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2250" yWindow="-15870" windowWidth="29040" windowHeight="15990" tabRatio="850"/>
  </bookViews>
  <sheets>
    <sheet name="表紙" sheetId="52" r:id="rId1"/>
    <sheet name="目次" sheetId="5" r:id="rId2"/>
    <sheet name="変更履歴" sheetId="6" r:id="rId3"/>
    <sheet name="仕入管理科目データ" sheetId="53" r:id="rId4"/>
    <sheet name="仕入管理補助科目データ" sheetId="54" r:id="rId5"/>
    <sheet name="仕入取引データ" sheetId="55" r:id="rId6"/>
    <sheet name="在庫取引データ" sheetId="9" r:id="rId7"/>
    <sheet name="支払方法データ" sheetId="56" r:id="rId8"/>
    <sheet name="部門データ" sheetId="57" r:id="rId9"/>
    <sheet name="部門グループデータ" sheetId="58" r:id="rId10"/>
    <sheet name="セグメント１データ" sheetId="78" r:id="rId11"/>
    <sheet name="セグメント２データ" sheetId="79" r:id="rId12"/>
    <sheet name="プロジェクトデータ" sheetId="59" r:id="rId13"/>
    <sheet name="プロジェクト区分データ" sheetId="60" r:id="rId14"/>
    <sheet name="工程・工種データ" sheetId="61" r:id="rId15"/>
    <sheet name="担当者データ" sheetId="62" r:id="rId16"/>
    <sheet name="担当者区分データ" sheetId="63" r:id="rId17"/>
    <sheet name="倉庫データ" sheetId="10" r:id="rId18"/>
    <sheet name="倉庫区分データ" sheetId="11" r:id="rId19"/>
    <sheet name="為替レートデータ" sheetId="64" r:id="rId20"/>
    <sheet name="摘要データ" sheetId="65" r:id="rId21"/>
    <sheet name="法人口座データ" sheetId="66" r:id="rId22"/>
    <sheet name="仕入先データ" sheetId="67" r:id="rId23"/>
    <sheet name="仕入先区分データ" sheetId="68" r:id="rId24"/>
    <sheet name="精算締日データ" sheetId="69" r:id="rId25"/>
    <sheet name="得意先データ" sheetId="70" r:id="rId26"/>
    <sheet name="得意先区分データ" sheetId="71" r:id="rId27"/>
    <sheet name="直送先データ" sheetId="72" r:id="rId28"/>
    <sheet name="商品データ" sheetId="12" r:id="rId29"/>
    <sheet name="バリエーションデータ" sheetId="13" r:id="rId30"/>
    <sheet name="バリエーション区分データ" sheetId="14" r:id="rId31"/>
    <sheet name="発行コードデータ" sheetId="15" r:id="rId32"/>
    <sheet name="荷姿データ" sheetId="16" r:id="rId33"/>
    <sheet name="荷姿区分データ" sheetId="17" r:id="rId34"/>
    <sheet name="発注検討方法データ" sheetId="18" r:id="rId35"/>
    <sheet name="構成品データ" sheetId="19" r:id="rId36"/>
    <sheet name="セット商品データ" sheetId="20" r:id="rId37"/>
    <sheet name="商品区分データ" sheetId="21" r:id="rId38"/>
    <sheet name="債務連携データ" sheetId="23" r:id="rId39"/>
    <sheet name="単価データ" sheetId="24" r:id="rId40"/>
    <sheet name="価格データ" sheetId="26" r:id="rId41"/>
    <sheet name="棚卸資産評価方法データ" sheetId="29" r:id="rId42"/>
    <sheet name="在庫単価データ" sheetId="30" r:id="rId43"/>
    <sheet name="発注伝票データ" sheetId="35" r:id="rId44"/>
    <sheet name="仕入伝票データ" sheetId="36" r:id="rId45"/>
    <sheet name="債務伝票データ" sheetId="73" r:id="rId46"/>
    <sheet name="支払情報データ" sheetId="74" r:id="rId47"/>
    <sheet name="支払伝票データ" sheetId="75" r:id="rId48"/>
    <sheet name="債務残高データ" sheetId="76" r:id="rId49"/>
    <sheet name="前払金残高データ" sheetId="77" r:id="rId50"/>
    <sheet name="入荷伝票データ" sheetId="38" r:id="rId51"/>
    <sheet name="出荷伝票データ" sheetId="39" r:id="rId52"/>
    <sheet name="構成品振替伝票データ" sheetId="40" r:id="rId53"/>
    <sheet name="倉庫振替伝票データ" sheetId="41" r:id="rId54"/>
    <sheet name="荷姿振替伝票データ" sheetId="42" r:id="rId55"/>
    <sheet name="他勘定振替伝票データ" sheetId="43" r:id="rId56"/>
    <sheet name="預り品振替伝票データ" sheetId="44" r:id="rId57"/>
    <sheet name="実地棚卸データ" sheetId="45" r:id="rId58"/>
    <sheet name="在庫残高データ" sheetId="46" r:id="rId59"/>
  </sheets>
  <definedNames>
    <definedName name="_xlnm._FilterDatabase" localSheetId="10" hidden="1">セグメント１データ!$B$2:$H$10</definedName>
    <definedName name="_xlnm._FilterDatabase" localSheetId="11" hidden="1">セグメント２データ!$B$2:$H$10</definedName>
    <definedName name="_xlnm._FilterDatabase" localSheetId="36" hidden="1">セット商品データ!$B$2:$H$64</definedName>
    <definedName name="_xlnm._FilterDatabase" localSheetId="29" hidden="1">バリエーションデータ!$B$2:$H$22</definedName>
    <definedName name="_xlnm._FilterDatabase" localSheetId="30" hidden="1">バリエーション区分データ!$B$2:$H$9</definedName>
    <definedName name="_xlnm._FilterDatabase" localSheetId="12" hidden="1">プロジェクトデータ!$B$2:$H$1920</definedName>
    <definedName name="_xlnm._FilterDatabase" localSheetId="13" hidden="1">プロジェクト区分データ!$B$2:$H$9</definedName>
    <definedName name="_xlnm._FilterDatabase" localSheetId="19" hidden="1">為替レートデータ!$B$2:$H$18</definedName>
    <definedName name="_xlnm._FilterDatabase" localSheetId="40" hidden="1">価格データ!$B$2:$H$26</definedName>
    <definedName name="_xlnm._FilterDatabase" localSheetId="32" hidden="1">荷姿データ!$B$2:$H$26</definedName>
    <definedName name="_xlnm._FilterDatabase" localSheetId="33" hidden="1">荷姿区分データ!$B$2:$H$9</definedName>
    <definedName name="_xlnm._FilterDatabase" localSheetId="54" hidden="1">荷姿振替伝票データ!$B$2:$H$81</definedName>
    <definedName name="_xlnm._FilterDatabase" localSheetId="14" hidden="1">工程・工種データ!$B$2:$H$9</definedName>
    <definedName name="_xlnm._FilterDatabase" localSheetId="35" hidden="1">構成品データ!$B$2:$H$41</definedName>
    <definedName name="_xlnm._FilterDatabase" localSheetId="52" hidden="1">構成品振替伝票データ!$B$2:$H$98</definedName>
    <definedName name="_xlnm._FilterDatabase" localSheetId="48" hidden="1">債務残高データ!$B$2:$H$170</definedName>
    <definedName name="_xlnm._FilterDatabase" localSheetId="45" hidden="1">債務伝票データ!$B$2:$H$255</definedName>
    <definedName name="_xlnm._FilterDatabase" localSheetId="38" hidden="1">債務連携データ!$B$2:$H$11</definedName>
    <definedName name="_xlnm._FilterDatabase" localSheetId="58" hidden="1">在庫残高データ!$B$2:$H$17</definedName>
    <definedName name="_xlnm._FilterDatabase" localSheetId="6" hidden="1">在庫取引データ!$B$2:$H$14</definedName>
    <definedName name="_xlnm._FilterDatabase" localSheetId="42" hidden="1">在庫単価データ!$B$2:$H$10</definedName>
    <definedName name="_xlnm._FilterDatabase" localSheetId="3" hidden="1">仕入管理科目データ!$B$2:$H$47</definedName>
    <definedName name="_xlnm._FilterDatabase" localSheetId="4" hidden="1">仕入管理補助科目データ!$B$2:$H$17</definedName>
    <definedName name="_xlnm._FilterDatabase" localSheetId="5" hidden="1">仕入取引データ!$B$2:$H$19</definedName>
    <definedName name="_xlnm._FilterDatabase" localSheetId="22" hidden="1">仕入先データ!$B$2:$H$1124</definedName>
    <definedName name="_xlnm._FilterDatabase" localSheetId="23" hidden="1">仕入先区分データ!$B$2:$H$7</definedName>
    <definedName name="_xlnm._FilterDatabase" localSheetId="44" hidden="1">仕入伝票データ!$B$2:$H$538</definedName>
    <definedName name="_xlnm._FilterDatabase" localSheetId="46" hidden="1">支払情報データ!$B$2:$H$142</definedName>
    <definedName name="_xlnm._FilterDatabase" localSheetId="47" hidden="1">支払伝票データ!$B$2:$H$174</definedName>
    <definedName name="_xlnm._FilterDatabase" localSheetId="7" hidden="1">支払方法データ!$B$2:$H$91</definedName>
    <definedName name="_xlnm._FilterDatabase" localSheetId="57" hidden="1">実地棚卸データ!$B$2:$H$16</definedName>
    <definedName name="_xlnm._FilterDatabase" localSheetId="51" hidden="1">出荷伝票データ!$B$2:$H$103</definedName>
    <definedName name="_xlnm._FilterDatabase" localSheetId="28" hidden="1">商品データ!$B$2:$H$196</definedName>
    <definedName name="_xlnm._FilterDatabase" localSheetId="37" hidden="1">商品区分データ!$B$2:$H$7</definedName>
    <definedName name="_xlnm._FilterDatabase" localSheetId="24" hidden="1">精算締日データ!$B$2:$H$13</definedName>
    <definedName name="_xlnm._FilterDatabase" localSheetId="49" hidden="1">前払金残高データ!$B$2:$H$39</definedName>
    <definedName name="_xlnm._FilterDatabase" localSheetId="17" hidden="1">倉庫データ!$B$2:$H$19</definedName>
    <definedName name="_xlnm._FilterDatabase" localSheetId="18" hidden="1">倉庫区分データ!$B$2:$H$7</definedName>
    <definedName name="_xlnm._FilterDatabase" localSheetId="53" hidden="1">倉庫振替伝票データ!$B$2:$H$60</definedName>
    <definedName name="_xlnm._FilterDatabase" localSheetId="55" hidden="1">他勘定振替伝票データ!$B$2:$H$63</definedName>
    <definedName name="_xlnm._FilterDatabase" localSheetId="41" hidden="1">棚卸資産評価方法データ!$B$2:$H$7</definedName>
    <definedName name="_xlnm._FilterDatabase" localSheetId="39" hidden="1">単価データ!$B$2:$H$75</definedName>
    <definedName name="_xlnm._FilterDatabase" localSheetId="15" hidden="1">担当者データ!$B$2:$H$14</definedName>
    <definedName name="_xlnm._FilterDatabase" localSheetId="16" hidden="1">担当者区分データ!$B$2:$H$7</definedName>
    <definedName name="_xlnm._FilterDatabase" localSheetId="27" hidden="1">直送先データ!$B$2:$H$31</definedName>
    <definedName name="_xlnm._FilterDatabase" localSheetId="20" hidden="1">摘要データ!$B$2:$H$8</definedName>
    <definedName name="_xlnm._FilterDatabase" localSheetId="25" hidden="1">得意先データ!$B$2:$H$1054</definedName>
    <definedName name="_xlnm._FilterDatabase" localSheetId="26" hidden="1">得意先区分データ!$B$2:$H$7</definedName>
    <definedName name="_xlnm._FilterDatabase" localSheetId="50" hidden="1">入荷伝票データ!$B$2:$H$102</definedName>
    <definedName name="_xlnm._FilterDatabase" localSheetId="31" hidden="1">発行コードデータ!$B$2:$H$10</definedName>
    <definedName name="_xlnm._FilterDatabase" localSheetId="34" hidden="1">発注検討方法データ!$B$2:$H$22</definedName>
    <definedName name="_xlnm._FilterDatabase" localSheetId="43" hidden="1">発注伝票データ!$B$2:$H$170</definedName>
    <definedName name="_xlnm._FilterDatabase" localSheetId="9" hidden="1">部門グループデータ!$B$2:$H$56</definedName>
    <definedName name="_xlnm._FilterDatabase" localSheetId="8" hidden="1">部門データ!$B$2:$H$9</definedName>
    <definedName name="_xlnm._FilterDatabase" localSheetId="2" hidden="1">変更履歴!$B$2:$E$877</definedName>
    <definedName name="_xlnm._FilterDatabase" localSheetId="21" hidden="1">法人口座データ!$B$2:$H$24</definedName>
    <definedName name="_xlnm._FilterDatabase" localSheetId="56" hidden="1">預り品振替伝票データ!$B$2:$H$110</definedName>
    <definedName name="SQLｴﾗｰ">"図 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V16" i="5" l="1"/>
  <c r="V15" i="5"/>
  <c r="V10" i="5" l="1"/>
  <c r="V9" i="5"/>
  <c r="V8" i="5"/>
  <c r="V73" i="5" l="1"/>
  <c r="V72" i="5"/>
  <c r="V71" i="5"/>
  <c r="V70" i="5"/>
  <c r="V69" i="5"/>
  <c r="V68" i="5"/>
  <c r="V67" i="5"/>
  <c r="V66" i="5"/>
  <c r="V65" i="5"/>
  <c r="V62" i="5"/>
  <c r="V61" i="5"/>
  <c r="V60" i="5"/>
  <c r="V59" i="5"/>
  <c r="V58" i="5"/>
  <c r="V55" i="5"/>
  <c r="V54" i="5"/>
  <c r="V51" i="5"/>
  <c r="V50" i="5"/>
  <c r="V49" i="5"/>
  <c r="V48" i="5"/>
  <c r="V47" i="5"/>
  <c r="V46" i="5"/>
  <c r="V45" i="5"/>
  <c r="V44" i="5"/>
  <c r="V43" i="5"/>
  <c r="V42" i="5"/>
  <c r="V41" i="5"/>
  <c r="V40" i="5"/>
  <c r="V39" i="5"/>
  <c r="V38" i="5"/>
  <c r="V37" i="5"/>
  <c r="V34" i="5"/>
  <c r="V33" i="5"/>
  <c r="V32" i="5"/>
  <c r="V31" i="5"/>
  <c r="V30" i="5"/>
  <c r="V29" i="5"/>
  <c r="V26" i="5"/>
  <c r="V25" i="5"/>
  <c r="V24" i="5"/>
  <c r="V23" i="5"/>
  <c r="V22" i="5"/>
  <c r="V21" i="5"/>
  <c r="V20" i="5"/>
  <c r="V19" i="5"/>
  <c r="V18" i="5"/>
  <c r="V17" i="5"/>
  <c r="V14" i="5"/>
  <c r="V13" i="5"/>
  <c r="V12" i="5"/>
  <c r="V11" i="5"/>
</calcChain>
</file>

<file path=xl/sharedStrings.xml><?xml version="1.0" encoding="utf-8"?>
<sst xmlns="http://schemas.openxmlformats.org/spreadsheetml/2006/main" count="28982" uniqueCount="10785">
  <si>
    <t>メモ</t>
    <phoneticPr fontId="4"/>
  </si>
  <si>
    <t>仕入管理科目データ</t>
  </si>
  <si>
    <t>仕入管理補助科目データ</t>
  </si>
  <si>
    <t>仕入取引データ</t>
  </si>
  <si>
    <t>為替レートデータ</t>
    <phoneticPr fontId="4"/>
  </si>
  <si>
    <t>【取引先管理】</t>
    <phoneticPr fontId="4"/>
  </si>
  <si>
    <t>【商品管理】</t>
    <phoneticPr fontId="4"/>
  </si>
  <si>
    <t>バリエーションデータ</t>
    <phoneticPr fontId="4"/>
  </si>
  <si>
    <t>債務連携データ</t>
    <phoneticPr fontId="4"/>
  </si>
  <si>
    <t>【仕入管理】</t>
    <phoneticPr fontId="4"/>
  </si>
  <si>
    <t>発注伝票データ</t>
    <phoneticPr fontId="4"/>
  </si>
  <si>
    <t>仕入伝票データ</t>
    <phoneticPr fontId="4"/>
  </si>
  <si>
    <t>債務伝票データ</t>
    <phoneticPr fontId="4"/>
  </si>
  <si>
    <t>支払情報データ</t>
    <phoneticPr fontId="4"/>
  </si>
  <si>
    <t>支払伝票データ</t>
    <phoneticPr fontId="4"/>
  </si>
  <si>
    <t>債務残高データ</t>
    <phoneticPr fontId="4"/>
  </si>
  <si>
    <t>前払金残高データ</t>
    <phoneticPr fontId="4"/>
  </si>
  <si>
    <t>在庫残高データ</t>
    <phoneticPr fontId="4"/>
  </si>
  <si>
    <t>目　次</t>
    <phoneticPr fontId="4"/>
  </si>
  <si>
    <t>【法人情報】</t>
    <phoneticPr fontId="4"/>
  </si>
  <si>
    <t>【債務管理】</t>
    <rPh sb="1" eb="3">
      <t>サイム</t>
    </rPh>
    <phoneticPr fontId="4"/>
  </si>
  <si>
    <t>【在庫管理】</t>
    <rPh sb="1" eb="3">
      <t>ザイコ</t>
    </rPh>
    <phoneticPr fontId="4"/>
  </si>
  <si>
    <t>　変更履歴</t>
    <rPh sb="1" eb="3">
      <t>ヘンコウ</t>
    </rPh>
    <rPh sb="3" eb="5">
      <t>リレキ</t>
    </rPh>
    <phoneticPr fontId="4"/>
  </si>
  <si>
    <t>ページ</t>
    <phoneticPr fontId="4"/>
  </si>
  <si>
    <t>項目名</t>
    <rPh sb="0" eb="2">
      <t>コウモク</t>
    </rPh>
    <rPh sb="2" eb="3">
      <t>メイ</t>
    </rPh>
    <phoneticPr fontId="4"/>
  </si>
  <si>
    <t>変更内容</t>
    <rPh sb="0" eb="2">
      <t>ヘンコウ</t>
    </rPh>
    <rPh sb="2" eb="4">
      <t>ナイヨウ</t>
    </rPh>
    <phoneticPr fontId="4"/>
  </si>
  <si>
    <t>Ver220929　変更内容</t>
    <phoneticPr fontId="4"/>
  </si>
  <si>
    <t>科目属性-決済科目</t>
    <phoneticPr fontId="4"/>
  </si>
  <si>
    <t>項目の新規追加</t>
    <phoneticPr fontId="4"/>
  </si>
  <si>
    <t>科目属性-郵送料科目</t>
    <phoneticPr fontId="4"/>
  </si>
  <si>
    <t>科目属性-てん末科目</t>
    <phoneticPr fontId="4"/>
  </si>
  <si>
    <t>科目属性-割引料科目</t>
    <phoneticPr fontId="4"/>
  </si>
  <si>
    <t>値引セグメント１指定</t>
    <rPh sb="0" eb="2">
      <t>ネビキ</t>
    </rPh>
    <rPh sb="8" eb="10">
      <t>シテイ</t>
    </rPh>
    <phoneticPr fontId="4"/>
  </si>
  <si>
    <t>値引セグメント２指定</t>
    <rPh sb="0" eb="2">
      <t>ネビキ</t>
    </rPh>
    <rPh sb="8" eb="10">
      <t>シテイ</t>
    </rPh>
    <phoneticPr fontId="4"/>
  </si>
  <si>
    <t>ファクタリング会社</t>
    <phoneticPr fontId="4"/>
  </si>
  <si>
    <t>仕訳作成取引先設定</t>
    <rPh sb="0" eb="2">
      <t>シワケ</t>
    </rPh>
    <rPh sb="2" eb="4">
      <t>サクセイ</t>
    </rPh>
    <rPh sb="4" eb="7">
      <t>トリヒキサキ</t>
    </rPh>
    <rPh sb="7" eb="9">
      <t>セッテイ</t>
    </rPh>
    <phoneticPr fontId="4"/>
  </si>
  <si>
    <t>郵送料部門指定</t>
    <rPh sb="0" eb="3">
      <t>ユウソウリョウ</t>
    </rPh>
    <rPh sb="3" eb="5">
      <t>ブモン</t>
    </rPh>
    <rPh sb="5" eb="7">
      <t>シテイ</t>
    </rPh>
    <phoneticPr fontId="4"/>
  </si>
  <si>
    <t>郵送料セグメント１指定</t>
    <rPh sb="0" eb="3">
      <t>ユウソウリョウ</t>
    </rPh>
    <rPh sb="9" eb="11">
      <t>シテイ</t>
    </rPh>
    <phoneticPr fontId="4"/>
  </si>
  <si>
    <t>郵送料セグメント２指定</t>
    <rPh sb="0" eb="3">
      <t>ユウソウリョウ</t>
    </rPh>
    <rPh sb="9" eb="11">
      <t>シテイ</t>
    </rPh>
    <phoneticPr fontId="4"/>
  </si>
  <si>
    <t>郵送料プロジェクト指定</t>
    <rPh sb="9" eb="11">
      <t>シテイ</t>
    </rPh>
    <phoneticPr fontId="4"/>
  </si>
  <si>
    <t>郵送料工程／工種指定</t>
    <phoneticPr fontId="4"/>
  </si>
  <si>
    <t>決済セグメント１指定</t>
    <rPh sb="0" eb="2">
      <t>ケッサイ</t>
    </rPh>
    <rPh sb="8" eb="10">
      <t>シテイ</t>
    </rPh>
    <phoneticPr fontId="4"/>
  </si>
  <si>
    <t>決済セグメント２指定</t>
    <rPh sb="0" eb="2">
      <t>ケッサイ</t>
    </rPh>
    <rPh sb="8" eb="10">
      <t>シテイ</t>
    </rPh>
    <phoneticPr fontId="4"/>
  </si>
  <si>
    <t>決済工程／工種指定</t>
    <phoneticPr fontId="4"/>
  </si>
  <si>
    <t>支払方法データ</t>
    <rPh sb="0" eb="2">
      <t>シハライ</t>
    </rPh>
    <rPh sb="2" eb="4">
      <t>ホウホウ</t>
    </rPh>
    <phoneticPr fontId="4"/>
  </si>
  <si>
    <t>出金セグメント１指定</t>
    <rPh sb="0" eb="2">
      <t>シュッキン</t>
    </rPh>
    <rPh sb="8" eb="10">
      <t>シテイ</t>
    </rPh>
    <phoneticPr fontId="4"/>
  </si>
  <si>
    <t>出金セグメント２指定</t>
    <rPh sb="0" eb="2">
      <t>シュッキン</t>
    </rPh>
    <rPh sb="8" eb="10">
      <t>シテイ</t>
    </rPh>
    <phoneticPr fontId="4"/>
  </si>
  <si>
    <t>手数料費用セグメント１指定</t>
    <rPh sb="0" eb="3">
      <t>テスウリョウ</t>
    </rPh>
    <rPh sb="3" eb="5">
      <t>ヒヨウ</t>
    </rPh>
    <rPh sb="11" eb="13">
      <t>シテイ</t>
    </rPh>
    <phoneticPr fontId="4"/>
  </si>
  <si>
    <t>手数料費用セグメント２指定</t>
    <rPh sb="0" eb="3">
      <t>テスウリョウ</t>
    </rPh>
    <rPh sb="3" eb="5">
      <t>ヒヨウ</t>
    </rPh>
    <rPh sb="11" eb="13">
      <t>シテイ</t>
    </rPh>
    <phoneticPr fontId="4"/>
  </si>
  <si>
    <t>手数料支払セグメント１指定</t>
    <rPh sb="0" eb="3">
      <t>テスウリョウ</t>
    </rPh>
    <rPh sb="3" eb="5">
      <t>シハライ</t>
    </rPh>
    <rPh sb="11" eb="13">
      <t>シテイ</t>
    </rPh>
    <phoneticPr fontId="4"/>
  </si>
  <si>
    <t>手数料支払セグメント２指定</t>
    <rPh sb="0" eb="5">
      <t>テスウリョウシハライ</t>
    </rPh>
    <rPh sb="11" eb="13">
      <t>シテイ</t>
    </rPh>
    <phoneticPr fontId="4"/>
  </si>
  <si>
    <t>決済部門指定</t>
    <rPh sb="2" eb="4">
      <t>ブモン</t>
    </rPh>
    <rPh sb="4" eb="6">
      <t>シテイ</t>
    </rPh>
    <phoneticPr fontId="4"/>
  </si>
  <si>
    <t>決済プロジェクト指定</t>
    <rPh sb="8" eb="10">
      <t>シテイ</t>
    </rPh>
    <phoneticPr fontId="4"/>
  </si>
  <si>
    <t>プロジェクトデータ</t>
    <phoneticPr fontId="4"/>
  </si>
  <si>
    <t>通貨コード</t>
  </si>
  <si>
    <t>精算情報２-通貨コード</t>
  </si>
  <si>
    <t>精算情報２-債務区分ごとの精算</t>
  </si>
  <si>
    <t>精算情報２-個別精算（共通・営業債務）</t>
  </si>
  <si>
    <t>精算情報２-精算締日設定（共通・営業債務）</t>
  </si>
  <si>
    <t>精算情報２-精算締日（共通・営業債務）コード</t>
  </si>
  <si>
    <t>精算情報２-精算単位（共通・営業債務）</t>
  </si>
  <si>
    <t>精算情報２-支払予定確定単位設定（共通・営業債務）</t>
  </si>
  <si>
    <t>精算情報２-支払予定確定単位（共通・営業債務）</t>
  </si>
  <si>
    <t>精算情報２-個別精算（営業外債務）</t>
  </si>
  <si>
    <t>精算情報２-精算締日設定（営業外債務）</t>
  </si>
  <si>
    <t>精算情報２-精算締日（営業外債務）コード</t>
  </si>
  <si>
    <t>精算情報２-精算単位（営業外債務）</t>
  </si>
  <si>
    <t>精算情報２-支払予定確定単位設定（営業外債務）</t>
  </si>
  <si>
    <t>精算情報２-支払予定確定単位（営業外債務）</t>
  </si>
  <si>
    <t>精算情報２-支払条件（共通・営業債務）</t>
  </si>
  <si>
    <t>精算情報２-支払条件（営業外債務）</t>
  </si>
  <si>
    <t>精算情報３-通貨コード</t>
  </si>
  <si>
    <t>精算情報３-債務区分ごとの精算</t>
  </si>
  <si>
    <t>精算情報３-個別精算（共通・営業債務）</t>
  </si>
  <si>
    <t>精算情報３-精算締日設定（共通・営業債務）</t>
  </si>
  <si>
    <t>精算情報３-精算締日（共通・営業債務）コード</t>
  </si>
  <si>
    <t>精算情報３-精算単位（共通・営業債務）</t>
  </si>
  <si>
    <t>精算情報３-支払予定確定単位設定（共通・営業債務）</t>
  </si>
  <si>
    <t>精算情報３-支払予定確定単位（共通・営業債務）</t>
  </si>
  <si>
    <t>精算情報３-個別精算（営業外債務）</t>
  </si>
  <si>
    <t>精算情報３-精算締日設定（営業外債務）</t>
  </si>
  <si>
    <t>精算情報３-精算締日（営業外債務）コード</t>
  </si>
  <si>
    <t>精算情報３-精算単位（営業外債務）</t>
  </si>
  <si>
    <t>精算情報３-支払予定確定単位設定（営業外債務）</t>
  </si>
  <si>
    <t>精算情報３-支払予定確定単位（営業外債務）</t>
  </si>
  <si>
    <t>精算情報３-支払条件（共通・営業債務）</t>
  </si>
  <si>
    <t>精算情報３-支払条件（営業外債務）</t>
  </si>
  <si>
    <t>精算情報４-通貨コード</t>
  </si>
  <si>
    <t>精算情報４-債務区分ごとの精算</t>
  </si>
  <si>
    <t>精算情報４-個別精算（共通・営業債務）</t>
  </si>
  <si>
    <t>精算情報４-精算締日設定（共通・営業債務）</t>
  </si>
  <si>
    <t>精算情報４-精算締日（共通・営業債務）コード</t>
  </si>
  <si>
    <t>精算情報４-精算単位（共通・営業債務）</t>
  </si>
  <si>
    <t>精算情報４-支払予定確定単位設定（共通・営業債務）</t>
  </si>
  <si>
    <t>精算情報４-支払予定確定単位（共通・営業債務）</t>
  </si>
  <si>
    <t>精算情報４-個別精算（営業外債務）</t>
  </si>
  <si>
    <t>精算情報４-精算締日設定（営業外債務）</t>
  </si>
  <si>
    <t>精算情報４-精算締日（営業外債務）コード</t>
  </si>
  <si>
    <t>精算情報４-精算単位（営業外債務）</t>
  </si>
  <si>
    <t>精算情報４-支払予定確定単位設定（営業外債務）</t>
  </si>
  <si>
    <t>精算情報４-支払予定確定単位（営業外債務）</t>
  </si>
  <si>
    <t>精算情報４-支払条件（共通・営業債務）</t>
  </si>
  <si>
    <t>精算情報４-支払条件（営業外債務）</t>
  </si>
  <si>
    <t>精算情報５-通貨コード</t>
  </si>
  <si>
    <t>精算情報５-債務区分ごとの精算</t>
  </si>
  <si>
    <t>精算情報５-個別精算（共通・営業債務）</t>
  </si>
  <si>
    <t>精算情報５-精算締日設定（共通・営業債務）</t>
  </si>
  <si>
    <t>精算情報５-精算締日（共通・営業債務）コード</t>
  </si>
  <si>
    <t>精算情報５-精算単位（共通・営業債務）</t>
  </si>
  <si>
    <t>精算情報５-支払予定確定単位設定（共通・営業債務）</t>
  </si>
  <si>
    <t>精算情報５-支払予定確定単位（共通・営業債務）</t>
  </si>
  <si>
    <t>精算情報５-個別精算（営業外債務）</t>
  </si>
  <si>
    <t>精算情報５-精算締日設定（営業外債務）</t>
  </si>
  <si>
    <t>精算情報５-精算締日（営業外債務）コード</t>
  </si>
  <si>
    <t>精算情報５-精算単位（営業外債務）</t>
  </si>
  <si>
    <t>精算情報５-支払予定確定単位設定（営業外債務）</t>
  </si>
  <si>
    <t>精算情報５-支払予定確定単位（営業外債務）</t>
  </si>
  <si>
    <t>精算情報５-支払条件（共通・営業債務）</t>
  </si>
  <si>
    <t>精算情報５-支払条件（営業外債務）</t>
  </si>
  <si>
    <t>セグメント１データ</t>
    <phoneticPr fontId="4"/>
  </si>
  <si>
    <t>ー</t>
    <phoneticPr fontId="4"/>
  </si>
  <si>
    <t>シートを追加しました。</t>
    <rPh sb="4" eb="6">
      <t>ツイカ</t>
    </rPh>
    <phoneticPr fontId="8"/>
  </si>
  <si>
    <t>セグメント２データ</t>
    <phoneticPr fontId="4"/>
  </si>
  <si>
    <t>法人口座データ</t>
    <rPh sb="0" eb="2">
      <t>ホウジン</t>
    </rPh>
    <rPh sb="2" eb="4">
      <t>コウザ</t>
    </rPh>
    <phoneticPr fontId="4"/>
  </si>
  <si>
    <t>電子記録債権で使用する</t>
    <rPh sb="0" eb="2">
      <t>デンシ</t>
    </rPh>
    <rPh sb="2" eb="4">
      <t>キロク</t>
    </rPh>
    <rPh sb="4" eb="6">
      <t>サイケン</t>
    </rPh>
    <rPh sb="7" eb="9">
      <t>シヨウ</t>
    </rPh>
    <phoneticPr fontId="2"/>
  </si>
  <si>
    <t>利用者番号</t>
    <rPh sb="0" eb="3">
      <t>リヨウシャ</t>
    </rPh>
    <rPh sb="3" eb="5">
      <t>バンゴウ</t>
    </rPh>
    <phoneticPr fontId="2"/>
  </si>
  <si>
    <t>為替レートデータ</t>
    <rPh sb="0" eb="2">
      <t>カワセ</t>
    </rPh>
    <phoneticPr fontId="4"/>
  </si>
  <si>
    <t>商品データ</t>
    <rPh sb="0" eb="2">
      <t>ショウヒン</t>
    </rPh>
    <phoneticPr fontId="4"/>
  </si>
  <si>
    <t>主セグメント１</t>
    <rPh sb="0" eb="1">
      <t>シュ</t>
    </rPh>
    <phoneticPr fontId="4"/>
  </si>
  <si>
    <t>主セグメント２</t>
    <rPh sb="0" eb="1">
      <t>シュ</t>
    </rPh>
    <phoneticPr fontId="4"/>
  </si>
  <si>
    <t>帳票通貨コード</t>
    <phoneticPr fontId="4"/>
  </si>
  <si>
    <t>単価データ</t>
    <rPh sb="0" eb="2">
      <t>タンカ</t>
    </rPh>
    <phoneticPr fontId="4"/>
  </si>
  <si>
    <t>仕入取引通貨コード</t>
    <phoneticPr fontId="4"/>
  </si>
  <si>
    <t>得意先データ</t>
    <rPh sb="0" eb="3">
      <t>トクイサキ</t>
    </rPh>
    <phoneticPr fontId="4"/>
  </si>
  <si>
    <t>種別</t>
  </si>
  <si>
    <t>取引通貨コード</t>
  </si>
  <si>
    <t>為替レート種別コード</t>
  </si>
  <si>
    <t>決済日１設定</t>
  </si>
  <si>
    <t>決済日１月日指定月</t>
  </si>
  <si>
    <t>決済日１月日指定日</t>
  </si>
  <si>
    <t>決済区分額</t>
  </si>
  <si>
    <t>決済日２設定</t>
  </si>
  <si>
    <t>決済日２月日指定月</t>
  </si>
  <si>
    <t>決済日２月日指定日</t>
  </si>
  <si>
    <t>郵送料</t>
  </si>
  <si>
    <t>仕入先データ</t>
    <rPh sb="0" eb="2">
      <t>シイレ</t>
    </rPh>
    <rPh sb="2" eb="3">
      <t>サキ</t>
    </rPh>
    <phoneticPr fontId="4"/>
  </si>
  <si>
    <t>精算情報-通貨コード</t>
  </si>
  <si>
    <t>精算情報２-精算締日コード</t>
  </si>
  <si>
    <t>精算情報２-精算単位</t>
  </si>
  <si>
    <t>精算情報２-支払予定確定単位</t>
  </si>
  <si>
    <t>精算情報２-支払条件</t>
  </si>
  <si>
    <t>精算情報３-精算締日コード</t>
  </si>
  <si>
    <t>精算情報３-精算単位</t>
  </si>
  <si>
    <t>精算情報３-支払予定確定単位</t>
  </si>
  <si>
    <t>精算情報３-支払条件</t>
  </si>
  <si>
    <t>精算情報４-精算締日コード</t>
  </si>
  <si>
    <t>精算情報４-精算単位</t>
  </si>
  <si>
    <t>精算情報４-支払予定確定単位</t>
  </si>
  <si>
    <t>精算情報４-支払条件</t>
  </si>
  <si>
    <t>精算情報５-精算締日コード</t>
  </si>
  <si>
    <t>精算情報５-精算単位</t>
  </si>
  <si>
    <t>精算情報５-支払予定確定単位</t>
  </si>
  <si>
    <t>精算情報５-支払条件</t>
  </si>
  <si>
    <t>利用者番号</t>
    <rPh sb="0" eb="3">
      <t>リヨウシャ</t>
    </rPh>
    <rPh sb="3" eb="5">
      <t>バンゴウ</t>
    </rPh>
    <phoneticPr fontId="4"/>
  </si>
  <si>
    <t>電子記録債務-手数料負担</t>
    <rPh sb="0" eb="2">
      <t>デンシ</t>
    </rPh>
    <rPh sb="2" eb="4">
      <t>キロク</t>
    </rPh>
    <rPh sb="4" eb="6">
      <t>サイム</t>
    </rPh>
    <rPh sb="7" eb="10">
      <t>テスウリョウ</t>
    </rPh>
    <rPh sb="10" eb="12">
      <t>フタン</t>
    </rPh>
    <phoneticPr fontId="4"/>
  </si>
  <si>
    <t>電子記録債務-先方負担最低支払金額</t>
    <rPh sb="0" eb="2">
      <t>デンシ</t>
    </rPh>
    <rPh sb="4" eb="6">
      <t>サイム</t>
    </rPh>
    <rPh sb="7" eb="9">
      <t>センポウ</t>
    </rPh>
    <rPh sb="9" eb="11">
      <t>フタン</t>
    </rPh>
    <rPh sb="11" eb="13">
      <t>サイテイ</t>
    </rPh>
    <rPh sb="13" eb="15">
      <t>シハライ</t>
    </rPh>
    <rPh sb="15" eb="17">
      <t>キンガク</t>
    </rPh>
    <phoneticPr fontId="4"/>
  </si>
  <si>
    <t>主振込先（電子記録債務）</t>
    <rPh sb="0" eb="1">
      <t>シュ</t>
    </rPh>
    <rPh sb="1" eb="4">
      <t>フリコミサキ</t>
    </rPh>
    <rPh sb="5" eb="7">
      <t>デンシ</t>
    </rPh>
    <rPh sb="7" eb="9">
      <t>キロク</t>
    </rPh>
    <rPh sb="9" eb="11">
      <t>サイム</t>
    </rPh>
    <phoneticPr fontId="4"/>
  </si>
  <si>
    <t>為替レート</t>
  </si>
  <si>
    <t>単価（国内）</t>
  </si>
  <si>
    <t>金額（国内）</t>
  </si>
  <si>
    <t>消費税額（国内）</t>
  </si>
  <si>
    <t>明細按分金額（国内）</t>
  </si>
  <si>
    <t>明細按分消費税額（国内）</t>
  </si>
  <si>
    <t>明細按分セグメント１コード</t>
    <rPh sb="0" eb="4">
      <t>メイサイアンブン</t>
    </rPh>
    <phoneticPr fontId="4"/>
  </si>
  <si>
    <t>明細按分セグメント２コード</t>
    <rPh sb="0" eb="4">
      <t>メイサイアンブン</t>
    </rPh>
    <phoneticPr fontId="4"/>
  </si>
  <si>
    <t>控除部門コード</t>
  </si>
  <si>
    <t>控除セグメント１コード</t>
  </si>
  <si>
    <t>控除セグメント２コード</t>
  </si>
  <si>
    <t>控除プロジェクトコード</t>
  </si>
  <si>
    <t>控除工程／工種コード</t>
  </si>
  <si>
    <t>控除科目コード</t>
  </si>
  <si>
    <t>控除補助科目コード</t>
  </si>
  <si>
    <t>控除額</t>
  </si>
  <si>
    <t>控除額（国内）</t>
  </si>
  <si>
    <t>支払セグメント１(支払１)コード</t>
    <phoneticPr fontId="4"/>
  </si>
  <si>
    <t>支払セグメント２(支払１)コード</t>
    <phoneticPr fontId="4"/>
  </si>
  <si>
    <t>支払セグメント１(支払２)コード</t>
    <phoneticPr fontId="4"/>
  </si>
  <si>
    <t>支払セグメント２(支払２)コード</t>
    <phoneticPr fontId="4"/>
  </si>
  <si>
    <t>支払セグメント１(支払３)コード</t>
    <phoneticPr fontId="4"/>
  </si>
  <si>
    <t>支払セグメント２(支払３)コード</t>
    <phoneticPr fontId="4"/>
  </si>
  <si>
    <t>支払セグメント１(支払４)コード</t>
    <phoneticPr fontId="4"/>
  </si>
  <si>
    <t>支払セグメント２(支払４)コード</t>
    <phoneticPr fontId="4"/>
  </si>
  <si>
    <t>支払セグメント１(支払５)コード</t>
    <phoneticPr fontId="4"/>
  </si>
  <si>
    <t>支払セグメント２(支払５)コード</t>
    <phoneticPr fontId="4"/>
  </si>
  <si>
    <t>支払セグメント１(支払６)コード</t>
    <phoneticPr fontId="4"/>
  </si>
  <si>
    <t>支払セグメント２(支払６)コード</t>
    <phoneticPr fontId="4"/>
  </si>
  <si>
    <t>支払セグメント１(支払７)コード</t>
    <phoneticPr fontId="4"/>
  </si>
  <si>
    <t>支払セグメント２(支払７)コード</t>
    <phoneticPr fontId="4"/>
  </si>
  <si>
    <t>支払セグメント１(支払８)コード</t>
    <phoneticPr fontId="4"/>
  </si>
  <si>
    <t>支払セグメント２(支払８)コード</t>
    <phoneticPr fontId="4"/>
  </si>
  <si>
    <t>支払セグメント１(支払９)コード</t>
    <phoneticPr fontId="4"/>
  </si>
  <si>
    <t>支払セグメント２(支払９)コード</t>
    <phoneticPr fontId="4"/>
  </si>
  <si>
    <t>支払セグメント１(支払１０)コード</t>
    <phoneticPr fontId="4"/>
  </si>
  <si>
    <t>支払セグメント２(支払１０)コード</t>
    <phoneticPr fontId="4"/>
  </si>
  <si>
    <t>支払セグメント１(支払１１)コード</t>
    <phoneticPr fontId="4"/>
  </si>
  <si>
    <t>支払セグメント２(支払１１)コード</t>
    <phoneticPr fontId="4"/>
  </si>
  <si>
    <t>支払セグメント１(支払１２)コード</t>
    <phoneticPr fontId="4"/>
  </si>
  <si>
    <t>支払セグメント２(支払１２)コード</t>
    <phoneticPr fontId="4"/>
  </si>
  <si>
    <t>控除セグメント１コード</t>
    <rPh sb="0" eb="2">
      <t>コウジョ</t>
    </rPh>
    <phoneticPr fontId="4"/>
  </si>
  <si>
    <t>控除セグメント２コード</t>
    <phoneticPr fontId="4"/>
  </si>
  <si>
    <t>ファクタリング会社１コード</t>
  </si>
  <si>
    <t>決済日付１</t>
  </si>
  <si>
    <t>手数料１</t>
  </si>
  <si>
    <t>ファクタリング会社２コード</t>
  </si>
  <si>
    <t>決済日付２</t>
  </si>
  <si>
    <t>手数料２</t>
  </si>
  <si>
    <t>ファクタリング会社10コード</t>
  </si>
  <si>
    <t>決済日付10</t>
  </si>
  <si>
    <t>手数料10</t>
  </si>
  <si>
    <t>ファクタリング会社11コード</t>
  </si>
  <si>
    <t>決済日付11</t>
  </si>
  <si>
    <t>手数料11</t>
  </si>
  <si>
    <t>期日債務番号１</t>
  </si>
  <si>
    <t>期日債務番号3</t>
  </si>
  <si>
    <t>期日債務番号4</t>
  </si>
  <si>
    <t>期日債務番号5</t>
  </si>
  <si>
    <t>期日債務番号6</t>
  </si>
  <si>
    <t>期日債務番号7</t>
  </si>
  <si>
    <t>期日債務番号8</t>
  </si>
  <si>
    <t>期日債務番号9</t>
  </si>
  <si>
    <t>期日債務番号10</t>
  </si>
  <si>
    <t>期日債務番号11</t>
  </si>
  <si>
    <t>消込済額（国内）</t>
  </si>
  <si>
    <t>未消込額（国内）</t>
  </si>
  <si>
    <t>控除消費税（国内）</t>
  </si>
  <si>
    <t>控除セグメント２コード</t>
    <rPh sb="0" eb="2">
      <t>コウジョ</t>
    </rPh>
    <phoneticPr fontId="4"/>
  </si>
  <si>
    <t>発注伝票データ</t>
    <rPh sb="0" eb="2">
      <t>ハッチュウ</t>
    </rPh>
    <rPh sb="2" eb="4">
      <t>デンピョウ</t>
    </rPh>
    <phoneticPr fontId="4"/>
  </si>
  <si>
    <t>仕入伝票データ</t>
    <rPh sb="0" eb="2">
      <t>シイレ</t>
    </rPh>
    <rPh sb="2" eb="4">
      <t>デンピョウ</t>
    </rPh>
    <phoneticPr fontId="4"/>
  </si>
  <si>
    <t>期日債務番号２</t>
  </si>
  <si>
    <t>ファクタリング会社3コード</t>
  </si>
  <si>
    <t>決済日付3</t>
  </si>
  <si>
    <t>手数料3</t>
  </si>
  <si>
    <t>ファクタリング会社4コード</t>
  </si>
  <si>
    <t>決済日付4</t>
  </si>
  <si>
    <t>手数料4</t>
  </si>
  <si>
    <t>ファクタリング会社5コード</t>
  </si>
  <si>
    <t>決済日付5</t>
  </si>
  <si>
    <t>手数料5</t>
  </si>
  <si>
    <t>ファクタリング会社6コード</t>
  </si>
  <si>
    <t>決済日付6</t>
  </si>
  <si>
    <t>手数料6</t>
  </si>
  <si>
    <t>ファクタリング会社7コード</t>
  </si>
  <si>
    <t>決済日付7</t>
  </si>
  <si>
    <t>手数料7</t>
  </si>
  <si>
    <t>ファクタリング会社8コード</t>
  </si>
  <si>
    <t>決済日付8</t>
  </si>
  <si>
    <t>手数料8</t>
  </si>
  <si>
    <t>ファクタリング会社9コード</t>
  </si>
  <si>
    <t>決済日付9</t>
  </si>
  <si>
    <t>手数料9</t>
  </si>
  <si>
    <t>ファクタリング会社1２コード</t>
  </si>
  <si>
    <t>期日債務番号1２</t>
  </si>
  <si>
    <t>決済日付1２</t>
  </si>
  <si>
    <t>手数料1２</t>
  </si>
  <si>
    <t>入荷伝票データ</t>
    <rPh sb="0" eb="2">
      <t>ニュウカ</t>
    </rPh>
    <rPh sb="2" eb="4">
      <t>デンピョウ</t>
    </rPh>
    <phoneticPr fontId="4"/>
  </si>
  <si>
    <t>出荷伝票データ</t>
    <rPh sb="0" eb="2">
      <t>シュッカ</t>
    </rPh>
    <rPh sb="2" eb="4">
      <t>デンピョウ</t>
    </rPh>
    <phoneticPr fontId="4"/>
  </si>
  <si>
    <t>倉庫振替伝票データ</t>
    <rPh sb="0" eb="2">
      <t>ソウコ</t>
    </rPh>
    <rPh sb="2" eb="4">
      <t>フリカエ</t>
    </rPh>
    <rPh sb="4" eb="6">
      <t>デンピョウ</t>
    </rPh>
    <phoneticPr fontId="4"/>
  </si>
  <si>
    <t>荷姿振替伝票データ</t>
    <rPh sb="0" eb="2">
      <t>ニスガタ</t>
    </rPh>
    <rPh sb="2" eb="4">
      <t>フリカエ</t>
    </rPh>
    <rPh sb="4" eb="6">
      <t>デンピョウ</t>
    </rPh>
    <phoneticPr fontId="4"/>
  </si>
  <si>
    <t>他勘定振替伝票データ</t>
    <rPh sb="0" eb="1">
      <t>タ</t>
    </rPh>
    <rPh sb="1" eb="3">
      <t>カンジョウ</t>
    </rPh>
    <rPh sb="3" eb="5">
      <t>フリカエ</t>
    </rPh>
    <rPh sb="5" eb="7">
      <t>デンピョウ</t>
    </rPh>
    <phoneticPr fontId="4"/>
  </si>
  <si>
    <t>預り品振替伝票データ</t>
    <rPh sb="0" eb="1">
      <t>アズカ</t>
    </rPh>
    <rPh sb="2" eb="3">
      <t>ヒン</t>
    </rPh>
    <rPh sb="3" eb="5">
      <t>フリカエ</t>
    </rPh>
    <rPh sb="5" eb="7">
      <t>デンピョウ</t>
    </rPh>
    <phoneticPr fontId="4"/>
  </si>
  <si>
    <t>明細金額（国内）</t>
  </si>
  <si>
    <t>ファクタリング会社コード</t>
    <rPh sb="7" eb="9">
      <t>カイシャ</t>
    </rPh>
    <phoneticPr fontId="4"/>
  </si>
  <si>
    <t>決済日付</t>
    <rPh sb="0" eb="4">
      <t>ケッサイヒヅケ</t>
    </rPh>
    <phoneticPr fontId="4"/>
  </si>
  <si>
    <t>明細消費税（国内）</t>
  </si>
  <si>
    <t>債務伝票データ</t>
    <rPh sb="0" eb="2">
      <t>サイム</t>
    </rPh>
    <rPh sb="2" eb="4">
      <t>デンピョウ</t>
    </rPh>
    <phoneticPr fontId="4"/>
  </si>
  <si>
    <t>購入額（国内）</t>
  </si>
  <si>
    <t>購入消費税（国内）</t>
  </si>
  <si>
    <t>債務額（国内）</t>
  </si>
  <si>
    <t>対象外債務額（国内）</t>
  </si>
  <si>
    <t>購入セグメント１コード</t>
    <rPh sb="0" eb="2">
      <t>コウニュウ</t>
    </rPh>
    <phoneticPr fontId="4"/>
  </si>
  <si>
    <t>購入セグメント２コード</t>
    <rPh sb="0" eb="2">
      <t>コウニュウ</t>
    </rPh>
    <phoneticPr fontId="4"/>
  </si>
  <si>
    <t>債務セグメント１コード</t>
    <rPh sb="0" eb="2">
      <t>サイム</t>
    </rPh>
    <phoneticPr fontId="4"/>
  </si>
  <si>
    <t>債務セグメント２コード</t>
    <rPh sb="0" eb="2">
      <t>サイム</t>
    </rPh>
    <phoneticPr fontId="4"/>
  </si>
  <si>
    <t>支払情報データ</t>
    <rPh sb="0" eb="2">
      <t>シハライ</t>
    </rPh>
    <rPh sb="2" eb="4">
      <t>ジョウホウ</t>
    </rPh>
    <phoneticPr fontId="4"/>
  </si>
  <si>
    <t>手数料費用額（国内）</t>
  </si>
  <si>
    <t>手数料費用消費税（国内）</t>
  </si>
  <si>
    <t>源泉徴収額（国内）</t>
  </si>
  <si>
    <t>値引額（国内）</t>
  </si>
  <si>
    <t>値引消費税（国内）</t>
  </si>
  <si>
    <t>手数料支払額（国内）</t>
  </si>
  <si>
    <t>手数料支払消費税（国内）</t>
  </si>
  <si>
    <t>ファクタリング会社コード</t>
  </si>
  <si>
    <t>期日債務番号</t>
  </si>
  <si>
    <t>決済日付</t>
  </si>
  <si>
    <t>支払伝票データ</t>
    <rPh sb="0" eb="2">
      <t>シハラ</t>
    </rPh>
    <rPh sb="2" eb="4">
      <t>デンピョウ</t>
    </rPh>
    <phoneticPr fontId="4"/>
  </si>
  <si>
    <t>期日債務番号</t>
    <rPh sb="0" eb="2">
      <t>キジツ</t>
    </rPh>
    <rPh sb="2" eb="4">
      <t>サイム</t>
    </rPh>
    <rPh sb="4" eb="6">
      <t>バンゴウ</t>
    </rPh>
    <phoneticPr fontId="4"/>
  </si>
  <si>
    <t>債務残高データ</t>
    <rPh sb="0" eb="2">
      <t>サイム</t>
    </rPh>
    <rPh sb="2" eb="4">
      <t>ザンダカ</t>
    </rPh>
    <phoneticPr fontId="4"/>
  </si>
  <si>
    <t>前払金残高データ</t>
    <rPh sb="1" eb="2">
      <t>バラ</t>
    </rPh>
    <phoneticPr fontId="4"/>
  </si>
  <si>
    <t>Ver220630　変更内容</t>
    <phoneticPr fontId="4"/>
  </si>
  <si>
    <t>汎用データの新規追加</t>
    <rPh sb="0" eb="2">
      <t>ハンヨウ</t>
    </rPh>
    <rPh sb="6" eb="8">
      <t>シンキ</t>
    </rPh>
    <rPh sb="8" eb="10">
      <t>ツイカ</t>
    </rPh>
    <phoneticPr fontId="4"/>
  </si>
  <si>
    <t>送付先番地</t>
  </si>
  <si>
    <t>納入先番地</t>
  </si>
  <si>
    <t>預り品振替伝票データ</t>
    <phoneticPr fontId="4"/>
  </si>
  <si>
    <t>リレー元在庫内訳行番号</t>
  </si>
  <si>
    <t>Ver220125　変更内容</t>
    <phoneticPr fontId="4"/>
  </si>
  <si>
    <t>任意項目コード</t>
    <rPh sb="0" eb="2">
      <t>ニンイ</t>
    </rPh>
    <rPh sb="2" eb="4">
      <t>コウモク</t>
    </rPh>
    <phoneticPr fontId="4"/>
  </si>
  <si>
    <t>債権連携内容</t>
    <rPh sb="0" eb="2">
      <t>サイケン</t>
    </rPh>
    <rPh sb="2" eb="4">
      <t>レンケイ</t>
    </rPh>
    <rPh sb="4" eb="6">
      <t>ナイヨウ</t>
    </rPh>
    <phoneticPr fontId="4"/>
  </si>
  <si>
    <t>債務連携内容</t>
    <rPh sb="0" eb="2">
      <t>サイム</t>
    </rPh>
    <rPh sb="2" eb="4">
      <t>レンケイ</t>
    </rPh>
    <rPh sb="4" eb="6">
      <t>ナイヨウ</t>
    </rPh>
    <phoneticPr fontId="4"/>
  </si>
  <si>
    <t>証憑No.１～証憑No.５</t>
    <phoneticPr fontId="4"/>
  </si>
  <si>
    <t>証憑ファイルパス１～証憑ファイルパス５</t>
    <phoneticPr fontId="4"/>
  </si>
  <si>
    <t>支払伝票データ</t>
    <rPh sb="0" eb="2">
      <t>シハライ</t>
    </rPh>
    <rPh sb="2" eb="4">
      <t>デンピョウ</t>
    </rPh>
    <phoneticPr fontId="4"/>
  </si>
  <si>
    <t>支払処理額</t>
    <rPh sb="0" eb="2">
      <t>シハライ</t>
    </rPh>
    <rPh sb="2" eb="4">
      <t>ショリ</t>
    </rPh>
    <rPh sb="4" eb="5">
      <t>ガク</t>
    </rPh>
    <phoneticPr fontId="4"/>
  </si>
  <si>
    <t>Ver211223　変更内容</t>
    <phoneticPr fontId="4"/>
  </si>
  <si>
    <t>仕入先データ</t>
    <rPh sb="0" eb="2">
      <t>シイ</t>
    </rPh>
    <rPh sb="2" eb="3">
      <t>サキ</t>
    </rPh>
    <phoneticPr fontId="4"/>
  </si>
  <si>
    <t>補助科目優先コード指定</t>
    <phoneticPr fontId="4"/>
  </si>
  <si>
    <t>補助科目優先コード</t>
    <phoneticPr fontId="4"/>
  </si>
  <si>
    <t>販売取引－補助科目優先コード指定</t>
    <phoneticPr fontId="4"/>
  </si>
  <si>
    <t>販売取引－補助科目優先コード</t>
  </si>
  <si>
    <t>仕入取引－補助科目優先コード指定</t>
    <phoneticPr fontId="4"/>
  </si>
  <si>
    <t>仕入取引－補助科目優先コード</t>
    <phoneticPr fontId="4"/>
  </si>
  <si>
    <t>他勘定振替伝票データ</t>
    <rPh sb="0" eb="1">
      <t>ホカ</t>
    </rPh>
    <rPh sb="1" eb="3">
      <t>カンジョウ</t>
    </rPh>
    <rPh sb="3" eb="5">
      <t>フリカエ</t>
    </rPh>
    <rPh sb="5" eb="7">
      <t>デンピョウ</t>
    </rPh>
    <phoneticPr fontId="4"/>
  </si>
  <si>
    <t>Ver211028　変更内容</t>
    <phoneticPr fontId="4"/>
  </si>
  <si>
    <t>仕入伝票データ</t>
    <rPh sb="0" eb="2">
      <t>シイ</t>
    </rPh>
    <rPh sb="2" eb="4">
      <t>デンピョウ</t>
    </rPh>
    <phoneticPr fontId="4"/>
  </si>
  <si>
    <t>証憑連携</t>
  </si>
  <si>
    <t>Ver210929　変更内容</t>
    <phoneticPr fontId="4"/>
  </si>
  <si>
    <t>選択肢の追加
（「8：相殺」「10：現金」「11：小切手」を追加）</t>
    <phoneticPr fontId="4"/>
  </si>
  <si>
    <t>端数処理</t>
    <phoneticPr fontId="4"/>
  </si>
  <si>
    <t>選択肢の追加
（「9：科目優先」を追加）</t>
    <phoneticPr fontId="4"/>
  </si>
  <si>
    <t>支払方法データ</t>
    <rPh sb="0" eb="2">
      <t>シハラ</t>
    </rPh>
    <rPh sb="2" eb="4">
      <t>ホウホウ</t>
    </rPh>
    <phoneticPr fontId="4"/>
  </si>
  <si>
    <t>支払種別</t>
    <rPh sb="0" eb="2">
      <t>シハライ</t>
    </rPh>
    <rPh sb="2" eb="4">
      <t>シュベツ</t>
    </rPh>
    <phoneticPr fontId="23"/>
  </si>
  <si>
    <t>部門データ</t>
    <rPh sb="0" eb="2">
      <t>ブモン</t>
    </rPh>
    <phoneticPr fontId="4"/>
  </si>
  <si>
    <t>倉庫データ</t>
    <rPh sb="0" eb="2">
      <t>ソウコ</t>
    </rPh>
    <phoneticPr fontId="4"/>
  </si>
  <si>
    <t>摘要データ</t>
    <rPh sb="0" eb="2">
      <t>テキヨウ</t>
    </rPh>
    <phoneticPr fontId="4"/>
  </si>
  <si>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</si>
  <si>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</si>
  <si>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phoneticPr fontId="4"/>
  </si>
  <si>
    <t>発行コードデータ</t>
    <phoneticPr fontId="4"/>
  </si>
  <si>
    <t>構成品データ</t>
    <rPh sb="0" eb="3">
      <t>コウセイヒン</t>
    </rPh>
    <phoneticPr fontId="4"/>
  </si>
  <si>
    <t>セット商品データ</t>
    <phoneticPr fontId="4"/>
  </si>
  <si>
    <t>在庫単価データ</t>
    <rPh sb="0" eb="2">
      <t>ザイコ</t>
    </rPh>
    <rPh sb="2" eb="4">
      <t>タンカ</t>
    </rPh>
    <phoneticPr fontId="4"/>
  </si>
  <si>
    <t>価格データ</t>
    <rPh sb="0" eb="2">
      <t>カカク</t>
    </rPh>
    <phoneticPr fontId="4"/>
  </si>
  <si>
    <t>生産計算式</t>
    <rPh sb="0" eb="2">
      <t>セイサン</t>
    </rPh>
    <rPh sb="2" eb="4">
      <t>ケイサン</t>
    </rPh>
    <rPh sb="4" eb="5">
      <t>シキ</t>
    </rPh>
    <phoneticPr fontId="0"/>
  </si>
  <si>
    <t>分解計算式</t>
    <rPh sb="0" eb="2">
      <t>ブンカイ</t>
    </rPh>
    <rPh sb="2" eb="4">
      <t>ケイサン</t>
    </rPh>
    <rPh sb="4" eb="5">
      <t>シキ</t>
    </rPh>
    <phoneticPr fontId="0"/>
  </si>
  <si>
    <t>項目の新規追加</t>
  </si>
  <si>
    <t>仕訳伝票作成対象</t>
    <phoneticPr fontId="4"/>
  </si>
  <si>
    <t>項目の名称変更
（「仕訳作成対象」から「仕訳伝票作成対象」に変更）</t>
    <phoneticPr fontId="4"/>
  </si>
  <si>
    <t>控除種別</t>
  </si>
  <si>
    <t>振替元ＯＢＣｉＤ</t>
  </si>
  <si>
    <t>債務計上時の購入先</t>
    <rPh sb="0" eb="2">
      <t>サイム</t>
    </rPh>
    <rPh sb="2" eb="4">
      <t>ケイジョウ</t>
    </rPh>
    <rPh sb="4" eb="5">
      <t>ジ</t>
    </rPh>
    <rPh sb="6" eb="8">
      <t>コウニュウ</t>
    </rPh>
    <rPh sb="8" eb="9">
      <t>サキ</t>
    </rPh>
    <phoneticPr fontId="0"/>
  </si>
  <si>
    <t>債務伝票作成対象</t>
    <rPh sb="0" eb="2">
      <t>サイム</t>
    </rPh>
    <rPh sb="2" eb="4">
      <t>デン</t>
    </rPh>
    <rPh sb="4" eb="6">
      <t>サクセイ</t>
    </rPh>
    <rPh sb="6" eb="8">
      <t>タイショウ</t>
    </rPh>
    <phoneticPr fontId="0"/>
  </si>
  <si>
    <t>仕訳伝票作成対象</t>
  </si>
  <si>
    <t>項目の名称変更
（「仕訳作成対象」から「仕訳伝票作成対象」に変更）</t>
  </si>
  <si>
    <t>振替元No.</t>
    <rPh sb="0" eb="2">
      <t>フリカエ</t>
    </rPh>
    <rPh sb="2" eb="3">
      <t>モト</t>
    </rPh>
    <phoneticPr fontId="26"/>
  </si>
  <si>
    <t>振替元支払日付</t>
    <rPh sb="0" eb="2">
      <t>フリカエ</t>
    </rPh>
    <rPh sb="2" eb="3">
      <t>モト</t>
    </rPh>
    <rPh sb="5" eb="7">
      <t>ヒヅケ</t>
    </rPh>
    <phoneticPr fontId="26"/>
  </si>
  <si>
    <t>振替元支払先コード</t>
    <rPh sb="5" eb="6">
      <t>サキ</t>
    </rPh>
    <phoneticPr fontId="26"/>
  </si>
  <si>
    <t>振替元支払部門コード</t>
    <rPh sb="5" eb="7">
      <t>ブモン</t>
    </rPh>
    <phoneticPr fontId="26"/>
  </si>
  <si>
    <t>振替元明細行番号</t>
    <rPh sb="3" eb="5">
      <t>メイサイ</t>
    </rPh>
    <rPh sb="5" eb="8">
      <t>ギョウバンゴウ</t>
    </rPh>
    <phoneticPr fontId="26"/>
  </si>
  <si>
    <t>項目の新規追加</t>
    <rPh sb="0" eb="2">
      <t>コウモク</t>
    </rPh>
    <rPh sb="3" eb="5">
      <t>シンキ</t>
    </rPh>
    <rPh sb="5" eb="7">
      <t>ツイカ</t>
    </rPh>
    <phoneticPr fontId="4"/>
  </si>
  <si>
    <t>明細種別</t>
    <phoneticPr fontId="4"/>
  </si>
  <si>
    <t>支払情報No.</t>
    <rPh sb="0" eb="2">
      <t>シハライ</t>
    </rPh>
    <rPh sb="2" eb="4">
      <t>ジョウホウ</t>
    </rPh>
    <phoneticPr fontId="29"/>
  </si>
  <si>
    <t>支払情報支払日付</t>
    <rPh sb="2" eb="4">
      <t>ジョウホウ</t>
    </rPh>
    <rPh sb="6" eb="8">
      <t>ヒヅケ</t>
    </rPh>
    <phoneticPr fontId="29"/>
  </si>
  <si>
    <t>支払情報支払種別</t>
    <rPh sb="2" eb="4">
      <t>ジョウホウ</t>
    </rPh>
    <rPh sb="6" eb="8">
      <t>シュベツ</t>
    </rPh>
    <phoneticPr fontId="29"/>
  </si>
  <si>
    <t>支払情報法人口座</t>
    <rPh sb="2" eb="4">
      <t>ジョウホウ</t>
    </rPh>
    <rPh sb="4" eb="6">
      <t>ホウジン</t>
    </rPh>
    <rPh sb="6" eb="8">
      <t>コウザ</t>
    </rPh>
    <phoneticPr fontId="29"/>
  </si>
  <si>
    <t>支払情報支払額</t>
    <rPh sb="2" eb="4">
      <t>ジョウホウ</t>
    </rPh>
    <rPh sb="6" eb="7">
      <t>ガク</t>
    </rPh>
    <phoneticPr fontId="29"/>
  </si>
  <si>
    <t>支払種別</t>
    <phoneticPr fontId="4"/>
  </si>
  <si>
    <t>法人口座コード</t>
    <phoneticPr fontId="4"/>
  </si>
  <si>
    <t>受入条件の追加
（支払方法の支払種別の条件に「6：口座引落」を追加）</t>
    <rPh sb="0" eb="1">
      <t>ウ</t>
    </rPh>
    <rPh sb="1" eb="2">
      <t>イ</t>
    </rPh>
    <rPh sb="2" eb="4">
      <t>ジョウケン</t>
    </rPh>
    <rPh sb="5" eb="7">
      <t>ツイカ</t>
    </rPh>
    <rPh sb="19" eb="21">
      <t>ジョウケン</t>
    </rPh>
    <rPh sb="31" eb="33">
      <t>ツイカ</t>
    </rPh>
    <phoneticPr fontId="4"/>
  </si>
  <si>
    <t>法人口座コード</t>
  </si>
  <si>
    <t>仕入先略称</t>
    <phoneticPr fontId="4"/>
  </si>
  <si>
    <t>バラ数量</t>
  </si>
  <si>
    <t>バラ単位</t>
  </si>
  <si>
    <t>発行コード</t>
  </si>
  <si>
    <t>構成品振替伝票データ</t>
    <rPh sb="0" eb="3">
      <t>コウセイヒン</t>
    </rPh>
    <rPh sb="3" eb="7">
      <t>フリカエデンピョウ</t>
    </rPh>
    <phoneticPr fontId="4"/>
  </si>
  <si>
    <t>バラ数量</t>
    <phoneticPr fontId="4"/>
  </si>
  <si>
    <t>Ver210629　変更内容</t>
    <phoneticPr fontId="4"/>
  </si>
  <si>
    <t>取引発生区分</t>
    <rPh sb="0" eb="2">
      <t>トリヒキ</t>
    </rPh>
    <rPh sb="2" eb="4">
      <t>ハッセイ</t>
    </rPh>
    <rPh sb="4" eb="6">
      <t>クブン</t>
    </rPh>
    <phoneticPr fontId="23"/>
  </si>
  <si>
    <t>選択肢の追加
（「9：科目優先」を追加）</t>
    <rPh sb="11" eb="13">
      <t>カモク</t>
    </rPh>
    <phoneticPr fontId="4"/>
  </si>
  <si>
    <t>消費税自動計算</t>
    <phoneticPr fontId="4"/>
  </si>
  <si>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4"/>
  </si>
  <si>
    <t>Ver210330　変更内容</t>
    <phoneticPr fontId="4"/>
  </si>
  <si>
    <t>個別請求</t>
    <rPh sb="2" eb="4">
      <t>セイキュウ</t>
    </rPh>
    <phoneticPr fontId="23"/>
  </si>
  <si>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</si>
  <si>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</si>
  <si>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</si>
  <si>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</si>
  <si>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</si>
  <si>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</si>
  <si>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1"/>
  </si>
  <si>
    <t>回収予定確定単位（共通・営業債権）</t>
    <rPh sb="4" eb="6">
      <t>カクテイ</t>
    </rPh>
    <rPh sb="6" eb="8">
      <t>タンイ</t>
    </rPh>
    <phoneticPr fontId="31"/>
  </si>
  <si>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</si>
  <si>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</si>
  <si>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</si>
  <si>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</si>
  <si>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1"/>
  </si>
  <si>
    <t>回収予定確定単位（営業外債権）</t>
    <rPh sb="4" eb="6">
      <t>カクテイ</t>
    </rPh>
    <rPh sb="6" eb="8">
      <t>タンイ</t>
    </rPh>
    <phoneticPr fontId="31"/>
  </si>
  <si>
    <t>回収条件１-分割～　
回収条件１-回収サイト３-分割割当値</t>
    <phoneticPr fontId="4"/>
  </si>
  <si>
    <t>回収条件２-基準額～
回収条件２-回収サイト３-分割割当値</t>
    <phoneticPr fontId="4"/>
  </si>
  <si>
    <t>回収条件３-基準額～
回収条件３-回収サイト３-分割割当値</t>
    <phoneticPr fontId="4"/>
  </si>
  <si>
    <t>債務区分ごとの精算</t>
    <rPh sb="0" eb="2">
      <t>サイム</t>
    </rPh>
    <rPh sb="2" eb="4">
      <t>クブン</t>
    </rPh>
    <rPh sb="7" eb="9">
      <t>セイサン</t>
    </rPh>
    <phoneticPr fontId="31"/>
  </si>
  <si>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</si>
  <si>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</si>
  <si>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</si>
  <si>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</si>
  <si>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</si>
  <si>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</si>
  <si>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</si>
  <si>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</si>
  <si>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</si>
  <si>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1"/>
  </si>
  <si>
    <t>支払予定確定単位設定（営業外債務）</t>
    <rPh sb="0" eb="2">
      <t>シハライ</t>
    </rPh>
    <rPh sb="2" eb="4">
      <t>ヨテイ</t>
    </rPh>
    <rPh sb="4" eb="6">
      <t>カクテイ</t>
    </rPh>
    <rPh sb="6" eb="8">
      <t>タンイ</t>
    </rPh>
    <rPh sb="8" eb="10">
      <t>セッテイ</t>
    </rPh>
    <phoneticPr fontId="31"/>
  </si>
  <si>
    <t>支払予定確定単位（営業外債務）</t>
    <rPh sb="0" eb="2">
      <t>シハライ</t>
    </rPh>
    <rPh sb="2" eb="4">
      <t>ヨテイ</t>
    </rPh>
    <rPh sb="4" eb="6">
      <t>カクテイ</t>
    </rPh>
    <rPh sb="6" eb="8">
      <t>タンイ</t>
    </rPh>
    <phoneticPr fontId="31"/>
  </si>
  <si>
    <t>支払条件１-分割～
支払条件１-支払サイト３-分割割当値</t>
    <rPh sb="0" eb="2">
      <t>シハラ</t>
    </rPh>
    <phoneticPr fontId="4"/>
  </si>
  <si>
    <t>支払条件２-基準額～
支払条件２-支払サイト３-分割割当値</t>
    <phoneticPr fontId="4"/>
  </si>
  <si>
    <t>支払条件３-基準額～
支払条件３-支払サイト３-分割割当値</t>
    <phoneticPr fontId="4"/>
  </si>
  <si>
    <t>購入限度額</t>
    <rPh sb="0" eb="2">
      <t>コウニュウ</t>
    </rPh>
    <rPh sb="2" eb="4">
      <t>ゲンド</t>
    </rPh>
    <rPh sb="4" eb="5">
      <t>ガク</t>
    </rPh>
    <phoneticPr fontId="0"/>
  </si>
  <si>
    <t>購入限度警告ライン</t>
    <rPh sb="0" eb="2">
      <t>コウニュウ</t>
    </rPh>
    <rPh sb="2" eb="4">
      <t>ゲンド</t>
    </rPh>
    <rPh sb="4" eb="6">
      <t>ケイコク</t>
    </rPh>
    <phoneticPr fontId="0"/>
  </si>
  <si>
    <t>商品データ</t>
    <phoneticPr fontId="4"/>
  </si>
  <si>
    <t>入数</t>
    <phoneticPr fontId="4"/>
  </si>
  <si>
    <t>整数桁の桁数変更
（「４桁」から「７桁」へ変更）</t>
    <rPh sb="0" eb="2">
      <t>セイスウ</t>
    </rPh>
    <rPh sb="2" eb="3">
      <t>ケタ</t>
    </rPh>
    <phoneticPr fontId="4"/>
  </si>
  <si>
    <t>入数２</t>
    <phoneticPr fontId="4"/>
  </si>
  <si>
    <t>荷姿１－基準単位当り荷姿区分数～
荷姿４－基準単位当り荷姿区分数</t>
    <rPh sb="0" eb="2">
      <t>ニスガタ</t>
    </rPh>
    <rPh sb="4" eb="6">
      <t>キジュン</t>
    </rPh>
    <rPh sb="6" eb="8">
      <t>タンイ</t>
    </rPh>
    <rPh sb="8" eb="9">
      <t>アタ</t>
    </rPh>
    <rPh sb="10" eb="12">
      <t>ニスガタ</t>
    </rPh>
    <rPh sb="12" eb="14">
      <t>クブン</t>
    </rPh>
    <rPh sb="14" eb="15">
      <t>スウ</t>
    </rPh>
    <phoneticPr fontId="4"/>
  </si>
  <si>
    <t>荷姿データ</t>
    <rPh sb="0" eb="2">
      <t>ニスガタ</t>
    </rPh>
    <phoneticPr fontId="4"/>
  </si>
  <si>
    <t>基準単位当り荷姿区分数</t>
    <rPh sb="0" eb="2">
      <t>キジュン</t>
    </rPh>
    <rPh sb="2" eb="4">
      <t>タンイ</t>
    </rPh>
    <rPh sb="4" eb="5">
      <t>アタ</t>
    </rPh>
    <rPh sb="6" eb="8">
      <t>ニスガタ</t>
    </rPh>
    <rPh sb="8" eb="10">
      <t>クブン</t>
    </rPh>
    <rPh sb="10" eb="11">
      <t>スウ</t>
    </rPh>
    <phoneticPr fontId="4"/>
  </si>
  <si>
    <t>整数桁の桁数変更
（「４桁」から「７桁」へ変更）</t>
    <phoneticPr fontId="4"/>
  </si>
  <si>
    <t>セット商品データ</t>
    <rPh sb="3" eb="5">
      <t>ショウヒン</t>
    </rPh>
    <phoneticPr fontId="4"/>
  </si>
  <si>
    <t>箱数</t>
    <rPh sb="0" eb="2">
      <t>ハコスウ</t>
    </rPh>
    <phoneticPr fontId="4"/>
  </si>
  <si>
    <t>整数桁の桁数変更
（「５桁」から「７桁」へ変更）</t>
    <rPh sb="0" eb="2">
      <t>セイスウ</t>
    </rPh>
    <rPh sb="2" eb="3">
      <t>ケタ</t>
    </rPh>
    <phoneticPr fontId="4"/>
  </si>
  <si>
    <t>整数桁の桁数変更
（「５桁」から「７桁」へ変更）</t>
    <phoneticPr fontId="4"/>
  </si>
  <si>
    <t>仕入先略称</t>
    <rPh sb="0" eb="2">
      <t>シイレ</t>
    </rPh>
    <rPh sb="2" eb="3">
      <t>サキ</t>
    </rPh>
    <rPh sb="3" eb="5">
      <t>リャクショウ</t>
    </rPh>
    <phoneticPr fontId="0"/>
  </si>
  <si>
    <t>プロジェクトコード</t>
  </si>
  <si>
    <t>プロジェクト名</t>
  </si>
  <si>
    <t>控除種別（補助）</t>
    <phoneticPr fontId="4"/>
  </si>
  <si>
    <t>控除種別</t>
    <phoneticPr fontId="4"/>
  </si>
  <si>
    <t>選択肢の追加
（「支払区分 」が「1：債務支払」の場合に、「1：仮払金」を追加）</t>
    <phoneticPr fontId="4"/>
  </si>
  <si>
    <t>選択肢の追加
（「控除種別」が「0：前払金」の場合に、「1：返金」を追加）</t>
    <phoneticPr fontId="4"/>
  </si>
  <si>
    <t>発注伝票データ
仕入伝票データ
入荷伝票データ
出荷伝票データ</t>
    <phoneticPr fontId="4"/>
  </si>
  <si>
    <t>倉庫振替伝票データ
他勘定振替伝票データ
預り品振替伝票データ</t>
    <phoneticPr fontId="4"/>
  </si>
  <si>
    <t>倉庫振替伝票データ</t>
    <phoneticPr fontId="4"/>
  </si>
  <si>
    <t xml:space="preserve">
荷姿振替伝票データ
</t>
    <phoneticPr fontId="4"/>
  </si>
  <si>
    <t>払出入数</t>
    <rPh sb="2" eb="4">
      <t>イリスウ</t>
    </rPh>
    <phoneticPr fontId="0"/>
  </si>
  <si>
    <t>払出入数２</t>
    <rPh sb="2" eb="4">
      <t>イリスウ</t>
    </rPh>
    <phoneticPr fontId="0"/>
  </si>
  <si>
    <t>払出箱数</t>
    <rPh sb="2" eb="4">
      <t>ハコスウ</t>
    </rPh>
    <phoneticPr fontId="0"/>
  </si>
  <si>
    <t>受入入数</t>
    <rPh sb="2" eb="4">
      <t>イリスウ</t>
    </rPh>
    <phoneticPr fontId="0"/>
  </si>
  <si>
    <t>受入入数２</t>
    <rPh sb="2" eb="4">
      <t>イリスウ</t>
    </rPh>
    <phoneticPr fontId="0"/>
  </si>
  <si>
    <t>受入箱数</t>
    <rPh sb="2" eb="4">
      <t>ハコスウ</t>
    </rPh>
    <phoneticPr fontId="0"/>
  </si>
  <si>
    <t>Ver201224　変更内容</t>
    <phoneticPr fontId="4"/>
  </si>
  <si>
    <t>仕入先データ</t>
    <phoneticPr fontId="4"/>
  </si>
  <si>
    <t>取引先コード</t>
  </si>
  <si>
    <t>取引先名</t>
  </si>
  <si>
    <t>取引先事業所名</t>
  </si>
  <si>
    <t>得意先データ</t>
    <phoneticPr fontId="4"/>
  </si>
  <si>
    <t>Ver201117　変更内容</t>
    <phoneticPr fontId="4"/>
  </si>
  <si>
    <t>選択肢の追加
（「7：値引・調整」を追加）</t>
    <rPh sb="14" eb="16">
      <t>チョウセイ</t>
    </rPh>
    <phoneticPr fontId="4"/>
  </si>
  <si>
    <t>送り状フォームコード</t>
    <rPh sb="0" eb="1">
      <t>オク</t>
    </rPh>
    <rPh sb="2" eb="3">
      <t>ジョウ</t>
    </rPh>
    <phoneticPr fontId="4"/>
  </si>
  <si>
    <t>送り状差出名コード</t>
    <rPh sb="0" eb="1">
      <t>オク</t>
    </rPh>
    <rPh sb="2" eb="3">
      <t>ジョウ</t>
    </rPh>
    <rPh sb="3" eb="5">
      <t>サシダシ</t>
    </rPh>
    <rPh sb="5" eb="6">
      <t>メイ</t>
    </rPh>
    <phoneticPr fontId="4"/>
  </si>
  <si>
    <t>債務部門指定</t>
  </si>
  <si>
    <t>債務プロジェクト指定</t>
  </si>
  <si>
    <t>債務工程／工種指定</t>
  </si>
  <si>
    <t>非連結科目コード</t>
  </si>
  <si>
    <t>非連結補助科目コード</t>
  </si>
  <si>
    <t>得意先データ</t>
  </si>
  <si>
    <t>債権部門指定</t>
  </si>
  <si>
    <t>債権プロジェクト指定</t>
  </si>
  <si>
    <t>債権工程／工種指定</t>
  </si>
  <si>
    <t>【統一伝票】
統一伝票取引先コード～売価金額端数処理額</t>
    <rPh sb="1" eb="3">
      <t>トウイツ</t>
    </rPh>
    <rPh sb="3" eb="5">
      <t>デンピョウ</t>
    </rPh>
    <phoneticPr fontId="4"/>
  </si>
  <si>
    <t>明細種別</t>
  </si>
  <si>
    <t>選択肢の追加
（「0：前払金」「1：仮払金」を追加）</t>
    <phoneticPr fontId="4"/>
  </si>
  <si>
    <t>控除種別（補助）</t>
  </si>
  <si>
    <t>振替元No.</t>
    <rPh sb="0" eb="2">
      <t>フリカエ</t>
    </rPh>
    <rPh sb="2" eb="3">
      <t>モト</t>
    </rPh>
    <phoneticPr fontId="16"/>
  </si>
  <si>
    <t>振替元支払日付</t>
    <rPh sb="3" eb="5">
      <t>シハライ</t>
    </rPh>
    <rPh sb="5" eb="7">
      <t>ヒヅケ</t>
    </rPh>
    <phoneticPr fontId="16"/>
  </si>
  <si>
    <t>振替元出金先</t>
    <rPh sb="3" eb="5">
      <t>シュッキン</t>
    </rPh>
    <rPh sb="5" eb="6">
      <t>サキ</t>
    </rPh>
    <phoneticPr fontId="16"/>
  </si>
  <si>
    <t>振替元出金部門</t>
    <rPh sb="3" eb="5">
      <t>シュッキン</t>
    </rPh>
    <rPh sb="5" eb="7">
      <t>ブモン</t>
    </rPh>
    <phoneticPr fontId="16"/>
  </si>
  <si>
    <t>振替元明細行番号</t>
    <rPh sb="3" eb="5">
      <t>メイサイ</t>
    </rPh>
    <rPh sb="5" eb="8">
      <t>ギョウバンゴウ</t>
    </rPh>
    <phoneticPr fontId="16"/>
  </si>
  <si>
    <t>支払区分</t>
    <rPh sb="0" eb="2">
      <t>シハライ</t>
    </rPh>
    <rPh sb="2" eb="4">
      <t>クブン</t>
    </rPh>
    <phoneticPr fontId="33"/>
  </si>
  <si>
    <t>選択肢の追加
（「9：非連結」を追加）</t>
    <phoneticPr fontId="4"/>
  </si>
  <si>
    <t>選択肢の追加
（「6：非連結」を追加）</t>
    <phoneticPr fontId="4"/>
  </si>
  <si>
    <t>選択肢の追加
（「5：非連結」を追加）</t>
    <phoneticPr fontId="4"/>
  </si>
  <si>
    <t>Ver200930　変更内容</t>
    <phoneticPr fontId="4"/>
  </si>
  <si>
    <t>値引工程／工種指定</t>
  </si>
  <si>
    <t>値引工程／工種コード</t>
  </si>
  <si>
    <t>出金工程／工種指定</t>
  </si>
  <si>
    <t>出金工程／工種コード</t>
  </si>
  <si>
    <t>手数料費用工程／工種指定</t>
  </si>
  <si>
    <t>手数料費用工程／工種コード</t>
  </si>
  <si>
    <t>手数料支払工程／工種指定</t>
  </si>
  <si>
    <t>手数料支払工程／工種コード</t>
  </si>
  <si>
    <t>部門グループデータ</t>
    <rPh sb="0" eb="2">
      <t>ブモン</t>
    </rPh>
    <phoneticPr fontId="4"/>
  </si>
  <si>
    <t>担当者データ</t>
    <phoneticPr fontId="4"/>
  </si>
  <si>
    <t>摘要データ</t>
    <phoneticPr fontId="4"/>
  </si>
  <si>
    <t>倉庫データ</t>
    <phoneticPr fontId="4"/>
  </si>
  <si>
    <t>倉庫区分データ</t>
    <phoneticPr fontId="4"/>
  </si>
  <si>
    <t>直送先データ</t>
    <phoneticPr fontId="4"/>
  </si>
  <si>
    <t>商品区分データ</t>
    <phoneticPr fontId="4"/>
  </si>
  <si>
    <t>単価データ</t>
    <phoneticPr fontId="4"/>
  </si>
  <si>
    <t>プロジェクト区分１～５</t>
    <phoneticPr fontId="4"/>
  </si>
  <si>
    <t>プロジェクト区分データ</t>
    <rPh sb="6" eb="8">
      <t>クブン</t>
    </rPh>
    <phoneticPr fontId="4"/>
  </si>
  <si>
    <t>工程／工種データ</t>
    <rPh sb="0" eb="5">
      <t>コウテイ</t>
    </rPh>
    <phoneticPr fontId="4"/>
  </si>
  <si>
    <t>購入主工程／工種コード</t>
  </si>
  <si>
    <t>債務主工程／工種コード</t>
  </si>
  <si>
    <t>売上主工程／工種コード</t>
  </si>
  <si>
    <t>見積書フォームコード</t>
  </si>
  <si>
    <t>見積書差出名コード</t>
  </si>
  <si>
    <t>債権主工程／工種コード</t>
  </si>
  <si>
    <t>単価小数</t>
    <rPh sb="0" eb="2">
      <t>タンカ</t>
    </rPh>
    <rPh sb="2" eb="4">
      <t>ショウスウ</t>
    </rPh>
    <phoneticPr fontId="34"/>
  </si>
  <si>
    <t>発行コード</t>
    <rPh sb="0" eb="2">
      <t>ハッコウ</t>
    </rPh>
    <phoneticPr fontId="35"/>
  </si>
  <si>
    <t>荷姿１－荷姿区分コード～荷姿４－荷姿区分コード</t>
    <phoneticPr fontId="4"/>
  </si>
  <si>
    <t>荷姿１－基準荷姿区分コード～
荷姿４－基準荷姿区分コード</t>
    <phoneticPr fontId="4"/>
  </si>
  <si>
    <t>荷姿１－基準単位当り荷姿区分数～
荷姿４－基準単位当り荷姿区分数</t>
    <phoneticPr fontId="4"/>
  </si>
  <si>
    <t>荷姿１－単位～荷姿４－単位</t>
    <phoneticPr fontId="4"/>
  </si>
  <si>
    <t>荷姿１－内容～荷姿４－内容</t>
    <phoneticPr fontId="4"/>
  </si>
  <si>
    <t>荷姿１－備考～荷姿４－備考</t>
    <phoneticPr fontId="4"/>
  </si>
  <si>
    <t>主販売荷姿区分コード</t>
  </si>
  <si>
    <t>主仕入荷姿区分コード</t>
    <rPh sb="0" eb="1">
      <t>シュ</t>
    </rPh>
    <rPh sb="1" eb="3">
      <t>シイレ</t>
    </rPh>
    <rPh sb="3" eb="5">
      <t>ニスガタ</t>
    </rPh>
    <rPh sb="5" eb="7">
      <t>クブン</t>
    </rPh>
    <phoneticPr fontId="34"/>
  </si>
  <si>
    <t>荷姿区分コード</t>
    <rPh sb="0" eb="2">
      <t>ニスガタ</t>
    </rPh>
    <rPh sb="2" eb="4">
      <t>クブン</t>
    </rPh>
    <phoneticPr fontId="34"/>
  </si>
  <si>
    <t>発注検討在庫数量の集計対象</t>
    <rPh sb="0" eb="2">
      <t>ハッチュウ</t>
    </rPh>
    <rPh sb="2" eb="4">
      <t>ケントウ</t>
    </rPh>
    <rPh sb="4" eb="6">
      <t>ザイコ</t>
    </rPh>
    <rPh sb="6" eb="8">
      <t>スウリョウ</t>
    </rPh>
    <rPh sb="9" eb="11">
      <t>シュウケイ</t>
    </rPh>
    <rPh sb="11" eb="13">
      <t>タイショウ</t>
    </rPh>
    <phoneticPr fontId="35"/>
  </si>
  <si>
    <t>発注単位数量</t>
    <rPh sb="0" eb="2">
      <t>ハッチュウ</t>
    </rPh>
    <rPh sb="2" eb="4">
      <t>タンイ</t>
    </rPh>
    <rPh sb="4" eb="6">
      <t>スウリョウ</t>
    </rPh>
    <phoneticPr fontId="35"/>
  </si>
  <si>
    <t>発注点</t>
    <rPh sb="0" eb="2">
      <t>ハッチュウ</t>
    </rPh>
    <rPh sb="2" eb="3">
      <t>テン</t>
    </rPh>
    <phoneticPr fontId="35"/>
  </si>
  <si>
    <t>補充点</t>
    <rPh sb="0" eb="2">
      <t>ホジュウ</t>
    </rPh>
    <rPh sb="2" eb="3">
      <t>テン</t>
    </rPh>
    <phoneticPr fontId="35"/>
  </si>
  <si>
    <t>発注サイクル</t>
    <rPh sb="0" eb="2">
      <t>ハッチュウ</t>
    </rPh>
    <phoneticPr fontId="35"/>
  </si>
  <si>
    <t>リードタイム</t>
  </si>
  <si>
    <t>サービス率</t>
    <rPh sb="4" eb="5">
      <t>リツ</t>
    </rPh>
    <phoneticPr fontId="35"/>
  </si>
  <si>
    <t>安全在庫数量</t>
    <rPh sb="0" eb="2">
      <t>アンゼン</t>
    </rPh>
    <rPh sb="2" eb="4">
      <t>ザイコ</t>
    </rPh>
    <rPh sb="4" eb="6">
      <t>スウリョウ</t>
    </rPh>
    <phoneticPr fontId="35"/>
  </si>
  <si>
    <t>必要数量</t>
    <rPh sb="0" eb="2">
      <t>ヒツヨウ</t>
    </rPh>
    <rPh sb="2" eb="4">
      <t>スウリョウ</t>
    </rPh>
    <phoneticPr fontId="35"/>
  </si>
  <si>
    <t>発注検討区分</t>
    <rPh sb="0" eb="2">
      <t>ハッチュウ</t>
    </rPh>
    <rPh sb="2" eb="4">
      <t>ケントウ</t>
    </rPh>
    <rPh sb="4" eb="6">
      <t>クブン</t>
    </rPh>
    <phoneticPr fontId="35"/>
  </si>
  <si>
    <t>発注検討計算式コード</t>
    <rPh sb="0" eb="2">
      <t>ハッチュウ</t>
    </rPh>
    <rPh sb="2" eb="4">
      <t>ケントウ</t>
    </rPh>
    <rPh sb="4" eb="7">
      <t>ケイサンシキ</t>
    </rPh>
    <phoneticPr fontId="34"/>
  </si>
  <si>
    <t>荷姿区分換算時の端数処理</t>
  </si>
  <si>
    <t>主仕入先コード</t>
    <rPh sb="0" eb="1">
      <t>シュ</t>
    </rPh>
    <rPh sb="1" eb="3">
      <t>シイレ</t>
    </rPh>
    <rPh sb="3" eb="4">
      <t>サキ</t>
    </rPh>
    <phoneticPr fontId="11"/>
  </si>
  <si>
    <t>棚卸資産評価方法</t>
    <rPh sb="0" eb="8">
      <t>タナオロシシサンヒョウカホウホウ</t>
    </rPh>
    <phoneticPr fontId="35"/>
  </si>
  <si>
    <t>在庫金額の評価単位－バリエーション</t>
  </si>
  <si>
    <t>在庫金額の評価単位－荷姿</t>
    <rPh sb="10" eb="12">
      <t>ニスガタ</t>
    </rPh>
    <phoneticPr fontId="35"/>
  </si>
  <si>
    <t>在庫単価小数</t>
    <rPh sb="2" eb="4">
      <t>タンカ</t>
    </rPh>
    <rPh sb="4" eb="6">
      <t>ショウスウ</t>
    </rPh>
    <phoneticPr fontId="34"/>
  </si>
  <si>
    <t>標準価格（税抜）</t>
    <rPh sb="0" eb="2">
      <t>ヒョウジュン</t>
    </rPh>
    <rPh sb="2" eb="4">
      <t>カカク</t>
    </rPh>
    <rPh sb="5" eb="6">
      <t>ゼイ</t>
    </rPh>
    <rPh sb="6" eb="7">
      <t>ヌ</t>
    </rPh>
    <phoneticPr fontId="34"/>
  </si>
  <si>
    <t>標準価格（税込）</t>
    <rPh sb="0" eb="2">
      <t>ヒョウジュン</t>
    </rPh>
    <rPh sb="2" eb="4">
      <t>カカク</t>
    </rPh>
    <rPh sb="5" eb="7">
      <t>ゼイコ</t>
    </rPh>
    <phoneticPr fontId="34"/>
  </si>
  <si>
    <t>標準価格（税込）8%</t>
    <rPh sb="0" eb="2">
      <t>ヒョウジュン</t>
    </rPh>
    <rPh sb="2" eb="4">
      <t>カカク</t>
    </rPh>
    <rPh sb="5" eb="7">
      <t>ゼイコ</t>
    </rPh>
    <phoneticPr fontId="34"/>
  </si>
  <si>
    <t>標準価格（税込）8%軽</t>
    <rPh sb="0" eb="2">
      <t>ヒョウジュン</t>
    </rPh>
    <rPh sb="2" eb="4">
      <t>カカク</t>
    </rPh>
    <rPh sb="5" eb="7">
      <t>ゼイコ</t>
    </rPh>
    <phoneticPr fontId="34"/>
  </si>
  <si>
    <t>標準価格（税込）10%</t>
    <rPh sb="0" eb="2">
      <t>ヒョウジュン</t>
    </rPh>
    <rPh sb="2" eb="4">
      <t>カカク</t>
    </rPh>
    <rPh sb="5" eb="7">
      <t>ゼイコ</t>
    </rPh>
    <phoneticPr fontId="34"/>
  </si>
  <si>
    <t>売価No.１（税抜）～売価No.10（税抜）</t>
    <rPh sb="7" eb="8">
      <t>ゼイ</t>
    </rPh>
    <rPh sb="8" eb="9">
      <t>ヌ</t>
    </rPh>
    <phoneticPr fontId="34"/>
  </si>
  <si>
    <t>売価No.１（税込）～売価No.10（税込）</t>
    <rPh sb="7" eb="9">
      <t>ゼイコ</t>
    </rPh>
    <phoneticPr fontId="34"/>
  </si>
  <si>
    <t>売価No.１（税込）8%～売価No.10（税込）8%</t>
    <rPh sb="7" eb="9">
      <t>ゼイコ</t>
    </rPh>
    <phoneticPr fontId="34"/>
  </si>
  <si>
    <t>売価No.１（税込）8%軽～売価No.10（税込）8%軽</t>
    <rPh sb="7" eb="9">
      <t>ゼイコ</t>
    </rPh>
    <phoneticPr fontId="34"/>
  </si>
  <si>
    <t>売価No.１（税込）10%～売価No.10（税込）10%</t>
    <rPh sb="7" eb="9">
      <t>ゼイコ</t>
    </rPh>
    <phoneticPr fontId="34"/>
  </si>
  <si>
    <t>単位原価</t>
    <rPh sb="0" eb="2">
      <t>タンイ</t>
    </rPh>
    <rPh sb="2" eb="4">
      <t>ゲンカ</t>
    </rPh>
    <phoneticPr fontId="34"/>
  </si>
  <si>
    <t>仕入原価（税抜）</t>
    <rPh sb="0" eb="2">
      <t>シイレ</t>
    </rPh>
    <rPh sb="2" eb="4">
      <t>ゲンカ</t>
    </rPh>
    <rPh sb="5" eb="6">
      <t>ゼイ</t>
    </rPh>
    <rPh sb="6" eb="7">
      <t>ヌ</t>
    </rPh>
    <phoneticPr fontId="34"/>
  </si>
  <si>
    <t>仕入原価（税込）</t>
    <rPh sb="0" eb="2">
      <t>シイレ</t>
    </rPh>
    <rPh sb="2" eb="4">
      <t>ゲンカ</t>
    </rPh>
    <rPh sb="5" eb="7">
      <t>ゼイコ</t>
    </rPh>
    <phoneticPr fontId="34"/>
  </si>
  <si>
    <t>仕入原価（税込）8%</t>
    <rPh sb="0" eb="2">
      <t>シイレ</t>
    </rPh>
    <rPh sb="2" eb="4">
      <t>ゲンカ</t>
    </rPh>
    <rPh sb="5" eb="7">
      <t>ゼイコ</t>
    </rPh>
    <phoneticPr fontId="34"/>
  </si>
  <si>
    <t>仕入原価（税込）8%軽</t>
    <rPh sb="0" eb="2">
      <t>シイレ</t>
    </rPh>
    <rPh sb="2" eb="4">
      <t>ゲンカ</t>
    </rPh>
    <rPh sb="5" eb="7">
      <t>ゼイコ</t>
    </rPh>
    <phoneticPr fontId="34"/>
  </si>
  <si>
    <t>仕入原価（税込）10%</t>
    <rPh sb="0" eb="2">
      <t>シイレ</t>
    </rPh>
    <rPh sb="2" eb="4">
      <t>ゲンカ</t>
    </rPh>
    <rPh sb="5" eb="7">
      <t>ゼイコ</t>
    </rPh>
    <phoneticPr fontId="34"/>
  </si>
  <si>
    <t>在庫単価</t>
    <rPh sb="0" eb="2">
      <t>ザイコ</t>
    </rPh>
    <rPh sb="2" eb="4">
      <t>タンカ</t>
    </rPh>
    <phoneticPr fontId="35"/>
  </si>
  <si>
    <t>バリエーション区分データ</t>
    <rPh sb="7" eb="9">
      <t>クブン</t>
    </rPh>
    <phoneticPr fontId="4"/>
  </si>
  <si>
    <t>荷姿区分データ</t>
    <rPh sb="0" eb="2">
      <t>ニスガタ</t>
    </rPh>
    <rPh sb="2" eb="4">
      <t>クブン</t>
    </rPh>
    <phoneticPr fontId="4"/>
  </si>
  <si>
    <t>発行コードデータ</t>
    <rPh sb="0" eb="2">
      <t>ハッコウ</t>
    </rPh>
    <phoneticPr fontId="4"/>
  </si>
  <si>
    <t>バリエーションコード</t>
    <phoneticPr fontId="4"/>
  </si>
  <si>
    <t>荷姿区分コード</t>
    <phoneticPr fontId="4"/>
  </si>
  <si>
    <t>棚番No.</t>
    <phoneticPr fontId="4"/>
  </si>
  <si>
    <t>発注検討方法データ</t>
    <phoneticPr fontId="4"/>
  </si>
  <si>
    <t>発注検討在庫数量の集計対象</t>
    <phoneticPr fontId="4"/>
  </si>
  <si>
    <t>荷姿区分換算時の端数処理</t>
    <phoneticPr fontId="4"/>
  </si>
  <si>
    <t>バリエーションコード種類</t>
    <phoneticPr fontId="4"/>
  </si>
  <si>
    <t>明細部門コード</t>
    <phoneticPr fontId="4"/>
  </si>
  <si>
    <t>明細担当者コード</t>
  </si>
  <si>
    <t>明細プロジェクトコード</t>
  </si>
  <si>
    <t>工程／工種コード</t>
    <phoneticPr fontId="4"/>
  </si>
  <si>
    <t>荷姿コード</t>
    <phoneticPr fontId="4"/>
  </si>
  <si>
    <t>明細工程／工種コード</t>
    <phoneticPr fontId="4"/>
  </si>
  <si>
    <t>明細按分工程／工種コード</t>
    <phoneticPr fontId="4"/>
  </si>
  <si>
    <t>工程／工種コード</t>
  </si>
  <si>
    <t>債務工程／工種コード</t>
  </si>
  <si>
    <t>支払工程／工種１コード~
支払工程／工種12コード</t>
    <phoneticPr fontId="4"/>
  </si>
  <si>
    <t>明細工程／工種コード</t>
  </si>
  <si>
    <t>明細按分工程／工種コード</t>
  </si>
  <si>
    <t>バリエーションコード</t>
  </si>
  <si>
    <t>精算工程／工種コード</t>
  </si>
  <si>
    <t>債務工程／工種コード※</t>
    <phoneticPr fontId="4"/>
  </si>
  <si>
    <t>項目の新規追加
※債務工程／工種コードは、『債務奉行クラウド』の有無で、受入記号が異なります。</t>
    <phoneticPr fontId="4"/>
  </si>
  <si>
    <t>購入工程／工種コード</t>
  </si>
  <si>
    <t>出金工程／工種コード</t>
    <rPh sb="0" eb="2">
      <t>シュッキン</t>
    </rPh>
    <rPh sb="2" eb="7">
      <t>コウテイ</t>
    </rPh>
    <phoneticPr fontId="4"/>
  </si>
  <si>
    <t>明細支払工程／工種コード</t>
    <rPh sb="0" eb="2">
      <t>メイサイ</t>
    </rPh>
    <rPh sb="2" eb="4">
      <t>シハライ</t>
    </rPh>
    <rPh sb="4" eb="9">
      <t>コウテイ</t>
    </rPh>
    <phoneticPr fontId="4"/>
  </si>
  <si>
    <t>控除工程／工種コード</t>
    <rPh sb="0" eb="2">
      <t>コウジョ</t>
    </rPh>
    <rPh sb="2" eb="7">
      <t>コウテイ</t>
    </rPh>
    <phoneticPr fontId="4"/>
  </si>
  <si>
    <t>前払金残高データ</t>
    <rPh sb="0" eb="2">
      <t>マエバライ</t>
    </rPh>
    <rPh sb="2" eb="3">
      <t>キン</t>
    </rPh>
    <rPh sb="3" eb="5">
      <t>ザンダカ</t>
    </rPh>
    <phoneticPr fontId="4"/>
  </si>
  <si>
    <t>明細支払工程／工種コード</t>
  </si>
  <si>
    <t>入荷伝票データ</t>
    <phoneticPr fontId="4"/>
  </si>
  <si>
    <t>出荷伝票データ</t>
    <phoneticPr fontId="4"/>
  </si>
  <si>
    <t>伝票区分</t>
    <rPh sb="0" eb="2">
      <t>デンピョウ</t>
    </rPh>
    <rPh sb="2" eb="4">
      <t>クブン</t>
    </rPh>
    <phoneticPr fontId="4"/>
  </si>
  <si>
    <t>払出工程／工種コード</t>
  </si>
  <si>
    <t>受入工程／工種コード</t>
  </si>
  <si>
    <t>払出棚番No.</t>
    <phoneticPr fontId="4"/>
  </si>
  <si>
    <t>受入棚番No.</t>
    <phoneticPr fontId="4"/>
  </si>
  <si>
    <t>払出元工程／工種コード</t>
  </si>
  <si>
    <t>払出先工程／工種コード</t>
  </si>
  <si>
    <t>実地棚卸データ</t>
    <rPh sb="0" eb="2">
      <t>ジッチ</t>
    </rPh>
    <rPh sb="2" eb="4">
      <t>タナオロシ</t>
    </rPh>
    <phoneticPr fontId="4"/>
  </si>
  <si>
    <t>棚番No.</t>
  </si>
  <si>
    <t>バリエーションコード種類</t>
  </si>
  <si>
    <t>バリエーション名</t>
  </si>
  <si>
    <t>バリエーションコード２</t>
  </si>
  <si>
    <t>バリエーションコード３</t>
  </si>
  <si>
    <t>バリエーション区分１コード
　～バリエーション区分10コード</t>
    <phoneticPr fontId="4"/>
  </si>
  <si>
    <t>バリエーション区分１名
　～バリエーション区分10名</t>
    <phoneticPr fontId="4"/>
  </si>
  <si>
    <t>荷姿区分コード</t>
  </si>
  <si>
    <t>荷姿区分名</t>
    <rPh sb="4" eb="5">
      <t>メイ</t>
    </rPh>
    <phoneticPr fontId="4"/>
  </si>
  <si>
    <t>在庫残高データ</t>
    <rPh sb="0" eb="2">
      <t>ザイコ</t>
    </rPh>
    <rPh sb="2" eb="4">
      <t>ザンダカ</t>
    </rPh>
    <phoneticPr fontId="4"/>
  </si>
  <si>
    <t>Ver200630　変更内容</t>
    <phoneticPr fontId="4"/>
  </si>
  <si>
    <t>主仕入取引コード</t>
    <phoneticPr fontId="4"/>
  </si>
  <si>
    <t>主仕入取引コードー返品</t>
    <phoneticPr fontId="4"/>
  </si>
  <si>
    <t>主仕入取引コードー値引</t>
    <rPh sb="9" eb="11">
      <t>ネビ</t>
    </rPh>
    <phoneticPr fontId="4"/>
  </si>
  <si>
    <t>主仕入取引コード（営業外債務）</t>
    <phoneticPr fontId="4"/>
  </si>
  <si>
    <t>主仕入取引コードー返品（営業外債務）</t>
    <phoneticPr fontId="4"/>
  </si>
  <si>
    <t>主仕入取引コードー値引（営業外債務）</t>
    <rPh sb="9" eb="11">
      <t>ネビ</t>
    </rPh>
    <phoneticPr fontId="4"/>
  </si>
  <si>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</si>
  <si>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</si>
  <si>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</si>
  <si>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</si>
  <si>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</si>
  <si>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</si>
  <si>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仮受科目コード</t>
    <phoneticPr fontId="3"/>
  </si>
  <si>
    <t>仮受補助科目コード</t>
    <phoneticPr fontId="3"/>
  </si>
  <si>
    <t>発注検討方法データ</t>
    <rPh sb="0" eb="2">
      <t>ハッチュウ</t>
    </rPh>
    <rPh sb="2" eb="4">
      <t>ケントウ</t>
    </rPh>
    <rPh sb="4" eb="6">
      <t>ホウホウ</t>
    </rPh>
    <phoneticPr fontId="4"/>
  </si>
  <si>
    <t>債務区分</t>
    <rPh sb="0" eb="2">
      <t>サイム</t>
    </rPh>
    <rPh sb="2" eb="4">
      <t>クブン</t>
    </rPh>
    <phoneticPr fontId="4"/>
  </si>
  <si>
    <t>仕訳作成対象</t>
    <phoneticPr fontId="4"/>
  </si>
  <si>
    <t>債務区分</t>
    <phoneticPr fontId="4"/>
  </si>
  <si>
    <t>Ver200331　変更内容</t>
    <phoneticPr fontId="4"/>
  </si>
  <si>
    <t>入数小数桁</t>
    <rPh sb="0" eb="2">
      <t>イリスウ</t>
    </rPh>
    <rPh sb="2" eb="4">
      <t>ショウスウ</t>
    </rPh>
    <rPh sb="4" eb="5">
      <t>ケタ</t>
    </rPh>
    <phoneticPr fontId="4"/>
  </si>
  <si>
    <t>入数２小数桁</t>
    <rPh sb="0" eb="2">
      <t>イリスウ</t>
    </rPh>
    <rPh sb="3" eb="5">
      <t>ショウスウ</t>
    </rPh>
    <rPh sb="5" eb="6">
      <t>ケタ</t>
    </rPh>
    <phoneticPr fontId="4"/>
  </si>
  <si>
    <t>箱数小数桁</t>
    <rPh sb="0" eb="2">
      <t>ハコスウ</t>
    </rPh>
    <rPh sb="2" eb="4">
      <t>ショウスウ</t>
    </rPh>
    <rPh sb="4" eb="5">
      <t>ケタ</t>
    </rPh>
    <phoneticPr fontId="4"/>
  </si>
  <si>
    <t>数量小数桁</t>
    <rPh sb="0" eb="2">
      <t>スウリョウ</t>
    </rPh>
    <rPh sb="2" eb="4">
      <t>ショウスウ</t>
    </rPh>
    <rPh sb="4" eb="5">
      <t>ケタ</t>
    </rPh>
    <phoneticPr fontId="4"/>
  </si>
  <si>
    <t>単価小数桁</t>
    <rPh sb="0" eb="2">
      <t>タンカ</t>
    </rPh>
    <rPh sb="2" eb="4">
      <t>ショウスウ</t>
    </rPh>
    <rPh sb="4" eb="5">
      <t>ケタ</t>
    </rPh>
    <phoneticPr fontId="4"/>
  </si>
  <si>
    <t>発注種別</t>
    <rPh sb="0" eb="2">
      <t>ハッチュウ</t>
    </rPh>
    <rPh sb="2" eb="4">
      <t>シュベツ</t>
    </rPh>
    <phoneticPr fontId="4"/>
  </si>
  <si>
    <t>入数小数桁</t>
    <rPh sb="0" eb="1">
      <t>ニュウ</t>
    </rPh>
    <rPh sb="1" eb="2">
      <t>スウ</t>
    </rPh>
    <rPh sb="2" eb="4">
      <t>ショウスウ</t>
    </rPh>
    <rPh sb="4" eb="5">
      <t>ケタ</t>
    </rPh>
    <phoneticPr fontId="4"/>
  </si>
  <si>
    <t>計算式項目１小数桁～計算式項目５小数桁</t>
    <rPh sb="0" eb="5">
      <t>ケイサンシキコウモク</t>
    </rPh>
    <rPh sb="6" eb="8">
      <t>ショウスウ</t>
    </rPh>
    <rPh sb="8" eb="9">
      <t>ケタ</t>
    </rPh>
    <phoneticPr fontId="4"/>
  </si>
  <si>
    <t>リレー元伝票種類</t>
    <phoneticPr fontId="4"/>
  </si>
  <si>
    <t>リレー元No.</t>
    <phoneticPr fontId="4"/>
  </si>
  <si>
    <t>リレー元日付</t>
    <phoneticPr fontId="4"/>
  </si>
  <si>
    <t>リレー元得意先コード</t>
    <phoneticPr fontId="4"/>
  </si>
  <si>
    <t>リレー元部門コード</t>
    <phoneticPr fontId="4"/>
  </si>
  <si>
    <t>リレー元ＯＢＣｉＤ</t>
    <phoneticPr fontId="4"/>
  </si>
  <si>
    <t>リレー元明細行番号</t>
    <phoneticPr fontId="4"/>
  </si>
  <si>
    <t>リレー元出荷内訳行番号</t>
    <phoneticPr fontId="4"/>
  </si>
  <si>
    <t>仕入伝票データ</t>
    <rPh sb="0" eb="2">
      <t>シイレ</t>
    </rPh>
    <phoneticPr fontId="4"/>
  </si>
  <si>
    <t>入荷区分</t>
    <rPh sb="2" eb="4">
      <t>クブン</t>
    </rPh>
    <phoneticPr fontId="4"/>
  </si>
  <si>
    <t>リレー元仕入先コード</t>
    <rPh sb="4" eb="6">
      <t>シイレ</t>
    </rPh>
    <phoneticPr fontId="4"/>
  </si>
  <si>
    <t>リレー元入荷内訳行番号</t>
    <phoneticPr fontId="4"/>
  </si>
  <si>
    <t>入荷内訳行番号</t>
  </si>
  <si>
    <t>入荷内訳数量</t>
    <phoneticPr fontId="4"/>
  </si>
  <si>
    <t>入荷内訳金額</t>
    <phoneticPr fontId="4"/>
  </si>
  <si>
    <t>入荷内訳消費税額</t>
    <phoneticPr fontId="4"/>
  </si>
  <si>
    <t xml:space="preserve">振替元No. </t>
  </si>
  <si>
    <t>振替元明細行番号</t>
  </si>
  <si>
    <t>明細種別</t>
    <rPh sb="0" eb="2">
      <t>メイサイ</t>
    </rPh>
    <rPh sb="2" eb="4">
      <t>シュベツ</t>
    </rPh>
    <phoneticPr fontId="4"/>
  </si>
  <si>
    <t>選択肢の追加
（「0：充当」を追加）</t>
    <rPh sb="0" eb="3">
      <t>センタクシ</t>
    </rPh>
    <rPh sb="4" eb="6">
      <t>ツイカ</t>
    </rPh>
    <rPh sb="11" eb="13">
      <t>ジュウトウ</t>
    </rPh>
    <rPh sb="15" eb="17">
      <t>ツイカ</t>
    </rPh>
    <phoneticPr fontId="4"/>
  </si>
  <si>
    <t>債務No.</t>
  </si>
  <si>
    <t>債務日付</t>
  </si>
  <si>
    <t>債務伝票精算先</t>
  </si>
  <si>
    <t>債務伝票精算部門</t>
  </si>
  <si>
    <t>債務伝票ＯＢＣｉＤ</t>
  </si>
  <si>
    <t>債務伝票明細行番号</t>
  </si>
  <si>
    <t>振替元支払日付</t>
  </si>
  <si>
    <t>振替元出金先</t>
  </si>
  <si>
    <t>振替元出金部門</t>
  </si>
  <si>
    <t>支払区分</t>
    <phoneticPr fontId="4"/>
  </si>
  <si>
    <t>選択肢の追加
（「1：債務支払」を追加）</t>
    <rPh sb="0" eb="3">
      <t>センタクシ</t>
    </rPh>
    <rPh sb="4" eb="6">
      <t>ツイカ</t>
    </rPh>
    <rPh sb="11" eb="13">
      <t>サイム</t>
    </rPh>
    <rPh sb="13" eb="15">
      <t>シハライ</t>
    </rPh>
    <rPh sb="17" eb="19">
      <t>ツイカ</t>
    </rPh>
    <phoneticPr fontId="4"/>
  </si>
  <si>
    <t>選択肢の追加
（「11：債務」を追加）</t>
    <rPh sb="0" eb="3">
      <t>センタクシ</t>
    </rPh>
    <rPh sb="4" eb="6">
      <t>ツイカ</t>
    </rPh>
    <rPh sb="12" eb="14">
      <t>サイム</t>
    </rPh>
    <rPh sb="16" eb="18">
      <t>ツイカ</t>
    </rPh>
    <phoneticPr fontId="4"/>
  </si>
  <si>
    <t>選択肢の追加
（「0：前払金」「3：消費税違算」「4：値引」を追加）</t>
    <rPh sb="0" eb="3">
      <t>センタクシ</t>
    </rPh>
    <rPh sb="4" eb="6">
      <t>ツイカ</t>
    </rPh>
    <phoneticPr fontId="4"/>
  </si>
  <si>
    <t>リレー区分</t>
    <rPh sb="3" eb="5">
      <t>クブン</t>
    </rPh>
    <phoneticPr fontId="4"/>
  </si>
  <si>
    <t>リレー元入荷内訳行番号</t>
  </si>
  <si>
    <t>選択肢の名称変更
（「0：仕入入荷」→「0：入荷」、「1：在庫調整」→「1：入荷調整」へ変更）
選択肢の追加
（「2：仮入荷」「3：仮入荷戻し」を追加）</t>
    <rPh sb="0" eb="3">
      <t>センタクシ</t>
    </rPh>
    <rPh sb="13" eb="15">
      <t>シイレ</t>
    </rPh>
    <rPh sb="15" eb="17">
      <t>ニュウカ</t>
    </rPh>
    <rPh sb="29" eb="31">
      <t>ザイコ</t>
    </rPh>
    <rPh sb="44" eb="46">
      <t>ヘンコウ</t>
    </rPh>
    <phoneticPr fontId="4"/>
  </si>
  <si>
    <t>選択肢の名称変更
（「0：売上出荷」→「0：出荷」、「1：在庫調整」→「1：出荷調整」へ変更）
選択肢の追加
（「2：仮出荷」「3：仮出荷戻り」を追加）</t>
    <rPh sb="0" eb="3">
      <t>センタクシ</t>
    </rPh>
    <rPh sb="13" eb="15">
      <t>ウリアゲ</t>
    </rPh>
    <rPh sb="15" eb="17">
      <t>シュッカ</t>
    </rPh>
    <rPh sb="22" eb="24">
      <t>シュッカ</t>
    </rPh>
    <rPh sb="29" eb="31">
      <t>ザイコ</t>
    </rPh>
    <rPh sb="44" eb="46">
      <t>ヘンコウ</t>
    </rPh>
    <phoneticPr fontId="4"/>
  </si>
  <si>
    <t>Ver200129　変更内容</t>
    <phoneticPr fontId="4"/>
  </si>
  <si>
    <t>購入主プロジェクトコード</t>
    <rPh sb="2" eb="3">
      <t>シュ</t>
    </rPh>
    <phoneticPr fontId="36"/>
  </si>
  <si>
    <t>債務主プロジェクトコード</t>
    <rPh sb="0" eb="2">
      <t>サイム</t>
    </rPh>
    <rPh sb="2" eb="3">
      <t>シュ</t>
    </rPh>
    <phoneticPr fontId="36"/>
  </si>
  <si>
    <t>得意先データ</t>
    <rPh sb="0" eb="2">
      <t>トクイ</t>
    </rPh>
    <rPh sb="2" eb="3">
      <t>サキ</t>
    </rPh>
    <phoneticPr fontId="4"/>
  </si>
  <si>
    <t>売上主プロジェクトコード</t>
    <phoneticPr fontId="36"/>
  </si>
  <si>
    <t>債権主プロジェクトコード</t>
    <phoneticPr fontId="36"/>
  </si>
  <si>
    <t>値引プロジェクト指定</t>
    <rPh sb="0" eb="2">
      <t>ネビキ</t>
    </rPh>
    <rPh sb="8" eb="10">
      <t>シテイ</t>
    </rPh>
    <phoneticPr fontId="33"/>
  </si>
  <si>
    <t>値引プロジェクトコード</t>
  </si>
  <si>
    <t>出金プロジェクト指定コード</t>
    <rPh sb="0" eb="2">
      <t>シュッキン</t>
    </rPh>
    <rPh sb="8" eb="10">
      <t>シテイ</t>
    </rPh>
    <phoneticPr fontId="36"/>
  </si>
  <si>
    <t>出金プロジェクトコード</t>
    <rPh sb="0" eb="2">
      <t>シュッキン</t>
    </rPh>
    <phoneticPr fontId="33"/>
  </si>
  <si>
    <t>値引プロジェクトコード</t>
    <phoneticPr fontId="36"/>
  </si>
  <si>
    <t>手数料費用プロジェクト指定</t>
    <rPh sb="0" eb="3">
      <t>テスウリョウ</t>
    </rPh>
    <rPh sb="3" eb="5">
      <t>ヒヨウ</t>
    </rPh>
    <rPh sb="11" eb="13">
      <t>シテイ</t>
    </rPh>
    <phoneticPr fontId="4"/>
  </si>
  <si>
    <t>手数料費用プロジェクトコード</t>
    <rPh sb="0" eb="3">
      <t>テスウリョウ</t>
    </rPh>
    <phoneticPr fontId="4"/>
  </si>
  <si>
    <t>手数料支払プロジェクト指定</t>
    <rPh sb="0" eb="3">
      <t>テスウリョウ</t>
    </rPh>
    <rPh sb="3" eb="5">
      <t>シハライ</t>
    </rPh>
    <rPh sb="11" eb="13">
      <t>シテイ</t>
    </rPh>
    <phoneticPr fontId="4"/>
  </si>
  <si>
    <t>手数料支払プロジェクトコード</t>
    <rPh sb="0" eb="3">
      <t>テスウリョウ</t>
    </rPh>
    <rPh sb="3" eb="5">
      <t>シハライ</t>
    </rPh>
    <phoneticPr fontId="4"/>
  </si>
  <si>
    <t>プロジェクトコード</t>
    <phoneticPr fontId="4"/>
  </si>
  <si>
    <t>明細按分プロジェクトコード</t>
    <phoneticPr fontId="4"/>
  </si>
  <si>
    <t>証憑No.１～５</t>
    <phoneticPr fontId="4"/>
  </si>
  <si>
    <t>証憑ファイルパス１～５</t>
    <phoneticPr fontId="4"/>
  </si>
  <si>
    <t>債務プロジェクトコード</t>
    <phoneticPr fontId="4"/>
  </si>
  <si>
    <t>支払プロジェクト１コード～
支払プロジェクト12コード</t>
    <rPh sb="0" eb="2">
      <t>シハライ</t>
    </rPh>
    <rPh sb="14" eb="16">
      <t>シハライ</t>
    </rPh>
    <phoneticPr fontId="4"/>
  </si>
  <si>
    <t>控除プロジェクトコード</t>
    <phoneticPr fontId="4"/>
  </si>
  <si>
    <t>精算プロジェクトコード</t>
    <phoneticPr fontId="4"/>
  </si>
  <si>
    <t>債務プロジェクトコード※</t>
    <rPh sb="0" eb="2">
      <t>サイム</t>
    </rPh>
    <phoneticPr fontId="33"/>
  </si>
  <si>
    <t>項目の新規追加
※債務プロジェクトコードは、『債務奉行クラウド』の有無で、受入記号が異なります。</t>
    <rPh sb="9" eb="11">
      <t>サイム</t>
    </rPh>
    <rPh sb="23" eb="25">
      <t>サイム</t>
    </rPh>
    <phoneticPr fontId="4"/>
  </si>
  <si>
    <t>購入プロジェクトコード</t>
    <phoneticPr fontId="4"/>
  </si>
  <si>
    <t>精算プロジェクトコード</t>
    <rPh sb="0" eb="2">
      <t>セイサン</t>
    </rPh>
    <phoneticPr fontId="33"/>
  </si>
  <si>
    <t>出金プロジェクトコード</t>
    <phoneticPr fontId="4"/>
  </si>
  <si>
    <t>明細支払プロジェクトコード</t>
    <rPh sb="0" eb="2">
      <t>メイサイ</t>
    </rPh>
    <phoneticPr fontId="33"/>
  </si>
  <si>
    <t>証憑No.１～５</t>
    <phoneticPr fontId="33"/>
  </si>
  <si>
    <t>項目の新規追加
※債務プロジェクトコードは、『債務奉行クラウド』の有無で、受入記号が異なります。</t>
    <phoneticPr fontId="4"/>
  </si>
  <si>
    <t>精算プロジェクトコード</t>
    <rPh sb="0" eb="2">
      <t>セイサン</t>
    </rPh>
    <phoneticPr fontId="3"/>
  </si>
  <si>
    <t>明細支払プロジェクトコード</t>
    <rPh sb="0" eb="2">
      <t>メイサイ</t>
    </rPh>
    <rPh sb="2" eb="4">
      <t>シハライ</t>
    </rPh>
    <phoneticPr fontId="3"/>
  </si>
  <si>
    <t>入荷伝票データ
出荷伝票データ</t>
    <phoneticPr fontId="4"/>
  </si>
  <si>
    <t>倉庫振替データ</t>
    <phoneticPr fontId="4"/>
  </si>
  <si>
    <t>払出プロジェクトコード</t>
    <rPh sb="0" eb="2">
      <t>ハライダシ</t>
    </rPh>
    <phoneticPr fontId="4"/>
  </si>
  <si>
    <t>受入プロジェクトコード</t>
    <rPh sb="0" eb="2">
      <t>ウケイレ</t>
    </rPh>
    <phoneticPr fontId="4"/>
  </si>
  <si>
    <t>他勘定振替データ</t>
    <phoneticPr fontId="4"/>
  </si>
  <si>
    <t>払出元プロジェクトコード</t>
    <rPh sb="0" eb="2">
      <t>ハライダシ</t>
    </rPh>
    <rPh sb="2" eb="3">
      <t>モト</t>
    </rPh>
    <phoneticPr fontId="4"/>
  </si>
  <si>
    <t>払出先プロジェクトコード</t>
    <rPh sb="0" eb="2">
      <t>ハライダシ</t>
    </rPh>
    <rPh sb="2" eb="3">
      <t>サキ</t>
    </rPh>
    <phoneticPr fontId="4"/>
  </si>
  <si>
    <t>Ver191226　変更内容</t>
    <phoneticPr fontId="4"/>
  </si>
  <si>
    <t>得意先コード</t>
    <rPh sb="0" eb="3">
      <t>トクイサキ</t>
    </rPh>
    <phoneticPr fontId="4"/>
  </si>
  <si>
    <t>受入記号の変更
「SD308000X」から「SD309000X」に変更</t>
    <phoneticPr fontId="4"/>
  </si>
  <si>
    <t>仕入先コード</t>
    <rPh sb="0" eb="2">
      <t>シイレ</t>
    </rPh>
    <rPh sb="2" eb="3">
      <t>サキ</t>
    </rPh>
    <phoneticPr fontId="4"/>
  </si>
  <si>
    <t>商品コード</t>
    <rPh sb="0" eb="2">
      <t>ショウヒン</t>
    </rPh>
    <phoneticPr fontId="4"/>
  </si>
  <si>
    <t>発行コード</t>
    <rPh sb="0" eb="2">
      <t>ハッコウ</t>
    </rPh>
    <phoneticPr fontId="4"/>
  </si>
  <si>
    <t>債務連携データ</t>
    <rPh sb="0" eb="2">
      <t>サイム</t>
    </rPh>
    <rPh sb="2" eb="4">
      <t>レンケイ</t>
    </rPh>
    <phoneticPr fontId="4"/>
  </si>
  <si>
    <t>項目の廃止</t>
    <rPh sb="0" eb="2">
      <t>コウモク</t>
    </rPh>
    <rPh sb="3" eb="5">
      <t>ハイシ</t>
    </rPh>
    <phoneticPr fontId="4"/>
  </si>
  <si>
    <t>支払方法コード</t>
    <rPh sb="0" eb="2">
      <t>シハライ</t>
    </rPh>
    <phoneticPr fontId="4"/>
  </si>
  <si>
    <t>支払予定日</t>
    <phoneticPr fontId="4"/>
  </si>
  <si>
    <t>支払予定額</t>
    <phoneticPr fontId="4"/>
  </si>
  <si>
    <t>支払伝票No.</t>
    <phoneticPr fontId="4"/>
  </si>
  <si>
    <t>支払部門コード</t>
    <phoneticPr fontId="4"/>
  </si>
  <si>
    <t>振込先銀行コード</t>
    <phoneticPr fontId="4"/>
  </si>
  <si>
    <t>振込先支店コード</t>
    <phoneticPr fontId="4"/>
  </si>
  <si>
    <t>預金種目</t>
    <phoneticPr fontId="4"/>
  </si>
  <si>
    <t>口座番号</t>
  </si>
  <si>
    <t>口座名義</t>
    <phoneticPr fontId="4"/>
  </si>
  <si>
    <t>口座名義カナ</t>
    <phoneticPr fontId="4"/>
  </si>
  <si>
    <t>支払方法１コード　～　法人口座1コード</t>
  </si>
  <si>
    <t>支払方法２コード　～　法人口座２コード</t>
  </si>
  <si>
    <t>支払方法３コード　～　法人口座３コード</t>
  </si>
  <si>
    <t>支払方法４コード　～　法人口座４コード</t>
  </si>
  <si>
    <t>支払方法５コード　～　法人口座５コード</t>
  </si>
  <si>
    <t>支払方法６コード　～　法人口座６コード</t>
  </si>
  <si>
    <t>支払方法７コード　～　法人口座７コード</t>
  </si>
  <si>
    <t>支払方法８コード　～　法人口座８コード</t>
  </si>
  <si>
    <t>支払方法９コード　～　法人口座９コード</t>
  </si>
  <si>
    <t>支払方法10コード   ～   法人口座10コード</t>
  </si>
  <si>
    <t>支払方法11コード   ～   法人口座11コード</t>
  </si>
  <si>
    <t>支払方法12コード   ～   法人口座12コード</t>
    <phoneticPr fontId="4"/>
  </si>
  <si>
    <t>支払方法コード</t>
    <phoneticPr fontId="4"/>
  </si>
  <si>
    <t>口座番号</t>
    <phoneticPr fontId="4"/>
  </si>
  <si>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</si>
  <si>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</si>
  <si>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</si>
  <si>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</si>
  <si>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</si>
  <si>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</si>
  <si>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</si>
  <si>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</si>
  <si>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4"/>
  </si>
  <si>
    <t>支払方法10コード  ～  口座名義カナ10</t>
    <phoneticPr fontId="4"/>
  </si>
  <si>
    <t>支払方法11コード  ～  口座名義カナ11</t>
    <phoneticPr fontId="4"/>
  </si>
  <si>
    <t>支払方法12コード  ～  口座名義カナ12</t>
    <phoneticPr fontId="4"/>
  </si>
  <si>
    <t>科目属性-仮受科目</t>
  </si>
  <si>
    <t>科目属性-債務科目</t>
  </si>
  <si>
    <t>科目属性-購入科目</t>
  </si>
  <si>
    <t>科目属性-支払科目</t>
  </si>
  <si>
    <t>科目属性-前払科目</t>
  </si>
  <si>
    <t>科目属性-仮払科目</t>
  </si>
  <si>
    <t>科目属性-債務調整科目</t>
  </si>
  <si>
    <t>法人口座データ</t>
    <phoneticPr fontId="4"/>
  </si>
  <si>
    <t>伝票債権区分</t>
  </si>
  <si>
    <t>回収予定確定単位（営業外債権）</t>
  </si>
  <si>
    <t>任意項目コード</t>
  </si>
  <si>
    <t>控除摘要</t>
  </si>
  <si>
    <t>消費税計算</t>
  </si>
  <si>
    <t>明細消費税率</t>
  </si>
  <si>
    <t>明細申告書計算区分コード</t>
  </si>
  <si>
    <t>明細消費税自動計算</t>
  </si>
  <si>
    <t>明細消費税端数処理</t>
  </si>
  <si>
    <t>例</t>
    <rPh sb="0" eb="1">
      <t>レイ</t>
    </rPh>
    <phoneticPr fontId="4"/>
  </si>
  <si>
    <t>リレー元伝票種類</t>
  </si>
  <si>
    <t>MM4030248</t>
  </si>
  <si>
    <t>MM4030241</t>
  </si>
  <si>
    <t>MM4030249</t>
  </si>
  <si>
    <t>MM4030250</t>
  </si>
  <si>
    <t>MM4030251</t>
  </si>
  <si>
    <t>MM4030252</t>
  </si>
  <si>
    <t>MM4030253</t>
  </si>
  <si>
    <t>-</t>
  </si>
  <si>
    <t>MM4030254</t>
  </si>
  <si>
    <t>MM4030501</t>
  </si>
  <si>
    <t>MM4030505</t>
  </si>
  <si>
    <t>MM4030506</t>
  </si>
  <si>
    <t>MM4030507</t>
  </si>
  <si>
    <t>MM4030242</t>
  </si>
  <si>
    <t>MM4020248</t>
  </si>
  <si>
    <t>MM4020249</t>
  </si>
  <si>
    <t>MM4020250</t>
  </si>
  <si>
    <t>MM4020251</t>
  </si>
  <si>
    <t>MM4020252</t>
  </si>
  <si>
    <t>MM4020253</t>
  </si>
  <si>
    <t>MM4020254</t>
  </si>
  <si>
    <t>MM4020255</t>
  </si>
  <si>
    <t>MM4030255</t>
  </si>
  <si>
    <t>MM4030256</t>
  </si>
  <si>
    <t>MM4030257</t>
  </si>
  <si>
    <t>MM4030258</t>
  </si>
  <si>
    <t>MM4030259</t>
  </si>
  <si>
    <t>MM4030260</t>
  </si>
  <si>
    <t>MM4030261</t>
  </si>
  <si>
    <t>MM4030262</t>
  </si>
  <si>
    <t>MM4030263</t>
  </si>
  <si>
    <t>MM4030264</t>
  </si>
  <si>
    <t>MM4020033</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</si>
  <si>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</si>
  <si>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</si>
  <si>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</si>
  <si>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</si>
  <si>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</si>
  <si>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</si>
  <si>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AR2010412</t>
  </si>
  <si>
    <t>AR2010413</t>
  </si>
  <si>
    <t>AR2010414</t>
  </si>
  <si>
    <t>AR2010415</t>
  </si>
  <si>
    <t>AR2010416</t>
  </si>
  <si>
    <t>AR2010417</t>
  </si>
  <si>
    <t>AP2010412</t>
  </si>
  <si>
    <t>AP2010413</t>
  </si>
  <si>
    <t>AP2010414</t>
  </si>
  <si>
    <t>AP2010415</t>
  </si>
  <si>
    <t>AP2010416</t>
  </si>
  <si>
    <t>AP2010417</t>
  </si>
  <si>
    <t>AR2015425</t>
  </si>
  <si>
    <t>MM4030032</t>
  </si>
  <si>
    <t>バリエーションコード種類</t>
    <rPh sb="10" eb="12">
      <t>シュルイ</t>
    </rPh>
    <phoneticPr fontId="11"/>
  </si>
  <si>
    <t>MM4020208</t>
  </si>
  <si>
    <t>MM4020209</t>
  </si>
  <si>
    <t>MM4020210</t>
  </si>
  <si>
    <t>MM4020404</t>
  </si>
  <si>
    <t>MM4030208</t>
  </si>
  <si>
    <t>MM4030209</t>
  </si>
  <si>
    <t>MM4030210</t>
  </si>
  <si>
    <t>MM4030503</t>
  </si>
  <si>
    <t>棚番No.</t>
    <rPh sb="0" eb="1">
      <t>タナ</t>
    </rPh>
    <rPh sb="1" eb="2">
      <t>バン</t>
    </rPh>
    <phoneticPr fontId="11"/>
  </si>
  <si>
    <t>MM5030007</t>
  </si>
  <si>
    <t>MM5030002</t>
  </si>
  <si>
    <t>MM5030005</t>
  </si>
  <si>
    <t>MM5030006</t>
  </si>
  <si>
    <t>荷姿区分コード</t>
    <rPh sb="0" eb="2">
      <t>ニスガタ</t>
    </rPh>
    <rPh sb="2" eb="4">
      <t>クブン</t>
    </rPh>
    <phoneticPr fontId="2"/>
  </si>
  <si>
    <t>SD2010409</t>
  </si>
  <si>
    <t>AR2010408</t>
  </si>
  <si>
    <t>支払工程／工種１コード</t>
  </si>
  <si>
    <t>支払工程／工種２コード</t>
  </si>
  <si>
    <t>MM4030634</t>
  </si>
  <si>
    <t>支払工程／工種３コード</t>
  </si>
  <si>
    <t>MM4030654</t>
  </si>
  <si>
    <t>支払工程／工種４コード</t>
  </si>
  <si>
    <t>MM4030674</t>
  </si>
  <si>
    <t>支払工程／工種５コード</t>
  </si>
  <si>
    <t>MM4030694</t>
  </si>
  <si>
    <t>支払工程／工種６コード</t>
  </si>
  <si>
    <t>MM4030714</t>
  </si>
  <si>
    <t>支払工程／工種７コード</t>
  </si>
  <si>
    <t>MM4030734</t>
  </si>
  <si>
    <t>支払工程／工種８コード</t>
  </si>
  <si>
    <t>MM4030754</t>
  </si>
  <si>
    <t>支払工程／工種９コード</t>
  </si>
  <si>
    <t>MM4030774</t>
  </si>
  <si>
    <t>MM4030794</t>
  </si>
  <si>
    <t>MM4030814</t>
  </si>
  <si>
    <t>MM4030834</t>
  </si>
  <si>
    <t>MM4020304</t>
  </si>
  <si>
    <t>MM4020312</t>
  </si>
  <si>
    <t>MM4020305</t>
  </si>
  <si>
    <t>MM4020306</t>
  </si>
  <si>
    <t>MM4020307</t>
  </si>
  <si>
    <t>MM4020308</t>
  </si>
  <si>
    <t>MM4020309</t>
  </si>
  <si>
    <t>MM4020310</t>
  </si>
  <si>
    <t>MM4020311</t>
  </si>
  <si>
    <t>仕入先コード</t>
  </si>
  <si>
    <t>仕入先事業所名</t>
  </si>
  <si>
    <t>仕入先担当者</t>
  </si>
  <si>
    <t>債務区分</t>
  </si>
  <si>
    <t>精算先コード</t>
  </si>
  <si>
    <t>MM4020301</t>
  </si>
  <si>
    <t>MM4020302</t>
  </si>
  <si>
    <t>MM4020303</t>
  </si>
  <si>
    <t>精算日付</t>
  </si>
  <si>
    <t>精算先事業所名</t>
  </si>
  <si>
    <t>債務プロジェクトコード</t>
  </si>
  <si>
    <t>精算単位</t>
  </si>
  <si>
    <t>支払予定確定単位</t>
  </si>
  <si>
    <t>精算No.</t>
  </si>
  <si>
    <t>支払方法１コード</t>
  </si>
  <si>
    <t>支払予定日１</t>
  </si>
  <si>
    <t>支払予定額１</t>
  </si>
  <si>
    <t>振込先銀行１コード</t>
  </si>
  <si>
    <t>振込先支店１コード</t>
  </si>
  <si>
    <t>預金種目１</t>
  </si>
  <si>
    <t>口座番号１</t>
  </si>
  <si>
    <t>口座名義１</t>
  </si>
  <si>
    <t>口座名義カナ１</t>
  </si>
  <si>
    <t>支払方法２コード</t>
  </si>
  <si>
    <t>支払予定日２</t>
  </si>
  <si>
    <t>支払予定額２</t>
  </si>
  <si>
    <t>振込先銀行２コード</t>
  </si>
  <si>
    <t>振込先支店２コード</t>
  </si>
  <si>
    <t>預金種目２</t>
  </si>
  <si>
    <t>口座番号２</t>
  </si>
  <si>
    <t>口座名義２</t>
  </si>
  <si>
    <t>口座名義カナ２</t>
  </si>
  <si>
    <t>支払方法３コード</t>
  </si>
  <si>
    <t>支払予定日３</t>
  </si>
  <si>
    <t>支払予定額３</t>
  </si>
  <si>
    <t>振込先銀行３コード</t>
  </si>
  <si>
    <t>振込先支店３コード</t>
  </si>
  <si>
    <t>預金種目３</t>
  </si>
  <si>
    <t>口座番号３</t>
  </si>
  <si>
    <t>口座名義３</t>
  </si>
  <si>
    <t>口座名義カナ３</t>
  </si>
  <si>
    <t>支払方法４コード</t>
  </si>
  <si>
    <t>支払予定日４</t>
  </si>
  <si>
    <t>支払予定額４</t>
  </si>
  <si>
    <t>振込先銀行４コード</t>
  </si>
  <si>
    <t>振込先支店４コード</t>
  </si>
  <si>
    <t>預金種目４</t>
  </si>
  <si>
    <t>口座番号４</t>
  </si>
  <si>
    <t>口座名義４</t>
  </si>
  <si>
    <t>口座名義カナ４</t>
  </si>
  <si>
    <t>支払方法５コード</t>
  </si>
  <si>
    <t>支払予定日５</t>
  </si>
  <si>
    <t>支払予定額５</t>
  </si>
  <si>
    <t>振込先銀行５コード</t>
  </si>
  <si>
    <t>振込先支店５コード</t>
  </si>
  <si>
    <t>預金種目５</t>
  </si>
  <si>
    <t>口座番号５</t>
  </si>
  <si>
    <t>口座名義５</t>
  </si>
  <si>
    <t>口座名義カナ５</t>
  </si>
  <si>
    <t>支払方法６コード</t>
  </si>
  <si>
    <t>支払予定日６</t>
  </si>
  <si>
    <t>支払予定額６</t>
  </si>
  <si>
    <t>振込先銀行６コード</t>
  </si>
  <si>
    <t>振込先支店６コード</t>
  </si>
  <si>
    <t>預金種目６</t>
  </si>
  <si>
    <t>口座番号６</t>
  </si>
  <si>
    <t>口座名義６</t>
  </si>
  <si>
    <t>口座名義カナ６</t>
  </si>
  <si>
    <t>支払方法７コード</t>
  </si>
  <si>
    <t>支払予定日７</t>
  </si>
  <si>
    <t>支払予定額７</t>
  </si>
  <si>
    <t>振込先銀行７コード</t>
  </si>
  <si>
    <t>振込先支店７コード</t>
  </si>
  <si>
    <t>預金種目７</t>
  </si>
  <si>
    <t>口座番号７</t>
  </si>
  <si>
    <t>口座名義７</t>
  </si>
  <si>
    <t>口座名義カナ７</t>
  </si>
  <si>
    <t>支払方法８コード</t>
  </si>
  <si>
    <t>支払予定日８</t>
  </si>
  <si>
    <t>支払予定額８</t>
  </si>
  <si>
    <t>振込先銀行８コード</t>
  </si>
  <si>
    <t>振込先支店８コード</t>
  </si>
  <si>
    <t>預金種目８</t>
  </si>
  <si>
    <t>口座番号８</t>
  </si>
  <si>
    <t>口座名義８</t>
  </si>
  <si>
    <t>口座名義カナ８</t>
  </si>
  <si>
    <t>支払方法９コード</t>
  </si>
  <si>
    <t>支払予定日９</t>
  </si>
  <si>
    <t>支払予定額９</t>
  </si>
  <si>
    <t>振込先銀行９コード</t>
  </si>
  <si>
    <t>振込先支店９コード</t>
  </si>
  <si>
    <t>預金種目９</t>
  </si>
  <si>
    <t>口座番号９</t>
  </si>
  <si>
    <t>口座名義９</t>
  </si>
  <si>
    <t>口座名義カナ９</t>
  </si>
  <si>
    <t>支払方法10コード</t>
  </si>
  <si>
    <t>支払予定日10</t>
  </si>
  <si>
    <t>支払予定額10</t>
  </si>
  <si>
    <t>振込先銀行10コード</t>
  </si>
  <si>
    <t>振込先支店10コード</t>
  </si>
  <si>
    <t>預金種目10</t>
  </si>
  <si>
    <t>口座番号10</t>
  </si>
  <si>
    <t>口座名義10</t>
  </si>
  <si>
    <t>口座名義カナ10</t>
  </si>
  <si>
    <t>支払工程／工種10コード</t>
  </si>
  <si>
    <t>支払方法11コード</t>
  </si>
  <si>
    <t>支払予定日11</t>
  </si>
  <si>
    <t>支払予定額11</t>
  </si>
  <si>
    <t>振込先銀行11コード</t>
  </si>
  <si>
    <t>振込先支店11コード</t>
  </si>
  <si>
    <t>預金種目11</t>
  </si>
  <si>
    <t>口座番号11</t>
  </si>
  <si>
    <t>口座名義11</t>
  </si>
  <si>
    <t>口座名義カナ11</t>
  </si>
  <si>
    <t>支払工程／工種11コード</t>
  </si>
  <si>
    <t>支払方法12コード</t>
  </si>
  <si>
    <t>支払予定日12</t>
  </si>
  <si>
    <t>支払予定額12</t>
  </si>
  <si>
    <t>振込先銀行12コード</t>
  </si>
  <si>
    <t>振込先支店12コード</t>
  </si>
  <si>
    <t>預金種目12</t>
  </si>
  <si>
    <t>口座番号12</t>
  </si>
  <si>
    <t>口座名義12</t>
  </si>
  <si>
    <t>口座名義カナ12</t>
  </si>
  <si>
    <t>リレー元ＯＢＣｉＤ</t>
  </si>
  <si>
    <t>備考</t>
  </si>
  <si>
    <t>MM3160006</t>
  </si>
  <si>
    <t>SD3090005</t>
  </si>
  <si>
    <t>MM3140002</t>
  </si>
  <si>
    <t>MM3150006</t>
  </si>
  <si>
    <t>MM3150007</t>
  </si>
  <si>
    <t>荷姿区分コード</t>
    <rPh sb="0" eb="2">
      <t>ニスガタ</t>
    </rPh>
    <rPh sb="2" eb="4">
      <t>クブン</t>
    </rPh>
    <phoneticPr fontId="8"/>
  </si>
  <si>
    <t>MM3160004</t>
  </si>
  <si>
    <t>MM3160005</t>
  </si>
  <si>
    <t>MM3160007</t>
  </si>
  <si>
    <t>MM3160008</t>
  </si>
  <si>
    <t>MM3160009</t>
  </si>
  <si>
    <t>MM3160010</t>
  </si>
  <si>
    <t>MM3160011</t>
  </si>
  <si>
    <t>MM3160012</t>
  </si>
  <si>
    <t>MM3160013</t>
  </si>
  <si>
    <t>MM3160014</t>
  </si>
  <si>
    <t>MM3160015</t>
  </si>
  <si>
    <t>発注検討在庫数量の集計対象</t>
    <rPh sb="0" eb="2">
      <t>ハッチュウ</t>
    </rPh>
    <rPh sb="2" eb="4">
      <t>ケントウ</t>
    </rPh>
    <rPh sb="4" eb="6">
      <t>ザイコ</t>
    </rPh>
    <rPh sb="6" eb="8">
      <t>スウリョウ</t>
    </rPh>
    <rPh sb="9" eb="11">
      <t>シュウケイ</t>
    </rPh>
    <rPh sb="11" eb="13">
      <t>タイショウ</t>
    </rPh>
    <phoneticPr fontId="11"/>
  </si>
  <si>
    <t>MM3160016</t>
  </si>
  <si>
    <t>MM3160017</t>
  </si>
  <si>
    <t>荷姿１－荷姿区分コード</t>
  </si>
  <si>
    <t>SD3010701</t>
  </si>
  <si>
    <t>荷姿１－基準荷姿区分コード</t>
  </si>
  <si>
    <t>SD3010702</t>
  </si>
  <si>
    <t>荷姿１－基準単位当り荷姿区分数</t>
  </si>
  <si>
    <t>SD3010703</t>
  </si>
  <si>
    <t>荷姿１－単位</t>
  </si>
  <si>
    <t>SD3010704</t>
  </si>
  <si>
    <t>荷姿１－内容</t>
  </si>
  <si>
    <t>SD3010705</t>
  </si>
  <si>
    <t>荷姿１－備考</t>
  </si>
  <si>
    <t>SD3010706</t>
  </si>
  <si>
    <t>荷姿２－荷姿区分コード</t>
  </si>
  <si>
    <t>SD3010707</t>
  </si>
  <si>
    <t>荷姿２－基準荷姿区分コード</t>
  </si>
  <si>
    <t>SD3010708</t>
  </si>
  <si>
    <t>荷姿２－基準単位当り荷姿区分数</t>
  </si>
  <si>
    <t>SD3010709</t>
  </si>
  <si>
    <t>荷姿２－単位</t>
  </si>
  <si>
    <t>SD3010710</t>
  </si>
  <si>
    <t>荷姿２－内容</t>
  </si>
  <si>
    <t>SD3010711</t>
  </si>
  <si>
    <t>荷姿２－備考</t>
  </si>
  <si>
    <t>SD3010712</t>
  </si>
  <si>
    <t>荷姿３－荷姿区分コード</t>
  </si>
  <si>
    <t>SD3010713</t>
  </si>
  <si>
    <t>荷姿３－基準荷姿区分コード</t>
  </si>
  <si>
    <t>SD3010714</t>
  </si>
  <si>
    <t>荷姿３－基準単位当り荷姿区分数</t>
  </si>
  <si>
    <t>SD3010715</t>
  </si>
  <si>
    <t>荷姿３－単位</t>
  </si>
  <si>
    <t>SD3010716</t>
  </si>
  <si>
    <t>荷姿３－内容</t>
  </si>
  <si>
    <t>SD3010717</t>
  </si>
  <si>
    <t>荷姿３－備考</t>
  </si>
  <si>
    <t>SD3010718</t>
  </si>
  <si>
    <t>荷姿４－荷姿区分コード</t>
  </si>
  <si>
    <t>SD3010719</t>
  </si>
  <si>
    <t>荷姿４－基準荷姿区分コード</t>
  </si>
  <si>
    <t>SD3010720</t>
  </si>
  <si>
    <t>荷姿４－基準単位当り荷姿区分数</t>
  </si>
  <si>
    <t>SD3010721</t>
  </si>
  <si>
    <t>荷姿４－単位</t>
  </si>
  <si>
    <t>SD3010722</t>
  </si>
  <si>
    <t>荷姿４－内容</t>
  </si>
  <si>
    <t>SD3010723</t>
  </si>
  <si>
    <t>荷姿４－備考</t>
  </si>
  <si>
    <t>SD3010724</t>
  </si>
  <si>
    <t>SD3010725</t>
  </si>
  <si>
    <t>SD3010726</t>
  </si>
  <si>
    <t>SD3080002</t>
  </si>
  <si>
    <t>MM3150003</t>
  </si>
  <si>
    <t>MM3150004</t>
  </si>
  <si>
    <t>AR2015429</t>
  </si>
  <si>
    <t>AP2016316</t>
  </si>
  <si>
    <t>SD2010803</t>
  </si>
  <si>
    <t>SD2010804</t>
  </si>
  <si>
    <t>SD2010805</t>
  </si>
  <si>
    <t>AR2010418</t>
  </si>
  <si>
    <t>AP2010418</t>
  </si>
  <si>
    <t>AP2010419</t>
  </si>
  <si>
    <t>AP2010420</t>
  </si>
  <si>
    <t>AR2010008</t>
  </si>
  <si>
    <t>AR2010009</t>
  </si>
  <si>
    <t>AR2010010</t>
  </si>
  <si>
    <t>AP2010008</t>
  </si>
  <si>
    <t>AP2010009</t>
  </si>
  <si>
    <t>AP2010010</t>
  </si>
  <si>
    <t>証憑ファイルパス２</t>
    <phoneticPr fontId="4"/>
  </si>
  <si>
    <t>証憑ファイルパス３</t>
    <phoneticPr fontId="4"/>
  </si>
  <si>
    <t>証憑ファイルパス４</t>
    <phoneticPr fontId="4"/>
  </si>
  <si>
    <t>証憑ファイルパス５</t>
    <phoneticPr fontId="4"/>
  </si>
  <si>
    <t>AR2010503</t>
  </si>
  <si>
    <t>AR2010504</t>
  </si>
  <si>
    <t>AR2010505</t>
  </si>
  <si>
    <t>AP2010503</t>
  </si>
  <si>
    <t>AP2010504</t>
  </si>
  <si>
    <t>AP2010505</t>
  </si>
  <si>
    <t>MM2010406</t>
  </si>
  <si>
    <t>MM2010407</t>
  </si>
  <si>
    <t>MM5020015</t>
  </si>
  <si>
    <t>MM5020243</t>
  </si>
  <si>
    <t>MM5020244</t>
  </si>
  <si>
    <t>MM5020245</t>
  </si>
  <si>
    <t>MM5010015</t>
  </si>
  <si>
    <t>MM5010251</t>
  </si>
  <si>
    <t>MM5010252</t>
  </si>
  <si>
    <t>振替元No.</t>
    <rPh sb="0" eb="2">
      <t>フリカエ</t>
    </rPh>
    <rPh sb="2" eb="3">
      <t>モト</t>
    </rPh>
    <phoneticPr fontId="2"/>
  </si>
  <si>
    <t>振替元明細行番号</t>
    <rPh sb="3" eb="5">
      <t>メイサイ</t>
    </rPh>
    <rPh sb="5" eb="8">
      <t>ギョウバンゴウ</t>
    </rPh>
    <phoneticPr fontId="2"/>
  </si>
  <si>
    <t>MM4031101</t>
  </si>
  <si>
    <t>MM4031102</t>
  </si>
  <si>
    <t>振替元支払日付</t>
    <rPh sb="0" eb="2">
      <t>フリカエ</t>
    </rPh>
    <rPh sb="2" eb="3">
      <t>モト</t>
    </rPh>
    <rPh sb="5" eb="7">
      <t>ヒヅケ</t>
    </rPh>
    <phoneticPr fontId="2"/>
  </si>
  <si>
    <t>MM4031103</t>
  </si>
  <si>
    <t>振替元支払先コード</t>
    <rPh sb="5" eb="6">
      <t>サキ</t>
    </rPh>
    <phoneticPr fontId="2"/>
  </si>
  <si>
    <t>MM4031104</t>
  </si>
  <si>
    <t>振替元支払部門コード</t>
    <rPh sb="5" eb="7">
      <t>ブモン</t>
    </rPh>
    <phoneticPr fontId="2"/>
  </si>
  <si>
    <t>MM4031105</t>
  </si>
  <si>
    <t>MM4031106</t>
  </si>
  <si>
    <t>MM4031107</t>
  </si>
  <si>
    <t>MM4031111</t>
  </si>
  <si>
    <t>MM4031112</t>
  </si>
  <si>
    <t>MM4031113</t>
  </si>
  <si>
    <t>MM4031114</t>
  </si>
  <si>
    <t>MM4031116</t>
  </si>
  <si>
    <t>MM4031117</t>
  </si>
  <si>
    <t>AP2010421</t>
  </si>
  <si>
    <t>SD3010313</t>
  </si>
  <si>
    <t>SD3010414</t>
  </si>
  <si>
    <t>区切</t>
    <rPh sb="0" eb="2">
      <t>クギ</t>
    </rPh>
    <phoneticPr fontId="2"/>
  </si>
  <si>
    <t>商品コード</t>
    <rPh sb="0" eb="2">
      <t>ショウヒン</t>
    </rPh>
    <phoneticPr fontId="2"/>
  </si>
  <si>
    <t>倉庫コード</t>
    <rPh sb="0" eb="2">
      <t>ソウコ</t>
    </rPh>
    <phoneticPr fontId="2"/>
  </si>
  <si>
    <t>消費税率種別</t>
  </si>
  <si>
    <t>消費税率</t>
  </si>
  <si>
    <t>申告書計算区分コード</t>
  </si>
  <si>
    <t>消費税自動計算</t>
  </si>
  <si>
    <t>消費税端数処理</t>
  </si>
  <si>
    <t>金額</t>
  </si>
  <si>
    <t>明細部門コード</t>
    <rPh sb="0" eb="2">
      <t>メイサイ</t>
    </rPh>
    <rPh sb="2" eb="4">
      <t>ブモン</t>
    </rPh>
    <phoneticPr fontId="2"/>
  </si>
  <si>
    <t>明細担当者コード</t>
    <rPh sb="2" eb="5">
      <t>タントウシャ</t>
    </rPh>
    <phoneticPr fontId="2"/>
  </si>
  <si>
    <t>付箋色</t>
  </si>
  <si>
    <t>付箋メモ</t>
  </si>
  <si>
    <t>MM4020316</t>
    <phoneticPr fontId="4"/>
  </si>
  <si>
    <t>MM4020317</t>
    <phoneticPr fontId="4"/>
  </si>
  <si>
    <t>MM4033981</t>
    <phoneticPr fontId="4"/>
  </si>
  <si>
    <t>SD3010214</t>
    <phoneticPr fontId="4"/>
  </si>
  <si>
    <t>SD3010215</t>
    <phoneticPr fontId="4"/>
  </si>
  <si>
    <t>MM4031120</t>
    <phoneticPr fontId="4"/>
  </si>
  <si>
    <t>MM4031121</t>
    <phoneticPr fontId="4"/>
  </si>
  <si>
    <t>帳票通貨コード</t>
    <rPh sb="0" eb="4">
      <t>チョウヒョウツウカ</t>
    </rPh>
    <phoneticPr fontId="32"/>
  </si>
  <si>
    <t>SD3010509</t>
  </si>
  <si>
    <t>仕入取引通貨コード</t>
    <rPh sb="0" eb="2">
      <t>シイレ</t>
    </rPh>
    <rPh sb="2" eb="4">
      <t>トリヒキ</t>
    </rPh>
    <rPh sb="4" eb="6">
      <t>ツウカ</t>
    </rPh>
    <phoneticPr fontId="0"/>
  </si>
  <si>
    <t>SD3080007</t>
  </si>
  <si>
    <t>取引通貨コード</t>
    <rPh sb="0" eb="2">
      <t>トリヒキ</t>
    </rPh>
    <rPh sb="2" eb="4">
      <t>ツウカ</t>
    </rPh>
    <phoneticPr fontId="32"/>
  </si>
  <si>
    <t>金額（国内）</t>
    <rPh sb="3" eb="5">
      <t>コクナイ</t>
    </rPh>
    <phoneticPr fontId="32"/>
  </si>
  <si>
    <t>消費税額（国内）</t>
    <rPh sb="3" eb="4">
      <t>ガク</t>
    </rPh>
    <rPh sb="5" eb="7">
      <t>コクナイ</t>
    </rPh>
    <phoneticPr fontId="32"/>
  </si>
  <si>
    <t>控除額</t>
    <rPh sb="0" eb="3">
      <t>コウジョガク</t>
    </rPh>
    <phoneticPr fontId="0"/>
  </si>
  <si>
    <t>控除額（国内）</t>
    <rPh sb="4" eb="6">
      <t>コクナイ</t>
    </rPh>
    <phoneticPr fontId="32"/>
  </si>
  <si>
    <t>取引通貨コード</t>
    <rPh sb="2" eb="4">
      <t>ツウカ</t>
    </rPh>
    <phoneticPr fontId="4"/>
  </si>
  <si>
    <t>MM4020014</t>
  </si>
  <si>
    <t>MM4020015</t>
  </si>
  <si>
    <t>MM4020016</t>
  </si>
  <si>
    <t>MM4020224</t>
  </si>
  <si>
    <t>消費税額</t>
    <rPh sb="3" eb="4">
      <t>ガク</t>
    </rPh>
    <phoneticPr fontId="30"/>
  </si>
  <si>
    <t>MM4020225</t>
  </si>
  <si>
    <t>MM4020226</t>
  </si>
  <si>
    <t>MM4020227</t>
  </si>
  <si>
    <t>MM4020228</t>
  </si>
  <si>
    <t>明細按分金額</t>
    <rPh sb="0" eb="4">
      <t>メイサイアンブン</t>
    </rPh>
    <rPh sb="4" eb="6">
      <t>キンガク</t>
    </rPh>
    <phoneticPr fontId="30"/>
  </si>
  <si>
    <t>明細按分消費税額</t>
    <rPh sb="0" eb="4">
      <t>メイサイアンブン</t>
    </rPh>
    <rPh sb="4" eb="7">
      <t>ショウヒゼイ</t>
    </rPh>
    <rPh sb="7" eb="8">
      <t>ガク</t>
    </rPh>
    <phoneticPr fontId="30"/>
  </si>
  <si>
    <t>明細按分金額（国内）</t>
    <rPh sb="0" eb="2">
      <t>メイサイ</t>
    </rPh>
    <rPh sb="2" eb="4">
      <t>アンブン</t>
    </rPh>
    <rPh sb="4" eb="6">
      <t>キンガク</t>
    </rPh>
    <rPh sb="7" eb="9">
      <t>コクナイ</t>
    </rPh>
    <phoneticPr fontId="32"/>
  </si>
  <si>
    <t>明細按分消費税額（国内）</t>
    <rPh sb="0" eb="2">
      <t>メイサイ</t>
    </rPh>
    <rPh sb="2" eb="4">
      <t>アンブン</t>
    </rPh>
    <rPh sb="4" eb="7">
      <t>ショウヒゼイ</t>
    </rPh>
    <rPh sb="7" eb="8">
      <t>ガク</t>
    </rPh>
    <rPh sb="9" eb="11">
      <t>コクナイ</t>
    </rPh>
    <phoneticPr fontId="32"/>
  </si>
  <si>
    <t>MM4030019</t>
  </si>
  <si>
    <t>MM4030020</t>
  </si>
  <si>
    <t>MM4030021</t>
  </si>
  <si>
    <t>支払予定額１</t>
    <rPh sb="2" eb="4">
      <t>ヨテイ</t>
    </rPh>
    <rPh sb="4" eb="5">
      <t>ガク</t>
    </rPh>
    <phoneticPr fontId="30"/>
  </si>
  <si>
    <t>MM4030603</t>
  </si>
  <si>
    <t>出金額１</t>
    <rPh sb="0" eb="2">
      <t>シュッキン</t>
    </rPh>
    <rPh sb="2" eb="3">
      <t>ガク</t>
    </rPh>
    <phoneticPr fontId="30"/>
  </si>
  <si>
    <t>MM4030610</t>
  </si>
  <si>
    <t>支払予定額２</t>
    <rPh sb="2" eb="4">
      <t>ヨテイ</t>
    </rPh>
    <rPh sb="4" eb="5">
      <t>ガク</t>
    </rPh>
    <phoneticPr fontId="30"/>
  </si>
  <si>
    <t>MM4030623</t>
  </si>
  <si>
    <t>出金額２</t>
    <rPh sb="0" eb="2">
      <t>シュッキン</t>
    </rPh>
    <rPh sb="2" eb="3">
      <t>ガク</t>
    </rPh>
    <phoneticPr fontId="30"/>
  </si>
  <si>
    <t>MM4030630</t>
  </si>
  <si>
    <t>支払予定額３</t>
    <rPh sb="2" eb="4">
      <t>ヨテイ</t>
    </rPh>
    <rPh sb="4" eb="5">
      <t>ガク</t>
    </rPh>
    <phoneticPr fontId="30"/>
  </si>
  <si>
    <t>MM4030643</t>
  </si>
  <si>
    <t>出金額３</t>
    <rPh sb="0" eb="2">
      <t>シュッキン</t>
    </rPh>
    <rPh sb="2" eb="3">
      <t>ガク</t>
    </rPh>
    <phoneticPr fontId="30"/>
  </si>
  <si>
    <t>MM4030650</t>
  </si>
  <si>
    <t>支払予定額４</t>
    <rPh sb="2" eb="4">
      <t>ヨテイ</t>
    </rPh>
    <rPh sb="4" eb="5">
      <t>ガク</t>
    </rPh>
    <phoneticPr fontId="30"/>
  </si>
  <si>
    <t>MM4030663</t>
  </si>
  <si>
    <t>出金額４</t>
    <rPh sb="0" eb="2">
      <t>シュッキン</t>
    </rPh>
    <rPh sb="2" eb="3">
      <t>ガク</t>
    </rPh>
    <phoneticPr fontId="30"/>
  </si>
  <si>
    <t>MM4030670</t>
  </si>
  <si>
    <t>支払予定額５</t>
    <rPh sb="2" eb="4">
      <t>ヨテイ</t>
    </rPh>
    <rPh sb="4" eb="5">
      <t>ガク</t>
    </rPh>
    <phoneticPr fontId="30"/>
  </si>
  <si>
    <t>MM4030683</t>
  </si>
  <si>
    <t>出金額５</t>
    <rPh sb="0" eb="2">
      <t>シュッキン</t>
    </rPh>
    <rPh sb="2" eb="3">
      <t>ガク</t>
    </rPh>
    <phoneticPr fontId="30"/>
  </si>
  <si>
    <t>MM4030690</t>
  </si>
  <si>
    <t>支払予定額６</t>
    <rPh sb="2" eb="4">
      <t>ヨテイ</t>
    </rPh>
    <rPh sb="4" eb="5">
      <t>ガク</t>
    </rPh>
    <phoneticPr fontId="30"/>
  </si>
  <si>
    <t>MM4030703</t>
  </si>
  <si>
    <t>出金額６</t>
    <rPh sb="0" eb="2">
      <t>シュッキン</t>
    </rPh>
    <rPh sb="2" eb="3">
      <t>ガク</t>
    </rPh>
    <phoneticPr fontId="30"/>
  </si>
  <si>
    <t>MM4030710</t>
  </si>
  <si>
    <t>支払予定額７</t>
    <rPh sb="2" eb="4">
      <t>ヨテイ</t>
    </rPh>
    <rPh sb="4" eb="5">
      <t>ガク</t>
    </rPh>
    <phoneticPr fontId="30"/>
  </si>
  <si>
    <t>MM4030723</t>
  </si>
  <si>
    <t>出金額７</t>
    <rPh sb="0" eb="2">
      <t>シュッキン</t>
    </rPh>
    <rPh sb="2" eb="3">
      <t>ガク</t>
    </rPh>
    <phoneticPr fontId="30"/>
  </si>
  <si>
    <t>MM4030730</t>
  </si>
  <si>
    <t>支払予定額８</t>
    <rPh sb="2" eb="4">
      <t>ヨテイ</t>
    </rPh>
    <rPh sb="4" eb="5">
      <t>ガク</t>
    </rPh>
    <phoneticPr fontId="30"/>
  </si>
  <si>
    <t>MM4030743</t>
  </si>
  <si>
    <t>出金額８</t>
    <rPh sb="0" eb="2">
      <t>シュッキン</t>
    </rPh>
    <rPh sb="2" eb="3">
      <t>ガク</t>
    </rPh>
    <phoneticPr fontId="30"/>
  </si>
  <si>
    <t>MM4030750</t>
  </si>
  <si>
    <t>支払予定額９</t>
    <rPh sb="2" eb="4">
      <t>ヨテイ</t>
    </rPh>
    <rPh sb="4" eb="5">
      <t>ガク</t>
    </rPh>
    <phoneticPr fontId="30"/>
  </si>
  <si>
    <t>MM4030763</t>
  </si>
  <si>
    <t>出金額９</t>
    <rPh sb="0" eb="2">
      <t>シュッキン</t>
    </rPh>
    <rPh sb="2" eb="3">
      <t>ガク</t>
    </rPh>
    <phoneticPr fontId="30"/>
  </si>
  <si>
    <t>MM4030770</t>
  </si>
  <si>
    <t>支払予定額10</t>
    <rPh sb="2" eb="4">
      <t>ヨテイ</t>
    </rPh>
    <rPh sb="4" eb="5">
      <t>ガク</t>
    </rPh>
    <phoneticPr fontId="30"/>
  </si>
  <si>
    <t>MM4030783</t>
  </si>
  <si>
    <t>出金額10</t>
    <rPh sb="0" eb="2">
      <t>シュッキン</t>
    </rPh>
    <rPh sb="2" eb="3">
      <t>ガク</t>
    </rPh>
    <phoneticPr fontId="30"/>
  </si>
  <si>
    <t>MM4030790</t>
  </si>
  <si>
    <t>支払予定額11</t>
    <rPh sb="2" eb="4">
      <t>ヨテイ</t>
    </rPh>
    <rPh sb="4" eb="5">
      <t>ガク</t>
    </rPh>
    <phoneticPr fontId="30"/>
  </si>
  <si>
    <t>MM4030803</t>
  </si>
  <si>
    <t>出金額11</t>
    <rPh sb="0" eb="2">
      <t>シュッキン</t>
    </rPh>
    <rPh sb="2" eb="3">
      <t>ガク</t>
    </rPh>
    <phoneticPr fontId="30"/>
  </si>
  <si>
    <t>MM4030810</t>
  </si>
  <si>
    <t>支払予定額1２</t>
    <rPh sb="2" eb="4">
      <t>ヨテイ</t>
    </rPh>
    <rPh sb="4" eb="5">
      <t>ガク</t>
    </rPh>
    <phoneticPr fontId="30"/>
  </si>
  <si>
    <t>MM4030823</t>
  </si>
  <si>
    <t>出金額1２</t>
    <rPh sb="0" eb="2">
      <t>シュッキン</t>
    </rPh>
    <rPh sb="2" eb="3">
      <t>ガク</t>
    </rPh>
    <phoneticPr fontId="30"/>
  </si>
  <si>
    <t>MM4030830</t>
  </si>
  <si>
    <t>MM4030224</t>
  </si>
  <si>
    <t>MM4030225</t>
  </si>
  <si>
    <t>MM4030226</t>
  </si>
  <si>
    <t>MM4030227</t>
  </si>
  <si>
    <t>消費税額（国内）</t>
    <rPh sb="2" eb="4">
      <t>ゼイガク</t>
    </rPh>
    <rPh sb="5" eb="7">
      <t>コクナイ</t>
    </rPh>
    <phoneticPr fontId="32"/>
  </si>
  <si>
    <t>MM4030228</t>
  </si>
  <si>
    <t>入荷内訳金額</t>
    <rPh sb="0" eb="2">
      <t>ニュウカ</t>
    </rPh>
    <rPh sb="2" eb="4">
      <t>ウチワケ</t>
    </rPh>
    <rPh sb="4" eb="6">
      <t>キンガク</t>
    </rPh>
    <phoneticPr fontId="21"/>
  </si>
  <si>
    <t>入荷内訳消費税額</t>
    <rPh sb="0" eb="2">
      <t>ニュウカ</t>
    </rPh>
    <rPh sb="2" eb="4">
      <t>ウチワケ</t>
    </rPh>
    <rPh sb="4" eb="7">
      <t>ショウヒゼイ</t>
    </rPh>
    <rPh sb="7" eb="8">
      <t>ガク</t>
    </rPh>
    <phoneticPr fontId="21"/>
  </si>
  <si>
    <t>MM4030308</t>
  </si>
  <si>
    <t>MM4030309</t>
  </si>
  <si>
    <t>MM4030310</t>
  </si>
  <si>
    <t>MM4030311</t>
  </si>
  <si>
    <t>控除部門コード</t>
    <rPh sb="0" eb="2">
      <t>コウジョ</t>
    </rPh>
    <rPh sb="2" eb="4">
      <t>ブモン</t>
    </rPh>
    <phoneticPr fontId="3"/>
  </si>
  <si>
    <t>控除セグメント１コード</t>
    <rPh sb="0" eb="2">
      <t>コウジョ</t>
    </rPh>
    <phoneticPr fontId="3"/>
  </si>
  <si>
    <t>控除セグメント２コード</t>
    <rPh sb="0" eb="2">
      <t>コウジョ</t>
    </rPh>
    <phoneticPr fontId="3"/>
  </si>
  <si>
    <t>控除プロジェクトコード</t>
    <rPh sb="0" eb="2">
      <t>コウジョ</t>
    </rPh>
    <phoneticPr fontId="3"/>
  </si>
  <si>
    <t>控除工程／工種コード</t>
    <rPh sb="0" eb="2">
      <t>コウジョ</t>
    </rPh>
    <rPh sb="2" eb="4">
      <t>コウテイ</t>
    </rPh>
    <rPh sb="5" eb="7">
      <t>コウシュ</t>
    </rPh>
    <phoneticPr fontId="3"/>
  </si>
  <si>
    <t>ファクタリング会社１コード</t>
    <rPh sb="7" eb="9">
      <t>ガイシャ</t>
    </rPh>
    <phoneticPr fontId="32"/>
  </si>
  <si>
    <t>決済日付１</t>
    <rPh sb="0" eb="2">
      <t>ケッサイ</t>
    </rPh>
    <rPh sb="2" eb="4">
      <t>ヒヅケ</t>
    </rPh>
    <phoneticPr fontId="32"/>
  </si>
  <si>
    <t>手数料１</t>
    <rPh sb="0" eb="3">
      <t>テスウリョウ</t>
    </rPh>
    <phoneticPr fontId="32"/>
  </si>
  <si>
    <t>決済日付２</t>
    <rPh sb="0" eb="2">
      <t>ケッサイ</t>
    </rPh>
    <rPh sb="2" eb="4">
      <t>ヒヅケ</t>
    </rPh>
    <phoneticPr fontId="32"/>
  </si>
  <si>
    <t>手数料２</t>
    <rPh sb="0" eb="3">
      <t>テスウリョウ</t>
    </rPh>
    <phoneticPr fontId="32"/>
  </si>
  <si>
    <t>手数料10</t>
    <rPh sb="0" eb="3">
      <t>テスウリョウ</t>
    </rPh>
    <phoneticPr fontId="32"/>
  </si>
  <si>
    <t>手数料11</t>
    <rPh sb="0" eb="3">
      <t>テスウリョウ</t>
    </rPh>
    <phoneticPr fontId="32"/>
  </si>
  <si>
    <t>期日債務番号１</t>
    <rPh sb="0" eb="1">
      <t>キ</t>
    </rPh>
    <rPh sb="1" eb="2">
      <t>ヒ</t>
    </rPh>
    <rPh sb="2" eb="4">
      <t>サイム</t>
    </rPh>
    <rPh sb="4" eb="6">
      <t>バンゴウ</t>
    </rPh>
    <phoneticPr fontId="32"/>
  </si>
  <si>
    <t>期日債務番号4</t>
    <rPh sb="0" eb="1">
      <t>キ</t>
    </rPh>
    <rPh sb="1" eb="2">
      <t>ヒ</t>
    </rPh>
    <rPh sb="2" eb="4">
      <t>サイム</t>
    </rPh>
    <rPh sb="4" eb="6">
      <t>バンゴウ</t>
    </rPh>
    <phoneticPr fontId="32"/>
  </si>
  <si>
    <t>期日債務番号5</t>
    <rPh sb="0" eb="1">
      <t>キ</t>
    </rPh>
    <rPh sb="1" eb="2">
      <t>ヒ</t>
    </rPh>
    <rPh sb="2" eb="4">
      <t>サイム</t>
    </rPh>
    <rPh sb="4" eb="6">
      <t>バンゴウ</t>
    </rPh>
    <phoneticPr fontId="32"/>
  </si>
  <si>
    <t>期日債務番号6</t>
    <rPh sb="0" eb="1">
      <t>キ</t>
    </rPh>
    <rPh sb="1" eb="2">
      <t>ヒ</t>
    </rPh>
    <rPh sb="2" eb="4">
      <t>サイム</t>
    </rPh>
    <rPh sb="4" eb="6">
      <t>バンゴウ</t>
    </rPh>
    <phoneticPr fontId="32"/>
  </si>
  <si>
    <t>期日債務番号7</t>
    <rPh sb="0" eb="1">
      <t>キ</t>
    </rPh>
    <rPh sb="1" eb="2">
      <t>ヒ</t>
    </rPh>
    <rPh sb="2" eb="4">
      <t>サイム</t>
    </rPh>
    <rPh sb="4" eb="6">
      <t>バンゴウ</t>
    </rPh>
    <phoneticPr fontId="32"/>
  </si>
  <si>
    <t>期日債務番号8</t>
    <rPh sb="0" eb="1">
      <t>キ</t>
    </rPh>
    <rPh sb="1" eb="2">
      <t>ヒ</t>
    </rPh>
    <rPh sb="2" eb="4">
      <t>サイム</t>
    </rPh>
    <rPh sb="4" eb="6">
      <t>バンゴウ</t>
    </rPh>
    <phoneticPr fontId="32"/>
  </si>
  <si>
    <t>期日債務番号9</t>
    <rPh sb="0" eb="1">
      <t>キ</t>
    </rPh>
    <rPh sb="1" eb="2">
      <t>ヒ</t>
    </rPh>
    <rPh sb="2" eb="4">
      <t>サイム</t>
    </rPh>
    <rPh sb="4" eb="6">
      <t>バンゴウ</t>
    </rPh>
    <phoneticPr fontId="32"/>
  </si>
  <si>
    <t>期日債務番号11</t>
    <rPh sb="0" eb="1">
      <t>キ</t>
    </rPh>
    <rPh sb="1" eb="2">
      <t>ヒ</t>
    </rPh>
    <rPh sb="2" eb="4">
      <t>サイム</t>
    </rPh>
    <rPh sb="4" eb="6">
      <t>バンゴウ</t>
    </rPh>
    <phoneticPr fontId="32"/>
  </si>
  <si>
    <t>期日債務番号3</t>
    <rPh sb="0" eb="1">
      <t>キ</t>
    </rPh>
    <rPh sb="1" eb="2">
      <t>ヒ</t>
    </rPh>
    <rPh sb="2" eb="4">
      <t>サイム</t>
    </rPh>
    <rPh sb="4" eb="6">
      <t>バンゴウ</t>
    </rPh>
    <phoneticPr fontId="32"/>
  </si>
  <si>
    <t>期日債務番号10</t>
    <rPh sb="0" eb="1">
      <t>キ</t>
    </rPh>
    <rPh sb="1" eb="2">
      <t>ヒ</t>
    </rPh>
    <rPh sb="2" eb="4">
      <t>サイム</t>
    </rPh>
    <rPh sb="4" eb="6">
      <t>バンゴウ</t>
    </rPh>
    <phoneticPr fontId="32"/>
  </si>
  <si>
    <t>MM4033842</t>
  </si>
  <si>
    <t>MM4033843</t>
  </si>
  <si>
    <t>MM4033844</t>
  </si>
  <si>
    <t>MM4033845</t>
  </si>
  <si>
    <t>MM4033847</t>
  </si>
  <si>
    <t>MM4033848</t>
  </si>
  <si>
    <t>MM4033849</t>
  </si>
  <si>
    <t>MM4033850</t>
  </si>
  <si>
    <t>MM4033852</t>
  </si>
  <si>
    <t>MM4033853</t>
  </si>
  <si>
    <t>MM4033854</t>
  </si>
  <si>
    <t>MM4033855</t>
  </si>
  <si>
    <t>MM4033857</t>
  </si>
  <si>
    <t>MM4033858</t>
  </si>
  <si>
    <t>MM4033859</t>
  </si>
  <si>
    <t>MM4033860</t>
  </si>
  <si>
    <t>MM4033862</t>
  </si>
  <si>
    <t>MM4033863</t>
  </si>
  <si>
    <t>MM4033864</t>
  </si>
  <si>
    <t>MM4033865</t>
  </si>
  <si>
    <t>MM4033867</t>
  </si>
  <si>
    <t>MM4033868</t>
  </si>
  <si>
    <t>MM4033869</t>
  </si>
  <si>
    <t>MM4033870</t>
  </si>
  <si>
    <t>MM4033872</t>
  </si>
  <si>
    <t>MM4033873</t>
  </si>
  <si>
    <t>MM4033874</t>
  </si>
  <si>
    <t>MM4033875</t>
  </si>
  <si>
    <t>MM4033877</t>
  </si>
  <si>
    <t>MM4033878</t>
  </si>
  <si>
    <t>MM4033879</t>
  </si>
  <si>
    <t>MM4033880</t>
  </si>
  <si>
    <t>MM4033882</t>
  </si>
  <si>
    <t>MM4033883</t>
  </si>
  <si>
    <t>MM4033884</t>
  </si>
  <si>
    <t>MM4033885</t>
  </si>
  <si>
    <t>MM4033887</t>
  </si>
  <si>
    <t>MM4033888</t>
  </si>
  <si>
    <t>MM4033889</t>
  </si>
  <si>
    <t>MM4033890</t>
  </si>
  <si>
    <t>MM4033892</t>
  </si>
  <si>
    <t>MM4033893</t>
  </si>
  <si>
    <t>MM4033894</t>
  </si>
  <si>
    <t>MM4033895</t>
  </si>
  <si>
    <t>MM4033897</t>
  </si>
  <si>
    <t>MM4033898</t>
  </si>
  <si>
    <t>MM4033899</t>
  </si>
  <si>
    <t>MM4033900</t>
  </si>
  <si>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</si>
  <si>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</si>
  <si>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</si>
  <si>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38"/>
  </si>
  <si>
    <t>在庫取引データ</t>
    <phoneticPr fontId="4"/>
  </si>
  <si>
    <t>【ヘッダー】</t>
  </si>
  <si>
    <t>在庫取引コード</t>
    <rPh sb="0" eb="2">
      <t>ザイコ</t>
    </rPh>
    <rPh sb="2" eb="4">
      <t>トリヒキ</t>
    </rPh>
    <phoneticPr fontId="2"/>
  </si>
  <si>
    <t>MM1030001</t>
  </si>
  <si>
    <t>４～10</t>
  </si>
  <si>
    <t>英数カナ</t>
  </si>
  <si>
    <t>必須</t>
  </si>
  <si>
    <t>桁数は、設定（メインメニュー右上にある[設定]アイコンから[運用設定]メニューの[債務管理]ページ）によって異なります。</t>
    <rPh sb="41" eb="43">
      <t>サイム</t>
    </rPh>
    <rPh sb="43" eb="45">
      <t>カンリ</t>
    </rPh>
    <phoneticPr fontId="0"/>
  </si>
  <si>
    <t>在庫取引名</t>
    <rPh sb="0" eb="2">
      <t>ザイコ</t>
    </rPh>
    <rPh sb="2" eb="4">
      <t>トリヒキ</t>
    </rPh>
    <rPh sb="4" eb="5">
      <t>メイ</t>
    </rPh>
    <phoneticPr fontId="2"/>
  </si>
  <si>
    <t>MM1030002</t>
  </si>
  <si>
    <t>60</t>
  </si>
  <si>
    <t>文字</t>
  </si>
  <si>
    <t>【基本】</t>
  </si>
  <si>
    <t>取引種別</t>
    <rPh sb="0" eb="2">
      <t>トリヒキ</t>
    </rPh>
    <rPh sb="2" eb="4">
      <t>シュベツ</t>
    </rPh>
    <phoneticPr fontId="2"/>
  </si>
  <si>
    <t>MM1030101</t>
  </si>
  <si>
    <t>１</t>
  </si>
  <si>
    <t>数字</t>
    <rPh sb="0" eb="2">
      <t>スウジ</t>
    </rPh>
    <phoneticPr fontId="2"/>
  </si>
  <si>
    <t>0：他勘定振替　１：期末棚卸　2：棚卸減耗　3：期末評価
新規データとして空白データを受け入れた場合は、「0：他勘定振替」が設定されます。</t>
    <rPh sb="2" eb="3">
      <t>タ</t>
    </rPh>
    <rPh sb="3" eb="5">
      <t>カンジョウ</t>
    </rPh>
    <rPh sb="5" eb="7">
      <t>フリカエ</t>
    </rPh>
    <rPh sb="10" eb="12">
      <t>キマツ</t>
    </rPh>
    <rPh sb="12" eb="14">
      <t>タナオロシ</t>
    </rPh>
    <rPh sb="17" eb="19">
      <t>タナオロシ</t>
    </rPh>
    <rPh sb="19" eb="21">
      <t>ゲンモウ</t>
    </rPh>
    <rPh sb="24" eb="26">
      <t>キマツ</t>
    </rPh>
    <rPh sb="26" eb="28">
      <t>ヒョウカ</t>
    </rPh>
    <rPh sb="55" eb="56">
      <t>タ</t>
    </rPh>
    <rPh sb="56" eb="58">
      <t>カンジョウ</t>
    </rPh>
    <rPh sb="58" eb="60">
      <t>フリカエ</t>
    </rPh>
    <phoneticPr fontId="0"/>
  </si>
  <si>
    <t>払出元科目コード</t>
    <rPh sb="0" eb="2">
      <t>ハライダシ</t>
    </rPh>
    <rPh sb="2" eb="3">
      <t>モト</t>
    </rPh>
    <rPh sb="3" eb="5">
      <t>カモク</t>
    </rPh>
    <phoneticPr fontId="2"/>
  </si>
  <si>
    <t>MM1030102</t>
  </si>
  <si>
    <t>３～10</t>
  </si>
  <si>
    <t>準必須</t>
    <rPh sb="0" eb="1">
      <t>ジュン</t>
    </rPh>
    <phoneticPr fontId="2"/>
  </si>
  <si>
    <t>桁数は、設定（メインメニュー右上にある[設定]アイコンから[運用設定]メニューの[基本]ページ）によって異なります。</t>
  </si>
  <si>
    <t>払出元補助科目コード</t>
    <rPh sb="0" eb="2">
      <t>ハライダシ</t>
    </rPh>
    <rPh sb="2" eb="3">
      <t>モト</t>
    </rPh>
    <rPh sb="3" eb="5">
      <t>ホジョ</t>
    </rPh>
    <rPh sb="5" eb="7">
      <t>カモク</t>
    </rPh>
    <phoneticPr fontId="2"/>
  </si>
  <si>
    <t>MM1030103</t>
  </si>
  <si>
    <t>払出先科目コード</t>
    <rPh sb="0" eb="2">
      <t>ハライダシ</t>
    </rPh>
    <rPh sb="2" eb="3">
      <t>サキ</t>
    </rPh>
    <rPh sb="3" eb="5">
      <t>カモク</t>
    </rPh>
    <phoneticPr fontId="2"/>
  </si>
  <si>
    <t>MM1030104</t>
  </si>
  <si>
    <t>払出先補助科目コード</t>
    <rPh sb="0" eb="1">
      <t>ハラ</t>
    </rPh>
    <rPh sb="1" eb="2">
      <t>ダ</t>
    </rPh>
    <rPh sb="2" eb="3">
      <t>サキ</t>
    </rPh>
    <rPh sb="3" eb="5">
      <t>ホジョ</t>
    </rPh>
    <rPh sb="5" eb="7">
      <t>カモク</t>
    </rPh>
    <phoneticPr fontId="2"/>
  </si>
  <si>
    <t>MM1030105</t>
  </si>
  <si>
    <t>倉庫コード</t>
    <rPh sb="0" eb="2">
      <t>ソウコ</t>
    </rPh>
    <phoneticPr fontId="30"/>
  </si>
  <si>
    <t>MM1010001</t>
  </si>
  <si>
    <t>英数カナ</t>
    <rPh sb="0" eb="2">
      <t>エイスウ</t>
    </rPh>
    <phoneticPr fontId="30"/>
  </si>
  <si>
    <t>桁数は、設定（メインメニュー右上にある[設定]アイコンから[運用設定]メニューの[在庫管理]ページ）によって異なります。</t>
    <rPh sb="41" eb="43">
      <t>ザイコ</t>
    </rPh>
    <phoneticPr fontId="0"/>
  </si>
  <si>
    <t>倉庫名</t>
    <rPh sb="0" eb="2">
      <t>ソウコ</t>
    </rPh>
    <rPh sb="2" eb="3">
      <t>メイ</t>
    </rPh>
    <phoneticPr fontId="30"/>
  </si>
  <si>
    <t>MM1010002</t>
  </si>
  <si>
    <t>40</t>
  </si>
  <si>
    <t>文字</t>
    <rPh sb="0" eb="2">
      <t>モジ</t>
    </rPh>
    <phoneticPr fontId="30"/>
  </si>
  <si>
    <t>1</t>
  </si>
  <si>
    <t>【基本】</t>
    <rPh sb="1" eb="3">
      <t>キホン</t>
    </rPh>
    <phoneticPr fontId="30"/>
  </si>
  <si>
    <t>送り状フォームコード</t>
    <rPh sb="0" eb="1">
      <t>オク</t>
    </rPh>
    <rPh sb="2" eb="3">
      <t>ジョウ</t>
    </rPh>
    <phoneticPr fontId="2"/>
  </si>
  <si>
    <t>MM1010103</t>
  </si>
  <si>
    <t>４</t>
  </si>
  <si>
    <t>数字</t>
    <rPh sb="0" eb="2">
      <t>スウジ</t>
    </rPh>
    <phoneticPr fontId="46"/>
  </si>
  <si>
    <t>送り状差出名コード</t>
    <rPh sb="0" eb="1">
      <t>オク</t>
    </rPh>
    <rPh sb="2" eb="3">
      <t>ジョウ</t>
    </rPh>
    <rPh sb="3" eb="5">
      <t>サシダシ</t>
    </rPh>
    <rPh sb="5" eb="6">
      <t>メイ</t>
    </rPh>
    <phoneticPr fontId="2"/>
  </si>
  <si>
    <t>MM1010104</t>
  </si>
  <si>
    <t>10</t>
  </si>
  <si>
    <t>英数カナ</t>
    <rPh sb="0" eb="2">
      <t>エイスウ</t>
    </rPh>
    <phoneticPr fontId="5"/>
  </si>
  <si>
    <t>0：しない　1：する
新規データとして空白データを受け入れた場合は、「0：しない」が設定されます。</t>
  </si>
  <si>
    <t>【区分】</t>
    <rPh sb="1" eb="3">
      <t>クブン</t>
    </rPh>
    <phoneticPr fontId="30"/>
  </si>
  <si>
    <t>倉庫区分１コード</t>
    <rPh sb="0" eb="2">
      <t>ソウコ</t>
    </rPh>
    <phoneticPr fontId="30"/>
  </si>
  <si>
    <t>MM1010201</t>
  </si>
  <si>
    <t>桁数は、設定（メインメニュー右上にある[設定]アイコンから[運用設定]メニューの[在庫管理]ページ）によって異なります。</t>
  </si>
  <si>
    <t>倉庫区分２コード</t>
    <rPh sb="0" eb="2">
      <t>ソウコ</t>
    </rPh>
    <rPh sb="2" eb="4">
      <t>クブン</t>
    </rPh>
    <phoneticPr fontId="30"/>
  </si>
  <si>
    <t>MM1010202</t>
  </si>
  <si>
    <t>倉庫区分３コード</t>
    <rPh sb="0" eb="2">
      <t>ソウコ</t>
    </rPh>
    <rPh sb="2" eb="4">
      <t>クブン</t>
    </rPh>
    <phoneticPr fontId="30"/>
  </si>
  <si>
    <t>MM1010203</t>
  </si>
  <si>
    <t>倉庫区分４コード</t>
    <rPh sb="0" eb="2">
      <t>ソウコ</t>
    </rPh>
    <rPh sb="2" eb="4">
      <t>クブン</t>
    </rPh>
    <phoneticPr fontId="30"/>
  </si>
  <si>
    <t>MM1010204</t>
  </si>
  <si>
    <t>倉庫区分５コード</t>
    <rPh sb="0" eb="2">
      <t>ソウコ</t>
    </rPh>
    <rPh sb="2" eb="4">
      <t>クブン</t>
    </rPh>
    <phoneticPr fontId="30"/>
  </si>
  <si>
    <t>MM1010205</t>
  </si>
  <si>
    <t>【棚番】</t>
    <rPh sb="1" eb="3">
      <t>タナバン</t>
    </rPh>
    <phoneticPr fontId="30"/>
  </si>
  <si>
    <t>棚番No.</t>
    <rPh sb="0" eb="2">
      <t>タナバン</t>
    </rPh>
    <phoneticPr fontId="47"/>
  </si>
  <si>
    <t>MM1010301</t>
  </si>
  <si>
    <t>英数カナ</t>
    <rPh sb="0" eb="2">
      <t>エイスウ</t>
    </rPh>
    <phoneticPr fontId="47"/>
  </si>
  <si>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・棚番（メインメニュー右上にある[設定]アイコンから[運用設定]メニューの[在庫管理]ページで設定）が「使用する」の場合
桁数は、設定（メインメニュー右上にある[設定]アイコンから[運用設定]メニューの[仕入管理]ページ）によって異なります。</t>
  </si>
  <si>
    <t>メモ</t>
  </si>
  <si>
    <t>MM1010302</t>
  </si>
  <si>
    <t>文字</t>
    <rPh sb="0" eb="2">
      <t>モジ</t>
    </rPh>
    <phoneticPr fontId="47"/>
  </si>
  <si>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・棚番（メインメニュー右上にある[設定]アイコンから[運用設定]メニューの[在庫管理]ページで設定）が「使用する」の場合
棚番No.とセットで受け入れます。メモだけの場合は、受入対象から除外されます。</t>
    <rPh sb="126" eb="128">
      <t>タナバン</t>
    </rPh>
    <rPh sb="136" eb="137">
      <t>ウ</t>
    </rPh>
    <rPh sb="138" eb="139">
      <t>イ</t>
    </rPh>
    <rPh sb="148" eb="150">
      <t>バアイ</t>
    </rPh>
    <rPh sb="152" eb="154">
      <t>ウケイレ</t>
    </rPh>
    <rPh sb="154" eb="156">
      <t>タイショウ</t>
    </rPh>
    <rPh sb="158" eb="160">
      <t>ジョガイ</t>
    </rPh>
    <phoneticPr fontId="47"/>
  </si>
  <si>
    <t>倉庫区分コード</t>
    <rPh sb="0" eb="2">
      <t>ソウコ</t>
    </rPh>
    <rPh sb="2" eb="4">
      <t>クブン</t>
    </rPh>
    <phoneticPr fontId="30"/>
  </si>
  <si>
    <t>MM1020001</t>
  </si>
  <si>
    <t>倉庫区分名</t>
  </si>
  <si>
    <t>MM1020002</t>
  </si>
  <si>
    <t>30</t>
  </si>
  <si>
    <t>設定（メインメニュー右上にある[設定]アイコンから[運用設定]メニューの[在庫管理]ページ）によって異なります。</t>
  </si>
  <si>
    <t>このデータは、『Sシステム』または『奉行Ｖ ERPクラウド』をご利用の場合に受け入れできます。</t>
    <phoneticPr fontId="4"/>
  </si>
  <si>
    <t>[商品]メニューで、各項目の初期値を設定できます。新規データとして空白データを受け入れた場合は、初期値の内容が設定されます。</t>
    <phoneticPr fontId="4"/>
  </si>
  <si>
    <t>商品コード</t>
    <rPh sb="0" eb="2">
      <t>ショウヒン</t>
    </rPh>
    <phoneticPr fontId="39"/>
  </si>
  <si>
    <t>SD3010001</t>
  </si>
  <si>
    <t>１～40</t>
  </si>
  <si>
    <t>英数カナ</t>
    <rPh sb="0" eb="2">
      <t>エイスウ</t>
    </rPh>
    <phoneticPr fontId="39"/>
  </si>
  <si>
    <t>必須</t>
    <rPh sb="0" eb="2">
      <t>ヒッス</t>
    </rPh>
    <phoneticPr fontId="39"/>
  </si>
  <si>
    <t>桁数は、設定（メインメニュー右上にある[設定]アイコンから[運用設定]メニューの[商品管理]ページ）によって異なります。</t>
  </si>
  <si>
    <t>商品名</t>
    <rPh sb="0" eb="3">
      <t>ショウヒンメイ</t>
    </rPh>
    <phoneticPr fontId="39"/>
  </si>
  <si>
    <t>SD3010002</t>
  </si>
  <si>
    <t>文字</t>
    <rPh sb="0" eb="2">
      <t>モジ</t>
    </rPh>
    <phoneticPr fontId="39"/>
  </si>
  <si>
    <t>種別</t>
    <rPh sb="0" eb="2">
      <t>シュベツ</t>
    </rPh>
    <phoneticPr fontId="39"/>
  </si>
  <si>
    <t>SD3010003</t>
  </si>
  <si>
    <t>数字</t>
    <rPh sb="0" eb="2">
      <t>スウジ</t>
    </rPh>
    <phoneticPr fontId="39"/>
  </si>
  <si>
    <t>0：有形　1：無形</t>
    <rPh sb="2" eb="4">
      <t>ユウケイ</t>
    </rPh>
    <rPh sb="7" eb="9">
      <t>ムケイ</t>
    </rPh>
    <phoneticPr fontId="39"/>
  </si>
  <si>
    <t>数字</t>
    <rPh sb="0" eb="2">
      <t>スウジ</t>
    </rPh>
    <phoneticPr fontId="0"/>
  </si>
  <si>
    <t>文字</t>
    <rPh sb="0" eb="2">
      <t>モジ</t>
    </rPh>
    <phoneticPr fontId="0"/>
  </si>
  <si>
    <t>インデックス</t>
  </si>
  <si>
    <t>SD3010101</t>
  </si>
  <si>
    <t>数量入力</t>
    <rPh sb="0" eb="2">
      <t>スウリョウ</t>
    </rPh>
    <rPh sb="2" eb="4">
      <t>ニュウリョク</t>
    </rPh>
    <phoneticPr fontId="39"/>
  </si>
  <si>
    <t>SD3010102</t>
  </si>
  <si>
    <t>0：しない　1：する
この項目は、「種別」が「1：無形」の場合に受け入れできます。</t>
  </si>
  <si>
    <t>単位</t>
    <rPh sb="0" eb="2">
      <t>タンイ</t>
    </rPh>
    <phoneticPr fontId="39"/>
  </si>
  <si>
    <t>SD3010103</t>
  </si>
  <si>
    <t>6</t>
  </si>
  <si>
    <t>入数小数</t>
    <rPh sb="0" eb="2">
      <t>イリスウ</t>
    </rPh>
    <rPh sb="2" eb="4">
      <t>ショウスウ</t>
    </rPh>
    <phoneticPr fontId="39"/>
  </si>
  <si>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</si>
  <si>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30"/>
  </si>
  <si>
    <t>入数２小数</t>
    <rPh sb="0" eb="2">
      <t>イリスウ</t>
    </rPh>
    <rPh sb="3" eb="5">
      <t>ショウスウ</t>
    </rPh>
    <phoneticPr fontId="39"/>
  </si>
  <si>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</si>
  <si>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30"/>
  </si>
  <si>
    <t>箱数小数</t>
    <rPh sb="0" eb="2">
      <t>ハコスウ</t>
    </rPh>
    <rPh sb="2" eb="4">
      <t>ショウスウ</t>
    </rPh>
    <phoneticPr fontId="39"/>
  </si>
  <si>
    <t>SD3010106</t>
  </si>
  <si>
    <t>０～４
この項目は、「種別」が「1：無形」以外の場合に受け入れできます。</t>
    <rPh sb="21" eb="23">
      <t>イガイ</t>
    </rPh>
    <rPh sb="24" eb="26">
      <t>バアイ</t>
    </rPh>
    <rPh sb="27" eb="28">
      <t>ウ</t>
    </rPh>
    <rPh sb="29" eb="30">
      <t>イ</t>
    </rPh>
    <phoneticPr fontId="30"/>
  </si>
  <si>
    <t>入数</t>
    <rPh sb="0" eb="2">
      <t>イリスウ</t>
    </rPh>
    <phoneticPr fontId="39"/>
  </si>
  <si>
    <t>SD3010107</t>
  </si>
  <si>
    <t>12</t>
  </si>
  <si>
    <t>数字</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</si>
  <si>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39"/>
  </si>
  <si>
    <t>入数２</t>
    <rPh sb="0" eb="2">
      <t>イリスウ</t>
    </rPh>
    <phoneticPr fontId="39"/>
  </si>
  <si>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</si>
  <si>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39"/>
  </si>
  <si>
    <t>数量小数</t>
    <rPh sb="0" eb="2">
      <t>スウリョウ</t>
    </rPh>
    <rPh sb="2" eb="4">
      <t>ショウスウ</t>
    </rPh>
    <phoneticPr fontId="39"/>
  </si>
  <si>
    <t>SD3010109</t>
  </si>
  <si>
    <t>０～４</t>
  </si>
  <si>
    <t>単価小数桁</t>
    <rPh sb="0" eb="2">
      <t>タンカ</t>
    </rPh>
    <rPh sb="2" eb="4">
      <t>ショウスウ</t>
    </rPh>
    <rPh sb="4" eb="5">
      <t>ケタ</t>
    </rPh>
    <phoneticPr fontId="39"/>
  </si>
  <si>
    <t>SD3080008</t>
  </si>
  <si>
    <t>０～４</t>
    <phoneticPr fontId="4"/>
  </si>
  <si>
    <t>商品名２</t>
    <rPh sb="0" eb="3">
      <t>ショウヒンメイ</t>
    </rPh>
    <phoneticPr fontId="39"/>
  </si>
  <si>
    <t>SD3010110</t>
  </si>
  <si>
    <t>この項目は、商品名２（メインメニュー右上にある[設定]アイコンから[運用設定]メニューの[商品管理]ページで設定）が「使用する」の場合に受け入れできます。</t>
    <rPh sb="8" eb="9">
      <t>メイ</t>
    </rPh>
    <phoneticPr fontId="30"/>
  </si>
  <si>
    <t>商品名３</t>
    <rPh sb="0" eb="3">
      <t>ショウヒンメイ</t>
    </rPh>
    <phoneticPr fontId="39"/>
  </si>
  <si>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</si>
  <si>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</si>
  <si>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39"/>
  </si>
  <si>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</si>
  <si>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30"/>
  </si>
  <si>
    <t>商品コード３</t>
    <rPh sb="0" eb="2">
      <t>ショウヒン</t>
    </rPh>
    <phoneticPr fontId="39"/>
  </si>
  <si>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</si>
  <si>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</si>
  <si>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30"/>
  </si>
  <si>
    <t>この項目は、発行コード（メインメニュー右上にある[設定]アイコンから[運用設定]メニューの[商品管理]ページで設定）が「使用する」の場合に受け入れできます。</t>
  </si>
  <si>
    <t>任意項目コード</t>
    <rPh sb="0" eb="2">
      <t>ニンイ</t>
    </rPh>
    <rPh sb="2" eb="4">
      <t>コウモク</t>
    </rPh>
    <phoneticPr fontId="30"/>
  </si>
  <si>
    <t>SD3120002</t>
  </si>
  <si>
    <t>この項目は、以下のいずれかの場合に受け入れできます。
　・『債務奉行クラウド』をご利用
　・『商奉行クラウド』と『債権奉行クラウド』をご利用
　・『債権奉行クラウドｉ』の『Sシステム』または『債権奉行Ｖ ERPクラウド』をご利用
桁数は、『債権奉行クラウド』または『債務奉行クラウド』の設定（メインメニュー右上にある[設定]アイコンから[運用設定]メニューの[基本]ページ）によって異なります。</t>
    <rPh sb="96" eb="98">
      <t>サイケン</t>
    </rPh>
    <phoneticPr fontId="4"/>
  </si>
  <si>
    <t>メモ１</t>
  </si>
  <si>
    <t>SD3010114</t>
  </si>
  <si>
    <t>メモ２</t>
  </si>
  <si>
    <t>SD3010115</t>
  </si>
  <si>
    <t>メモ３</t>
  </si>
  <si>
    <t>SD3010116</t>
  </si>
  <si>
    <t>【区分】</t>
    <rPh sb="1" eb="3">
      <t>クブン</t>
    </rPh>
    <phoneticPr fontId="39"/>
  </si>
  <si>
    <t>用途－販売品</t>
    <rPh sb="0" eb="2">
      <t>ヨウト</t>
    </rPh>
    <rPh sb="3" eb="5">
      <t>ハンバイ</t>
    </rPh>
    <rPh sb="5" eb="6">
      <t>ヒン</t>
    </rPh>
    <phoneticPr fontId="30"/>
  </si>
  <si>
    <t>SD3010211</t>
  </si>
  <si>
    <t>0：しない　1：する
新規データとして空白データを受け入れた場合は、「１：しない」が設定されます。</t>
  </si>
  <si>
    <t>用途－購入品</t>
    <rPh sb="3" eb="6">
      <t>コウニュウヒン</t>
    </rPh>
    <phoneticPr fontId="30"/>
  </si>
  <si>
    <t>SD3010212</t>
  </si>
  <si>
    <t>用途－構成品</t>
    <rPh sb="3" eb="5">
      <t>コウセイ</t>
    </rPh>
    <rPh sb="5" eb="6">
      <t>ヒン</t>
    </rPh>
    <phoneticPr fontId="30"/>
  </si>
  <si>
    <t>SD3010213</t>
  </si>
  <si>
    <t>0：しない　1：する
この項目は、『Sシステム』または『奉行Ｖ ERPクラウド』をご利用の場合に受け入れできます。
新規データとして空白データを受け入れた場合は、「１：しない」が設定されます。</t>
  </si>
  <si>
    <t>商品区分１コード</t>
    <rPh sb="0" eb="2">
      <t>ショウヒン</t>
    </rPh>
    <rPh sb="2" eb="4">
      <t>クブン</t>
    </rPh>
    <phoneticPr fontId="39"/>
  </si>
  <si>
    <t>SD3010201</t>
  </si>
  <si>
    <t>商品区分２コード</t>
    <rPh sb="0" eb="2">
      <t>ショウヒン</t>
    </rPh>
    <rPh sb="2" eb="4">
      <t>クブン</t>
    </rPh>
    <phoneticPr fontId="39"/>
  </si>
  <si>
    <t>SD3010202</t>
  </si>
  <si>
    <t>商品区分３コード</t>
    <rPh sb="0" eb="2">
      <t>ショウヒン</t>
    </rPh>
    <rPh sb="2" eb="4">
      <t>クブン</t>
    </rPh>
    <phoneticPr fontId="39"/>
  </si>
  <si>
    <t>SD3010203</t>
  </si>
  <si>
    <t>商品区分４コード</t>
    <rPh sb="0" eb="2">
      <t>ショウヒン</t>
    </rPh>
    <rPh sb="2" eb="4">
      <t>クブン</t>
    </rPh>
    <phoneticPr fontId="39"/>
  </si>
  <si>
    <t>SD3010204</t>
  </si>
  <si>
    <t>商品区分５コード</t>
    <rPh sb="0" eb="2">
      <t>ショウヒン</t>
    </rPh>
    <rPh sb="2" eb="4">
      <t>クブン</t>
    </rPh>
    <phoneticPr fontId="39"/>
  </si>
  <si>
    <t>SD3010205</t>
  </si>
  <si>
    <t>[商品区分]メニューで登録されている商品区分１コードを設定します。
桁数は、設定（メインメニュー右上にある[設定]アイコンから[運用設定]メニューの[商品管理]ページ）によって異なります。</t>
  </si>
  <si>
    <t>[商品区分]メニューで登録されている商品区分２コードを設定します。
桁数は、設定（メインメニュー右上にある[設定]アイコンから[運用設定]メニューの[商品管理]ページ）によって異なります。</t>
  </si>
  <si>
    <t>[商品区分]メニューで登録されている商品区分３コードを設定します。
桁数は、設定（メインメニュー右上にある[設定]アイコンから[運用設定]メニューの[商品管理]ページ）によって異なります。</t>
  </si>
  <si>
    <t>[商品区分]メニューで登録されている商品区分４コードを設定します。
桁数は、設定（メインメニュー右上にある[設定]アイコンから[運用設定]メニューの[商品管理]ページ）によって異なります。</t>
  </si>
  <si>
    <t>[商品区分]メニューで登録されている商品区分５コードを設定します。
桁数は、設定（メインメニュー右上にある[設定]アイコンから[運用設定]メニューの[商品管理]ページ）によって異なります。</t>
  </si>
  <si>
    <t>１～20</t>
    <phoneticPr fontId="4"/>
  </si>
  <si>
    <t>【荷姿】</t>
    <rPh sb="1" eb="3">
      <t>ニスガタ</t>
    </rPh>
    <phoneticPr fontId="30"/>
  </si>
  <si>
    <t>　この項目は、『Sシステム』または『奉行Ｖ ERPクラウド』をご利用の場合に受け入れできます。</t>
    <phoneticPr fontId="39"/>
  </si>
  <si>
    <t>１～10</t>
  </si>
  <si>
    <t>１～20</t>
  </si>
  <si>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</si>
  <si>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43"/>
  </si>
  <si>
    <t>６</t>
  </si>
  <si>
    <t>この項目は、以下のすべての条件に該当する場合に受け入れできます。
・「基準荷姿区分コード」が受け入れるファイルに存在する
・「基準単位当たり荷姿区分数」が受け入れるファイルに存在する</t>
  </si>
  <si>
    <t>20</t>
  </si>
  <si>
    <t>設定内容は、「荷姿１」と同様です。</t>
    <rPh sb="0" eb="2">
      <t>セッテイ</t>
    </rPh>
    <rPh sb="2" eb="4">
      <t>ナイヨウ</t>
    </rPh>
    <rPh sb="7" eb="9">
      <t>ニスガタ</t>
    </rPh>
    <rPh sb="12" eb="14">
      <t>ドウヨウ</t>
    </rPh>
    <phoneticPr fontId="2"/>
  </si>
  <si>
    <t>0：しない　1：する
この項目は、以下のすべての条件に該当する場合に受け入れできます。
・『商奉行クラウド』をご利用
・「基準荷姿区分コード」が受け入れるファイルに存在する
・「基準単位当たり荷姿区分数」が受け入れるファイルに存在する
「主販売荷姿区分」として設定できるのは１商品コードにつき１つまでです。</t>
    <rPh sb="46" eb="47">
      <t>アキナイ</t>
    </rPh>
    <rPh sb="47" eb="49">
      <t>ブギョウ</t>
    </rPh>
    <rPh sb="56" eb="58">
      <t>リヨウ</t>
    </rPh>
    <phoneticPr fontId="43"/>
  </si>
  <si>
    <t>主仕入荷姿区分コード</t>
    <rPh sb="0" eb="1">
      <t>シュ</t>
    </rPh>
    <rPh sb="1" eb="3">
      <t>シイレ</t>
    </rPh>
    <rPh sb="3" eb="5">
      <t>ニスガタ</t>
    </rPh>
    <rPh sb="5" eb="7">
      <t>クブン</t>
    </rPh>
    <phoneticPr fontId="39"/>
  </si>
  <si>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t>
  </si>
  <si>
    <t>【販売】</t>
    <rPh sb="1" eb="3">
      <t>ハンバイ</t>
    </rPh>
    <phoneticPr fontId="39"/>
  </si>
  <si>
    <t>　この項目は、『商奉行クラウド』または『債権奉行クラウドｉ』の『Sシステム』または『債権奉行Ｖ ERPクラウド』をご利用の場合に受け入れできます。</t>
  </si>
  <si>
    <t>主販売取引コード</t>
    <rPh sb="0" eb="1">
      <t>シュ</t>
    </rPh>
    <rPh sb="1" eb="3">
      <t>ハンバイ</t>
    </rPh>
    <rPh sb="3" eb="5">
      <t>トリヒキ</t>
    </rPh>
    <phoneticPr fontId="39"/>
  </si>
  <si>
    <t>SD3010302</t>
  </si>
  <si>
    <t>主販売取引コードー返品</t>
    <rPh sb="0" eb="1">
      <t>シュ</t>
    </rPh>
    <rPh sb="1" eb="3">
      <t>ハンバイ</t>
    </rPh>
    <rPh sb="3" eb="5">
      <t>トリヒキ</t>
    </rPh>
    <phoneticPr fontId="39"/>
  </si>
  <si>
    <t>SD3010303</t>
  </si>
  <si>
    <t>主販売取引コードー値引</t>
    <rPh sb="0" eb="1">
      <t>シュ</t>
    </rPh>
    <rPh sb="1" eb="3">
      <t>ハンバイ</t>
    </rPh>
    <rPh sb="3" eb="5">
      <t>トリヒキ</t>
    </rPh>
    <rPh sb="9" eb="11">
      <t>ネビ</t>
    </rPh>
    <phoneticPr fontId="39"/>
  </si>
  <si>
    <t>SD3010304</t>
  </si>
  <si>
    <t>販売取引－補助科目優先コード指定</t>
  </si>
  <si>
    <t>0：使用しない　1：使用する</t>
    <rPh sb="2" eb="4">
      <t>シヨウ</t>
    </rPh>
    <rPh sb="10" eb="12">
      <t>シヨウ</t>
    </rPh>
    <phoneticPr fontId="39"/>
  </si>
  <si>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</si>
  <si>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30"/>
  </si>
  <si>
    <t>債権連携内容</t>
  </si>
  <si>
    <t>SD3120003</t>
  </si>
  <si>
    <t>100</t>
  </si>
  <si>
    <t>主販売取引と同じ設定にする</t>
    <rPh sb="0" eb="1">
      <t>シュ</t>
    </rPh>
    <rPh sb="1" eb="3">
      <t>ハンバイ</t>
    </rPh>
    <rPh sb="3" eb="5">
      <t>トリヒキ</t>
    </rPh>
    <rPh sb="6" eb="7">
      <t>オナ</t>
    </rPh>
    <rPh sb="8" eb="10">
      <t>セッテイ</t>
    </rPh>
    <phoneticPr fontId="39"/>
  </si>
  <si>
    <t>SD3010305</t>
  </si>
  <si>
    <t>0：しない　1：する</t>
  </si>
  <si>
    <t>販売課税区分</t>
    <rPh sb="0" eb="2">
      <t>ハンバイ</t>
    </rPh>
    <rPh sb="2" eb="4">
      <t>カゼイ</t>
    </rPh>
    <rPh sb="4" eb="6">
      <t>クブン</t>
    </rPh>
    <phoneticPr fontId="39"/>
  </si>
  <si>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</si>
  <si>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4"/>
  </si>
  <si>
    <t>販売消費税率種別</t>
    <rPh sb="0" eb="2">
      <t>ハンバイ</t>
    </rPh>
    <rPh sb="6" eb="8">
      <t>シュベツ</t>
    </rPh>
    <phoneticPr fontId="39"/>
  </si>
  <si>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</si>
  <si>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</si>
  <si>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39"/>
  </si>
  <si>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</si>
  <si>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</si>
  <si>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得意先と同じ設定にする</t>
  </si>
  <si>
    <t>SD3010311</t>
  </si>
  <si>
    <t>売上計上基準</t>
  </si>
  <si>
    <t>SD3010312</t>
  </si>
  <si>
    <t>2</t>
  </si>
  <si>
    <t>0：出荷基準　１：検収基準</t>
    <rPh sb="2" eb="4">
      <t>シュッカ</t>
    </rPh>
    <rPh sb="4" eb="6">
      <t>キジュン</t>
    </rPh>
    <rPh sb="9" eb="11">
      <t>ケンシュウ</t>
    </rPh>
    <rPh sb="11" eb="13">
      <t>キジュン</t>
    </rPh>
    <phoneticPr fontId="39"/>
  </si>
  <si>
    <t>出荷予定日</t>
    <rPh sb="0" eb="5">
      <t>シュッカヨテイビ</t>
    </rPh>
    <phoneticPr fontId="39"/>
  </si>
  <si>
    <t>SD3010309</t>
  </si>
  <si>
    <t>0：当日  1～99：日後</t>
    <rPh sb="2" eb="4">
      <t>トウジツ</t>
    </rPh>
    <rPh sb="11" eb="12">
      <t>ニチ</t>
    </rPh>
    <rPh sb="12" eb="13">
      <t>ゴ</t>
    </rPh>
    <phoneticPr fontId="39"/>
  </si>
  <si>
    <t>休日パターンコード</t>
    <rPh sb="0" eb="2">
      <t>キュウジツ</t>
    </rPh>
    <phoneticPr fontId="39"/>
  </si>
  <si>
    <t>SD3010310</t>
  </si>
  <si>
    <t>３</t>
  </si>
  <si>
    <t>メインメニュー右上にある[設定]アイコンの[休日]メニューで登録されている休日パターンコードを設定します。</t>
  </si>
  <si>
    <t>【発注】</t>
    <rPh sb="1" eb="3">
      <t>ハッチュウ</t>
    </rPh>
    <phoneticPr fontId="30"/>
  </si>
  <si>
    <t>荷姿区分コード</t>
    <rPh sb="0" eb="2">
      <t>ニスガタ</t>
    </rPh>
    <rPh sb="2" eb="4">
      <t>クブン</t>
    </rPh>
    <phoneticPr fontId="39"/>
  </si>
  <si>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39"/>
  </si>
  <si>
    <t>発注検討在庫数量の集計対象</t>
    <rPh sb="0" eb="2">
      <t>ハッチュウ</t>
    </rPh>
    <rPh sb="2" eb="4">
      <t>ケントウ</t>
    </rPh>
    <rPh sb="4" eb="6">
      <t>ザイコ</t>
    </rPh>
    <rPh sb="6" eb="8">
      <t>スウリョウ</t>
    </rPh>
    <rPh sb="9" eb="11">
      <t>シュウケイ</t>
    </rPh>
    <rPh sb="11" eb="13">
      <t>タイショウ</t>
    </rPh>
    <phoneticPr fontId="30"/>
  </si>
  <si>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4"/>
  </si>
  <si>
    <t>発注単位数量</t>
    <rPh sb="0" eb="2">
      <t>ハッチュウ</t>
    </rPh>
    <rPh sb="2" eb="4">
      <t>タンイ</t>
    </rPh>
    <rPh sb="4" eb="6">
      <t>スウリョウ</t>
    </rPh>
    <phoneticPr fontId="30"/>
  </si>
  <si>
    <t>14</t>
  </si>
  <si>
    <t>整数９桁　小数４桁</t>
  </si>
  <si>
    <t>発注点</t>
    <rPh sb="0" eb="2">
      <t>ハッチュウ</t>
    </rPh>
    <rPh sb="2" eb="3">
      <t>テン</t>
    </rPh>
    <phoneticPr fontId="30"/>
  </si>
  <si>
    <t>17</t>
  </si>
  <si>
    <t>整数12桁　小数４桁</t>
  </si>
  <si>
    <t>補充点</t>
    <rPh sb="0" eb="2">
      <t>ホジュウ</t>
    </rPh>
    <rPh sb="2" eb="3">
      <t>テン</t>
    </rPh>
    <phoneticPr fontId="30"/>
  </si>
  <si>
    <t>発注サイクル</t>
    <rPh sb="0" eb="2">
      <t>ハッチュウ</t>
    </rPh>
    <phoneticPr fontId="30"/>
  </si>
  <si>
    <t>3</t>
  </si>
  <si>
    <t>サービス率</t>
    <rPh sb="4" eb="5">
      <t>リツ</t>
    </rPh>
    <phoneticPr fontId="30"/>
  </si>
  <si>
    <t>5</t>
  </si>
  <si>
    <t>整数２桁　小数２桁</t>
    <phoneticPr fontId="4"/>
  </si>
  <si>
    <t>安全在庫数量</t>
    <rPh sb="0" eb="2">
      <t>アンゼン</t>
    </rPh>
    <rPh sb="2" eb="4">
      <t>ザイコ</t>
    </rPh>
    <rPh sb="4" eb="6">
      <t>スウリョウ</t>
    </rPh>
    <phoneticPr fontId="30"/>
  </si>
  <si>
    <t>整数12桁　小数４桁</t>
    <phoneticPr fontId="4"/>
  </si>
  <si>
    <t>必要数量</t>
    <rPh sb="0" eb="2">
      <t>ヒツヨウ</t>
    </rPh>
    <rPh sb="2" eb="4">
      <t>スウリョウ</t>
    </rPh>
    <phoneticPr fontId="30"/>
  </si>
  <si>
    <t>整数９桁　小数４桁</t>
    <phoneticPr fontId="4"/>
  </si>
  <si>
    <t>発注検討区分</t>
    <rPh sb="0" eb="2">
      <t>ハッチュウ</t>
    </rPh>
    <rPh sb="2" eb="4">
      <t>ケントウ</t>
    </rPh>
    <rPh sb="4" eb="6">
      <t>クブン</t>
    </rPh>
    <phoneticPr fontId="30"/>
  </si>
  <si>
    <t>発注検討計算式コード</t>
    <rPh sb="0" eb="2">
      <t>ハッチュウ</t>
    </rPh>
    <rPh sb="2" eb="4">
      <t>ケントウ</t>
    </rPh>
    <rPh sb="4" eb="7">
      <t>ケイサンシキ</t>
    </rPh>
    <phoneticPr fontId="39"/>
  </si>
  <si>
    <t>２～10</t>
  </si>
  <si>
    <t>0：切り上げ　1：切り捨て　2：端数をバラで発注する
この項目は、荷姿（メインメニュー右上にある[設定]アイコンから[運用設定]メニューの[商品管理]ページで設定）が「使用する」の場合に受け入れできます。</t>
  </si>
  <si>
    <t>発注納品期日</t>
    <rPh sb="0" eb="2">
      <t>ハッチュウ</t>
    </rPh>
    <rPh sb="2" eb="4">
      <t>ノウヒン</t>
    </rPh>
    <rPh sb="4" eb="6">
      <t>キジツ</t>
    </rPh>
    <phoneticPr fontId="39"/>
  </si>
  <si>
    <t>SD3010411</t>
  </si>
  <si>
    <t>0：当日　0～99：日後</t>
  </si>
  <si>
    <t>【仕入】</t>
    <rPh sb="1" eb="3">
      <t>シイレ</t>
    </rPh>
    <phoneticPr fontId="39"/>
  </si>
  <si>
    <t>主仕入取引コード</t>
    <rPh sb="0" eb="1">
      <t>シュ</t>
    </rPh>
    <rPh sb="1" eb="3">
      <t>シイレ</t>
    </rPh>
    <rPh sb="3" eb="5">
      <t>トリヒキ</t>
    </rPh>
    <phoneticPr fontId="39"/>
  </si>
  <si>
    <t>SD3010403</t>
  </si>
  <si>
    <t>主仕入取引コードー返品</t>
    <rPh sb="0" eb="1">
      <t>シュ</t>
    </rPh>
    <rPh sb="1" eb="3">
      <t>シイレ</t>
    </rPh>
    <rPh sb="3" eb="5">
      <t>トリヒキ</t>
    </rPh>
    <rPh sb="9" eb="11">
      <t>ヘンピン</t>
    </rPh>
    <phoneticPr fontId="39"/>
  </si>
  <si>
    <t>SD3010404</t>
  </si>
  <si>
    <t>主仕入取引コードー値引</t>
    <rPh sb="0" eb="1">
      <t>シュ</t>
    </rPh>
    <rPh sb="1" eb="3">
      <t>シイレ</t>
    </rPh>
    <rPh sb="3" eb="5">
      <t>トリヒキ</t>
    </rPh>
    <rPh sb="9" eb="11">
      <t>ネビ</t>
    </rPh>
    <phoneticPr fontId="39"/>
  </si>
  <si>
    <t>SD3010405</t>
  </si>
  <si>
    <t>仕入取引－補助科目優先コード指定</t>
  </si>
  <si>
    <t>１</t>
    <phoneticPr fontId="4"/>
  </si>
  <si>
    <t>0：使用しない　1：使用する</t>
    <rPh sb="2" eb="4">
      <t>シヨウ</t>
    </rPh>
    <rPh sb="10" eb="12">
      <t>シヨウ</t>
    </rPh>
    <phoneticPr fontId="30"/>
  </si>
  <si>
    <t>仕入取引－補助科目優先コード</t>
  </si>
  <si>
    <t>SD3010415</t>
  </si>
  <si>
    <t>債務連携内容</t>
    <rPh sb="0" eb="2">
      <t>サイム</t>
    </rPh>
    <rPh sb="2" eb="4">
      <t>レンケイ</t>
    </rPh>
    <rPh sb="4" eb="6">
      <t>ナイヨウ</t>
    </rPh>
    <phoneticPr fontId="39"/>
  </si>
  <si>
    <t>SD3120004</t>
  </si>
  <si>
    <t>この項目は、以下のすべての条件に該当する場合に受け入れできます。
・『債務奉行クラウド』をご利用の場合
・債務明細（[仕入管理規程]メニュー[債務管理]ページで設定）の設定が以下の場合
　作成単位が「見出しごとに集約して作成する」または「明細ごとに作成する」、もしくは集約単位が「商品ごとにまとめる」</t>
  </si>
  <si>
    <t>主仕入取引と同じ設定にする</t>
    <rPh sb="0" eb="1">
      <t>シュ</t>
    </rPh>
    <rPh sb="1" eb="3">
      <t>シイレ</t>
    </rPh>
    <rPh sb="3" eb="5">
      <t>トリヒキ</t>
    </rPh>
    <rPh sb="6" eb="7">
      <t>オナ</t>
    </rPh>
    <rPh sb="8" eb="10">
      <t>セッテイ</t>
    </rPh>
    <phoneticPr fontId="39"/>
  </si>
  <si>
    <t>SD3010406</t>
  </si>
  <si>
    <t>仕入課税区分</t>
    <rPh sb="0" eb="2">
      <t>シイレ</t>
    </rPh>
    <rPh sb="2" eb="4">
      <t>カゼイ</t>
    </rPh>
    <rPh sb="4" eb="6">
      <t>クブン</t>
    </rPh>
    <phoneticPr fontId="39"/>
  </si>
  <si>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</si>
  <si>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8"/>
  </si>
  <si>
    <t>仕入対象区分</t>
    <rPh sb="0" eb="2">
      <t>シイレ</t>
    </rPh>
    <rPh sb="2" eb="4">
      <t>タイショウ</t>
    </rPh>
    <rPh sb="4" eb="6">
      <t>クブン</t>
    </rPh>
    <phoneticPr fontId="39"/>
  </si>
  <si>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</si>
  <si>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8"/>
  </si>
  <si>
    <t>仕入消費税率種別</t>
    <rPh sb="0" eb="2">
      <t>シイレ</t>
    </rPh>
    <rPh sb="6" eb="8">
      <t>シュベツ</t>
    </rPh>
    <phoneticPr fontId="39"/>
  </si>
  <si>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</si>
  <si>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4"/>
  </si>
  <si>
    <t>仕入消費税自動計算</t>
    <rPh sb="0" eb="2">
      <t>シイレ</t>
    </rPh>
    <rPh sb="2" eb="5">
      <t>ショウヒゼイ</t>
    </rPh>
    <rPh sb="5" eb="7">
      <t>ジドウ</t>
    </rPh>
    <rPh sb="7" eb="9">
      <t>ケイサン</t>
    </rPh>
    <phoneticPr fontId="39"/>
  </si>
  <si>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</si>
  <si>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8"/>
  </si>
  <si>
    <t>仕入先と同じ設定にする</t>
    <rPh sb="0" eb="2">
      <t>シイレ</t>
    </rPh>
    <rPh sb="2" eb="3">
      <t>サキ</t>
    </rPh>
    <phoneticPr fontId="30"/>
  </si>
  <si>
    <t>SD3010412</t>
  </si>
  <si>
    <t>仕入計上基準</t>
    <rPh sb="0" eb="2">
      <t>シイレ</t>
    </rPh>
    <rPh sb="2" eb="6">
      <t>ケイジョウキジュン</t>
    </rPh>
    <phoneticPr fontId="30"/>
  </si>
  <si>
    <t>SD3010413</t>
  </si>
  <si>
    <t>0：入荷基準　１：検収基準
この項目は、「仕入先と同じ設定にする」が「0：しない」の場合に受け入れできます。</t>
    <rPh sb="4" eb="6">
      <t>キジュン</t>
    </rPh>
    <rPh sb="9" eb="11">
      <t>ケンシュウ</t>
    </rPh>
    <rPh sb="11" eb="13">
      <t>キジュン</t>
    </rPh>
    <phoneticPr fontId="39"/>
  </si>
  <si>
    <t>主仕入先コード</t>
    <rPh sb="0" eb="1">
      <t>シュ</t>
    </rPh>
    <rPh sb="1" eb="3">
      <t>シイレ</t>
    </rPh>
    <rPh sb="3" eb="4">
      <t>サキ</t>
    </rPh>
    <phoneticPr fontId="2"/>
  </si>
  <si>
    <t>桁数は、設定（メインメニュー右上にある[設定]アイコンから[運用設定]メニューの[取引先管理]ページ）によって異なります。</t>
  </si>
  <si>
    <t>【在庫】</t>
    <rPh sb="1" eb="3">
      <t>ザイコ</t>
    </rPh>
    <phoneticPr fontId="39"/>
  </si>
  <si>
    <t>在庫管理</t>
    <rPh sb="0" eb="2">
      <t>ザイコ</t>
    </rPh>
    <rPh sb="2" eb="4">
      <t>カンリ</t>
    </rPh>
    <phoneticPr fontId="39"/>
  </si>
  <si>
    <t>SD3010501</t>
  </si>
  <si>
    <t>0：しない　1：する
この項目は、「種別」が「0：有形」の場合に受け入れできます。</t>
  </si>
  <si>
    <t>主倉庫コード</t>
    <rPh sb="0" eb="3">
      <t>シュソウコ</t>
    </rPh>
    <phoneticPr fontId="39"/>
  </si>
  <si>
    <t>SD3010502</t>
  </si>
  <si>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30"/>
  </si>
  <si>
    <t>棚卸資産評価方法</t>
    <rPh sb="0" eb="8">
      <t>タナオロシシサンヒョウカホウホウ</t>
    </rPh>
    <phoneticPr fontId="30"/>
  </si>
  <si>
    <t>数字</t>
    <rPh sb="0" eb="2">
      <t>スウジ</t>
    </rPh>
    <phoneticPr fontId="30"/>
  </si>
  <si>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4"/>
  </si>
  <si>
    <t>主在庫取引コード－期末棚卸</t>
    <rPh sb="0" eb="1">
      <t>シュ</t>
    </rPh>
    <rPh sb="1" eb="3">
      <t>ザイコ</t>
    </rPh>
    <rPh sb="3" eb="5">
      <t>トリヒキ</t>
    </rPh>
    <rPh sb="9" eb="11">
      <t>キマツ</t>
    </rPh>
    <rPh sb="11" eb="13">
      <t>タナオロシ</t>
    </rPh>
    <phoneticPr fontId="39"/>
  </si>
  <si>
    <t>SD3010503</t>
  </si>
  <si>
    <t>主在庫取引コード－棚卸減耗</t>
    <rPh sb="0" eb="1">
      <t>シュ</t>
    </rPh>
    <rPh sb="1" eb="3">
      <t>ザイコ</t>
    </rPh>
    <rPh sb="3" eb="5">
      <t>トリヒキ</t>
    </rPh>
    <rPh sb="9" eb="11">
      <t>タナオロシ</t>
    </rPh>
    <rPh sb="11" eb="13">
      <t>ゲンモウ</t>
    </rPh>
    <phoneticPr fontId="39"/>
  </si>
  <si>
    <t>SD3010504</t>
  </si>
  <si>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30"/>
  </si>
  <si>
    <t>主在庫取引コード－期末評価</t>
    <rPh sb="0" eb="1">
      <t>シュ</t>
    </rPh>
    <rPh sb="1" eb="3">
      <t>ザイコ</t>
    </rPh>
    <rPh sb="3" eb="5">
      <t>トリヒキ</t>
    </rPh>
    <rPh sb="9" eb="11">
      <t>キマツ</t>
    </rPh>
    <rPh sb="11" eb="13">
      <t>ヒョウカ</t>
    </rPh>
    <phoneticPr fontId="39"/>
  </si>
  <si>
    <t>SD3010505</t>
  </si>
  <si>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30"/>
  </si>
  <si>
    <t>SD3010506</t>
  </si>
  <si>
    <t>0：しない　1：する
この項目は、「仕入管理」が「1：する」の場合に受け入れできます。
該当商品をより細かい単位で評価する場合に設定します。</t>
    <rPh sb="44" eb="46">
      <t>ガイトウ</t>
    </rPh>
    <rPh sb="46" eb="48">
      <t>ショウヒン</t>
    </rPh>
    <rPh sb="51" eb="52">
      <t>コマ</t>
    </rPh>
    <rPh sb="54" eb="56">
      <t>タンイ</t>
    </rPh>
    <rPh sb="57" eb="59">
      <t>ヒョウカ</t>
    </rPh>
    <rPh sb="61" eb="63">
      <t>バアイ</t>
    </rPh>
    <rPh sb="64" eb="66">
      <t>セッテイ</t>
    </rPh>
    <phoneticPr fontId="30"/>
  </si>
  <si>
    <t>在庫金額の評価単位－荷姿</t>
    <rPh sb="10" eb="12">
      <t>ニスガタ</t>
    </rPh>
    <phoneticPr fontId="30"/>
  </si>
  <si>
    <t>SD3010507</t>
  </si>
  <si>
    <t>1</t>
    <phoneticPr fontId="4"/>
  </si>
  <si>
    <t>在庫単価小数桁</t>
    <rPh sb="2" eb="4">
      <t>タンカ</t>
    </rPh>
    <rPh sb="4" eb="6">
      <t>ショウスウ</t>
    </rPh>
    <rPh sb="6" eb="7">
      <t>ケタ</t>
    </rPh>
    <phoneticPr fontId="39"/>
  </si>
  <si>
    <t>０～４
形式は、表紙の「金額・数量の形式」参照</t>
  </si>
  <si>
    <t>大文字英字</t>
    <rPh sb="0" eb="5">
      <t>オオモジエイジ</t>
    </rPh>
    <phoneticPr fontId="22"/>
  </si>
  <si>
    <t>この項目は、以下のすべての条件に該当する場合に受け入れできます。
・『債務奉行クラウド』をご利用の場合
・『奉行Ｖ ERPクラウド』をご利用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</si>
  <si>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【単価】</t>
    <rPh sb="1" eb="3">
      <t>タンカ</t>
    </rPh>
    <phoneticPr fontId="39"/>
  </si>
  <si>
    <t>標準価格（税抜）</t>
    <rPh sb="0" eb="2">
      <t>ヒョウジュン</t>
    </rPh>
    <rPh sb="2" eb="4">
      <t>カカク</t>
    </rPh>
    <rPh sb="5" eb="6">
      <t>ゼイ</t>
    </rPh>
    <rPh sb="6" eb="7">
      <t>ヌ</t>
    </rPh>
    <phoneticPr fontId="39"/>
  </si>
  <si>
    <t>SD3080102</t>
  </si>
  <si>
    <t>整数９桁　小数４桁
形式は、表紙の「金額・数量の形式」参照
この項目は、『商奉行クラウド』をご利用の場合に受け入れできます。
※小数部分の桁数は、「単価小数桁」の設定によって異なります。</t>
    <rPh sb="37" eb="38">
      <t>アキナイ</t>
    </rPh>
    <phoneticPr fontId="30"/>
  </si>
  <si>
    <t>標準価格（税込）</t>
    <rPh sb="0" eb="2">
      <t>ヒョウジュン</t>
    </rPh>
    <rPh sb="2" eb="4">
      <t>カカク</t>
    </rPh>
    <rPh sb="5" eb="7">
      <t>ゼイコ</t>
    </rPh>
    <phoneticPr fontId="39"/>
  </si>
  <si>
    <t>SD3080103</t>
  </si>
  <si>
    <t>標準価格（税込）8%</t>
    <rPh sb="0" eb="2">
      <t>ヒョウジュン</t>
    </rPh>
    <rPh sb="2" eb="4">
      <t>カカク</t>
    </rPh>
    <rPh sb="5" eb="7">
      <t>ゼイコ</t>
    </rPh>
    <phoneticPr fontId="39"/>
  </si>
  <si>
    <t>SD3080104</t>
  </si>
  <si>
    <t>標準価格（税込）8%軽</t>
    <rPh sb="0" eb="2">
      <t>ヒョウジュン</t>
    </rPh>
    <rPh sb="2" eb="4">
      <t>カカク</t>
    </rPh>
    <rPh sb="5" eb="7">
      <t>ゼイコ</t>
    </rPh>
    <phoneticPr fontId="39"/>
  </si>
  <si>
    <t>SD3080105</t>
  </si>
  <si>
    <t>標準価格（税込）10%</t>
    <rPh sb="0" eb="2">
      <t>ヒョウジュン</t>
    </rPh>
    <rPh sb="2" eb="4">
      <t>カカク</t>
    </rPh>
    <rPh sb="5" eb="7">
      <t>ゼイコ</t>
    </rPh>
    <phoneticPr fontId="39"/>
  </si>
  <si>
    <t>SD3080106</t>
  </si>
  <si>
    <t>売価No.１（税抜）</t>
    <rPh sb="7" eb="8">
      <t>ゼイ</t>
    </rPh>
    <rPh sb="8" eb="9">
      <t>ヌ</t>
    </rPh>
    <phoneticPr fontId="39"/>
  </si>
  <si>
    <t>SD3080107</t>
  </si>
  <si>
    <t>売価No.１（税込）</t>
    <rPh sb="7" eb="9">
      <t>ゼイコ</t>
    </rPh>
    <phoneticPr fontId="39"/>
  </si>
  <si>
    <t>SD3080108</t>
  </si>
  <si>
    <t>売価No.１（税込）8%</t>
    <rPh sb="7" eb="9">
      <t>ゼイコ</t>
    </rPh>
    <phoneticPr fontId="39"/>
  </si>
  <si>
    <t>SD3080109</t>
  </si>
  <si>
    <t>売価No.１（税込）8%軽</t>
    <rPh sb="7" eb="9">
      <t>ゼイコ</t>
    </rPh>
    <phoneticPr fontId="39"/>
  </si>
  <si>
    <t>SD3080110</t>
  </si>
  <si>
    <t>売価No.１（税込）10%</t>
    <rPh sb="7" eb="9">
      <t>ゼイコ</t>
    </rPh>
    <phoneticPr fontId="39"/>
  </si>
  <si>
    <t>SD3080111</t>
  </si>
  <si>
    <t>売価No.２（税抜）</t>
    <rPh sb="7" eb="8">
      <t>ゼイ</t>
    </rPh>
    <rPh sb="8" eb="9">
      <t>ヌ</t>
    </rPh>
    <phoneticPr fontId="39"/>
  </si>
  <si>
    <t>SD3080112</t>
  </si>
  <si>
    <t>売価No.２（税込）</t>
    <rPh sb="7" eb="9">
      <t>ゼイコ</t>
    </rPh>
    <phoneticPr fontId="39"/>
  </si>
  <si>
    <t>SD3080113</t>
  </si>
  <si>
    <t>売価No.２（税込）8%</t>
    <rPh sb="7" eb="9">
      <t>ゼイコ</t>
    </rPh>
    <phoneticPr fontId="39"/>
  </si>
  <si>
    <t>SD3080114</t>
  </si>
  <si>
    <t>売価No.２（税込）8%軽</t>
    <rPh sb="7" eb="9">
      <t>ゼイコ</t>
    </rPh>
    <phoneticPr fontId="39"/>
  </si>
  <si>
    <t>SD3080115</t>
  </si>
  <si>
    <t>売価No.２（税込）10%</t>
    <rPh sb="7" eb="9">
      <t>ゼイコ</t>
    </rPh>
    <phoneticPr fontId="39"/>
  </si>
  <si>
    <t>SD3080116</t>
  </si>
  <si>
    <t>売価No.３（税抜）</t>
    <rPh sb="7" eb="8">
      <t>ゼイ</t>
    </rPh>
    <rPh sb="8" eb="9">
      <t>ヌ</t>
    </rPh>
    <phoneticPr fontId="39"/>
  </si>
  <si>
    <t>SD3080117</t>
  </si>
  <si>
    <t>売価No.３（税込）</t>
    <rPh sb="7" eb="9">
      <t>ゼイコ</t>
    </rPh>
    <phoneticPr fontId="39"/>
  </si>
  <si>
    <t>SD3080118</t>
  </si>
  <si>
    <t>売価No.３（税込）8%</t>
    <rPh sb="7" eb="9">
      <t>ゼイコ</t>
    </rPh>
    <phoneticPr fontId="39"/>
  </si>
  <si>
    <t>SD3080119</t>
  </si>
  <si>
    <t>売価No.３（税込）8%軽</t>
    <rPh sb="7" eb="9">
      <t>ゼイコ</t>
    </rPh>
    <phoneticPr fontId="39"/>
  </si>
  <si>
    <t>SD3080120</t>
  </si>
  <si>
    <t>売価No.３（税込）10%</t>
    <rPh sb="7" eb="9">
      <t>ゼイコ</t>
    </rPh>
    <phoneticPr fontId="39"/>
  </si>
  <si>
    <t>SD3080121</t>
  </si>
  <si>
    <t>売価No.４（税抜）</t>
    <rPh sb="7" eb="8">
      <t>ゼイ</t>
    </rPh>
    <rPh sb="8" eb="9">
      <t>ヌ</t>
    </rPh>
    <phoneticPr fontId="39"/>
  </si>
  <si>
    <t>SD3080122</t>
  </si>
  <si>
    <t>売価No.４（税込）</t>
    <rPh sb="7" eb="9">
      <t>ゼイコ</t>
    </rPh>
    <phoneticPr fontId="39"/>
  </si>
  <si>
    <t>SD3080123</t>
  </si>
  <si>
    <t>売価No.４（税込）8%</t>
    <rPh sb="7" eb="9">
      <t>ゼイコ</t>
    </rPh>
    <phoneticPr fontId="39"/>
  </si>
  <si>
    <t>SD3080124</t>
  </si>
  <si>
    <t>売価No.４（税込）8%軽</t>
    <rPh sb="7" eb="9">
      <t>ゼイコ</t>
    </rPh>
    <phoneticPr fontId="39"/>
  </si>
  <si>
    <t>SD3080125</t>
  </si>
  <si>
    <t>売価No.４（税込）10%</t>
    <rPh sb="7" eb="9">
      <t>ゼイコ</t>
    </rPh>
    <phoneticPr fontId="39"/>
  </si>
  <si>
    <t>SD3080126</t>
  </si>
  <si>
    <t>売価No.５（税抜）</t>
    <rPh sb="7" eb="8">
      <t>ゼイ</t>
    </rPh>
    <rPh sb="8" eb="9">
      <t>ヌ</t>
    </rPh>
    <phoneticPr fontId="39"/>
  </si>
  <si>
    <t>SD3080127</t>
  </si>
  <si>
    <t>売価No.５（税込）</t>
    <rPh sb="7" eb="9">
      <t>ゼイコ</t>
    </rPh>
    <phoneticPr fontId="39"/>
  </si>
  <si>
    <t>SD3080128</t>
  </si>
  <si>
    <t>売価No.５（税込）8%</t>
    <rPh sb="7" eb="9">
      <t>ゼイコ</t>
    </rPh>
    <phoneticPr fontId="39"/>
  </si>
  <si>
    <t>SD3080129</t>
  </si>
  <si>
    <t>売価No.５（税込）8%軽</t>
    <rPh sb="7" eb="9">
      <t>ゼイコ</t>
    </rPh>
    <phoneticPr fontId="39"/>
  </si>
  <si>
    <t>SD3080130</t>
  </si>
  <si>
    <t>売価No.５（税込）10%</t>
    <rPh sb="7" eb="9">
      <t>ゼイコ</t>
    </rPh>
    <phoneticPr fontId="39"/>
  </si>
  <si>
    <t>SD3080131</t>
  </si>
  <si>
    <t>売価No.６（税抜）</t>
    <rPh sb="7" eb="8">
      <t>ゼイ</t>
    </rPh>
    <rPh sb="8" eb="9">
      <t>ヌ</t>
    </rPh>
    <phoneticPr fontId="39"/>
  </si>
  <si>
    <t>SD3080132</t>
  </si>
  <si>
    <t>売価No.６（税込）</t>
    <rPh sb="7" eb="9">
      <t>ゼイコ</t>
    </rPh>
    <phoneticPr fontId="39"/>
  </si>
  <si>
    <t>SD3080133</t>
  </si>
  <si>
    <t>売価No.６（税込）8%</t>
    <rPh sb="7" eb="9">
      <t>ゼイコ</t>
    </rPh>
    <phoneticPr fontId="39"/>
  </si>
  <si>
    <t>SD3080134</t>
  </si>
  <si>
    <t>売価No.６（税込）8%軽</t>
    <rPh sb="7" eb="9">
      <t>ゼイコ</t>
    </rPh>
    <phoneticPr fontId="39"/>
  </si>
  <si>
    <t>SD3080135</t>
  </si>
  <si>
    <t>売価No.６（税込）10%</t>
    <rPh sb="7" eb="9">
      <t>ゼイコ</t>
    </rPh>
    <phoneticPr fontId="39"/>
  </si>
  <si>
    <t>SD3080136</t>
  </si>
  <si>
    <t>売価No.７（税抜）</t>
    <rPh sb="7" eb="8">
      <t>ゼイ</t>
    </rPh>
    <rPh sb="8" eb="9">
      <t>ヌ</t>
    </rPh>
    <phoneticPr fontId="39"/>
  </si>
  <si>
    <t>SD3080137</t>
  </si>
  <si>
    <t>売価No.７（税込）</t>
    <rPh sb="7" eb="9">
      <t>ゼイコ</t>
    </rPh>
    <phoneticPr fontId="39"/>
  </si>
  <si>
    <t>SD3080138</t>
  </si>
  <si>
    <t>売価No.７（税込）8%</t>
    <rPh sb="7" eb="9">
      <t>ゼイコ</t>
    </rPh>
    <phoneticPr fontId="39"/>
  </si>
  <si>
    <t>SD3080139</t>
  </si>
  <si>
    <t>売価No.７（税込）8%軽</t>
    <rPh sb="7" eb="9">
      <t>ゼイコ</t>
    </rPh>
    <phoneticPr fontId="39"/>
  </si>
  <si>
    <t>SD3080140</t>
  </si>
  <si>
    <t>売価No.７（税込）10%</t>
    <rPh sb="7" eb="9">
      <t>ゼイコ</t>
    </rPh>
    <phoneticPr fontId="39"/>
  </si>
  <si>
    <t>SD3080141</t>
  </si>
  <si>
    <t>売価No.８（税抜）</t>
    <rPh sb="7" eb="8">
      <t>ゼイ</t>
    </rPh>
    <rPh sb="8" eb="9">
      <t>ヌ</t>
    </rPh>
    <phoneticPr fontId="39"/>
  </si>
  <si>
    <t>SD3080142</t>
  </si>
  <si>
    <t>売価No.８（税込）</t>
    <rPh sb="7" eb="9">
      <t>ゼイコ</t>
    </rPh>
    <phoneticPr fontId="39"/>
  </si>
  <si>
    <t>SD3080143</t>
  </si>
  <si>
    <t>売価No.８（税込）8%</t>
    <rPh sb="7" eb="9">
      <t>ゼイコ</t>
    </rPh>
    <phoneticPr fontId="39"/>
  </si>
  <si>
    <t>SD3080144</t>
  </si>
  <si>
    <t>売価No.８（税込）8%軽</t>
    <rPh sb="7" eb="9">
      <t>ゼイコ</t>
    </rPh>
    <phoneticPr fontId="39"/>
  </si>
  <si>
    <t>SD3080145</t>
  </si>
  <si>
    <t>売価No.８（税込）10%</t>
    <rPh sb="7" eb="9">
      <t>ゼイコ</t>
    </rPh>
    <phoneticPr fontId="39"/>
  </si>
  <si>
    <t>SD3080146</t>
  </si>
  <si>
    <t>売価No.９（税抜）</t>
    <rPh sb="7" eb="8">
      <t>ゼイ</t>
    </rPh>
    <rPh sb="8" eb="9">
      <t>ヌ</t>
    </rPh>
    <phoneticPr fontId="39"/>
  </si>
  <si>
    <t>SD3080147</t>
  </si>
  <si>
    <t>売価No.９（税込）</t>
    <rPh sb="7" eb="9">
      <t>ゼイコ</t>
    </rPh>
    <phoneticPr fontId="39"/>
  </si>
  <si>
    <t>SD3080148</t>
  </si>
  <si>
    <t>売価No.９（税込）8%</t>
    <rPh sb="7" eb="9">
      <t>ゼイコ</t>
    </rPh>
    <phoneticPr fontId="39"/>
  </si>
  <si>
    <t>SD3080149</t>
  </si>
  <si>
    <t>売価No.９（税込）8%軽</t>
    <rPh sb="7" eb="9">
      <t>ゼイコ</t>
    </rPh>
    <phoneticPr fontId="39"/>
  </si>
  <si>
    <t>SD3080150</t>
  </si>
  <si>
    <t>売価No.９（税込）10%</t>
    <rPh sb="7" eb="9">
      <t>ゼイコ</t>
    </rPh>
    <phoneticPr fontId="39"/>
  </si>
  <si>
    <t>SD3080151</t>
  </si>
  <si>
    <t>売価No.10（税抜）</t>
    <rPh sb="8" eb="9">
      <t>ゼイ</t>
    </rPh>
    <rPh sb="9" eb="10">
      <t>ヌ</t>
    </rPh>
    <phoneticPr fontId="39"/>
  </si>
  <si>
    <t>SD3080152</t>
  </si>
  <si>
    <t>売価No.10（税込）</t>
    <rPh sb="8" eb="10">
      <t>ゼイコ</t>
    </rPh>
    <phoneticPr fontId="39"/>
  </si>
  <si>
    <t>SD3080153</t>
  </si>
  <si>
    <t>売価No.10（税込）8%</t>
    <rPh sb="8" eb="10">
      <t>ゼイコ</t>
    </rPh>
    <phoneticPr fontId="39"/>
  </si>
  <si>
    <t>SD3080154</t>
  </si>
  <si>
    <t>売価No.10（税込）8%軽</t>
    <rPh sb="8" eb="10">
      <t>ゼイコ</t>
    </rPh>
    <phoneticPr fontId="39"/>
  </si>
  <si>
    <t>SD3080155</t>
  </si>
  <si>
    <t>売価No.10（税込）10%</t>
    <rPh sb="8" eb="10">
      <t>ゼイコ</t>
    </rPh>
    <phoneticPr fontId="39"/>
  </si>
  <si>
    <t>SD3080156</t>
  </si>
  <si>
    <t>単位原価</t>
    <rPh sb="0" eb="2">
      <t>タンイ</t>
    </rPh>
    <rPh sb="2" eb="4">
      <t>ゲンカ</t>
    </rPh>
    <phoneticPr fontId="39"/>
  </si>
  <si>
    <t>SD3080157</t>
  </si>
  <si>
    <t>仕入原価（税抜）</t>
    <rPh sb="0" eb="2">
      <t>シイレ</t>
    </rPh>
    <rPh sb="2" eb="4">
      <t>ゲンカ</t>
    </rPh>
    <rPh sb="5" eb="6">
      <t>ゼイ</t>
    </rPh>
    <rPh sb="6" eb="7">
      <t>ヌ</t>
    </rPh>
    <phoneticPr fontId="39"/>
  </si>
  <si>
    <t>SD3080158</t>
  </si>
  <si>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</si>
  <si>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39"/>
  </si>
  <si>
    <t>SD3080159</t>
  </si>
  <si>
    <t>仕入原価（税込）8%</t>
    <rPh sb="0" eb="2">
      <t>シイレ</t>
    </rPh>
    <rPh sb="2" eb="4">
      <t>ゲンカ</t>
    </rPh>
    <rPh sb="5" eb="7">
      <t>ゼイコ</t>
    </rPh>
    <phoneticPr fontId="39"/>
  </si>
  <si>
    <t>SD3080160</t>
  </si>
  <si>
    <t>仕入原価（税込）8%軽</t>
    <rPh sb="0" eb="2">
      <t>シイレ</t>
    </rPh>
    <rPh sb="2" eb="4">
      <t>ゲンカ</t>
    </rPh>
    <rPh sb="5" eb="7">
      <t>ゼイコ</t>
    </rPh>
    <phoneticPr fontId="39"/>
  </si>
  <si>
    <t>SD3080161</t>
  </si>
  <si>
    <t>仕入原価（税込）10%</t>
    <rPh sb="0" eb="2">
      <t>シイレ</t>
    </rPh>
    <rPh sb="2" eb="4">
      <t>ゲンカ</t>
    </rPh>
    <rPh sb="5" eb="7">
      <t>ゼイコ</t>
    </rPh>
    <phoneticPr fontId="39"/>
  </si>
  <si>
    <t>SD3080162</t>
  </si>
  <si>
    <t>在庫単価</t>
    <rPh sb="0" eb="2">
      <t>ザイコ</t>
    </rPh>
    <rPh sb="2" eb="4">
      <t>タンカ</t>
    </rPh>
    <phoneticPr fontId="30"/>
  </si>
  <si>
    <t>整数９桁　小数４桁
形式は、表紙の「金額・数量の形式」参照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1" eb="33">
      <t>ショウスウ</t>
    </rPh>
    <rPh sb="33" eb="35">
      <t>ブブン</t>
    </rPh>
    <rPh sb="36" eb="38">
      <t>ケタスウ</t>
    </rPh>
    <rPh sb="41" eb="43">
      <t>ザイコ</t>
    </rPh>
    <rPh sb="43" eb="45">
      <t>タンカ</t>
    </rPh>
    <rPh sb="45" eb="47">
      <t>ショウスウ</t>
    </rPh>
    <rPh sb="47" eb="48">
      <t>ケタ</t>
    </rPh>
    <rPh sb="50" eb="52">
      <t>セッテイ</t>
    </rPh>
    <rPh sb="56" eb="57">
      <t>コト</t>
    </rPh>
    <phoneticPr fontId="30"/>
  </si>
  <si>
    <t>【循環について】</t>
    <rPh sb="1" eb="3">
      <t>ジュンカン</t>
    </rPh>
    <phoneticPr fontId="4"/>
  </si>
  <si>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4"/>
  </si>
  <si>
    <t>【例】</t>
    <phoneticPr fontId="4"/>
  </si>
  <si>
    <t>以下の場合は、循環になるため、受け入れできません。</t>
    <rPh sb="0" eb="2">
      <t>イカ</t>
    </rPh>
    <rPh sb="3" eb="5">
      <t>バアイ</t>
    </rPh>
    <rPh sb="7" eb="9">
      <t>ジュンカン</t>
    </rPh>
    <rPh sb="15" eb="16">
      <t>ウ</t>
    </rPh>
    <rPh sb="17" eb="18">
      <t>イ</t>
    </rPh>
    <phoneticPr fontId="4"/>
  </si>
  <si>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</si>
  <si>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</si>
  <si>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このデータは、『Sシステム』または『奉行Ｖ ERPクラウド』をご利用の場合に受け入れできます。</t>
  </si>
  <si>
    <t>SD3020001</t>
  </si>
  <si>
    <t>桁数は、設定（メインメニュー右上にある[設定]アイコンから[運用設定]メニューの[商品管理]ページ）によって異なります。</t>
    <rPh sb="0" eb="2">
      <t>ケタスウ</t>
    </rPh>
    <phoneticPr fontId="39"/>
  </si>
  <si>
    <t>SD3020002</t>
  </si>
  <si>
    <t>バリエーション名</t>
    <rPh sb="7" eb="8">
      <t>メイ</t>
    </rPh>
    <phoneticPr fontId="39"/>
  </si>
  <si>
    <t>SD3020003</t>
  </si>
  <si>
    <t>１～60</t>
  </si>
  <si>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</si>
  <si>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</si>
  <si>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</si>
  <si>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</si>
  <si>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バリエーション区分１コード</t>
    <rPh sb="7" eb="9">
      <t>クブン</t>
    </rPh>
    <phoneticPr fontId="39"/>
  </si>
  <si>
    <t>SD3020006</t>
  </si>
  <si>
    <t>[バリエーション]メニューで登録されているバリエーション区分１コードを設定します。
桁数は、設定（メインメニュー右上にある[設定]アイコンから[運用設定]メニューの[商品管理]ページ）によって異なります。</t>
  </si>
  <si>
    <t>バリエーション区分２コード</t>
    <rPh sb="7" eb="9">
      <t>クブン</t>
    </rPh>
    <phoneticPr fontId="39"/>
  </si>
  <si>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</si>
  <si>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</si>
  <si>
    <t>バリエーション区分３コード</t>
    <rPh sb="7" eb="9">
      <t>クブン</t>
    </rPh>
    <phoneticPr fontId="39"/>
  </si>
  <si>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</si>
  <si>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</si>
  <si>
    <t>バリエーション区分４コード</t>
    <rPh sb="7" eb="9">
      <t>クブン</t>
    </rPh>
    <phoneticPr fontId="39"/>
  </si>
  <si>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</si>
  <si>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</si>
  <si>
    <t>バリエーション区分５コード</t>
    <rPh sb="7" eb="9">
      <t>クブン</t>
    </rPh>
    <phoneticPr fontId="39"/>
  </si>
  <si>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</si>
  <si>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</si>
  <si>
    <t>バリエーション区分６コード</t>
    <rPh sb="7" eb="9">
      <t>クブン</t>
    </rPh>
    <phoneticPr fontId="39"/>
  </si>
  <si>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</si>
  <si>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</si>
  <si>
    <t>バリエーション区分７コード</t>
    <rPh sb="7" eb="9">
      <t>クブン</t>
    </rPh>
    <phoneticPr fontId="39"/>
  </si>
  <si>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</si>
  <si>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</si>
  <si>
    <t>バリエーション区分８コード</t>
    <rPh sb="7" eb="9">
      <t>クブン</t>
    </rPh>
    <phoneticPr fontId="39"/>
  </si>
  <si>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</si>
  <si>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</si>
  <si>
    <t>バリエーション区分９コード</t>
    <rPh sb="7" eb="9">
      <t>クブン</t>
    </rPh>
    <phoneticPr fontId="39"/>
  </si>
  <si>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</si>
  <si>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</si>
  <si>
    <t>バリエーション区分10コード</t>
    <rPh sb="7" eb="9">
      <t>クブン</t>
    </rPh>
    <phoneticPr fontId="39"/>
  </si>
  <si>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</si>
  <si>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</si>
  <si>
    <t>バリエーション区分データ</t>
    <phoneticPr fontId="4"/>
  </si>
  <si>
    <t>バリエーション区分コード</t>
    <rPh sb="7" eb="9">
      <t>クブン</t>
    </rPh>
    <phoneticPr fontId="2"/>
  </si>
  <si>
    <t>SD3030001</t>
  </si>
  <si>
    <t>必須</t>
    <rPh sb="0" eb="2">
      <t>ヒッス</t>
    </rPh>
    <phoneticPr fontId="2"/>
  </si>
  <si>
    <t>バリエーション区分名</t>
    <rPh sb="7" eb="9">
      <t>クブン</t>
    </rPh>
    <rPh sb="9" eb="10">
      <t>メイ</t>
    </rPh>
    <phoneticPr fontId="2"/>
  </si>
  <si>
    <t>SD3030002</t>
  </si>
  <si>
    <t>SD3090001</t>
    <phoneticPr fontId="4"/>
  </si>
  <si>
    <t>英数カナ</t>
    <rPh sb="0" eb="2">
      <t>エイスウ</t>
    </rPh>
    <phoneticPr fontId="11"/>
  </si>
  <si>
    <t>英数カナ</t>
    <rPh sb="0" eb="2">
      <t>エイスウ</t>
    </rPh>
    <phoneticPr fontId="4"/>
  </si>
  <si>
    <t>準必須</t>
    <phoneticPr fontId="4"/>
  </si>
  <si>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4"/>
  </si>
  <si>
    <t>SD3090002</t>
    <phoneticPr fontId="4"/>
  </si>
  <si>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4"/>
  </si>
  <si>
    <t>SD3090003</t>
    <phoneticPr fontId="4"/>
  </si>
  <si>
    <t>１～40</t>
    <phoneticPr fontId="4"/>
  </si>
  <si>
    <t>必須</t>
    <rPh sb="0" eb="2">
      <t>ヒッス</t>
    </rPh>
    <phoneticPr fontId="4"/>
  </si>
  <si>
    <t>SD3090004</t>
  </si>
  <si>
    <t>英数カナ</t>
    <rPh sb="0" eb="2">
      <t>エイスウ</t>
    </rPh>
    <phoneticPr fontId="38"/>
  </si>
  <si>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</si>
  <si>
    <t>英数カナ</t>
    <rPh sb="0" eb="2">
      <t>エイスウ</t>
    </rPh>
    <phoneticPr fontId="0"/>
  </si>
  <si>
    <t>荷姿データ</t>
    <phoneticPr fontId="4"/>
  </si>
  <si>
    <t>SD3040001</t>
  </si>
  <si>
    <t>【荷姿明細】</t>
    <rPh sb="1" eb="3">
      <t>ニスガタ</t>
    </rPh>
    <rPh sb="3" eb="5">
      <t>メイサイ</t>
    </rPh>
    <phoneticPr fontId="2"/>
  </si>
  <si>
    <t>SD3040101</t>
  </si>
  <si>
    <t>基準荷姿区分コード</t>
  </si>
  <si>
    <t>SD3040102</t>
  </si>
  <si>
    <t>基準単位当り荷姿区分数</t>
  </si>
  <si>
    <t>SD3040103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</si>
  <si>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43"/>
  </si>
  <si>
    <t>単位</t>
  </si>
  <si>
    <t>SD3040104</t>
  </si>
  <si>
    <t>内容</t>
    <rPh sb="0" eb="2">
      <t>ナイヨウ</t>
    </rPh>
    <phoneticPr fontId="39"/>
  </si>
  <si>
    <t>SD3040105</t>
  </si>
  <si>
    <t>備考</t>
    <rPh sb="0" eb="2">
      <t>ビコウ</t>
    </rPh>
    <phoneticPr fontId="39"/>
  </si>
  <si>
    <t>SD3040106</t>
  </si>
  <si>
    <t>主販売荷姿区分</t>
  </si>
  <si>
    <t>SD3040107</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</si>
  <si>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43"/>
  </si>
  <si>
    <t>主仕入荷姿区分</t>
    <rPh sb="0" eb="1">
      <t>シュ</t>
    </rPh>
    <rPh sb="1" eb="3">
      <t>シイレ</t>
    </rPh>
    <rPh sb="3" eb="5">
      <t>ニスガタ</t>
    </rPh>
    <rPh sb="5" eb="7">
      <t>クブン</t>
    </rPh>
    <phoneticPr fontId="39"/>
  </si>
  <si>
    <t>SD3040108</t>
  </si>
  <si>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</si>
  <si>
    <t>荷姿区分データ</t>
    <phoneticPr fontId="4"/>
  </si>
  <si>
    <t>SD3050001</t>
  </si>
  <si>
    <t>荷姿区分名</t>
    <rPh sb="0" eb="2">
      <t>ニスガタ</t>
    </rPh>
    <rPh sb="2" eb="4">
      <t>クブン</t>
    </rPh>
    <rPh sb="4" eb="5">
      <t>メイ</t>
    </rPh>
    <phoneticPr fontId="2"/>
  </si>
  <si>
    <t>SD3050002</t>
  </si>
  <si>
    <t>MM3160001</t>
  </si>
  <si>
    <t>英数カナ</t>
    <rPh sb="0" eb="2">
      <t>エイスウ</t>
    </rPh>
    <phoneticPr fontId="2"/>
  </si>
  <si>
    <t>準必須</t>
  </si>
  <si>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
【必須になる条件】
倉庫別（[発注検討方法コード受入]メニューの[基本]ページで設定）で受け入れる場合</t>
    <rPh sb="6" eb="8">
      <t>ソウコ</t>
    </rPh>
    <rPh sb="43" eb="45">
      <t>ザイコ</t>
    </rPh>
    <rPh sb="147" eb="149">
      <t>ソウコ</t>
    </rPh>
    <rPh sb="152" eb="154">
      <t>ハッチュウ</t>
    </rPh>
    <rPh sb="154" eb="156">
      <t>ケントウ</t>
    </rPh>
    <rPh sb="156" eb="158">
      <t>ホウホウ</t>
    </rPh>
    <phoneticPr fontId="2"/>
  </si>
  <si>
    <t>MM3160002</t>
  </si>
  <si>
    <t>MM3160003</t>
  </si>
  <si>
    <t>荷姿区分コード</t>
    <rPh sb="0" eb="2">
      <t>ニスガタ</t>
    </rPh>
    <rPh sb="2" eb="4">
      <t>クブン</t>
    </rPh>
    <phoneticPr fontId="0"/>
  </si>
  <si>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rPh sb="66" eb="68">
      <t>ニスガタ</t>
    </rPh>
    <phoneticPr fontId="0"/>
  </si>
  <si>
    <t>　</t>
  </si>
  <si>
    <t>発注検討区分</t>
    <rPh sb="0" eb="2">
      <t>ハッチュウ</t>
    </rPh>
    <rPh sb="2" eb="4">
      <t>ケントウ</t>
    </rPh>
    <rPh sb="4" eb="6">
      <t>クブン</t>
    </rPh>
    <phoneticPr fontId="2"/>
  </si>
  <si>
    <t>発注点</t>
    <rPh sb="0" eb="2">
      <t>ハッチュウ</t>
    </rPh>
    <rPh sb="2" eb="3">
      <t>テン</t>
    </rPh>
    <phoneticPr fontId="2"/>
  </si>
  <si>
    <t>補充点</t>
    <rPh sb="0" eb="2">
      <t>ホジュウ</t>
    </rPh>
    <rPh sb="2" eb="3">
      <t>テン</t>
    </rPh>
    <phoneticPr fontId="2"/>
  </si>
  <si>
    <t>発注単位数量</t>
    <rPh sb="0" eb="2">
      <t>ハッチュウ</t>
    </rPh>
    <rPh sb="2" eb="4">
      <t>タンイ</t>
    </rPh>
    <rPh sb="4" eb="6">
      <t>スウリョウ</t>
    </rPh>
    <phoneticPr fontId="2"/>
  </si>
  <si>
    <t>発注サイクル</t>
    <rPh sb="0" eb="2">
      <t>ハッチュウ</t>
    </rPh>
    <phoneticPr fontId="2"/>
  </si>
  <si>
    <t>サービス率</t>
    <rPh sb="4" eb="5">
      <t>リツ</t>
    </rPh>
    <phoneticPr fontId="2"/>
  </si>
  <si>
    <t>整数２桁　小数２桁</t>
  </si>
  <si>
    <t>安全在庫数量</t>
    <rPh sb="0" eb="2">
      <t>アンゼン</t>
    </rPh>
    <rPh sb="2" eb="4">
      <t>ザイコ</t>
    </rPh>
    <rPh sb="4" eb="6">
      <t>スウリョウ</t>
    </rPh>
    <phoneticPr fontId="2"/>
  </si>
  <si>
    <t>必要数量</t>
    <rPh sb="0" eb="2">
      <t>ヒツヨウ</t>
    </rPh>
    <rPh sb="2" eb="4">
      <t>スウリョウ</t>
    </rPh>
    <phoneticPr fontId="2"/>
  </si>
  <si>
    <t>0:すべての荷姿区分（バラ換算） 1:発注時の荷姿区分
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
新規データとして空白データを受け入れた場合は、「0:すべての荷姿区分（バラ換算）」が設定されます。</t>
  </si>
  <si>
    <t>0:切り上げ 1:切り捨て 2:端数をバラで発注する
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
新規データとして空白データを受け入れた場合は、「0:切り上げ 」が設定されます。</t>
  </si>
  <si>
    <t>構成品データ</t>
    <phoneticPr fontId="4"/>
  </si>
  <si>
    <t>MM3170000</t>
  </si>
  <si>
    <t>半角</t>
  </si>
  <si>
    <t>各セット商品の１明細目に「*」を必ず付けます。</t>
    <rPh sb="4" eb="6">
      <t>ショウヒン</t>
    </rPh>
    <phoneticPr fontId="30"/>
  </si>
  <si>
    <t>【ヘッダー情報】</t>
    <rPh sb="5" eb="7">
      <t>ジョウホウ</t>
    </rPh>
    <phoneticPr fontId="2"/>
  </si>
  <si>
    <t>構成品商品コード</t>
    <rPh sb="0" eb="3">
      <t>コウセイヒン</t>
    </rPh>
    <rPh sb="3" eb="5">
      <t>ショウヒン</t>
    </rPh>
    <phoneticPr fontId="30"/>
  </si>
  <si>
    <t>MM3170001</t>
  </si>
  <si>
    <t>1～40</t>
  </si>
  <si>
    <t>桁数は、設定（メインメニュー右上にある[設定]アイコンから[運用設定]メニューの[商品管理]ページ）によって異なります。</t>
    <phoneticPr fontId="4"/>
  </si>
  <si>
    <t>構成品商品名２</t>
    <rPh sb="0" eb="3">
      <t>コウセイヒン</t>
    </rPh>
    <rPh sb="3" eb="5">
      <t>ショウヒン</t>
    </rPh>
    <rPh sb="5" eb="6">
      <t>メイ</t>
    </rPh>
    <phoneticPr fontId="30"/>
  </si>
  <si>
    <t>MM3170002</t>
  </si>
  <si>
    <t>構成品商品名３</t>
    <rPh sb="0" eb="3">
      <t>コウセイヒン</t>
    </rPh>
    <rPh sb="3" eb="5">
      <t>ショウヒン</t>
    </rPh>
    <rPh sb="5" eb="6">
      <t>メイ</t>
    </rPh>
    <phoneticPr fontId="30"/>
  </si>
  <si>
    <t>MM3170003</t>
  </si>
  <si>
    <t>構成品バリエーションコード</t>
    <rPh sb="0" eb="3">
      <t>コウセイヒン</t>
    </rPh>
    <phoneticPr fontId="30"/>
  </si>
  <si>
    <t>MM3170004</t>
  </si>
  <si>
    <t>構成品荷姿区分コード</t>
    <rPh sb="0" eb="3">
      <t>コウセイヒン</t>
    </rPh>
    <rPh sb="3" eb="7">
      <t>ニスガタクブン</t>
    </rPh>
    <phoneticPr fontId="30"/>
  </si>
  <si>
    <t>MM3170005</t>
  </si>
  <si>
    <t>構成品倉庫コード</t>
    <rPh sb="0" eb="3">
      <t>コウセイヒン</t>
    </rPh>
    <rPh sb="3" eb="5">
      <t>ソウコ</t>
    </rPh>
    <phoneticPr fontId="30"/>
  </si>
  <si>
    <t>MM3170006</t>
  </si>
  <si>
    <t>構成品棚番No.</t>
    <rPh sb="0" eb="3">
      <t>コウセイヒン</t>
    </rPh>
    <rPh sb="3" eb="5">
      <t>タナバン</t>
    </rPh>
    <phoneticPr fontId="30"/>
  </si>
  <si>
    <t>MM3170007</t>
  </si>
  <si>
    <t>生産単位数量</t>
    <rPh sb="0" eb="6">
      <t>セイサンタンイスウリョウ</t>
    </rPh>
    <phoneticPr fontId="39"/>
  </si>
  <si>
    <t>MM3170008</t>
  </si>
  <si>
    <t>MM3170012</t>
  </si>
  <si>
    <t>MM3170013</t>
  </si>
  <si>
    <t>MM3170014</t>
  </si>
  <si>
    <t>生産区分</t>
    <rPh sb="0" eb="4">
      <t>セイサンクブン</t>
    </rPh>
    <phoneticPr fontId="39"/>
  </si>
  <si>
    <t>MM3170015</t>
  </si>
  <si>
    <t>【明細情報】</t>
    <rPh sb="1" eb="3">
      <t>メイサイ</t>
    </rPh>
    <rPh sb="3" eb="5">
      <t>ジョウホウ</t>
    </rPh>
    <phoneticPr fontId="2"/>
  </si>
  <si>
    <t>MM3170101</t>
  </si>
  <si>
    <t>0：部品　1：副産物
空白データを受け入れた場合は、「0：部品」が設定されます。</t>
    <rPh sb="2" eb="4">
      <t>ブヒン</t>
    </rPh>
    <rPh sb="7" eb="10">
      <t>フクサンブツ</t>
    </rPh>
    <rPh sb="29" eb="31">
      <t>ブヒン</t>
    </rPh>
    <phoneticPr fontId="13"/>
  </si>
  <si>
    <t>明細区分</t>
    <rPh sb="0" eb="2">
      <t>メイサイ</t>
    </rPh>
    <rPh sb="2" eb="4">
      <t>クブン</t>
    </rPh>
    <phoneticPr fontId="30"/>
  </si>
  <si>
    <t>MM3170102</t>
  </si>
  <si>
    <t>必須</t>
    <rPh sb="0" eb="2">
      <t>ヒッス</t>
    </rPh>
    <phoneticPr fontId="30"/>
  </si>
  <si>
    <t>0：部品・副産物　4：摘要　9：その他
「4：摘要」だけの伝票は受け入れできません。</t>
    <rPh sb="2" eb="4">
      <t>ブヒン</t>
    </rPh>
    <rPh sb="5" eb="8">
      <t>フクサンブツ</t>
    </rPh>
    <phoneticPr fontId="30"/>
  </si>
  <si>
    <t>商品コード</t>
    <rPh sb="0" eb="2">
      <t>ショウヒン</t>
    </rPh>
    <phoneticPr fontId="30"/>
  </si>
  <si>
    <t>MM3170103</t>
  </si>
  <si>
    <t>英数カナ</t>
    <rPh sb="0" eb="2">
      <t>エイスウ</t>
    </rPh>
    <phoneticPr fontId="13"/>
  </si>
  <si>
    <t>準必須</t>
    <rPh sb="0" eb="1">
      <t>ジュン</t>
    </rPh>
    <rPh sb="1" eb="3">
      <t>ヒッス</t>
    </rPh>
    <phoneticPr fontId="49"/>
  </si>
  <si>
    <t>桁数は、設定（メインメニュー右上にある[設定]アイコンから[運用設定]メニューの[商品]ページで設定）によって異なります。
【必須になる条件】
「明細区分」が「0：部品・副産物」の場合</t>
    <phoneticPr fontId="4"/>
  </si>
  <si>
    <t>商品名</t>
    <rPh sb="0" eb="3">
      <t>ショウヒンメイ</t>
    </rPh>
    <phoneticPr fontId="30"/>
  </si>
  <si>
    <t>MM3170104</t>
  </si>
  <si>
    <t>この項目は、「明細区分」が「4：摘要」または「9：その他」で「商品コード」が未指定の場合に受け入れできます。
空白データを受け入れた場合は、商品の商品名（[商品]メニューで設定）が設定されます。</t>
    <phoneticPr fontId="4"/>
  </si>
  <si>
    <t>商品名２</t>
    <rPh sb="0" eb="3">
      <t>ショウヒンメイ</t>
    </rPh>
    <phoneticPr fontId="30"/>
  </si>
  <si>
    <t>MM3170105</t>
  </si>
  <si>
    <t>文字</t>
    <rPh sb="0" eb="2">
      <t>モジ</t>
    </rPh>
    <phoneticPr fontId="13"/>
  </si>
  <si>
    <t>この項目は、以下のすべての条件に該当する場合に受け入れできます。
・商品名２（メインメニュー右上にある[設定]アイコンから[運用設定]メニューの[商品管理]ページ）が「使用する」の場合
・「明細区分」が「4：摘要」または「9：その他」で「商品コード」が未指定の場合
空白データを受け入れた場合は、商品の商品名２（[商品]メニューで設定）が設定されます。</t>
    <phoneticPr fontId="4"/>
  </si>
  <si>
    <t>商品名３</t>
    <rPh sb="0" eb="3">
      <t>ショウヒンメイ</t>
    </rPh>
    <phoneticPr fontId="30"/>
  </si>
  <si>
    <t>MM3170106</t>
  </si>
  <si>
    <t>この項目は、以下のすべての条件に該当する場合に受け入れできます。
・商品名３（メインメニュー右上にある[設定]アイコンから[運用設定]メニューの[商品管理]ページ）が「使用する」の場合
・「明細区分」が「4：摘要」または「9：その他」で「商品コード」が未指定の場合
空白データを受け入れた場合は、商品の商品名３（[商品]メニューで設定）が設定されます。</t>
  </si>
  <si>
    <t>MM3170107</t>
  </si>
  <si>
    <t>この項目は、以下のすべての条件に該当する場合に受け入れできます。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07" eb="109">
      <t>ブヒン</t>
    </rPh>
    <rPh sb="110" eb="113">
      <t>フクサンブツ</t>
    </rPh>
    <phoneticPr fontId="30"/>
  </si>
  <si>
    <t>荷姿コード</t>
    <rPh sb="0" eb="2">
      <t>ニスガタ</t>
    </rPh>
    <phoneticPr fontId="30"/>
  </si>
  <si>
    <t>MM3170108</t>
  </si>
  <si>
    <t>この項目は、以下のすべての条件に該当する場合に受け入れできます。
・荷姿（メインメニュー右上にある[設定]アイコンから[運用設定]メニューの[商品管理]ページ）が「使用する」の場合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</si>
  <si>
    <t>MM3170109</t>
  </si>
  <si>
    <t>1～10</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</si>
  <si>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22" eb="124">
      <t>ショウヒン</t>
    </rPh>
    <rPh sb="127" eb="129">
      <t>ザイコ</t>
    </rPh>
    <rPh sb="129" eb="131">
      <t>カンリ</t>
    </rPh>
    <rPh sb="133" eb="135">
      <t>ショウヒン</t>
    </rPh>
    <rPh sb="141" eb="143">
      <t>ザイコ</t>
    </rPh>
    <rPh sb="198" eb="200">
      <t>ザイコ</t>
    </rPh>
    <phoneticPr fontId="50"/>
  </si>
  <si>
    <t>MM3170110</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</si>
  <si>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・棚番（メインメニュー右上にある[設定]アイコンから[運用設定]メニューの[在庫管理]ページで設定）が「使用する」の場合
・「倉庫」に「その他」以外の倉庫を指定している場合
空白データを受け入れた場合は、「倉庫」に紐づく「その他」の「棚番」が設定されます。</t>
    <rPh sb="41" eb="43">
      <t>ザイコ</t>
    </rPh>
    <rPh sb="43" eb="45">
      <t>カンリ</t>
    </rPh>
    <rPh sb="95" eb="97">
      <t>タナバン</t>
    </rPh>
    <rPh sb="132" eb="134">
      <t>ザイコ</t>
    </rPh>
    <rPh sb="134" eb="136">
      <t>カンリ</t>
    </rPh>
    <rPh sb="157" eb="159">
      <t>ソウコ</t>
    </rPh>
    <rPh sb="164" eb="165">
      <t>タ</t>
    </rPh>
    <rPh sb="166" eb="168">
      <t>イガイ</t>
    </rPh>
    <rPh sb="169" eb="171">
      <t>ソウコ</t>
    </rPh>
    <rPh sb="172" eb="174">
      <t>シテイ</t>
    </rPh>
    <rPh sb="197" eb="199">
      <t>ソウコ</t>
    </rPh>
    <rPh sb="201" eb="202">
      <t>ヒモ</t>
    </rPh>
    <rPh sb="207" eb="208">
      <t>タ</t>
    </rPh>
    <rPh sb="211" eb="213">
      <t>タナバン</t>
    </rPh>
    <phoneticPr fontId="30"/>
  </si>
  <si>
    <t>入数</t>
    <rPh sb="0" eb="2">
      <t>イリスウ</t>
    </rPh>
    <phoneticPr fontId="30"/>
  </si>
  <si>
    <t>MM3170111</t>
  </si>
  <si>
    <t>整数７桁　小数４桁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空白データを受け入れた場合は、商品の入数（[商品]メニューの[基本]ページで設定）が設定されます。</t>
  </si>
  <si>
    <t>入数２</t>
    <rPh sb="0" eb="2">
      <t>イリスウ</t>
    </rPh>
    <phoneticPr fontId="30"/>
  </si>
  <si>
    <t>MM3170112</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</si>
  <si>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空白データを受け入れた場合は、商品の入数２（[商品]メニューの[基本]ページで設定）が設定されます。</t>
  </si>
  <si>
    <t>箱数</t>
    <rPh sb="0" eb="2">
      <t>ハコスウ</t>
    </rPh>
    <phoneticPr fontId="30"/>
  </si>
  <si>
    <t>MM3170113</t>
  </si>
  <si>
    <t>整数７桁　小数４桁　マイナスも可
この項目は、「明細区分」が「0：部品・副産物」「9：その他」の場合に受け入れできます。</t>
  </si>
  <si>
    <t>価格計算式種類</t>
    <rPh sb="0" eb="2">
      <t>カカク</t>
    </rPh>
    <rPh sb="2" eb="5">
      <t>ケイサンシキ</t>
    </rPh>
    <rPh sb="5" eb="7">
      <t>シュルイ</t>
    </rPh>
    <phoneticPr fontId="30"/>
  </si>
  <si>
    <t>MM3170114</t>
  </si>
  <si>
    <t>1：生産　2：分解
空白データを受け入れた場合は、価格計算式が設定されている価格計算式種類のうち、以下の優先順位で設定されます。
①生産
②分解</t>
    <rPh sb="2" eb="4">
      <t>セイサン</t>
    </rPh>
    <rPh sb="7" eb="9">
      <t>ブンカイ</t>
    </rPh>
    <rPh sb="25" eb="27">
      <t>カカク</t>
    </rPh>
    <rPh sb="27" eb="30">
      <t>ケイサンシキ</t>
    </rPh>
    <rPh sb="31" eb="33">
      <t>セッテイ</t>
    </rPh>
    <rPh sb="38" eb="40">
      <t>カカク</t>
    </rPh>
    <rPh sb="40" eb="43">
      <t>ケイサンシキ</t>
    </rPh>
    <rPh sb="43" eb="45">
      <t>シュルイ</t>
    </rPh>
    <rPh sb="49" eb="51">
      <t>イカ</t>
    </rPh>
    <rPh sb="52" eb="54">
      <t>ユウセン</t>
    </rPh>
    <rPh sb="54" eb="56">
      <t>ジュンイ</t>
    </rPh>
    <rPh sb="57" eb="59">
      <t>セッテイ</t>
    </rPh>
    <rPh sb="66" eb="68">
      <t>セイサン</t>
    </rPh>
    <rPh sb="70" eb="72">
      <t>ブンカイ</t>
    </rPh>
    <phoneticPr fontId="30"/>
  </si>
  <si>
    <t>計算式項目１</t>
    <rPh sb="0" eb="5">
      <t>ケイサンシキコウモク</t>
    </rPh>
    <phoneticPr fontId="30"/>
  </si>
  <si>
    <t>MM3170115</t>
  </si>
  <si>
    <t>18</t>
  </si>
  <si>
    <t>整数13桁　小数４桁　マイナスも可
形式は、表紙の「数量・金額の形式」参照
この項目は、以下のすべての条件に該当する場合に受け入れできます。
・計算式項目１（[価格]メニューで設定）が「使用する」
・「明細区分」が「0：部品・副産物」「9：その他」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57" eb="162">
      <t>カカクケイサンシキ</t>
    </rPh>
    <rPh sb="184" eb="186">
      <t>ケイサン</t>
    </rPh>
    <rPh sb="186" eb="188">
      <t>ケッカ</t>
    </rPh>
    <phoneticPr fontId="30"/>
  </si>
  <si>
    <t>計算式項目２</t>
    <rPh sb="0" eb="5">
      <t>ケイサンシキコウモク</t>
    </rPh>
    <phoneticPr fontId="30"/>
  </si>
  <si>
    <t>MM3170116</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</si>
  <si>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99" eb="101">
      <t>バアイ</t>
    </rPh>
    <phoneticPr fontId="30"/>
  </si>
  <si>
    <t>計算式項目３</t>
    <rPh sb="0" eb="5">
      <t>ケイサンシキコウモク</t>
    </rPh>
    <phoneticPr fontId="30"/>
  </si>
  <si>
    <t>MM3170117</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</si>
  <si>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phoneticPr fontId="30"/>
  </si>
  <si>
    <t>計算式項目４</t>
    <rPh sb="0" eb="5">
      <t>ケイサンシキコウモク</t>
    </rPh>
    <phoneticPr fontId="30"/>
  </si>
  <si>
    <t>MM3170118</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</si>
  <si>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phoneticPr fontId="30"/>
  </si>
  <si>
    <t>計算式項目５</t>
    <rPh sb="0" eb="5">
      <t>ケイサンシキコウモク</t>
    </rPh>
    <phoneticPr fontId="30"/>
  </si>
  <si>
    <t>MM3170119</t>
  </si>
  <si>
    <t>整数13桁　小数４桁　マイナスも可
形式は、表紙の「数量・金額の形式」参照
この項目は、以下のすべての条件に該当する場合に受け入れできます。
・計算式項目５（[価格]メニューで設定）が「使用する」の場合
・「明細区分」が「0：売上・仕入」「2：値引」「9：その他」の場合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30"/>
  </si>
  <si>
    <t>数量</t>
    <rPh sb="0" eb="2">
      <t>スウリョウ</t>
    </rPh>
    <phoneticPr fontId="30"/>
  </si>
  <si>
    <t>MM3170120</t>
  </si>
  <si>
    <t>整数９桁　小数４桁　マイナスも可
この項目は、「明細区分」が「0：部品・副産物」「9：その他」の場合は受け入れできます。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</si>
  <si>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単位</t>
    <rPh sb="0" eb="2">
      <t>タンイ</t>
    </rPh>
    <phoneticPr fontId="30"/>
  </si>
  <si>
    <t>数字</t>
    <rPh sb="0" eb="2">
      <t>スウジ</t>
    </rPh>
    <phoneticPr fontId="14"/>
  </si>
  <si>
    <t>文字</t>
    <rPh sb="0" eb="2">
      <t>モジ</t>
    </rPh>
    <phoneticPr fontId="14"/>
  </si>
  <si>
    <t>生産時計算</t>
    <rPh sb="0" eb="5">
      <t>セイサンジケイサン</t>
    </rPh>
    <phoneticPr fontId="30"/>
  </si>
  <si>
    <t>MM3170124</t>
  </si>
  <si>
    <t>0：しない　1：する
この項目は、「明細区分」が「0：部品・副産物」「9：その他」の場合に受け入れできます。
空白データを受け入れた場合は、「1：する」が設定されます。</t>
    <rPh sb="77" eb="79">
      <t>セッテイ</t>
    </rPh>
    <phoneticPr fontId="30"/>
  </si>
  <si>
    <t>区切</t>
    <rPh sb="0" eb="2">
      <t>クギ</t>
    </rPh>
    <phoneticPr fontId="0"/>
  </si>
  <si>
    <t>SD3160000</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</si>
  <si>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</si>
  <si>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</si>
  <si>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</si>
  <si>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</si>
  <si>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</si>
  <si>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</si>
  <si>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</si>
  <si>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</si>
  <si>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</si>
  <si>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30"/>
  </si>
  <si>
    <t>数字</t>
    <rPh sb="0" eb="2">
      <t>スウジ</t>
    </rPh>
    <phoneticPr fontId="42"/>
  </si>
  <si>
    <t>数字</t>
    <rPh sb="0" eb="2">
      <t>スウジ</t>
    </rPh>
    <phoneticPr fontId="7"/>
  </si>
  <si>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</si>
  <si>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</si>
  <si>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</si>
  <si>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</si>
  <si>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</si>
  <si>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0：仕入　2：値引　4：摘要　8：見出し　9：その他
「4：摘要」「8：見出し」だけの伝票は受け入れできません。
「8：見出し」の詳細は、欄外の【見出し付きの明細の受け入れ】参照</t>
    <rPh sb="2" eb="4">
      <t>シイレ</t>
    </rPh>
    <phoneticPr fontId="0"/>
  </si>
  <si>
    <t>商品コード</t>
    <rPh sb="0" eb="2">
      <t>ショウヒン</t>
    </rPh>
    <phoneticPr fontId="0"/>
  </si>
  <si>
    <t>SD3160103</t>
  </si>
  <si>
    <t>桁数は、設定（メインメニュー右上にある[設定]アイコンから[運用設定]メニューの[商品]ページで設定）によって異なります。
【必須になる条件】
「明細区分」が「0：売上・仕入」の場合は、商品コードを指定する必要があります。</t>
  </si>
  <si>
    <t>商品名</t>
    <rPh sb="0" eb="3">
      <t>ショウヒンメイ</t>
    </rPh>
    <phoneticPr fontId="0"/>
  </si>
  <si>
    <t>SD3160104</t>
  </si>
  <si>
    <t>空白データを受け入れた場合は、商品の商品名（[商品]メニューで設定）が設定されます。</t>
  </si>
  <si>
    <t>商品名２</t>
    <rPh sb="0" eb="3">
      <t>ショウヒンメイ</t>
    </rPh>
    <phoneticPr fontId="0"/>
  </si>
  <si>
    <t>SD3160105</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</si>
  <si>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</si>
  <si>
    <t>商品名３</t>
    <rPh sb="0" eb="3">
      <t>ショウヒンメイ</t>
    </rPh>
    <phoneticPr fontId="0"/>
  </si>
  <si>
    <t>SD3160106</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</si>
  <si>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</si>
  <si>
    <t>SD3160107</t>
  </si>
  <si>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136" eb="138">
      <t>ウリアゲ</t>
    </rPh>
    <rPh sb="139" eb="141">
      <t>シイレ</t>
    </rPh>
    <phoneticPr fontId="0"/>
  </si>
  <si>
    <t>荷姿コード</t>
    <rPh sb="0" eb="2">
      <t>ニスガタ</t>
    </rPh>
    <phoneticPr fontId="0"/>
  </si>
  <si>
    <t>SD3160108</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</si>
  <si>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①『商奉行クラウド』をご利用の場合、主販売荷姿区分コード（[荷姿]メニューで設定）
②主仕入荷姿区分コード（[荷姿]メニューで設定）</t>
    <rPh sb="131" eb="133">
      <t>ウリアゲ</t>
    </rPh>
    <rPh sb="134" eb="136">
      <t>シイレ</t>
    </rPh>
    <rPh sb="252" eb="254">
      <t>バアイ</t>
    </rPh>
    <rPh sb="256" eb="258">
      <t>ハンバイ</t>
    </rPh>
    <rPh sb="281" eb="283">
      <t>シイレ</t>
    </rPh>
    <phoneticPr fontId="7"/>
  </si>
  <si>
    <t>仕入取引コード</t>
    <rPh sb="0" eb="2">
      <t>シイレ</t>
    </rPh>
    <rPh sb="2" eb="4">
      <t>トリヒキ</t>
    </rPh>
    <phoneticPr fontId="0"/>
  </si>
  <si>
    <t>SD3160110</t>
  </si>
  <si>
    <t>この項目は、「明細区分」が「0：売上・仕入」「2：値引」「9：その他」の場合に受け入れできます。
桁数は、設定（メインメニュー右上にある[設定]アイコンから[運用設定]メニューの[債務管理]ページ）によって異なります。</t>
    <rPh sb="90" eb="92">
      <t>サイム</t>
    </rPh>
    <phoneticPr fontId="7"/>
  </si>
  <si>
    <t>倉庫コード</t>
    <rPh sb="0" eb="2">
      <t>ソウコ</t>
    </rPh>
    <phoneticPr fontId="0"/>
  </si>
  <si>
    <t>SD3160111</t>
  </si>
  <si>
    <t>この項目は、以下のすべての条件に該当する場合に受け入れできます。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99" eb="101">
      <t>ウリアゲ</t>
    </rPh>
    <rPh sb="102" eb="104">
      <t>シイレ</t>
    </rPh>
    <rPh sb="115" eb="117">
      <t>ショウヒン</t>
    </rPh>
    <rPh sb="120" eb="122">
      <t>ザイコ</t>
    </rPh>
    <rPh sb="122" eb="124">
      <t>カンリ</t>
    </rPh>
    <rPh sb="126" eb="128">
      <t>ショウヒン</t>
    </rPh>
    <rPh sb="134" eb="136">
      <t>ザイコ</t>
    </rPh>
    <rPh sb="188" eb="190">
      <t>ザイコ</t>
    </rPh>
    <phoneticPr fontId="0"/>
  </si>
  <si>
    <t>SD3160112</t>
  </si>
  <si>
    <t>桁数は、設定（メインメニュー右上にある[設定]アイコンから[運用設定]メニューの[在庫管理]ページ）によって異なります。
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01" eb="203">
      <t>シテイ</t>
    </rPh>
    <rPh sb="224" eb="226">
      <t>ソウコ</t>
    </rPh>
    <rPh sb="228" eb="229">
      <t>ヒモ</t>
    </rPh>
    <rPh sb="234" eb="235">
      <t>タ</t>
    </rPh>
    <rPh sb="238" eb="240">
      <t>タナバン</t>
    </rPh>
    <phoneticPr fontId="0"/>
  </si>
  <si>
    <t>入数</t>
    <rPh sb="0" eb="2">
      <t>イリスウ</t>
    </rPh>
    <phoneticPr fontId="0"/>
  </si>
  <si>
    <t>SD3160113</t>
  </si>
  <si>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</si>
  <si>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入数２</t>
    <rPh sb="0" eb="2">
      <t>イリスウ</t>
    </rPh>
    <phoneticPr fontId="0"/>
  </si>
  <si>
    <t>SD3160114</t>
  </si>
  <si>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</si>
  <si>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箱数</t>
    <rPh sb="0" eb="2">
      <t>ハコスウ</t>
    </rPh>
    <phoneticPr fontId="0"/>
  </si>
  <si>
    <t>SD3160115</t>
  </si>
  <si>
    <t>整数７桁　小数４桁　マイナスも可
この項目は、「明細区分」が「0：売上・仕入」「8：見出し」「9：その他」の場合は受け入れできます。</t>
    <rPh sb="33" eb="35">
      <t>ウリアゲ</t>
    </rPh>
    <rPh sb="36" eb="38">
      <t>シイレ</t>
    </rPh>
    <phoneticPr fontId="0"/>
  </si>
  <si>
    <t>価格計算式種類</t>
    <rPh sb="0" eb="2">
      <t>カカク</t>
    </rPh>
    <rPh sb="2" eb="5">
      <t>ケイサンシキ</t>
    </rPh>
    <rPh sb="5" eb="7">
      <t>シュルイ</t>
    </rPh>
    <phoneticPr fontId="0"/>
  </si>
  <si>
    <t>SD3160116</t>
  </si>
  <si>
    <t>1：販売　2：仕入　3：在庫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30" eb="32">
      <t>カカク</t>
    </rPh>
    <rPh sb="32" eb="35">
      <t>ケイサンシキ</t>
    </rPh>
    <rPh sb="36" eb="38">
      <t>セッテイ</t>
    </rPh>
    <rPh sb="43" eb="45">
      <t>カカク</t>
    </rPh>
    <rPh sb="45" eb="48">
      <t>ケイサンシキ</t>
    </rPh>
    <rPh sb="48" eb="50">
      <t>シュルイ</t>
    </rPh>
    <rPh sb="54" eb="56">
      <t>イカ</t>
    </rPh>
    <rPh sb="57" eb="59">
      <t>ユウセン</t>
    </rPh>
    <rPh sb="59" eb="61">
      <t>ジュンイ</t>
    </rPh>
    <rPh sb="62" eb="64">
      <t>セッテイ</t>
    </rPh>
    <rPh sb="71" eb="73">
      <t>ハンバイ</t>
    </rPh>
    <rPh sb="75" eb="77">
      <t>シイレ</t>
    </rPh>
    <rPh sb="79" eb="81">
      <t>ザイコ</t>
    </rPh>
    <phoneticPr fontId="0"/>
  </si>
  <si>
    <t>計算式項目１</t>
    <rPh sb="0" eb="5">
      <t>ケイサンシキコウモク</t>
    </rPh>
    <phoneticPr fontId="0"/>
  </si>
  <si>
    <t>SD3160117</t>
  </si>
  <si>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</si>
  <si>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計算式項目２</t>
    <rPh sb="0" eb="5">
      <t>ケイサンシキコウモク</t>
    </rPh>
    <phoneticPr fontId="0"/>
  </si>
  <si>
    <t>SD3160118</t>
  </si>
  <si>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</si>
  <si>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計算式項目３</t>
    <rPh sb="0" eb="5">
      <t>ケイサンシキコウモク</t>
    </rPh>
    <phoneticPr fontId="0"/>
  </si>
  <si>
    <t>SD3160119</t>
  </si>
  <si>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</si>
  <si>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計算式項目４</t>
    <rPh sb="0" eb="5">
      <t>ケイサンシキコウモク</t>
    </rPh>
    <phoneticPr fontId="0"/>
  </si>
  <si>
    <t>SD3160120</t>
  </si>
  <si>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</si>
  <si>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計算式項目５</t>
    <rPh sb="0" eb="5">
      <t>ケイサンシキコウモク</t>
    </rPh>
    <phoneticPr fontId="0"/>
  </si>
  <si>
    <t>SD3160121</t>
  </si>
  <si>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</si>
  <si>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</si>
  <si>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</si>
  <si>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</si>
  <si>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</si>
  <si>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</si>
  <si>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</si>
  <si>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SD3160124</t>
  </si>
  <si>
    <t>この項目は、『Sシステム』または『奉行Ｖ ERPクラウド』をご利用の場合に受け入れできます。</t>
    <rPh sb="2" eb="4">
      <t>コウモク</t>
    </rPh>
    <rPh sb="37" eb="38">
      <t>ウ</t>
    </rPh>
    <rPh sb="39" eb="40">
      <t>イ</t>
    </rPh>
    <phoneticPr fontId="30"/>
  </si>
  <si>
    <t>SD3160125</t>
  </si>
  <si>
    <t>文字</t>
    <rPh sb="0" eb="2">
      <t>モジ</t>
    </rPh>
    <phoneticPr fontId="2"/>
  </si>
  <si>
    <t>値引率</t>
    <rPh sb="0" eb="2">
      <t>ネビ</t>
    </rPh>
    <rPh sb="2" eb="3">
      <t>リツ</t>
    </rPh>
    <phoneticPr fontId="0"/>
  </si>
  <si>
    <t>SD3160126</t>
  </si>
  <si>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</si>
  <si>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数量換算</t>
    <rPh sb="0" eb="2">
      <t>スウリョウ</t>
    </rPh>
    <rPh sb="2" eb="4">
      <t>カンサン</t>
    </rPh>
    <phoneticPr fontId="0"/>
  </si>
  <si>
    <t>SD3160127</t>
  </si>
  <si>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</si>
  <si>
    <t>入数小数桁</t>
    <rPh sb="0" eb="2">
      <t>イリスウ</t>
    </rPh>
    <rPh sb="2" eb="4">
      <t>ショウスウ</t>
    </rPh>
    <rPh sb="4" eb="5">
      <t>ケタ</t>
    </rPh>
    <phoneticPr fontId="0"/>
  </si>
  <si>
    <t>SD3160128</t>
  </si>
  <si>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</si>
  <si>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0"/>
  </si>
  <si>
    <t>SD3160129</t>
  </si>
  <si>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</si>
  <si>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0"/>
  </si>
  <si>
    <t>SD3160130</t>
  </si>
  <si>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</si>
  <si>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計算式項目１小数桁</t>
    <rPh sb="0" eb="5">
      <t>ケイサンシキコウモク</t>
    </rPh>
    <rPh sb="6" eb="8">
      <t>ショウスウ</t>
    </rPh>
    <rPh sb="8" eb="9">
      <t>ケタ</t>
    </rPh>
    <phoneticPr fontId="0"/>
  </si>
  <si>
    <t>SD3160131</t>
  </si>
  <si>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</si>
  <si>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計算式項目２小数桁</t>
    <rPh sb="0" eb="5">
      <t>ケイサンシキコウモク</t>
    </rPh>
    <rPh sb="6" eb="8">
      <t>ショウスウ</t>
    </rPh>
    <rPh sb="8" eb="9">
      <t>ケタ</t>
    </rPh>
    <phoneticPr fontId="0"/>
  </si>
  <si>
    <t>SD3160132</t>
  </si>
  <si>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</si>
  <si>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計算式項目３小数桁</t>
    <rPh sb="0" eb="5">
      <t>ケイサンシキコウモク</t>
    </rPh>
    <rPh sb="6" eb="8">
      <t>ショウスウ</t>
    </rPh>
    <rPh sb="8" eb="9">
      <t>ケタ</t>
    </rPh>
    <phoneticPr fontId="0"/>
  </si>
  <si>
    <t>SD3160133</t>
  </si>
  <si>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</si>
  <si>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計算式項目４小数桁</t>
    <rPh sb="0" eb="5">
      <t>ケイサンシキコウモク</t>
    </rPh>
    <rPh sb="6" eb="8">
      <t>ショウスウ</t>
    </rPh>
    <rPh sb="8" eb="9">
      <t>ケタ</t>
    </rPh>
    <phoneticPr fontId="0"/>
  </si>
  <si>
    <t>SD3160134</t>
  </si>
  <si>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</si>
  <si>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計算式項目５小数桁</t>
    <rPh sb="0" eb="5">
      <t>ケイサンシキコウモク</t>
    </rPh>
    <rPh sb="6" eb="8">
      <t>ショウスウ</t>
    </rPh>
    <rPh sb="8" eb="9">
      <t>ケタ</t>
    </rPh>
    <phoneticPr fontId="0"/>
  </si>
  <si>
    <t>SD3160135</t>
  </si>
  <si>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</si>
  <si>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</si>
  <si>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</si>
  <si>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</si>
  <si>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</si>
  <si>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</si>
  <si>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</si>
  <si>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</si>
  <si>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</si>
  <si>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</si>
  <si>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</si>
  <si>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</si>
  <si>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</si>
  <si>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</si>
  <si>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</si>
  <si>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商品区分コード</t>
    <rPh sb="0" eb="2">
      <t>ショウヒン</t>
    </rPh>
    <rPh sb="2" eb="4">
      <t>クブン</t>
    </rPh>
    <phoneticPr fontId="30"/>
  </si>
  <si>
    <t>SD3070001</t>
  </si>
  <si>
    <t>商品区分名</t>
    <rPh sb="0" eb="2">
      <t>ショウヒン</t>
    </rPh>
    <phoneticPr fontId="30"/>
  </si>
  <si>
    <t>SD3070002</t>
  </si>
  <si>
    <t>商品</t>
    <rPh sb="0" eb="2">
      <t>ショウヒン</t>
    </rPh>
    <phoneticPr fontId="39"/>
  </si>
  <si>
    <t>SD3120001</t>
  </si>
  <si>
    <t>任意項目</t>
    <rPh sb="0" eb="4">
      <t>ニンイコウモク</t>
    </rPh>
    <phoneticPr fontId="39"/>
  </si>
  <si>
    <t>債権連携内容</t>
    <rPh sb="0" eb="4">
      <t>サイケンレンケイ</t>
    </rPh>
    <rPh sb="4" eb="6">
      <t>ナイヨウ</t>
    </rPh>
    <phoneticPr fontId="39"/>
  </si>
  <si>
    <t>債務連携内容</t>
    <rPh sb="0" eb="6">
      <t>サイムレンケイナイヨウ</t>
    </rPh>
    <phoneticPr fontId="39"/>
  </si>
  <si>
    <t>このデータは『債務奉行クラウド』をご利用の場合に受け入れできます。</t>
    <rPh sb="7" eb="9">
      <t>サイム</t>
    </rPh>
    <phoneticPr fontId="2"/>
  </si>
  <si>
    <t>桁数は、『債務奉行クラウド』の設定（メインメニュー右上にある[設定]アイコンから[運用設定]メニューの[基本]ページ）によって異なります。</t>
    <rPh sb="5" eb="7">
      <t>サイム</t>
    </rPh>
    <rPh sb="7" eb="9">
      <t>ブギョウ</t>
    </rPh>
    <rPh sb="52" eb="54">
      <t>キホン</t>
    </rPh>
    <phoneticPr fontId="2"/>
  </si>
  <si>
    <t>【マスター情報】</t>
    <rPh sb="5" eb="7">
      <t>ジョウホウ</t>
    </rPh>
    <phoneticPr fontId="30"/>
  </si>
  <si>
    <t>SD3080001</t>
  </si>
  <si>
    <t>桁数は、設定（メインメニュー右上にある[設定]アイコンから[運用設定]メニューの[商品管理]ページ）によって異なります。</t>
    <rPh sb="41" eb="43">
      <t>ショウヒン</t>
    </rPh>
    <rPh sb="43" eb="45">
      <t>カンリ</t>
    </rPh>
    <phoneticPr fontId="30"/>
  </si>
  <si>
    <t>4～10</t>
  </si>
  <si>
    <t>準必須</t>
    <rPh sb="0" eb="1">
      <t>ジュン</t>
    </rPh>
    <phoneticPr fontId="30"/>
  </si>
  <si>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16" eb="218">
      <t>センタク</t>
    </rPh>
    <rPh sb="220" eb="222">
      <t>バアイ</t>
    </rPh>
    <phoneticPr fontId="0"/>
  </si>
  <si>
    <t>SD3080003</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</si>
  <si>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20" eb="122">
      <t>バアイ</t>
    </rPh>
    <rPh sb="199" eb="201">
      <t>ニスガタ</t>
    </rPh>
    <rPh sb="201" eb="203">
      <t>クブン</t>
    </rPh>
    <rPh sb="205" eb="207">
      <t>センタク</t>
    </rPh>
    <rPh sb="209" eb="211">
      <t>バアイ</t>
    </rPh>
    <phoneticPr fontId="0"/>
  </si>
  <si>
    <t>得意先コード</t>
    <rPh sb="0" eb="3">
      <t>トクイサキ</t>
    </rPh>
    <phoneticPr fontId="39"/>
  </si>
  <si>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</si>
  <si>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39"/>
  </si>
  <si>
    <t>仕入先コード</t>
    <rPh sb="0" eb="2">
      <t>シイレ</t>
    </rPh>
    <rPh sb="2" eb="3">
      <t>サキ</t>
    </rPh>
    <phoneticPr fontId="39"/>
  </si>
  <si>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</si>
  <si>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39"/>
  </si>
  <si>
    <t>大文字英字</t>
  </si>
  <si>
    <t>この項目は、以下のすべての条件に該当する場合に受け入れできます。
・『債務奉行クラウド』をご利用の場合
・『蔵奉行クラウド』をご利用の場合
・『奉行Ｖ ERPクラウド』をご利用の場合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rPh sb="54" eb="55">
      <t>クラ</t>
    </rPh>
    <phoneticPr fontId="4"/>
  </si>
  <si>
    <t>０～４
新規データとして空白データを受け入れた場合は、「0」が設定されます。</t>
  </si>
  <si>
    <t>【金額】</t>
    <rPh sb="1" eb="3">
      <t>キンガク</t>
    </rPh>
    <phoneticPr fontId="30"/>
  </si>
  <si>
    <t>２</t>
  </si>
  <si>
    <t>価格データ</t>
    <phoneticPr fontId="4"/>
  </si>
  <si>
    <t>SD3110001</t>
  </si>
  <si>
    <t>販売計算式コード</t>
    <rPh sb="0" eb="5">
      <t>ハンバイケイサンシキ</t>
    </rPh>
    <phoneticPr fontId="39"/>
  </si>
  <si>
    <t>SD3110002</t>
  </si>
  <si>
    <t>桁数は、設定（メインメニュー右上にある[設定]アイコンから[運用設定]メニューの[商品管理]ページ）によって異なります。
この項目は、『商奉行クラウド』をご利用の場合に受け入れできます。</t>
    <rPh sb="68" eb="69">
      <t>アキナ</t>
    </rPh>
    <phoneticPr fontId="4"/>
  </si>
  <si>
    <t>仕入計算式コード</t>
    <rPh sb="0" eb="2">
      <t>シイレ</t>
    </rPh>
    <rPh sb="2" eb="4">
      <t>ケイサン</t>
    </rPh>
    <rPh sb="4" eb="5">
      <t>シキ</t>
    </rPh>
    <phoneticPr fontId="39"/>
  </si>
  <si>
    <t>SD3110003</t>
  </si>
  <si>
    <t>在庫計算式コード</t>
    <rPh sb="0" eb="2">
      <t>ザイコ</t>
    </rPh>
    <rPh sb="2" eb="4">
      <t>ケイサン</t>
    </rPh>
    <rPh sb="4" eb="5">
      <t>シキ</t>
    </rPh>
    <phoneticPr fontId="39"/>
  </si>
  <si>
    <t>SD3110004</t>
  </si>
  <si>
    <t>計算式項目１使用</t>
    <rPh sb="0" eb="2">
      <t>ケイサン</t>
    </rPh>
    <rPh sb="2" eb="3">
      <t>シキ</t>
    </rPh>
    <rPh sb="3" eb="5">
      <t>コウモク</t>
    </rPh>
    <rPh sb="6" eb="8">
      <t>シヨウ</t>
    </rPh>
    <phoneticPr fontId="2"/>
  </si>
  <si>
    <t>SD3110005</t>
  </si>
  <si>
    <t>計算式項目１小数桁</t>
    <rPh sb="0" eb="2">
      <t>ケイサン</t>
    </rPh>
    <rPh sb="2" eb="3">
      <t>シキ</t>
    </rPh>
    <rPh sb="3" eb="5">
      <t>コウモク</t>
    </rPh>
    <rPh sb="6" eb="8">
      <t>ショウスウ</t>
    </rPh>
    <rPh sb="8" eb="9">
      <t>ケタ</t>
    </rPh>
    <phoneticPr fontId="2"/>
  </si>
  <si>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</si>
  <si>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2"/>
  </si>
  <si>
    <t>計算式項目１</t>
    <rPh sb="0" eb="2">
      <t>ケイサン</t>
    </rPh>
    <rPh sb="2" eb="3">
      <t>シキ</t>
    </rPh>
    <rPh sb="3" eb="5">
      <t>コウモク</t>
    </rPh>
    <phoneticPr fontId="2"/>
  </si>
  <si>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</si>
  <si>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</si>
  <si>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2"/>
  </si>
  <si>
    <t>SD3110008</t>
  </si>
  <si>
    <t>計算式項目２小数桁</t>
    <rPh sb="6" eb="8">
      <t>ショウスウ</t>
    </rPh>
    <rPh sb="8" eb="9">
      <t>ケタ</t>
    </rPh>
    <phoneticPr fontId="2"/>
  </si>
  <si>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</si>
  <si>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2"/>
  </si>
  <si>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</si>
  <si>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</si>
  <si>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</si>
  <si>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2"/>
  </si>
  <si>
    <t>SD3110011</t>
  </si>
  <si>
    <t>計算式項目３小数桁</t>
    <rPh sb="6" eb="8">
      <t>ショウスウ</t>
    </rPh>
    <rPh sb="8" eb="9">
      <t>ケタ</t>
    </rPh>
    <phoneticPr fontId="2"/>
  </si>
  <si>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</si>
  <si>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2"/>
  </si>
  <si>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</si>
  <si>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</si>
  <si>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</si>
  <si>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2"/>
  </si>
  <si>
    <t>SD3110014</t>
  </si>
  <si>
    <t>計算式項目４小数桁</t>
    <rPh sb="6" eb="8">
      <t>ショウスウ</t>
    </rPh>
    <rPh sb="8" eb="9">
      <t>ケタ</t>
    </rPh>
    <phoneticPr fontId="2"/>
  </si>
  <si>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</si>
  <si>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2"/>
  </si>
  <si>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</si>
  <si>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</si>
  <si>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</si>
  <si>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2"/>
  </si>
  <si>
    <t>SD3110017</t>
  </si>
  <si>
    <t>計算式項目５小数桁</t>
    <rPh sb="6" eb="8">
      <t>ショウスウ</t>
    </rPh>
    <rPh sb="8" eb="9">
      <t>ケタ</t>
    </rPh>
    <phoneticPr fontId="2"/>
  </si>
  <si>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</si>
  <si>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2"/>
  </si>
  <si>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</si>
  <si>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</si>
  <si>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</si>
  <si>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SD3110020</t>
  </si>
  <si>
    <t>SD3110021</t>
  </si>
  <si>
    <t>1~40</t>
  </si>
  <si>
    <t>0：しない　1：する
この項目は、「統一伝票価格表コード」が「0」の場合に受け入れできます。
新規データとして空白データを受け入れた場合は、「0：しない」が設定されます。</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</si>
  <si>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</si>
  <si>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売価金額端数処理額</t>
  </si>
  <si>
    <t>1／10／100／1,000／10,000／100,000／1,000,000／10,000,000／100,000,000</t>
  </si>
  <si>
    <t>棚卸資産評価方法データ</t>
    <phoneticPr fontId="4"/>
  </si>
  <si>
    <t>MM3140001</t>
  </si>
  <si>
    <t>桁数は、設定（メインメニュー右上にある[設定]アイコンから[運用設定]メニューの[商品管理]ページ）によって異なります。</t>
    <rPh sb="41" eb="43">
      <t>ショウヒン</t>
    </rPh>
    <rPh sb="43" eb="45">
      <t>カンリ</t>
    </rPh>
    <phoneticPr fontId="4"/>
  </si>
  <si>
    <t>棚卸資産評価方法</t>
    <rPh sb="0" eb="8">
      <t>タナオロシシサンヒョウカホウホウ</t>
    </rPh>
    <phoneticPr fontId="2"/>
  </si>
  <si>
    <t>在庫単価データ</t>
    <phoneticPr fontId="4"/>
  </si>
  <si>
    <t>MM3150002</t>
  </si>
  <si>
    <t>準必須</t>
    <rPh sb="0" eb="1">
      <t>ジュン</t>
    </rPh>
    <rPh sb="1" eb="3">
      <t>ヒッス</t>
    </rPh>
    <phoneticPr fontId="8"/>
  </si>
  <si>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・バリエーション（メインメニュー右上にある[設定]アイコンから[運用設定]メニューの[商品管理]ページで設定）が「使用する」
・商品 -【在庫】- [在庫金額の評価単位] - [バリエーション]のチェックが付いている</t>
    <rPh sb="266" eb="268">
      <t>ショウヒン</t>
    </rPh>
    <rPh sb="271" eb="273">
      <t>ザイコ</t>
    </rPh>
    <rPh sb="284" eb="286">
      <t>タンイ</t>
    </rPh>
    <rPh sb="305" eb="306">
      <t>ツ</t>
    </rPh>
    <phoneticPr fontId="47"/>
  </si>
  <si>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桁数は、設定（メインメニュー右上にある[設定]アイコンから[運用設定]メニューの[商品管理]ページ）によって異なります。
【必須になる条件】
・荷姿（メインメニュー右上にある[設定]アイコンから[運用設定]メニューの[商品管理]ページで設定）が「使用する」
・商品 -【在庫】- [在庫金額の評価単位] - [荷姿]のチェックが付いている</t>
    <rPh sb="66" eb="68">
      <t>ニスガタ</t>
    </rPh>
    <rPh sb="280" eb="282">
      <t>ニスガタ</t>
    </rPh>
    <phoneticPr fontId="47"/>
  </si>
  <si>
    <t>準必須</t>
    <rPh sb="0" eb="1">
      <t>ジュン</t>
    </rPh>
    <rPh sb="1" eb="3">
      <t>ヒッス</t>
    </rPh>
    <phoneticPr fontId="4"/>
  </si>
  <si>
    <t>整数９桁　小数４桁
形式は、表紙の「金額・数量の形式」参照
小数部分の桁数は、「単価小数桁」の設定によって異なります。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0" eb="32">
      <t>ショウスウ</t>
    </rPh>
    <rPh sb="32" eb="34">
      <t>ブブン</t>
    </rPh>
    <rPh sb="35" eb="37">
      <t>ケタスウ</t>
    </rPh>
    <rPh sb="40" eb="42">
      <t>タンカ</t>
    </rPh>
    <rPh sb="42" eb="44">
      <t>ショウスウ</t>
    </rPh>
    <rPh sb="44" eb="45">
      <t>ケタ</t>
    </rPh>
    <rPh sb="47" eb="49">
      <t>セッテイ</t>
    </rPh>
    <rPh sb="53" eb="54">
      <t>コト</t>
    </rPh>
    <phoneticPr fontId="30"/>
  </si>
  <si>
    <t>各伝票の１明細目に「*」を必ず付けます。</t>
  </si>
  <si>
    <t>11</t>
  </si>
  <si>
    <t>文字</t>
    <rPh sb="0" eb="2">
      <t>モジ</t>
    </rPh>
    <phoneticPr fontId="53"/>
  </si>
  <si>
    <t>形式は、表紙の「日付の形式」参照</t>
  </si>
  <si>
    <t>６～15</t>
  </si>
  <si>
    <t>英数カナ</t>
    <rPh sb="0" eb="2">
      <t>エイスウ</t>
    </rPh>
    <phoneticPr fontId="53"/>
  </si>
  <si>
    <t>数字</t>
    <rPh sb="0" eb="2">
      <t>スウジ</t>
    </rPh>
    <phoneticPr fontId="53"/>
  </si>
  <si>
    <t>１～15</t>
  </si>
  <si>
    <t>４～20</t>
  </si>
  <si>
    <t>4</t>
  </si>
  <si>
    <t>16</t>
  </si>
  <si>
    <t>24</t>
  </si>
  <si>
    <t>50</t>
  </si>
  <si>
    <t>13</t>
  </si>
  <si>
    <t>16</t>
    <phoneticPr fontId="4"/>
  </si>
  <si>
    <t>13</t>
    <phoneticPr fontId="4"/>
  </si>
  <si>
    <t>数字</t>
    <rPh sb="0" eb="2">
      <t>スウジ</t>
    </rPh>
    <phoneticPr fontId="4"/>
  </si>
  <si>
    <t>14</t>
    <phoneticPr fontId="4"/>
  </si>
  <si>
    <t>数字</t>
    <rPh sb="0" eb="2">
      <t>スウジ</t>
    </rPh>
    <phoneticPr fontId="21"/>
  </si>
  <si>
    <t>数字</t>
    <rPh sb="0" eb="2">
      <t>スウジ</t>
    </rPh>
    <phoneticPr fontId="3"/>
  </si>
  <si>
    <t>15</t>
    <phoneticPr fontId="4"/>
  </si>
  <si>
    <t>【付箋情報】</t>
    <rPh sb="1" eb="3">
      <t>フセン</t>
    </rPh>
    <rPh sb="3" eb="5">
      <t>ジョウホウ</t>
    </rPh>
    <phoneticPr fontId="2"/>
  </si>
  <si>
    <t>0：赤　1：青　2：黄　3：橙　4：緑　5：紫
付箋メモを設定し、空白データを受け入れた場合は、「0：赤」が設定されます。</t>
  </si>
  <si>
    <t>400</t>
  </si>
  <si>
    <t>【明細按分情報】</t>
    <rPh sb="1" eb="3">
      <t>メイサイ</t>
    </rPh>
    <rPh sb="3" eb="5">
      <t>アンブン</t>
    </rPh>
    <rPh sb="5" eb="7">
      <t>ジョウホウ</t>
    </rPh>
    <phoneticPr fontId="2"/>
  </si>
  <si>
    <t>数字</t>
    <rPh sb="0" eb="2">
      <t>スウジ</t>
    </rPh>
    <phoneticPr fontId="20"/>
  </si>
  <si>
    <t>数字</t>
    <rPh sb="0" eb="2">
      <t>スウジ</t>
    </rPh>
    <phoneticPr fontId="35"/>
  </si>
  <si>
    <t>【見出し付きの明細の受け入れ】</t>
    <phoneticPr fontId="8"/>
  </si>
  <si>
    <t>　　【例】</t>
    <phoneticPr fontId="8"/>
  </si>
  <si>
    <t>　　　パソコン一式（見出しとなる明細）</t>
    <phoneticPr fontId="8"/>
  </si>
  <si>
    <t>　　　┗デスクトップパソコン（グループ化する明細）</t>
    <phoneticPr fontId="8"/>
  </si>
  <si>
    <t>　　　┗液晶モニター（グループ化する明細）</t>
    <phoneticPr fontId="8"/>
  </si>
  <si>
    <t>　　　┗キーボード（グループ化する明細）</t>
    <phoneticPr fontId="8"/>
  </si>
  <si>
    <t>　　　┗マウス（グループ化する明細）</t>
    <phoneticPr fontId="8"/>
  </si>
  <si>
    <t>　　４行の明細を受け入れます。　</t>
    <phoneticPr fontId="8"/>
  </si>
  <si>
    <t>【明細按分がある明細の受け入れ】</t>
    <phoneticPr fontId="8"/>
  </si>
  <si>
    <t>　　明細按分がある明細を受け入れる場合は、「明細」と「明細按分行番号」を以下のように設定します。</t>
    <phoneticPr fontId="8"/>
  </si>
  <si>
    <t>　　　明細　10,000　</t>
    <phoneticPr fontId="8"/>
  </si>
  <si>
    <t>　　　┗明細按分①　部門①5,000</t>
    <phoneticPr fontId="8"/>
  </si>
  <si>
    <t>　　　┗明細按分②　部門②5,000</t>
    <phoneticPr fontId="8"/>
  </si>
  <si>
    <t>　　２行の明細を受け入れます。</t>
    <phoneticPr fontId="8"/>
  </si>
  <si>
    <t>　　１行目「明細」：１明細目、「明細按分行番号」：１（明細按分①）</t>
    <rPh sb="11" eb="13">
      <t>メイサイ</t>
    </rPh>
    <rPh sb="13" eb="14">
      <t>メ</t>
    </rPh>
    <phoneticPr fontId="4"/>
  </si>
  <si>
    <t>　　２行目「明細」：１明細目、「明細按分行番号」：２（明細按分②）</t>
    <rPh sb="11" eb="13">
      <t>メイサイ</t>
    </rPh>
    <rPh sb="13" eb="14">
      <t>メ</t>
    </rPh>
    <phoneticPr fontId="4"/>
  </si>
  <si>
    <t>伝票No.</t>
  </si>
  <si>
    <t>大文字英字</t>
    <phoneticPr fontId="4"/>
  </si>
  <si>
    <t>英数カナ</t>
    <phoneticPr fontId="4"/>
  </si>
  <si>
    <t>数字</t>
    <phoneticPr fontId="4"/>
  </si>
  <si>
    <t>200</t>
  </si>
  <si>
    <t>【証憑】</t>
    <rPh sb="1" eb="3">
      <t>ショウヒョウ</t>
    </rPh>
    <phoneticPr fontId="2"/>
  </si>
  <si>
    <t>15</t>
  </si>
  <si>
    <t>2083</t>
  </si>
  <si>
    <t>「証憑No.２」と「証憑ファイルパス２」がどちらも指定されていない場合は、２つ目の証憑として受け入れられます。</t>
    <phoneticPr fontId="56"/>
  </si>
  <si>
    <t>数字</t>
    <rPh sb="0" eb="2">
      <t>スウジ</t>
    </rPh>
    <phoneticPr fontId="32"/>
  </si>
  <si>
    <t>英数カナ</t>
    <rPh sb="0" eb="2">
      <t>エイスウ</t>
    </rPh>
    <phoneticPr fontId="33"/>
  </si>
  <si>
    <t>英数カナ</t>
    <rPh sb="0" eb="2">
      <t>エイスウ</t>
    </rPh>
    <phoneticPr fontId="10"/>
  </si>
  <si>
    <t>バリエーションコード種類</t>
    <rPh sb="10" eb="12">
      <t>シュルイ</t>
    </rPh>
    <phoneticPr fontId="30"/>
  </si>
  <si>
    <t>納品期日</t>
  </si>
  <si>
    <t>0：赤　1：青　2：黄　3：橙　4：緑　5：紫
「付箋メモ」を設定し、空白データを受け入れた場合は、「0：赤」が設定されます。</t>
  </si>
  <si>
    <t>【在庫受払情報】</t>
    <rPh sb="1" eb="3">
      <t>ザイコ</t>
    </rPh>
    <rPh sb="3" eb="5">
      <t>ウケハライ</t>
    </rPh>
    <rPh sb="5" eb="7">
      <t>ジョウホウ</t>
    </rPh>
    <phoneticPr fontId="36"/>
  </si>
  <si>
    <t>　・商品の在庫管理（[商品]メニューの[在庫]ページ）が「する」</t>
    <phoneticPr fontId="36"/>
  </si>
  <si>
    <t>棚番No.</t>
    <rPh sb="0" eb="2">
      <t>タナバン</t>
    </rPh>
    <phoneticPr fontId="30"/>
  </si>
  <si>
    <t>明細按分任意項目コード</t>
  </si>
  <si>
    <t>数字</t>
    <rPh sb="0" eb="2">
      <t>スウジ</t>
    </rPh>
    <phoneticPr fontId="26"/>
  </si>
  <si>
    <t>桁数は、設定（メインメニュー右上にある[設定]アイコンから[運用設定]メニューの[基本]ページ）によって異なります。
データ上のNo.を使用する設定で、空白データを受け入れた場合は、伝票番号なしに設定されます。</t>
  </si>
  <si>
    <t>３</t>
    <phoneticPr fontId="4"/>
  </si>
  <si>
    <t>0：敬称なし　1：敬称１   2：敬称２   3： 敬称３  4：敬称４　5：敬称５</t>
  </si>
  <si>
    <t>数字</t>
    <rPh sb="0" eb="2">
      <t>スウジ</t>
    </rPh>
    <phoneticPr fontId="33"/>
  </si>
  <si>
    <t>数字</t>
    <rPh sb="0" eb="2">
      <t>スウジ</t>
    </rPh>
    <phoneticPr fontId="10"/>
  </si>
  <si>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</si>
  <si>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</si>
  <si>
    <t>０～４
この項目は、「仕入区分」が「0：仕入」「1：返品」「2：値引」「9：その他」の場合に受け入れできます。
空白データを受け入れた場合は、「単価」の小数桁と商品の単価小数桁（[単価]メニューで設定）の大きい方が設定されます。</t>
  </si>
  <si>
    <t>　　　明細　数量100　</t>
    <rPh sb="6" eb="8">
      <t>スウリョウ</t>
    </rPh>
    <phoneticPr fontId="8"/>
  </si>
  <si>
    <t>　　　┗在庫内訳①　20</t>
    <rPh sb="4" eb="6">
      <t>ザイコ</t>
    </rPh>
    <rPh sb="6" eb="8">
      <t>ウチワケ</t>
    </rPh>
    <phoneticPr fontId="8"/>
  </si>
  <si>
    <t>　　　┗在庫内訳②　80</t>
    <rPh sb="4" eb="6">
      <t>ザイコ</t>
    </rPh>
    <rPh sb="6" eb="8">
      <t>ウチワケ</t>
    </rPh>
    <phoneticPr fontId="8"/>
  </si>
  <si>
    <t>詳細は、欄外の【受注伝票または出荷伝票をリレーして受け入れる場合】参照</t>
    <phoneticPr fontId="4"/>
  </si>
  <si>
    <t>得意先担当者</t>
  </si>
  <si>
    <t>空白データを受け入れた場合は、得意先の担当者名（[得意先]メニューの[ご担当]ページで設定）が設定されます。
※リレー入力の場合で、空白データを受け入れた場合は、リレー元の値が設定されます。</t>
  </si>
  <si>
    <t>仕訳伝票作成対象</t>
    <rPh sb="0" eb="2">
      <t>シワケ</t>
    </rPh>
    <rPh sb="2" eb="4">
      <t>デン</t>
    </rPh>
    <rPh sb="4" eb="6">
      <t>サクセイ</t>
    </rPh>
    <rPh sb="6" eb="8">
      <t>タイショウ</t>
    </rPh>
    <phoneticPr fontId="0"/>
  </si>
  <si>
    <t>数字</t>
    <rPh sb="0" eb="2">
      <t>スウジ</t>
    </rPh>
    <phoneticPr fontId="24"/>
  </si>
  <si>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4"/>
  </si>
  <si>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</si>
  <si>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</si>
  <si>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</si>
  <si>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</si>
  <si>
    <t>0：敬称なし　1：敬称１   2：敬称２   3： 敬称３  4：敬称４　5：敬称５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</si>
  <si>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</si>
  <si>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</si>
  <si>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</si>
  <si>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</si>
  <si>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</si>
  <si>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</si>
  <si>
    <t>送付先FAX番号</t>
  </si>
  <si>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</si>
  <si>
    <t>※リレー入力の場合で、空白データを受け入れた場合は、リレー元の値が設定されます。</t>
  </si>
  <si>
    <t>英数カナ</t>
    <rPh sb="0" eb="2">
      <t>エイスウ</t>
    </rPh>
    <phoneticPr fontId="40"/>
  </si>
  <si>
    <t>48</t>
  </si>
  <si>
    <t>1～20</t>
  </si>
  <si>
    <t>４～20</t>
    <phoneticPr fontId="4"/>
  </si>
  <si>
    <t>数字</t>
    <rPh sb="0" eb="2">
      <t>スウジ</t>
    </rPh>
    <phoneticPr fontId="13"/>
  </si>
  <si>
    <t>数字</t>
    <rPh sb="0" eb="2">
      <t>スウジ</t>
    </rPh>
    <phoneticPr fontId="25"/>
  </si>
  <si>
    <t>リレー元No.</t>
    <rPh sb="3" eb="4">
      <t>モト</t>
    </rPh>
    <phoneticPr fontId="21"/>
  </si>
  <si>
    <t>6～15</t>
  </si>
  <si>
    <t>リレー元日付</t>
    <rPh sb="3" eb="4">
      <t>モト</t>
    </rPh>
    <phoneticPr fontId="21"/>
  </si>
  <si>
    <t>文字</t>
    <rPh sb="0" eb="2">
      <t>モジ</t>
    </rPh>
    <phoneticPr fontId="21"/>
  </si>
  <si>
    <t>詳細は、欄外の【受注伝票または出荷伝票をリレーして受け入れる場合】参照</t>
  </si>
  <si>
    <t>英数カナ</t>
    <rPh sb="0" eb="2">
      <t>エイスウ</t>
    </rPh>
    <phoneticPr fontId="59"/>
  </si>
  <si>
    <t>リレー元部門コード</t>
    <rPh sb="4" eb="6">
      <t>ブモン</t>
    </rPh>
    <phoneticPr fontId="21"/>
  </si>
  <si>
    <t>英数カナ</t>
    <rPh sb="0" eb="2">
      <t>エイスウ</t>
    </rPh>
    <phoneticPr fontId="21"/>
  </si>
  <si>
    <t>リレー元明細行番号</t>
    <rPh sb="4" eb="6">
      <t>メイサイ</t>
    </rPh>
    <rPh sb="6" eb="9">
      <t>ギョウバンゴウ</t>
    </rPh>
    <phoneticPr fontId="21"/>
  </si>
  <si>
    <t>英数カナ</t>
    <rPh sb="0" eb="2">
      <t>エイスウ</t>
    </rPh>
    <phoneticPr fontId="14"/>
  </si>
  <si>
    <t>【在庫受払情報】</t>
  </si>
  <si>
    <t>0：債務計上　1：即時支払
空白データを受け入れた場合は、「0：債務計上」が設定されます。</t>
  </si>
  <si>
    <t>形式は、表紙の「日付の形式」参照
空白データを受け入れた場合は、「仕入日付」と同じ日付が設定されます。</t>
  </si>
  <si>
    <t>数字</t>
    <rPh sb="0" eb="2">
      <t>スウジ</t>
    </rPh>
    <phoneticPr fontId="40"/>
  </si>
  <si>
    <t>支払予定１／支払伝票１</t>
    <rPh sb="0" eb="2">
      <t>シハライ</t>
    </rPh>
    <rPh sb="2" eb="4">
      <t>ヨテイ</t>
    </rPh>
    <rPh sb="6" eb="8">
      <t>シハライ</t>
    </rPh>
    <rPh sb="8" eb="10">
      <t>デンピョウ</t>
    </rPh>
    <phoneticPr fontId="2"/>
  </si>
  <si>
    <t>支払予定１</t>
    <rPh sb="0" eb="2">
      <t>シハライ</t>
    </rPh>
    <rPh sb="2" eb="4">
      <t>ヨテイ</t>
    </rPh>
    <phoneticPr fontId="2"/>
  </si>
  <si>
    <t>0：銀行振込　6：口座引落　7:値引・調整　8：相殺　9：その他　10：現金　11：小切手</t>
  </si>
  <si>
    <t>形式は、表紙の「日付の形式」参照
【必須になる条件】
「支払予定１」を受け入れる場合</t>
  </si>
  <si>
    <t>振込情報１</t>
    <rPh sb="0" eb="2">
      <t>フリコミ</t>
    </rPh>
    <rPh sb="2" eb="4">
      <t>ジョウホウ</t>
    </rPh>
    <phoneticPr fontId="2"/>
  </si>
  <si>
    <t>７</t>
  </si>
  <si>
    <t>支払伝票１</t>
    <rPh sb="0" eb="2">
      <t>シハライ</t>
    </rPh>
    <rPh sb="2" eb="4">
      <t>デンピョウ</t>
    </rPh>
    <phoneticPr fontId="2"/>
  </si>
  <si>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4"/>
  </si>
  <si>
    <t>この項目は、『債務奉行クラウド』をご利用の場合に受け入れできます。</t>
  </si>
  <si>
    <t>支払予定２／支払伝票２</t>
    <rPh sb="0" eb="2">
      <t>シハライ</t>
    </rPh>
    <rPh sb="2" eb="4">
      <t>ヨテイ</t>
    </rPh>
    <rPh sb="6" eb="8">
      <t>シハライ</t>
    </rPh>
    <rPh sb="8" eb="10">
      <t>デンピョウ</t>
    </rPh>
    <phoneticPr fontId="2"/>
  </si>
  <si>
    <t>設定内容は、「支払予定１／支払伝票１」と同様です。</t>
  </si>
  <si>
    <t>支払予定３／支払伝票３</t>
    <rPh sb="0" eb="2">
      <t>シハライ</t>
    </rPh>
    <rPh sb="2" eb="4">
      <t>ヨテイ</t>
    </rPh>
    <rPh sb="6" eb="8">
      <t>シハライ</t>
    </rPh>
    <rPh sb="8" eb="10">
      <t>デンピョウ</t>
    </rPh>
    <phoneticPr fontId="2"/>
  </si>
  <si>
    <t>支払予定４／支払伝票４</t>
    <rPh sb="0" eb="2">
      <t>シハライ</t>
    </rPh>
    <rPh sb="2" eb="4">
      <t>ヨテイ</t>
    </rPh>
    <rPh sb="6" eb="8">
      <t>シハライ</t>
    </rPh>
    <rPh sb="8" eb="10">
      <t>デンピョウ</t>
    </rPh>
    <phoneticPr fontId="2"/>
  </si>
  <si>
    <t>支払予定５／支払伝票５</t>
    <rPh sb="0" eb="2">
      <t>シハライ</t>
    </rPh>
    <rPh sb="2" eb="4">
      <t>ヨテイ</t>
    </rPh>
    <rPh sb="6" eb="8">
      <t>シハライ</t>
    </rPh>
    <rPh sb="8" eb="10">
      <t>デンピョウ</t>
    </rPh>
    <phoneticPr fontId="2"/>
  </si>
  <si>
    <t>支払予定６／支払伝票６</t>
    <rPh sb="0" eb="2">
      <t>シハライ</t>
    </rPh>
    <rPh sb="2" eb="4">
      <t>ヨテイ</t>
    </rPh>
    <rPh sb="6" eb="8">
      <t>シハライ</t>
    </rPh>
    <rPh sb="8" eb="10">
      <t>デンピョウ</t>
    </rPh>
    <phoneticPr fontId="2"/>
  </si>
  <si>
    <t>支払予定７／支払伝票７</t>
    <rPh sb="0" eb="2">
      <t>シハライ</t>
    </rPh>
    <rPh sb="2" eb="4">
      <t>ヨテイ</t>
    </rPh>
    <rPh sb="6" eb="8">
      <t>シハライ</t>
    </rPh>
    <rPh sb="8" eb="10">
      <t>デンピョウ</t>
    </rPh>
    <phoneticPr fontId="2"/>
  </si>
  <si>
    <t>支払予定８／支払伝票８</t>
    <rPh sb="0" eb="2">
      <t>シハライ</t>
    </rPh>
    <rPh sb="2" eb="4">
      <t>ヨテイ</t>
    </rPh>
    <rPh sb="6" eb="8">
      <t>シハライ</t>
    </rPh>
    <rPh sb="8" eb="10">
      <t>デンピョウ</t>
    </rPh>
    <phoneticPr fontId="2"/>
  </si>
  <si>
    <t>支払予定９／支払伝票９</t>
    <rPh sb="0" eb="2">
      <t>シハライ</t>
    </rPh>
    <rPh sb="2" eb="4">
      <t>ヨテイ</t>
    </rPh>
    <rPh sb="6" eb="8">
      <t>シハライ</t>
    </rPh>
    <rPh sb="8" eb="10">
      <t>デンピョウ</t>
    </rPh>
    <phoneticPr fontId="2"/>
  </si>
  <si>
    <t>支払予定10／支払伝票10</t>
    <rPh sb="0" eb="2">
      <t>シハライ</t>
    </rPh>
    <rPh sb="2" eb="4">
      <t>ヨテイ</t>
    </rPh>
    <rPh sb="7" eb="9">
      <t>シハライ</t>
    </rPh>
    <rPh sb="9" eb="11">
      <t>デンピョウ</t>
    </rPh>
    <phoneticPr fontId="2"/>
  </si>
  <si>
    <t>支払予定11／支払伝票11</t>
    <rPh sb="0" eb="2">
      <t>シハライ</t>
    </rPh>
    <rPh sb="2" eb="4">
      <t>ヨテイ</t>
    </rPh>
    <rPh sb="7" eb="9">
      <t>シハライ</t>
    </rPh>
    <rPh sb="9" eb="11">
      <t>デンピョウ</t>
    </rPh>
    <phoneticPr fontId="2"/>
  </si>
  <si>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</si>
  <si>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</si>
  <si>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</si>
  <si>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4"/>
  </si>
  <si>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</si>
  <si>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4"/>
  </si>
  <si>
    <t>【控除情報】</t>
    <rPh sb="1" eb="3">
      <t>コウジョ</t>
    </rPh>
    <phoneticPr fontId="2"/>
  </si>
  <si>
    <t>4～20</t>
    <phoneticPr fontId="4"/>
  </si>
  <si>
    <t>3～10</t>
  </si>
  <si>
    <t>　　　以下の項目を設定して充当対象を指定します。</t>
    <phoneticPr fontId="8"/>
  </si>
  <si>
    <t>　　　「振替元No.」</t>
  </si>
  <si>
    <t>　　　「振替元ＯＢＣｉＤ」</t>
    <phoneticPr fontId="4"/>
  </si>
  <si>
    <t>　　　「振替元明細行番号」</t>
    <phoneticPr fontId="4"/>
  </si>
  <si>
    <t>【受注伝票または出荷伝票をリレーして受け入れる場合】</t>
    <phoneticPr fontId="8"/>
  </si>
  <si>
    <t>　　●リレー元の指定</t>
    <phoneticPr fontId="8"/>
  </si>
  <si>
    <t>　　　以下の項目を設定してリレーする明細を指定します。</t>
    <phoneticPr fontId="8"/>
  </si>
  <si>
    <t>　　　「リレー元伝票種類」</t>
    <phoneticPr fontId="8"/>
  </si>
  <si>
    <t>　　　「リレー元No.」</t>
    <phoneticPr fontId="8"/>
  </si>
  <si>
    <t>必須　　伝票No.を指定します。</t>
    <rPh sb="0" eb="2">
      <t>ヒッス</t>
    </rPh>
    <rPh sb="4" eb="6">
      <t>デンピョウ</t>
    </rPh>
    <rPh sb="10" eb="12">
      <t>シテイ</t>
    </rPh>
    <phoneticPr fontId="4"/>
  </si>
  <si>
    <t>　　　「リレー元日付」</t>
    <phoneticPr fontId="4"/>
  </si>
  <si>
    <t>　　　「リレー元得意先コード」</t>
    <phoneticPr fontId="4"/>
  </si>
  <si>
    <t>　　　「リレー元部門コード」</t>
    <phoneticPr fontId="4"/>
  </si>
  <si>
    <t>　　　「リレー元ＯＢＣｉＤ」</t>
    <phoneticPr fontId="4"/>
  </si>
  <si>
    <t>　　　「リレー元明細行番号」</t>
    <phoneticPr fontId="4"/>
  </si>
  <si>
    <t>　　　「リレー元出荷内訳行番号」</t>
    <phoneticPr fontId="4"/>
  </si>
  <si>
    <t>　　・「リレー元伝票種類」と「リレー元No.」が設定されていない場合は通常の伝票として受け入れられます。</t>
    <phoneticPr fontId="8"/>
  </si>
  <si>
    <t>　　・該当する伝票が複数あり、リレー元を特定できない場合は未受入になります。</t>
    <rPh sb="7" eb="9">
      <t>デンピョウ</t>
    </rPh>
    <rPh sb="18" eb="19">
      <t>モト</t>
    </rPh>
    <phoneticPr fontId="4"/>
  </si>
  <si>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4"/>
  </si>
  <si>
    <t>　　●リレーする数量の指定</t>
    <phoneticPr fontId="8"/>
  </si>
  <si>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8"/>
  </si>
  <si>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4"/>
  </si>
  <si>
    <t>【在庫受払がある明細の受け入れ】</t>
    <rPh sb="1" eb="3">
      <t>ザイコ</t>
    </rPh>
    <rPh sb="3" eb="5">
      <t>ウケハライ</t>
    </rPh>
    <phoneticPr fontId="8"/>
  </si>
  <si>
    <t>MM4020000</t>
  </si>
  <si>
    <t>伝票区分</t>
    <rPh sb="2" eb="4">
      <t>クブン</t>
    </rPh>
    <phoneticPr fontId="30"/>
  </si>
  <si>
    <t>MM4020001</t>
  </si>
  <si>
    <t>0：債務計上　1：即時支払
空白データを受け入れた場合は、「0：債務計上」が設定されます。</t>
    <rPh sb="2" eb="4">
      <t>サイム</t>
    </rPh>
    <rPh sb="4" eb="6">
      <t>ケイジョウ</t>
    </rPh>
    <rPh sb="9" eb="11">
      <t>ソクジ</t>
    </rPh>
    <rPh sb="11" eb="13">
      <t>シハライ</t>
    </rPh>
    <rPh sb="33" eb="34">
      <t>ム</t>
    </rPh>
    <phoneticPr fontId="2"/>
  </si>
  <si>
    <t>発注種別</t>
    <rPh sb="0" eb="2">
      <t>ハッチュウ</t>
    </rPh>
    <rPh sb="2" eb="4">
      <t>シュベツ</t>
    </rPh>
    <phoneticPr fontId="42"/>
  </si>
  <si>
    <t>数字</t>
    <rPh sb="0" eb="2">
      <t>スウジ</t>
    </rPh>
    <phoneticPr fontId="12"/>
  </si>
  <si>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2"/>
  </si>
  <si>
    <t>発注日付</t>
    <rPh sb="2" eb="4">
      <t>ヒヅケ</t>
    </rPh>
    <phoneticPr fontId="2"/>
  </si>
  <si>
    <t>MM4020002</t>
  </si>
  <si>
    <t>MM4020003</t>
  </si>
  <si>
    <t>桁数は、設定（メインメニュー右上にある[設定]アイコンから[運用設定]メニューの[基本]ページ）によって異なります。
詳細は、表紙の「伝票の伝票No.」参照</t>
    <phoneticPr fontId="49"/>
  </si>
  <si>
    <t>MM4020004</t>
  </si>
  <si>
    <t>仕入先名</t>
    <rPh sb="3" eb="4">
      <t>メイ</t>
    </rPh>
    <phoneticPr fontId="30"/>
  </si>
  <si>
    <t>MM4020005</t>
  </si>
  <si>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13"/>
  </si>
  <si>
    <t>MM4020006</t>
  </si>
  <si>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13"/>
  </si>
  <si>
    <t>仕入先担当者</t>
    <rPh sb="3" eb="6">
      <t>タントウシャ</t>
    </rPh>
    <phoneticPr fontId="30"/>
  </si>
  <si>
    <t>MM4020007</t>
  </si>
  <si>
    <t>空白データを受け入れた場合は、仕入先の担当者名（[仕入先]メニューの[ご担当]ページで設定）が設定されます。</t>
    <rPh sb="0" eb="2">
      <t>クウハク</t>
    </rPh>
    <rPh sb="6" eb="7">
      <t>ウ</t>
    </rPh>
    <rPh sb="8" eb="9">
      <t>イ</t>
    </rPh>
    <rPh sb="11" eb="13">
      <t>バアイ</t>
    </rPh>
    <rPh sb="19" eb="22">
      <t>タントウシャ</t>
    </rPh>
    <rPh sb="22" eb="23">
      <t>メイ</t>
    </rPh>
    <rPh sb="36" eb="38">
      <t>タントウ</t>
    </rPh>
    <rPh sb="47" eb="49">
      <t>セッテイ</t>
    </rPh>
    <phoneticPr fontId="13"/>
  </si>
  <si>
    <t>MM4020008</t>
  </si>
  <si>
    <t>0：明細単位　1：伝票単位　2：請求書単位
空白データを受け入れた場合は、仕入先の消費税計算（[仕入先]メニューの[消費税]ページで設定）が設定されます。</t>
    <rPh sb="37" eb="39">
      <t>シイレ</t>
    </rPh>
    <rPh sb="48" eb="50">
      <t>シイレ</t>
    </rPh>
    <phoneticPr fontId="13"/>
  </si>
  <si>
    <t>債務区分</t>
    <rPh sb="0" eb="2">
      <t>サイム</t>
    </rPh>
    <rPh sb="2" eb="4">
      <t>クブン</t>
    </rPh>
    <phoneticPr fontId="30"/>
  </si>
  <si>
    <t>MM4020034</t>
  </si>
  <si>
    <t>0：営業外債務　1：営業債務
空白データを受け入れた場合は、仕入先の伝票債務区分（[仕入先]メニューの[仕入]ページで設定）が設定されます。
この項目は、『債務奉行クラウド』をご利用の場合に受け入れできます。</t>
  </si>
  <si>
    <t>精算先コード</t>
    <rPh sb="0" eb="2">
      <t>セイサン</t>
    </rPh>
    <rPh sb="2" eb="3">
      <t>サキ</t>
    </rPh>
    <phoneticPr fontId="30"/>
  </si>
  <si>
    <t>MM4020009</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</si>
  <si>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30"/>
  </si>
  <si>
    <t>部門コード</t>
    <rPh sb="0" eb="2">
      <t>ブモン</t>
    </rPh>
    <phoneticPr fontId="30"/>
  </si>
  <si>
    <t>MM4020010</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</si>
  <si>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4"/>
  </si>
  <si>
    <t>担当者コード</t>
    <rPh sb="0" eb="3">
      <t>タントウシャ</t>
    </rPh>
    <phoneticPr fontId="30"/>
  </si>
  <si>
    <t>MM4020011</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</si>
  <si>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30"/>
  </si>
  <si>
    <t>MM4020012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</si>
  <si>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</si>
  <si>
    <t>MM4020013</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</si>
  <si>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43"/>
  </si>
  <si>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t>
    <phoneticPr fontId="4"/>
  </si>
  <si>
    <t>為替レート種別コード</t>
    <phoneticPr fontId="32"/>
  </si>
  <si>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空白データを受け入れた場合は、仕入先の為替レート種別（[仕入先]メニューの[仕入]ページで設定）が設定されます。</t>
    <phoneticPr fontId="4"/>
  </si>
  <si>
    <t>為替レート</t>
    <phoneticPr fontId="32"/>
  </si>
  <si>
    <t>整数６桁　小数９桁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空白データを受け入れた場合は、「発注日付」と「為替レート種別コード」によって設定されます。</t>
    <phoneticPr fontId="4"/>
  </si>
  <si>
    <t>納入先名</t>
    <rPh sb="3" eb="4">
      <t>メイ</t>
    </rPh>
    <phoneticPr fontId="30"/>
  </si>
  <si>
    <t>MM4020017</t>
  </si>
  <si>
    <t>納入先事業所名</t>
    <rPh sb="3" eb="6">
      <t>ジギョウショ</t>
    </rPh>
    <rPh sb="6" eb="7">
      <t>メイ</t>
    </rPh>
    <phoneticPr fontId="30"/>
  </si>
  <si>
    <t>MM4020018</t>
  </si>
  <si>
    <t>納入先部署</t>
    <rPh sb="3" eb="5">
      <t>ブショ</t>
    </rPh>
    <phoneticPr fontId="30"/>
  </si>
  <si>
    <t>MM4020019</t>
  </si>
  <si>
    <t>納入先担当者氏名</t>
    <rPh sb="3" eb="6">
      <t>タントウシャ</t>
    </rPh>
    <rPh sb="6" eb="8">
      <t>シメイ</t>
    </rPh>
    <phoneticPr fontId="30"/>
  </si>
  <si>
    <t>MM4020020</t>
  </si>
  <si>
    <t>納入先敬称</t>
    <rPh sb="3" eb="5">
      <t>ケイショウ</t>
    </rPh>
    <phoneticPr fontId="30"/>
  </si>
  <si>
    <t>MM4020021</t>
  </si>
  <si>
    <t>納入先郵便番号</t>
    <rPh sb="3" eb="7">
      <t>ユウビンバンゴウ</t>
    </rPh>
    <phoneticPr fontId="30"/>
  </si>
  <si>
    <t>MM4020022</t>
  </si>
  <si>
    <t>納入先都道府県</t>
    <rPh sb="3" eb="7">
      <t>トドウフケン</t>
    </rPh>
    <phoneticPr fontId="30"/>
  </si>
  <si>
    <t>MM4020023</t>
  </si>
  <si>
    <t>納入先市区町村</t>
    <rPh sb="3" eb="5">
      <t>シク</t>
    </rPh>
    <rPh sb="5" eb="7">
      <t>チョウソン</t>
    </rPh>
    <phoneticPr fontId="30"/>
  </si>
  <si>
    <t>MM4020024</t>
  </si>
  <si>
    <t>MM4020025</t>
  </si>
  <si>
    <t>納入先ビル等</t>
    <rPh sb="5" eb="6">
      <t>トウ</t>
    </rPh>
    <phoneticPr fontId="30"/>
  </si>
  <si>
    <t>MM4020026</t>
  </si>
  <si>
    <t>納入先電話番号</t>
    <rPh sb="3" eb="5">
      <t>デンワ</t>
    </rPh>
    <rPh sb="5" eb="7">
      <t>バンゴウ</t>
    </rPh>
    <phoneticPr fontId="30"/>
  </si>
  <si>
    <t>MM4020027</t>
  </si>
  <si>
    <t>納入先FAX番号</t>
    <rPh sb="6" eb="8">
      <t>バンゴウ</t>
    </rPh>
    <phoneticPr fontId="30"/>
  </si>
  <si>
    <t>MM4020028</t>
  </si>
  <si>
    <t>摘要</t>
    <rPh sb="0" eb="2">
      <t>テキヨウ</t>
    </rPh>
    <phoneticPr fontId="30"/>
  </si>
  <si>
    <t>MM4020029</t>
  </si>
  <si>
    <t>摘要２</t>
    <rPh sb="0" eb="2">
      <t>テキヨウ</t>
    </rPh>
    <phoneticPr fontId="30"/>
  </si>
  <si>
    <t>MM4020030</t>
  </si>
  <si>
    <t>摘要３</t>
    <rPh sb="0" eb="2">
      <t>テキヨウ</t>
    </rPh>
    <phoneticPr fontId="30"/>
  </si>
  <si>
    <t>MM4020031</t>
  </si>
  <si>
    <t>証憑No.１</t>
    <rPh sb="0" eb="2">
      <t>ショウヒョウ</t>
    </rPh>
    <phoneticPr fontId="30"/>
  </si>
  <si>
    <t>MM4020501</t>
  </si>
  <si>
    <t>証憑ファイルパス１</t>
    <rPh sb="0" eb="2">
      <t>ショウヒョウ</t>
    </rPh>
    <phoneticPr fontId="30"/>
  </si>
  <si>
    <t>MM4020502</t>
  </si>
  <si>
    <t>証憑No.２</t>
    <rPh sb="0" eb="2">
      <t>ショウヒョウ</t>
    </rPh>
    <phoneticPr fontId="30"/>
  </si>
  <si>
    <t>MM4020511</t>
  </si>
  <si>
    <t>「証憑No.１」と「証憑ファイルパス１」がどちらも指定されていない場合は、１つ目の証憑として受け入れられます。</t>
    <phoneticPr fontId="56"/>
  </si>
  <si>
    <t>証憑ファイルパス２</t>
    <rPh sb="0" eb="2">
      <t>ショウヒョウ</t>
    </rPh>
    <phoneticPr fontId="30"/>
  </si>
  <si>
    <t>MM4020512</t>
  </si>
  <si>
    <t>証憑No.３</t>
    <rPh sb="0" eb="2">
      <t>ショウヒョウ</t>
    </rPh>
    <phoneticPr fontId="30"/>
  </si>
  <si>
    <t>MM4020521</t>
  </si>
  <si>
    <t>証憑ファイルパス３</t>
    <rPh sb="0" eb="2">
      <t>ショウヒョウ</t>
    </rPh>
    <phoneticPr fontId="30"/>
  </si>
  <si>
    <t>MM4020522</t>
  </si>
  <si>
    <t>証憑No.４</t>
    <rPh sb="0" eb="2">
      <t>ショウヒョウ</t>
    </rPh>
    <phoneticPr fontId="30"/>
  </si>
  <si>
    <t>MM4020531</t>
  </si>
  <si>
    <t>「証憑No.３」と「証憑ファイルパス３」がどちらも指定されていない場合は、３つ目の証憑として受け入れられます。</t>
    <phoneticPr fontId="56"/>
  </si>
  <si>
    <t>証憑ファイルパス４</t>
    <rPh sb="0" eb="2">
      <t>ショウヒョウ</t>
    </rPh>
    <phoneticPr fontId="30"/>
  </si>
  <si>
    <t>MM4020532</t>
  </si>
  <si>
    <t>証憑No.５</t>
    <rPh sb="0" eb="2">
      <t>ショウヒョウ</t>
    </rPh>
    <phoneticPr fontId="30"/>
  </si>
  <si>
    <t>MM4020541</t>
  </si>
  <si>
    <t>「証憑No.４」と「証憑ファイルパス４」がどちらも指定されていない場合は、４つ目の証憑として受け入れられます。</t>
    <phoneticPr fontId="56"/>
  </si>
  <si>
    <t>証憑ファイルパス５</t>
    <rPh sb="0" eb="2">
      <t>ショウヒョウ</t>
    </rPh>
    <phoneticPr fontId="30"/>
  </si>
  <si>
    <t>MM4020542</t>
  </si>
  <si>
    <t>MM4020201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</si>
  <si>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</si>
  <si>
    <t>仕入区分</t>
    <rPh sb="0" eb="2">
      <t>シイレ</t>
    </rPh>
    <rPh sb="2" eb="4">
      <t>クブン</t>
    </rPh>
    <phoneticPr fontId="30"/>
  </si>
  <si>
    <t>MM4020202</t>
  </si>
  <si>
    <t>0：仕入　1：返品　2：値引　3：消費税　4：摘要　8：見出し　9：その他　10：付箋　19：外税調整 　21：内税調整
「4：摘要」「8：見出し」「10：付箋」「19：外税調整 」「21：内税調整」だけの伝票は受け入れできません。
「8：見出し」の詳細は、欄外の【見出し付きの明細の受け入れ】参照</t>
    <rPh sb="2" eb="4">
      <t>シイレ</t>
    </rPh>
    <phoneticPr fontId="30"/>
  </si>
  <si>
    <t>商品コード種類</t>
    <rPh sb="0" eb="2">
      <t>ショウヒン</t>
    </rPh>
    <rPh sb="5" eb="7">
      <t>シュルイ</t>
    </rPh>
    <phoneticPr fontId="30"/>
  </si>
  <si>
    <t>MM4020203</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</si>
  <si>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・「仕入区分」が「0：仕入」「1：返品」「2：値引」「3：消費税」「4：摘要」「8：見出し」「9：その他」
空白データを受け入れた場合は、使用する商品コード（[仕入管理規程]メニューの[仕入管理]ページで設定）が設定されます。</t>
  </si>
  <si>
    <t>MM4020204</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</si>
  <si>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桁数は、設定（メインメニュー右上にある[設定]アイコンから[運用設定]メニューの[商品]ページで設定）によって異なります。
【必須になる条件】
「仕入区分」が「0：仕入」または「1：返品」の場合</t>
  </si>
  <si>
    <t>MM4020205</t>
  </si>
  <si>
    <t>この項目は、「仕入区分」が「10：付箋 」「19：外税調整  」「21：内税調整」の場合は受け入れできません。
空白データを受け入れた場合は、商品の商品名（[商品]メニューで設定）が設定されます。</t>
    <rPh sb="7" eb="9">
      <t>シイレ</t>
    </rPh>
    <phoneticPr fontId="50"/>
  </si>
  <si>
    <t>MM4020206</t>
  </si>
  <si>
    <t>この項目は、以下のすべての条件に該当する場合に受け入れできます。
・商品名２（メインメニュー右上にある[設定]アイコンから[運用設定]メニューの[商品管理]ページ）が「使用する」
・「仕入区分」が「10：付箋 」「19：外税調整  」「21：内税調整」以外
空白データを受け入れた場合は、商品の商品名２（[商品]メニューで設定）が設定されます。</t>
    <rPh sb="92" eb="94">
      <t>シイレ</t>
    </rPh>
    <phoneticPr fontId="30"/>
  </si>
  <si>
    <t>MM4020207</t>
  </si>
  <si>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30"/>
  </si>
  <si>
    <t>バリエーションコード種類</t>
    <rPh sb="10" eb="12">
      <t>シュルイ</t>
    </rPh>
    <phoneticPr fontId="47"/>
  </si>
  <si>
    <t>数字</t>
    <rPh sb="0" eb="2">
      <t>スウジ</t>
    </rPh>
    <phoneticPr fontId="47"/>
  </si>
  <si>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t>
    <rPh sb="220" eb="222">
      <t>バアイ</t>
    </rPh>
    <rPh sb="231" eb="233">
      <t>シイレ</t>
    </rPh>
    <rPh sb="254" eb="256">
      <t>バアイ</t>
    </rPh>
    <rPh sb="285" eb="287">
      <t>シイレ</t>
    </rPh>
    <rPh sb="287" eb="289">
      <t>カンリ</t>
    </rPh>
    <rPh sb="289" eb="291">
      <t>キテイ</t>
    </rPh>
    <rPh sb="297" eb="299">
      <t>シイレ</t>
    </rPh>
    <phoneticPr fontId="47"/>
  </si>
  <si>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t>
    <rPh sb="171" eb="173">
      <t>シイレ</t>
    </rPh>
    <rPh sb="180" eb="182">
      <t>シイレ</t>
    </rPh>
    <phoneticPr fontId="47"/>
  </si>
  <si>
    <t>荷姿コード</t>
    <rPh sb="0" eb="2">
      <t>ニスガタ</t>
    </rPh>
    <phoneticPr fontId="47"/>
  </si>
  <si>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122" eb="124">
      <t>シイレ</t>
    </rPh>
    <rPh sb="131" eb="133">
      <t>シイレ</t>
    </rPh>
    <rPh sb="225" eb="227">
      <t>シイレ</t>
    </rPh>
    <phoneticPr fontId="60"/>
  </si>
  <si>
    <t>仕入取引コード</t>
    <rPh sb="0" eb="2">
      <t>シイレ</t>
    </rPh>
    <rPh sb="2" eb="4">
      <t>トリヒキ</t>
    </rPh>
    <phoneticPr fontId="30"/>
  </si>
  <si>
    <t>MM4020211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</si>
  <si>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2"/>
  </si>
  <si>
    <t>注文No.</t>
    <rPh sb="0" eb="2">
      <t>チュウモン</t>
    </rPh>
    <phoneticPr fontId="30"/>
  </si>
  <si>
    <t>MM4020212</t>
  </si>
  <si>
    <t>この項目は、「仕入区分」が「0：仕入」「1：返品」「2：値引」「8：見出し」「9：その他」の場合に受け入れできます。</t>
    <rPh sb="7" eb="9">
      <t>シイレ</t>
    </rPh>
    <rPh sb="16" eb="18">
      <t>シイレ</t>
    </rPh>
    <phoneticPr fontId="50"/>
  </si>
  <si>
    <t>MM4020240</t>
  </si>
  <si>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0"/>
  </si>
  <si>
    <t>MM4020213</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</si>
  <si>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30"/>
  </si>
  <si>
    <t>MM4020214</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</si>
  <si>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30"/>
  </si>
  <si>
    <t>MM4020215</t>
  </si>
  <si>
    <t>整数７桁　小数４桁　マイナスも可
この項目は、「仕入区分」が「0：仕入」「1：返品」「8：見出し」「9：その他」の場合に受け入れできます。</t>
    <rPh sb="24" eb="26">
      <t>シイレ</t>
    </rPh>
    <rPh sb="33" eb="35">
      <t>シイレ</t>
    </rPh>
    <phoneticPr fontId="30"/>
  </si>
  <si>
    <t>MM4020235</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</si>
  <si>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30"/>
  </si>
  <si>
    <t>MM4020236</t>
  </si>
  <si>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30"/>
  </si>
  <si>
    <t>MM4020237</t>
  </si>
  <si>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30"/>
  </si>
  <si>
    <t>MM4020238</t>
  </si>
  <si>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30"/>
  </si>
  <si>
    <t>MM4020239</t>
  </si>
  <si>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30"/>
  </si>
  <si>
    <t>MM4020216</t>
  </si>
  <si>
    <t>整数９桁　小数４桁　マイナスも可
この項目は、「仕入区分」が「0：仕入」「1：返品」「2：値引」「8：見出し」「9：その他」の場合に受け入れできます。
小数部分の桁数は、「数量小数桁」の設定（[商品]メニューの[基本]ページ）によって異なります。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2"/>
  </si>
  <si>
    <t>MM4020217</t>
  </si>
  <si>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39"/>
  </si>
  <si>
    <t>単価</t>
    <rPh sb="0" eb="2">
      <t>タンカ</t>
    </rPh>
    <phoneticPr fontId="30"/>
  </si>
  <si>
    <t>MM4020218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</si>
  <si>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30"/>
  </si>
  <si>
    <t>MM4020219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</si>
  <si>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7" eb="19">
      <t>シイレ</t>
    </rPh>
    <rPh sb="26" eb="28">
      <t>シイレ</t>
    </rPh>
    <rPh sb="56" eb="58">
      <t>バアイ</t>
    </rPh>
    <rPh sb="59" eb="60">
      <t>ウ</t>
    </rPh>
    <rPh sb="61" eb="62">
      <t>イ</t>
    </rPh>
    <rPh sb="155" eb="157">
      <t>シイレ</t>
    </rPh>
    <phoneticPr fontId="2"/>
  </si>
  <si>
    <t>MM4020220</t>
  </si>
  <si>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30"/>
  </si>
  <si>
    <t>MM4020221</t>
  </si>
  <si>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rPh sb="7" eb="9">
      <t>シイレ</t>
    </rPh>
    <rPh sb="16" eb="18">
      <t>シイレ</t>
    </rPh>
    <phoneticPr fontId="50"/>
  </si>
  <si>
    <t>MM4020222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</si>
  <si>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0" eb="62">
      <t>イガイ</t>
    </rPh>
    <rPh sb="63" eb="65">
      <t>バアイ</t>
    </rPh>
    <rPh sb="66" eb="67">
      <t>ウ</t>
    </rPh>
    <rPh sb="68" eb="69">
      <t>イ</t>
    </rPh>
    <phoneticPr fontId="20"/>
  </si>
  <si>
    <t>MM4020223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</si>
  <si>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50"/>
  </si>
  <si>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※「商品」の「数量入力」（商品メニューの[基本]タブ）が「しない」場合は、単価（[単価]メニューで設定）が設定されます。</t>
    <rPh sb="128" eb="130">
      <t>サイム</t>
    </rPh>
    <phoneticPr fontId="4"/>
  </si>
  <si>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空白データを受け入れた場合は、「金額」、「消費税率」をもとに設定されます。</t>
    <phoneticPr fontId="4"/>
  </si>
  <si>
    <t>整数９桁　小数４桁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t>
    <rPh sb="65" eb="67">
      <t>サイム</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</si>
  <si>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t>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</si>
  <si>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t>
    <phoneticPr fontId="4"/>
  </si>
  <si>
    <t>MM4020229</t>
  </si>
  <si>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商品が設定されている場合⇒「発注日付」に発注納品期日指定（[商品]メニューの[発注]ページで設定）を加えた日付
商品が設定されていない場合⇒「発注日付」
上記[商品]メニューの発注納品期日指定が「指定なし」の場合、空欄が設定されます。</t>
    <rPh sb="24" eb="26">
      <t>シイレ</t>
    </rPh>
    <rPh sb="67" eb="69">
      <t>ショウヒン</t>
    </rPh>
    <rPh sb="124" eb="126">
      <t>ハッチュウ</t>
    </rPh>
    <rPh sb="173" eb="175">
      <t>ハッチュウ</t>
    </rPh>
    <rPh sb="175" eb="177">
      <t>ノウヒン</t>
    </rPh>
    <rPh sb="177" eb="179">
      <t>キジツ</t>
    </rPh>
    <rPh sb="195" eb="197">
      <t>セッテイ</t>
    </rPh>
    <phoneticPr fontId="0"/>
  </si>
  <si>
    <t>MM4020231</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</si>
  <si>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49" eb="51">
      <t>シイレ</t>
    </rPh>
    <rPh sb="79" eb="81">
      <t>シイレ</t>
    </rPh>
    <phoneticPr fontId="4"/>
  </si>
  <si>
    <t>MM4020232</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</si>
  <si>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2"/>
  </si>
  <si>
    <t>MM4020233</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</si>
  <si>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46" eb="148">
      <t>シイレ</t>
    </rPh>
    <phoneticPr fontId="43"/>
  </si>
  <si>
    <t>MM4020234</t>
  </si>
  <si>
    <t>この項目は、以下のすべての条件に該当する場合に受け入れできます。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34" eb="39">
      <t>コウテイ</t>
    </rPh>
    <rPh sb="151" eb="153">
      <t>シイレ</t>
    </rPh>
    <phoneticPr fontId="43"/>
  </si>
  <si>
    <t>MM4020230</t>
  </si>
  <si>
    <t>この項目は、「仕入区分」が「10：付箋」の場合は受け入れできません。</t>
    <rPh sb="7" eb="9">
      <t>シイレ</t>
    </rPh>
    <phoneticPr fontId="50"/>
  </si>
  <si>
    <t>仕入計上基準</t>
    <rPh sb="0" eb="2">
      <t>シイレ</t>
    </rPh>
    <rPh sb="2" eb="4">
      <t>ケイジョウ</t>
    </rPh>
    <rPh sb="4" eb="6">
      <t>キジュン</t>
    </rPh>
    <phoneticPr fontId="30"/>
  </si>
  <si>
    <t>MM4020241</t>
  </si>
  <si>
    <t>0：出荷基準　1：仕入検収基準
この項目は、以下のすべての条件に該当する場合に受け入れできます。
・「仕入区分」が「0：仕入」「1：返品」「9：その他」
・商品の在庫管理（[商品]メニューの[在庫]ページで設定）が「する」
空白データを受け入れた場合は、以下の優先順位で設定されます。
①商品の仕入計上基準（[商品]メニューの[仕入]ページで設定）
②仕入先の仕入計上基準（[仕入先]メニューの[仕入]ページで設定）</t>
    <rPh sb="103" eb="105">
      <t>セッテイ</t>
    </rPh>
    <rPh sb="144" eb="146">
      <t>ショウヒン</t>
    </rPh>
    <rPh sb="147" eb="149">
      <t>シイレ</t>
    </rPh>
    <rPh sb="149" eb="151">
      <t>ケイジョウ</t>
    </rPh>
    <rPh sb="151" eb="153">
      <t>キジュン</t>
    </rPh>
    <rPh sb="155" eb="157">
      <t>ショウヒン</t>
    </rPh>
    <rPh sb="164" eb="166">
      <t>シイレ</t>
    </rPh>
    <rPh sb="171" eb="173">
      <t>セッテイ</t>
    </rPh>
    <rPh sb="176" eb="178">
      <t>シイレ</t>
    </rPh>
    <rPh sb="178" eb="179">
      <t>サキ</t>
    </rPh>
    <rPh sb="180" eb="182">
      <t>シイレ</t>
    </rPh>
    <rPh sb="182" eb="184">
      <t>ケイジョウ</t>
    </rPh>
    <rPh sb="188" eb="190">
      <t>シイレ</t>
    </rPh>
    <rPh sb="190" eb="191">
      <t>サキ</t>
    </rPh>
    <rPh sb="198" eb="200">
      <t>シイレ</t>
    </rPh>
    <rPh sb="205" eb="207">
      <t>セッテイ</t>
    </rPh>
    <phoneticPr fontId="50"/>
  </si>
  <si>
    <t>入数小数桁</t>
    <rPh sb="0" eb="2">
      <t>イリスウ</t>
    </rPh>
    <rPh sb="2" eb="4">
      <t>ショウスウ</t>
    </rPh>
    <rPh sb="4" eb="5">
      <t>ケタ</t>
    </rPh>
    <phoneticPr fontId="30"/>
  </si>
  <si>
    <t>MM4020246</t>
  </si>
  <si>
    <t>入数２小数桁</t>
    <rPh sb="0" eb="2">
      <t>イリスウ</t>
    </rPh>
    <rPh sb="3" eb="5">
      <t>ショウスウ</t>
    </rPh>
    <rPh sb="5" eb="6">
      <t>ケタ</t>
    </rPh>
    <phoneticPr fontId="30"/>
  </si>
  <si>
    <t>MM4020247</t>
  </si>
  <si>
    <t>箱数小数桁</t>
    <rPh sb="0" eb="2">
      <t>ハコスウ</t>
    </rPh>
    <rPh sb="2" eb="4">
      <t>ショウスウ</t>
    </rPh>
    <rPh sb="4" eb="5">
      <t>ケタ</t>
    </rPh>
    <phoneticPr fontId="30"/>
  </si>
  <si>
    <t>０～４
この項目は、「仕入区分」が「0：仕入」「1：返品」「8：見出し」「9：その他」の場合に受け入れできます。
空白データを受け入れた場合は、「箱数」の小数桁と商品の箱数小数桁（[商品]メニューの[基本]ページで設定）の大きい方が設定されます。</t>
    <phoneticPr fontId="4"/>
  </si>
  <si>
    <t>計算式項目１小数桁</t>
    <rPh sb="0" eb="5">
      <t>ケイサンシキコウモク</t>
    </rPh>
    <rPh sb="6" eb="8">
      <t>ショウスウ</t>
    </rPh>
    <rPh sb="8" eb="9">
      <t>ケタ</t>
    </rPh>
    <phoneticPr fontId="30"/>
  </si>
  <si>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30"/>
  </si>
  <si>
    <t>計算式項目２小数桁</t>
    <rPh sb="0" eb="5">
      <t>ケイサンシキコウモク</t>
    </rPh>
    <rPh sb="6" eb="8">
      <t>ショウスウ</t>
    </rPh>
    <rPh sb="8" eb="9">
      <t>ケタ</t>
    </rPh>
    <phoneticPr fontId="30"/>
  </si>
  <si>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30"/>
  </si>
  <si>
    <t>計算式項目３小数桁</t>
    <rPh sb="0" eb="5">
      <t>ケイサンシキコウモク</t>
    </rPh>
    <rPh sb="6" eb="8">
      <t>ショウスウ</t>
    </rPh>
    <rPh sb="8" eb="9">
      <t>ケタ</t>
    </rPh>
    <phoneticPr fontId="30"/>
  </si>
  <si>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30"/>
  </si>
  <si>
    <t>計算式項目４小数桁</t>
    <rPh sb="0" eb="5">
      <t>ケイサンシキコウモク</t>
    </rPh>
    <rPh sb="6" eb="8">
      <t>ショウスウ</t>
    </rPh>
    <rPh sb="8" eb="9">
      <t>ケタ</t>
    </rPh>
    <phoneticPr fontId="30"/>
  </si>
  <si>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30"/>
  </si>
  <si>
    <t>計算式項目５小数桁</t>
    <rPh sb="0" eb="5">
      <t>ケイサンシキコウモク</t>
    </rPh>
    <rPh sb="6" eb="8">
      <t>ショウスウ</t>
    </rPh>
    <rPh sb="8" eb="9">
      <t>ケタ</t>
    </rPh>
    <phoneticPr fontId="30"/>
  </si>
  <si>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30"/>
  </si>
  <si>
    <t>数量小数桁</t>
    <rPh sb="0" eb="2">
      <t>スウリョウ</t>
    </rPh>
    <rPh sb="2" eb="4">
      <t>ショウスウ</t>
    </rPh>
    <rPh sb="4" eb="5">
      <t>ケタ</t>
    </rPh>
    <phoneticPr fontId="30"/>
  </si>
  <si>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30"/>
  </si>
  <si>
    <t>単価小数桁</t>
    <rPh sb="0" eb="2">
      <t>タンカ</t>
    </rPh>
    <rPh sb="2" eb="4">
      <t>ショウスウ</t>
    </rPh>
    <rPh sb="4" eb="5">
      <t>ケタ</t>
    </rPh>
    <phoneticPr fontId="30"/>
  </si>
  <si>
    <t>MM4020101</t>
  </si>
  <si>
    <t>MM4020102</t>
  </si>
  <si>
    <t>　この項目は、以下のすべての条件に該当する場合に受け入れできます。</t>
    <phoneticPr fontId="36"/>
  </si>
  <si>
    <t>　・「仕入区分」が「0：仕入」「1：返品」「9：その他」</t>
    <phoneticPr fontId="36"/>
  </si>
  <si>
    <t>入荷内訳行番号</t>
    <rPh sb="0" eb="2">
      <t>ニュウカ</t>
    </rPh>
    <rPh sb="2" eb="4">
      <t>ウチワケ</t>
    </rPh>
    <phoneticPr fontId="30"/>
  </si>
  <si>
    <t>MM4020401</t>
  </si>
  <si>
    <t>詳細は、欄外の【在庫受払がある明細の受け入れ】参照</t>
    <rPh sb="8" eb="10">
      <t>ザイコ</t>
    </rPh>
    <rPh sb="10" eb="12">
      <t>ウケハライ</t>
    </rPh>
    <phoneticPr fontId="50"/>
  </si>
  <si>
    <t>入荷予定日</t>
    <rPh sb="0" eb="2">
      <t>ニュウカ</t>
    </rPh>
    <rPh sb="2" eb="4">
      <t>ヨテイ</t>
    </rPh>
    <rPh sb="4" eb="5">
      <t>ビ</t>
    </rPh>
    <phoneticPr fontId="30"/>
  </si>
  <si>
    <t>MM4020402</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</si>
  <si>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30"/>
  </si>
  <si>
    <t>英数カナ</t>
    <rPh sb="0" eb="2">
      <t>エイスウ</t>
    </rPh>
    <phoneticPr fontId="58"/>
  </si>
  <si>
    <t>桁数は、設定（メインメニュー右上にある[設定]アイコンから[運用設定]メニューの[在庫管理]ページ）によって異なります。
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01" eb="203">
      <t>シテイ</t>
    </rPh>
    <rPh sb="224" eb="226">
      <t>ソウコ</t>
    </rPh>
    <rPh sb="228" eb="229">
      <t>ヒモ</t>
    </rPh>
    <rPh sb="234" eb="235">
      <t>タ</t>
    </rPh>
    <rPh sb="238" eb="240">
      <t>タナバン</t>
    </rPh>
    <phoneticPr fontId="47"/>
  </si>
  <si>
    <t>入荷内訳数量</t>
    <rPh sb="0" eb="2">
      <t>ニュウカ</t>
    </rPh>
    <rPh sb="2" eb="4">
      <t>ウチワケ</t>
    </rPh>
    <rPh sb="4" eb="6">
      <t>スウリョウ</t>
    </rPh>
    <phoneticPr fontId="30"/>
  </si>
  <si>
    <t>MM4020406</t>
  </si>
  <si>
    <t xml:space="preserve">整数９桁　小数４桁　マイナスも可
小数部分の桁数は、「数量小数桁」の設定によって異なります。
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t>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phoneticPr fontId="2"/>
  </si>
  <si>
    <t>明細按分行番号</t>
    <rPh sb="2" eb="4">
      <t>アンブン</t>
    </rPh>
    <phoneticPr fontId="30"/>
  </si>
  <si>
    <t>この項目は、「仕入区分」が「0：仕入」「1：返品」「2：値引」「3：消費税」「9：その他」の場合に受け入れできます。
詳細は、欄外の【明細按分がある明細の受け入れ】参照</t>
    <rPh sb="7" eb="9">
      <t>シイレ</t>
    </rPh>
    <rPh sb="16" eb="18">
      <t>シイレ</t>
    </rPh>
    <phoneticPr fontId="50"/>
  </si>
  <si>
    <t>明細按分部門コード</t>
    <rPh sb="0" eb="2">
      <t>メイサイ</t>
    </rPh>
    <rPh sb="2" eb="4">
      <t>アンブン</t>
    </rPh>
    <rPh sb="4" eb="6">
      <t>ブモン</t>
    </rPh>
    <phoneticPr fontId="30"/>
  </si>
  <si>
    <t>この項目は、「仕入区分」が「0：仕入」「1：返品」「2：値引」「3：消費税」「9：その他」の場合に受け入れできます。
空白データを受け入れた場合は、「明細部門コード」が設定されます。
桁数は、設定（メインメニュー右上にある[設定]アイコンから[運用設定]メニューの[基本]ページ）によって異なります。</t>
    <rPh sb="7" eb="9">
      <t>シイレ</t>
    </rPh>
    <rPh sb="16" eb="18">
      <t>シイレ</t>
    </rPh>
    <phoneticPr fontId="4"/>
  </si>
  <si>
    <t>明細按分セグメント１コード</t>
    <rPh sb="0" eb="2">
      <t>メイサイ</t>
    </rPh>
    <rPh sb="2" eb="4">
      <t>アンブン</t>
    </rPh>
    <phoneticPr fontId="30"/>
  </si>
  <si>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空白データを受け入れた場合は、セグメント連携のセグメント１（[仕入管理規程]メニュー[債務管理]ページで設定）に応じて、仕入先または商品の主セグメント１が設定されます。</t>
    <phoneticPr fontId="4"/>
  </si>
  <si>
    <t>明細按分セグメント２コード</t>
    <rPh sb="0" eb="2">
      <t>メイサイ</t>
    </rPh>
    <rPh sb="2" eb="4">
      <t>アンブン</t>
    </rPh>
    <phoneticPr fontId="30"/>
  </si>
  <si>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空白データを受け入れた場合は、セグメント連携のセグメント２（[仕入管理規程]メニュー[債務管理]ページで設定）に応じて、仕入先または商品の主セグメント２が設定されます。</t>
    <phoneticPr fontId="4"/>
  </si>
  <si>
    <t>明細按分プロジェクトコード</t>
    <rPh sb="0" eb="2">
      <t>メイサイ</t>
    </rPh>
    <rPh sb="2" eb="4">
      <t>アンブン</t>
    </rPh>
    <phoneticPr fontId="30"/>
  </si>
  <si>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</si>
  <si>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126" eb="128">
      <t>シイレ</t>
    </rPh>
    <rPh sb="135" eb="137">
      <t>シイレ</t>
    </rPh>
    <phoneticPr fontId="2"/>
  </si>
  <si>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t>
    <rPh sb="113" eb="115">
      <t>デンピョウ</t>
    </rPh>
    <rPh sb="115" eb="117">
      <t>クブン</t>
    </rPh>
    <rPh sb="122" eb="124">
      <t>サイム</t>
    </rPh>
    <rPh sb="124" eb="126">
      <t>ケイジョウ</t>
    </rPh>
    <phoneticPr fontId="30"/>
  </si>
  <si>
    <t>明細按分消費税率種別</t>
    <rPh sb="0" eb="2">
      <t>メイサイ</t>
    </rPh>
    <rPh sb="2" eb="4">
      <t>アンブン</t>
    </rPh>
    <rPh sb="8" eb="10">
      <t>シュベツ</t>
    </rPh>
    <phoneticPr fontId="30"/>
  </si>
  <si>
    <t>0：標準　1：軽減
この項目は、「仕入区分」が「0：仕入」「1：返品」「2：値引」「3：消費税」「9：その他」の場合に受け入れできます。
課税の対象外の場合は受け入れできません。</t>
    <rPh sb="17" eb="19">
      <t>シイレ</t>
    </rPh>
    <rPh sb="26" eb="28">
      <t>シイレ</t>
    </rPh>
    <phoneticPr fontId="30"/>
  </si>
  <si>
    <t>明細按分消費税率</t>
    <rPh sb="0" eb="2">
      <t>メイサイ</t>
    </rPh>
    <rPh sb="2" eb="4">
      <t>アンブン</t>
    </rPh>
    <phoneticPr fontId="30"/>
  </si>
  <si>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30"/>
  </si>
  <si>
    <t>明細按分申告書計算区分コード</t>
    <rPh sb="0" eb="4">
      <t>メイサイアンブン</t>
    </rPh>
    <rPh sb="4" eb="7">
      <t>シンコクショ</t>
    </rPh>
    <rPh sb="7" eb="9">
      <t>ケイサン</t>
    </rPh>
    <rPh sb="9" eb="11">
      <t>クブン</t>
    </rPh>
    <phoneticPr fontId="30"/>
  </si>
  <si>
    <t>この項目は、「仕入区分」が「0：仕入」「1：返品」「2：値引」「3：消費税」「9：その他」の場合に受け入れできます。
空白データを受け入れた場合は、「明細申告書計算区分コード」が設定されます。</t>
    <rPh sb="7" eb="9">
      <t>シイレ</t>
    </rPh>
    <rPh sb="16" eb="18">
      <t>シイレ</t>
    </rPh>
    <rPh sb="75" eb="77">
      <t>メイサイ</t>
    </rPh>
    <rPh sb="77" eb="80">
      <t>シンコクショ</t>
    </rPh>
    <rPh sb="80" eb="82">
      <t>ケイサン</t>
    </rPh>
    <rPh sb="82" eb="84">
      <t>クブン</t>
    </rPh>
    <rPh sb="89" eb="91">
      <t>セッテイ</t>
    </rPh>
    <phoneticPr fontId="49"/>
  </si>
  <si>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rPh sb="149" eb="151">
      <t>サイム</t>
    </rPh>
    <phoneticPr fontId="4"/>
  </si>
  <si>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</si>
  <si>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t>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</si>
  <si>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t>
    <phoneticPr fontId="4"/>
  </si>
  <si>
    <t>　　見出し付きの明細を受け入れる場合は、「仕入区分」と「明細種別」を以下のように設定します。</t>
    <rPh sb="21" eb="23">
      <t>シイレ</t>
    </rPh>
    <phoneticPr fontId="8"/>
  </si>
  <si>
    <t>　　１行目（「パソコン一式」の明細）「仕入区分」⇒「8：見出し」、「明細種別」⇒「0：明細」</t>
    <rPh sb="19" eb="21">
      <t>シイレ</t>
    </rPh>
    <phoneticPr fontId="49"/>
  </si>
  <si>
    <t>　　２～４行目（「デスクトップパソコン」～「マウス」の明細）「仕入区分」⇒「8：見出し」以外、「明細種別」⇒「1：グループ」</t>
    <rPh sb="31" eb="33">
      <t>シイレ</t>
    </rPh>
    <phoneticPr fontId="49"/>
  </si>
  <si>
    <t>　　在庫受払がある明細を受け入れる場合は、「明細」と「入荷内訳行番号」を以下のように設定します。</t>
    <rPh sb="2" eb="4">
      <t>ザイコ</t>
    </rPh>
    <rPh sb="4" eb="6">
      <t>ウケハライ</t>
    </rPh>
    <phoneticPr fontId="8"/>
  </si>
  <si>
    <t>　　１行目「明細」：１明細目、「入荷内訳行番号」：１（在庫内訳①）</t>
    <rPh sb="11" eb="13">
      <t>メイサイ</t>
    </rPh>
    <rPh sb="13" eb="14">
      <t>メ</t>
    </rPh>
    <rPh sb="27" eb="29">
      <t>ザイコ</t>
    </rPh>
    <rPh sb="29" eb="31">
      <t>ウチワケ</t>
    </rPh>
    <phoneticPr fontId="4"/>
  </si>
  <si>
    <t>　　２行目「明細」：１明細目、「入荷内訳行番号」：２（在庫内訳②）</t>
    <rPh sb="11" eb="13">
      <t>メイサイ</t>
    </rPh>
    <rPh sb="13" eb="14">
      <t>メ</t>
    </rPh>
    <rPh sb="27" eb="29">
      <t>ザイコ</t>
    </rPh>
    <rPh sb="29" eb="31">
      <t>ウチワケ</t>
    </rPh>
    <phoneticPr fontId="4"/>
  </si>
  <si>
    <t>MM4030000</t>
  </si>
  <si>
    <t>MM4030001</t>
  </si>
  <si>
    <t>仕入日付</t>
    <rPh sb="0" eb="2">
      <t>シイレ</t>
    </rPh>
    <rPh sb="2" eb="4">
      <t>ヒヅケ</t>
    </rPh>
    <phoneticPr fontId="2"/>
  </si>
  <si>
    <t>MM4030002</t>
  </si>
  <si>
    <t>精算日付</t>
    <rPh sb="0" eb="2">
      <t>セイサン</t>
    </rPh>
    <rPh sb="2" eb="4">
      <t>ヒヅケ</t>
    </rPh>
    <phoneticPr fontId="2"/>
  </si>
  <si>
    <t>MM4030003</t>
  </si>
  <si>
    <t>伝票No.</t>
    <rPh sb="0" eb="2">
      <t>デンピョウ</t>
    </rPh>
    <phoneticPr fontId="30"/>
  </si>
  <si>
    <t>MM4030004</t>
  </si>
  <si>
    <t>桁数は、設定（メインメニュー右上にある[設定]アイコンから[運用設定]メニューの[基本]ページ）によって異なります。
詳細は、表紙の「伝票の伝票No.」参照</t>
    <phoneticPr fontId="4"/>
  </si>
  <si>
    <t>MM4030006</t>
  </si>
  <si>
    <t>桁数は、設定（メインメニュー右上にある[設定]アイコンから[運用設定]メニューの[取引先管理]ページ）によって異なります。</t>
    <phoneticPr fontId="4"/>
  </si>
  <si>
    <t>MM4030007</t>
  </si>
  <si>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13"/>
  </si>
  <si>
    <t>MM4030008</t>
  </si>
  <si>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13"/>
  </si>
  <si>
    <t>MM4030009</t>
  </si>
  <si>
    <t>空白データを受け入れた場合は、仕入先の担当者名（[仕入先]メニューの[ご担当]ページで設定）が設定されます。
※リレー入力の場合で、空白データを受け入れた場合は、リレー元の値が設定されます。</t>
    <rPh sb="15" eb="17">
      <t>シイレ</t>
    </rPh>
    <rPh sb="17" eb="18">
      <t>サキ</t>
    </rPh>
    <phoneticPr fontId="13"/>
  </si>
  <si>
    <t>消費税計算</t>
    <rPh sb="0" eb="3">
      <t>ショウヒゼイ</t>
    </rPh>
    <rPh sb="3" eb="5">
      <t>ケイサン</t>
    </rPh>
    <phoneticPr fontId="30"/>
  </si>
  <si>
    <t>MM4030010</t>
  </si>
  <si>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30"/>
  </si>
  <si>
    <t>MM4030031</t>
  </si>
  <si>
    <t>債務伝票No.</t>
    <rPh sb="0" eb="2">
      <t>サイム</t>
    </rPh>
    <rPh sb="2" eb="4">
      <t>デンピョウ</t>
    </rPh>
    <phoneticPr fontId="30"/>
  </si>
  <si>
    <t>MM4030025</t>
  </si>
  <si>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</si>
  <si>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30"/>
  </si>
  <si>
    <t>債務部門コード</t>
    <rPh sb="0" eb="2">
      <t>サイム</t>
    </rPh>
    <rPh sb="2" eb="4">
      <t>ブモン</t>
    </rPh>
    <phoneticPr fontId="30"/>
  </si>
  <si>
    <t>MM4030027</t>
  </si>
  <si>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4"/>
  </si>
  <si>
    <t>債務プロジェクトコード</t>
    <rPh sb="0" eb="2">
      <t>サイム</t>
    </rPh>
    <phoneticPr fontId="30"/>
  </si>
  <si>
    <t>MM4030028</t>
  </si>
  <si>
    <t>4～20</t>
  </si>
  <si>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30"/>
  </si>
  <si>
    <t>MM4030029</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</si>
  <si>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7" eb="72">
      <t>コウテイ</t>
    </rPh>
    <rPh sb="218" eb="220">
      <t>シイレ</t>
    </rPh>
    <phoneticPr fontId="2"/>
  </si>
  <si>
    <t>MM4030044</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</si>
  <si>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2"/>
  </si>
  <si>
    <t>MM4030046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</si>
  <si>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2"/>
  </si>
  <si>
    <t>MM4030047</t>
  </si>
  <si>
    <t>精算単位</t>
    <rPh sb="0" eb="2">
      <t>セイサン</t>
    </rPh>
    <rPh sb="2" eb="4">
      <t>タンイ</t>
    </rPh>
    <phoneticPr fontId="30"/>
  </si>
  <si>
    <t>MM4030012</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</si>
  <si>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</si>
  <si>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支払予定確定単位</t>
    <rPh sb="0" eb="2">
      <t>シハラ</t>
    </rPh>
    <rPh sb="2" eb="4">
      <t>ヨテイ</t>
    </rPh>
    <rPh sb="4" eb="6">
      <t>カクテイ</t>
    </rPh>
    <rPh sb="6" eb="8">
      <t>タンイ</t>
    </rPh>
    <phoneticPr fontId="30"/>
  </si>
  <si>
    <t>MM4030013</t>
  </si>
  <si>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</si>
  <si>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精算No.</t>
    <rPh sb="0" eb="2">
      <t>セイサン</t>
    </rPh>
    <phoneticPr fontId="30"/>
  </si>
  <si>
    <t>MM4030014</t>
  </si>
  <si>
    <t>MM4030015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</si>
  <si>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
※リレー入力の場合で、空白データを受け入れた場合は、リレー元の値が設定されます。</t>
    <phoneticPr fontId="4"/>
  </si>
  <si>
    <t>MM4030016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</si>
  <si>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30"/>
  </si>
  <si>
    <t>MM4030017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</si>
  <si>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</si>
  <si>
    <t>MM4030018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</si>
  <si>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65" eb="70">
      <t>コウテイ</t>
    </rPh>
    <rPh sb="197" eb="199">
      <t>シイレ</t>
    </rPh>
    <rPh sb="199" eb="200">
      <t>サキ</t>
    </rPh>
    <rPh sb="201" eb="203">
      <t>コウニュウ</t>
    </rPh>
    <rPh sb="211" eb="213">
      <t>シイレ</t>
    </rPh>
    <rPh sb="213" eb="214">
      <t>サキ</t>
    </rPh>
    <phoneticPr fontId="2"/>
  </si>
  <si>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phoneticPr fontId="4"/>
  </si>
  <si>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4"/>
  </si>
  <si>
    <t>整数６桁　小数９桁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4"/>
  </si>
  <si>
    <t>MM4030022</t>
  </si>
  <si>
    <t>MM4030023</t>
  </si>
  <si>
    <t>MM4030024</t>
  </si>
  <si>
    <t>【支払予定／支払伝票】</t>
  </si>
  <si>
    <t>　この項目は、以下のいずれかの条件に該当する場合に受け入れできます。</t>
  </si>
  <si>
    <t>　・伝票区分が「0：債務計上」かつ「支払予定確定単位」が「0：債務伝票」</t>
  </si>
  <si>
    <t>　　⇒支払方法コード、支払予定、振込情報の項目を受け入れます。</t>
  </si>
  <si>
    <t>　・伝票区分が「１：即時支払」</t>
  </si>
  <si>
    <t>　　⇒支払方法コード、振込情報、支払伝票の項目を受け入れます。</t>
  </si>
  <si>
    <t>　空白データを受け入れた場合は、「精算日付」、「金額」、精算先の支払条件（[仕入先]メニューの[精算]ページで設定）をもとに設定されます。</t>
  </si>
  <si>
    <t>支払方法１コード</t>
    <rPh sb="2" eb="4">
      <t>ホウホウ</t>
    </rPh>
    <phoneticPr fontId="30"/>
  </si>
  <si>
    <t>MM4030601</t>
  </si>
  <si>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30"/>
  </si>
  <si>
    <t>支払予定日１</t>
    <rPh sb="2" eb="4">
      <t>ヨテイ</t>
    </rPh>
    <rPh sb="4" eb="5">
      <t>ビ</t>
    </rPh>
    <phoneticPr fontId="30"/>
  </si>
  <si>
    <t>MM4030602</t>
  </si>
  <si>
    <t>整数13桁　小数２桁  マイナスも可
形式は、表紙の「数量・金額の形式」参照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phoneticPr fontId="4"/>
  </si>
  <si>
    <t>MM4030604</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</si>
  <si>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192" eb="195">
      <t>シイレサキ</t>
    </rPh>
    <phoneticPr fontId="35"/>
  </si>
  <si>
    <t>MM4030605</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</si>
  <si>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</si>
  <si>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MM4030606</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</si>
  <si>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</si>
  <si>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MM4030607</t>
  </si>
  <si>
    <t>数字</t>
    <rPh sb="1" eb="2">
      <t>ジ</t>
    </rPh>
    <phoneticPr fontId="2"/>
  </si>
  <si>
    <t>MM4030608</t>
  </si>
  <si>
    <t>MM4030609</t>
  </si>
  <si>
    <t>支払伝票No.１</t>
    <rPh sb="0" eb="2">
      <t>シハライ</t>
    </rPh>
    <rPh sb="2" eb="4">
      <t>デンピョウ</t>
    </rPh>
    <phoneticPr fontId="30"/>
  </si>
  <si>
    <t>MM4030611</t>
  </si>
  <si>
    <t>支払部門１コード</t>
    <rPh sb="0" eb="2">
      <t>シハラ</t>
    </rPh>
    <rPh sb="2" eb="4">
      <t>ブモン</t>
    </rPh>
    <phoneticPr fontId="30"/>
  </si>
  <si>
    <t>MM4030612</t>
  </si>
  <si>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30"/>
  </si>
  <si>
    <t>支払セグメント１（支払１）コード</t>
    <rPh sb="0" eb="2">
      <t>シハラ</t>
    </rPh>
    <rPh sb="9" eb="11">
      <t>シハライ</t>
    </rPh>
    <phoneticPr fontId="30"/>
  </si>
  <si>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空白データを受け入れた場合は、「支払方法１」の支払セグメント１（[支払方法]メニューの[基本]ページで設定）によって設定されます。</t>
    <phoneticPr fontId="4"/>
  </si>
  <si>
    <t>支払セグメント２（支払１）コード</t>
    <rPh sb="0" eb="2">
      <t>シハラ</t>
    </rPh>
    <rPh sb="9" eb="11">
      <t>シハライ</t>
    </rPh>
    <phoneticPr fontId="30"/>
  </si>
  <si>
    <t>MM4033982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</si>
  <si>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空白データを受け入れた場合は、「支払方法１」の支払セグメント２（[支払方法]メニューの[基本]ページで設定）によって設定されます。</t>
    <phoneticPr fontId="4"/>
  </si>
  <si>
    <t>支払プロジェクト１コード</t>
    <rPh sb="0" eb="2">
      <t>シハラ</t>
    </rPh>
    <phoneticPr fontId="30"/>
  </si>
  <si>
    <t>MM4030613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</si>
  <si>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phoneticPr fontId="4"/>
  </si>
  <si>
    <t>MM4030614</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</si>
  <si>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空白データを受け入れた場合は、支払方法１の「支払工程／工種」（[支払方法]メニューの[基本]ページで設定）によって設定されます。</t>
    <rPh sb="67" eb="72">
      <t>コウテイ</t>
    </rPh>
    <rPh sb="199" eb="201">
      <t>シハラ</t>
    </rPh>
    <rPh sb="206" eb="208">
      <t>シハライ</t>
    </rPh>
    <rPh sb="241" eb="243">
      <t>セッテイ</t>
    </rPh>
    <phoneticPr fontId="2"/>
  </si>
  <si>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
この項目は、『債務奉行クラウド』または『債権奉行クラウド』をご利用の場合に受け入れできます。</t>
    <rPh sb="44" eb="46">
      <t>シハライ</t>
    </rPh>
    <rPh sb="49" eb="51">
      <t>シハライ</t>
    </rPh>
    <rPh sb="55" eb="57">
      <t>シハライ</t>
    </rPh>
    <rPh sb="87" eb="89">
      <t>シハライ</t>
    </rPh>
    <rPh sb="100" eb="102">
      <t>ガイシャ</t>
    </rPh>
    <rPh sb="104" eb="106">
      <t>シハライ</t>
    </rPh>
    <rPh sb="149" eb="151">
      <t>ガイシャ</t>
    </rPh>
    <phoneticPr fontId="32"/>
  </si>
  <si>
    <t>この項目は、以下のすべての条件に該当する場合に受け入れできます。
・伝票区分が「1：即時支払」
・支払方法１の支払種別が「1：電子記録債権」「2：ファクタリング」「3：手形」「4：期日現金」
この項目は、『債務奉行クラウド』または『債権奉行クラウド』をご利用の場合に受け入れできます。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2"/>
  </si>
  <si>
    <t>この項目は、以下のすべての条件に該当する場合に受け入れできます。
・伝票区分が「1：即時支払」
・支払方法１の支払種別が「1：電子記録債権」「2：ファクタリング」「3：手形」「4：期日現金」
形式は、表紙の「日付の形式」参照
この項目は、『債務奉行クラウド』または『債権奉行クラウド』をご利用の場合に受け入れできます。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2"/>
  </si>
  <si>
    <t>この項目は、以下のすべての条件に該当する場合に受け入れできます。
・伝票区分が「1：即時支払」
・支払方法１の支払種別が「3：手形」
この項目は、『債務奉行クラウド』または『債権奉行クラウド』をご利用の場合に受け入れできます。</t>
    <rPh sb="44" eb="46">
      <t>シハライ</t>
    </rPh>
    <rPh sb="49" eb="51">
      <t>シハライ</t>
    </rPh>
    <rPh sb="55" eb="57">
      <t>シハライ</t>
    </rPh>
    <rPh sb="63" eb="65">
      <t>テガタ</t>
    </rPh>
    <phoneticPr fontId="32"/>
  </si>
  <si>
    <t>法人口座１コード</t>
    <rPh sb="0" eb="2">
      <t>ホウジン</t>
    </rPh>
    <rPh sb="2" eb="4">
      <t>コウザ</t>
    </rPh>
    <phoneticPr fontId="30"/>
  </si>
  <si>
    <t>MM4030615</t>
  </si>
  <si>
    <t>この項目は、以下のすべての条件に該当する場合に受け入れできます。
・伝票区分が「1：即時支払」
・支払方法１の支払種別が「0：銀行振込」「6：口座引落」
空白データを受け入れた場合は、支払方法１の法人口座（[支払方法]メニューの[基本]ページで設定）が設定されます。
【必須になる条件】
「支払方法１」の法人口座が未設定の場合</t>
    <phoneticPr fontId="4"/>
  </si>
  <si>
    <t>支払方法２コード</t>
    <rPh sb="2" eb="4">
      <t>ホウホウ</t>
    </rPh>
    <phoneticPr fontId="30"/>
  </si>
  <si>
    <t>MM4030621</t>
  </si>
  <si>
    <t>支払予定２</t>
  </si>
  <si>
    <t>支払予定日２</t>
    <rPh sb="2" eb="4">
      <t>ヨテイ</t>
    </rPh>
    <rPh sb="4" eb="5">
      <t>ビ</t>
    </rPh>
    <phoneticPr fontId="30"/>
  </si>
  <si>
    <t>MM4030622</t>
  </si>
  <si>
    <t>振込情報２</t>
  </si>
  <si>
    <t>MM4030624</t>
  </si>
  <si>
    <t>MM4030625</t>
  </si>
  <si>
    <t>MM4030626</t>
  </si>
  <si>
    <t>MM4030627</t>
  </si>
  <si>
    <t>MM4030628</t>
  </si>
  <si>
    <t>MM4030629</t>
  </si>
  <si>
    <t>支払伝票２</t>
    <rPh sb="0" eb="2">
      <t>シハライ</t>
    </rPh>
    <rPh sb="2" eb="4">
      <t>デンピョウ</t>
    </rPh>
    <phoneticPr fontId="30"/>
  </si>
  <si>
    <t>支払伝票No.２</t>
    <rPh sb="0" eb="2">
      <t>シハライ</t>
    </rPh>
    <rPh sb="2" eb="4">
      <t>デンピョウ</t>
    </rPh>
    <phoneticPr fontId="30"/>
  </si>
  <si>
    <t>MM4030631</t>
  </si>
  <si>
    <t>支払部門２コード</t>
    <rPh sb="0" eb="2">
      <t>シハラ</t>
    </rPh>
    <rPh sb="2" eb="4">
      <t>ブモン</t>
    </rPh>
    <phoneticPr fontId="30"/>
  </si>
  <si>
    <t>MM4030632</t>
  </si>
  <si>
    <t>支払セグメント１（支払２）コード</t>
    <rPh sb="0" eb="2">
      <t>シハラ</t>
    </rPh>
    <rPh sb="9" eb="11">
      <t>シハライ</t>
    </rPh>
    <phoneticPr fontId="30"/>
  </si>
  <si>
    <t>MM4033983</t>
    <phoneticPr fontId="4"/>
  </si>
  <si>
    <t>支払セグメント２（支払２）コード</t>
    <rPh sb="0" eb="2">
      <t>シハラ</t>
    </rPh>
    <rPh sb="9" eb="11">
      <t>シハライ</t>
    </rPh>
    <phoneticPr fontId="30"/>
  </si>
  <si>
    <t>MM4033984</t>
    <phoneticPr fontId="4"/>
  </si>
  <si>
    <t>支払プロジェクト２コード</t>
    <rPh sb="0" eb="2">
      <t>シハラ</t>
    </rPh>
    <phoneticPr fontId="30"/>
  </si>
  <si>
    <t>MM4030633</t>
  </si>
  <si>
    <t>ファクタリング会社２コード</t>
    <rPh sb="7" eb="9">
      <t>ガイシャ</t>
    </rPh>
    <phoneticPr fontId="32"/>
  </si>
  <si>
    <t>期日債務番号２</t>
    <rPh sb="0" eb="1">
      <t>キ</t>
    </rPh>
    <rPh sb="1" eb="2">
      <t>ヒ</t>
    </rPh>
    <rPh sb="2" eb="4">
      <t>サイム</t>
    </rPh>
    <rPh sb="4" eb="6">
      <t>バンゴウ</t>
    </rPh>
    <phoneticPr fontId="32"/>
  </si>
  <si>
    <t>法人口座２コード</t>
    <rPh sb="0" eb="2">
      <t>ホウジン</t>
    </rPh>
    <rPh sb="2" eb="4">
      <t>コウザ</t>
    </rPh>
    <phoneticPr fontId="30"/>
  </si>
  <si>
    <t>MM4030635</t>
  </si>
  <si>
    <t>支払方法３コード</t>
    <rPh sb="2" eb="4">
      <t>ホウホウ</t>
    </rPh>
    <phoneticPr fontId="30"/>
  </si>
  <si>
    <t>MM4030641</t>
  </si>
  <si>
    <t>支払予定３</t>
  </si>
  <si>
    <t>支払予定日３</t>
    <rPh sb="2" eb="4">
      <t>ヨテイ</t>
    </rPh>
    <rPh sb="4" eb="5">
      <t>ビ</t>
    </rPh>
    <phoneticPr fontId="30"/>
  </si>
  <si>
    <t>MM4030642</t>
  </si>
  <si>
    <t>振込情報３</t>
  </si>
  <si>
    <t>MM4030644</t>
  </si>
  <si>
    <t>MM4030645</t>
  </si>
  <si>
    <t>MM4030646</t>
  </si>
  <si>
    <t>MM4030647</t>
  </si>
  <si>
    <t>MM4030648</t>
  </si>
  <si>
    <t>MM4030649</t>
  </si>
  <si>
    <t>支払伝票３</t>
    <rPh sb="0" eb="2">
      <t>シハライ</t>
    </rPh>
    <rPh sb="2" eb="4">
      <t>デンピョウ</t>
    </rPh>
    <phoneticPr fontId="30"/>
  </si>
  <si>
    <t>支払伝票No.３</t>
    <rPh sb="0" eb="2">
      <t>シハライ</t>
    </rPh>
    <rPh sb="2" eb="4">
      <t>デンピョウ</t>
    </rPh>
    <phoneticPr fontId="30"/>
  </si>
  <si>
    <t>MM4030651</t>
  </si>
  <si>
    <t>支払部門３コード</t>
    <rPh sb="0" eb="2">
      <t>シハラ</t>
    </rPh>
    <rPh sb="2" eb="4">
      <t>ブモン</t>
    </rPh>
    <phoneticPr fontId="30"/>
  </si>
  <si>
    <t>MM4030652</t>
  </si>
  <si>
    <t>支払セグメント１（支払３）コード</t>
    <rPh sb="0" eb="2">
      <t>シハラ</t>
    </rPh>
    <rPh sb="9" eb="11">
      <t>シハライ</t>
    </rPh>
    <phoneticPr fontId="30"/>
  </si>
  <si>
    <t>MM4033985</t>
    <phoneticPr fontId="4"/>
  </si>
  <si>
    <t>支払セグメント２（支払３）コード</t>
    <rPh sb="0" eb="2">
      <t>シハラ</t>
    </rPh>
    <rPh sb="9" eb="11">
      <t>シハライ</t>
    </rPh>
    <phoneticPr fontId="30"/>
  </si>
  <si>
    <t>MM4033986</t>
    <phoneticPr fontId="4"/>
  </si>
  <si>
    <t>支払プロジェクト３コード</t>
    <rPh sb="0" eb="2">
      <t>シハラ</t>
    </rPh>
    <phoneticPr fontId="30"/>
  </si>
  <si>
    <t>MM4030653</t>
  </si>
  <si>
    <t>ファクタリング会社3コード</t>
    <rPh sb="7" eb="9">
      <t>ガイシャ</t>
    </rPh>
    <phoneticPr fontId="32"/>
  </si>
  <si>
    <t>手数料3</t>
    <rPh sb="0" eb="3">
      <t>テスウリョウ</t>
    </rPh>
    <phoneticPr fontId="32"/>
  </si>
  <si>
    <t>法人口座３コード</t>
    <rPh sb="0" eb="2">
      <t>ホウジン</t>
    </rPh>
    <rPh sb="2" eb="4">
      <t>コウザ</t>
    </rPh>
    <phoneticPr fontId="30"/>
  </si>
  <si>
    <t>MM4030655</t>
  </si>
  <si>
    <t>支払方法４コード</t>
    <rPh sb="2" eb="4">
      <t>ホウホウ</t>
    </rPh>
    <phoneticPr fontId="30"/>
  </si>
  <si>
    <t>MM4030661</t>
  </si>
  <si>
    <t>支払予定４</t>
  </si>
  <si>
    <t>支払予定日４</t>
    <rPh sb="2" eb="4">
      <t>ヨテイ</t>
    </rPh>
    <rPh sb="4" eb="5">
      <t>ビ</t>
    </rPh>
    <phoneticPr fontId="30"/>
  </si>
  <si>
    <t>MM4030662</t>
  </si>
  <si>
    <t>振込情報４</t>
  </si>
  <si>
    <t>MM4030664</t>
  </si>
  <si>
    <t>MM4030665</t>
  </si>
  <si>
    <t>MM4030666</t>
  </si>
  <si>
    <t>MM4030667</t>
  </si>
  <si>
    <t>MM4030668</t>
  </si>
  <si>
    <t>MM4030669</t>
  </si>
  <si>
    <t>支払伝票４</t>
    <rPh sb="0" eb="2">
      <t>シハライ</t>
    </rPh>
    <rPh sb="2" eb="4">
      <t>デンピョウ</t>
    </rPh>
    <phoneticPr fontId="30"/>
  </si>
  <si>
    <t>支払伝票No.４</t>
    <rPh sb="0" eb="2">
      <t>シハライ</t>
    </rPh>
    <rPh sb="2" eb="4">
      <t>デンピョウ</t>
    </rPh>
    <phoneticPr fontId="30"/>
  </si>
  <si>
    <t>MM4030671</t>
  </si>
  <si>
    <t>支払部門４コード</t>
    <rPh sb="0" eb="2">
      <t>シハラ</t>
    </rPh>
    <rPh sb="2" eb="4">
      <t>ブモン</t>
    </rPh>
    <phoneticPr fontId="30"/>
  </si>
  <si>
    <t>MM4030672</t>
  </si>
  <si>
    <t>支払セグメント１（支払４）コード</t>
    <rPh sb="0" eb="2">
      <t>シハラ</t>
    </rPh>
    <rPh sb="9" eb="11">
      <t>シハライ</t>
    </rPh>
    <phoneticPr fontId="30"/>
  </si>
  <si>
    <t>MM4033987</t>
    <phoneticPr fontId="4"/>
  </si>
  <si>
    <t>支払セグメント２（支払４）コード</t>
    <rPh sb="0" eb="2">
      <t>シハラ</t>
    </rPh>
    <rPh sb="9" eb="11">
      <t>シハライ</t>
    </rPh>
    <phoneticPr fontId="30"/>
  </si>
  <si>
    <t>MM4033988</t>
    <phoneticPr fontId="4"/>
  </si>
  <si>
    <t>支払プロジェクト４コード</t>
    <rPh sb="0" eb="2">
      <t>シハラ</t>
    </rPh>
    <phoneticPr fontId="30"/>
  </si>
  <si>
    <t>MM4030673</t>
  </si>
  <si>
    <t>ファクタリング会社4コード</t>
    <rPh sb="7" eb="9">
      <t>ガイシャ</t>
    </rPh>
    <phoneticPr fontId="32"/>
  </si>
  <si>
    <t>手数料4</t>
    <rPh sb="0" eb="3">
      <t>テスウリョウ</t>
    </rPh>
    <phoneticPr fontId="32"/>
  </si>
  <si>
    <t>法人口座４コード</t>
    <rPh sb="0" eb="2">
      <t>ホウジン</t>
    </rPh>
    <rPh sb="2" eb="4">
      <t>コウザ</t>
    </rPh>
    <phoneticPr fontId="30"/>
  </si>
  <si>
    <t>MM4030675</t>
  </si>
  <si>
    <t>支払方法５コード</t>
    <rPh sb="2" eb="4">
      <t>ホウホウ</t>
    </rPh>
    <phoneticPr fontId="30"/>
  </si>
  <si>
    <t>MM4030681</t>
  </si>
  <si>
    <t>支払予定５</t>
  </si>
  <si>
    <t>支払予定日５</t>
    <rPh sb="2" eb="4">
      <t>ヨテイ</t>
    </rPh>
    <rPh sb="4" eb="5">
      <t>ビ</t>
    </rPh>
    <phoneticPr fontId="30"/>
  </si>
  <si>
    <t>MM4030682</t>
  </si>
  <si>
    <t>振込情報５</t>
  </si>
  <si>
    <t>MM4030684</t>
  </si>
  <si>
    <t>MM4030685</t>
  </si>
  <si>
    <t>MM4030686</t>
  </si>
  <si>
    <t>MM4030687</t>
  </si>
  <si>
    <t>MM4030688</t>
  </si>
  <si>
    <t>MM4030689</t>
  </si>
  <si>
    <t>支払伝票５</t>
    <rPh sb="0" eb="2">
      <t>シハライ</t>
    </rPh>
    <rPh sb="2" eb="4">
      <t>デンピョウ</t>
    </rPh>
    <phoneticPr fontId="30"/>
  </si>
  <si>
    <t>支払伝票No.５</t>
    <rPh sb="0" eb="2">
      <t>シハライ</t>
    </rPh>
    <rPh sb="2" eb="4">
      <t>デンピョウ</t>
    </rPh>
    <phoneticPr fontId="30"/>
  </si>
  <si>
    <t>MM4030691</t>
  </si>
  <si>
    <t>支払部門５コード</t>
    <rPh sb="0" eb="2">
      <t>シハラ</t>
    </rPh>
    <rPh sb="2" eb="4">
      <t>ブモン</t>
    </rPh>
    <phoneticPr fontId="30"/>
  </si>
  <si>
    <t>MM4030692</t>
  </si>
  <si>
    <t>支払セグメント１（支払５）コード</t>
    <rPh sb="0" eb="2">
      <t>シハラ</t>
    </rPh>
    <rPh sb="9" eb="11">
      <t>シハライ</t>
    </rPh>
    <phoneticPr fontId="30"/>
  </si>
  <si>
    <t>MM4033989</t>
    <phoneticPr fontId="4"/>
  </si>
  <si>
    <t>支払セグメント２（支払５）コード</t>
    <rPh sb="0" eb="2">
      <t>シハラ</t>
    </rPh>
    <rPh sb="9" eb="11">
      <t>シハライ</t>
    </rPh>
    <phoneticPr fontId="30"/>
  </si>
  <si>
    <t>MM4033990</t>
    <phoneticPr fontId="4"/>
  </si>
  <si>
    <t>支払プロジェクト５コード</t>
    <rPh sb="0" eb="2">
      <t>シハラ</t>
    </rPh>
    <phoneticPr fontId="30"/>
  </si>
  <si>
    <t>MM4030693</t>
  </si>
  <si>
    <t>ファクタリング会社5コード</t>
    <rPh sb="7" eb="9">
      <t>ガイシャ</t>
    </rPh>
    <phoneticPr fontId="32"/>
  </si>
  <si>
    <t>手数料5</t>
    <rPh sb="0" eb="3">
      <t>テスウリョウ</t>
    </rPh>
    <phoneticPr fontId="32"/>
  </si>
  <si>
    <t>法人口座５コード</t>
    <rPh sb="0" eb="2">
      <t>ホウジン</t>
    </rPh>
    <rPh sb="2" eb="4">
      <t>コウザ</t>
    </rPh>
    <phoneticPr fontId="30"/>
  </si>
  <si>
    <t>MM4030695</t>
  </si>
  <si>
    <t>支払方法６コード</t>
    <rPh sb="2" eb="4">
      <t>ホウホウ</t>
    </rPh>
    <phoneticPr fontId="30"/>
  </si>
  <si>
    <t>MM4030701</t>
  </si>
  <si>
    <t>支払予定６</t>
  </si>
  <si>
    <t>支払予定日６</t>
    <rPh sb="2" eb="4">
      <t>ヨテイ</t>
    </rPh>
    <rPh sb="4" eb="5">
      <t>ビ</t>
    </rPh>
    <phoneticPr fontId="30"/>
  </si>
  <si>
    <t>MM4030702</t>
  </si>
  <si>
    <t>振込情報６</t>
  </si>
  <si>
    <t>MM4030704</t>
  </si>
  <si>
    <t>MM4030705</t>
  </si>
  <si>
    <t>MM4030706</t>
  </si>
  <si>
    <t>MM4030707</t>
  </si>
  <si>
    <t>MM4030708</t>
  </si>
  <si>
    <t>MM4030709</t>
  </si>
  <si>
    <t>支払伝票６</t>
    <rPh sb="0" eb="2">
      <t>シハライ</t>
    </rPh>
    <rPh sb="2" eb="4">
      <t>デンピョウ</t>
    </rPh>
    <phoneticPr fontId="30"/>
  </si>
  <si>
    <t>支払伝票No.６</t>
    <rPh sb="0" eb="2">
      <t>シハライ</t>
    </rPh>
    <rPh sb="2" eb="4">
      <t>デンピョウ</t>
    </rPh>
    <phoneticPr fontId="30"/>
  </si>
  <si>
    <t>MM4030711</t>
  </si>
  <si>
    <t>支払部門６コード</t>
    <rPh sb="0" eb="2">
      <t>シハラ</t>
    </rPh>
    <rPh sb="2" eb="4">
      <t>ブモン</t>
    </rPh>
    <phoneticPr fontId="30"/>
  </si>
  <si>
    <t>MM4030712</t>
  </si>
  <si>
    <t>支払セグメント１（支払６）コード</t>
    <rPh sb="0" eb="2">
      <t>シハラ</t>
    </rPh>
    <rPh sb="9" eb="11">
      <t>シハライ</t>
    </rPh>
    <phoneticPr fontId="30"/>
  </si>
  <si>
    <t>MM4033991</t>
    <phoneticPr fontId="4"/>
  </si>
  <si>
    <t>支払セグメント２（支払６）コード</t>
    <rPh sb="0" eb="2">
      <t>シハラ</t>
    </rPh>
    <rPh sb="9" eb="11">
      <t>シハライ</t>
    </rPh>
    <phoneticPr fontId="30"/>
  </si>
  <si>
    <t>MM4033992</t>
    <phoneticPr fontId="4"/>
  </si>
  <si>
    <t>支払プロジェクト６コード</t>
    <rPh sb="0" eb="2">
      <t>シハラ</t>
    </rPh>
    <phoneticPr fontId="30"/>
  </si>
  <si>
    <t>MM4030713</t>
  </si>
  <si>
    <t>ファクタリング会社6コード</t>
    <rPh sb="7" eb="9">
      <t>ガイシャ</t>
    </rPh>
    <phoneticPr fontId="32"/>
  </si>
  <si>
    <t>手数料6</t>
    <rPh sb="0" eb="3">
      <t>テスウリョウ</t>
    </rPh>
    <phoneticPr fontId="32"/>
  </si>
  <si>
    <t>法人口座６コード</t>
    <rPh sb="0" eb="2">
      <t>ホウジン</t>
    </rPh>
    <rPh sb="2" eb="4">
      <t>コウザ</t>
    </rPh>
    <phoneticPr fontId="30"/>
  </si>
  <si>
    <t>MM4030715</t>
  </si>
  <si>
    <t>支払方法７コード</t>
    <rPh sb="2" eb="4">
      <t>ホウホウ</t>
    </rPh>
    <phoneticPr fontId="30"/>
  </si>
  <si>
    <t>MM4030721</t>
  </si>
  <si>
    <t>支払予定７</t>
  </si>
  <si>
    <t>支払予定日７</t>
    <rPh sb="2" eb="4">
      <t>ヨテイ</t>
    </rPh>
    <rPh sb="4" eb="5">
      <t>ビ</t>
    </rPh>
    <phoneticPr fontId="30"/>
  </si>
  <si>
    <t>MM4030722</t>
  </si>
  <si>
    <t>振込情報７</t>
  </si>
  <si>
    <t>MM4030724</t>
  </si>
  <si>
    <t>MM4030725</t>
  </si>
  <si>
    <t>MM4030726</t>
  </si>
  <si>
    <t>MM4030727</t>
  </si>
  <si>
    <t>MM4030728</t>
  </si>
  <si>
    <t>MM4030729</t>
  </si>
  <si>
    <t>支払伝票７</t>
    <rPh sb="0" eb="2">
      <t>シハライ</t>
    </rPh>
    <rPh sb="2" eb="4">
      <t>デンピョウ</t>
    </rPh>
    <phoneticPr fontId="30"/>
  </si>
  <si>
    <t>支払伝票No.７</t>
    <rPh sb="0" eb="2">
      <t>シハライ</t>
    </rPh>
    <rPh sb="2" eb="4">
      <t>デンピョウ</t>
    </rPh>
    <phoneticPr fontId="30"/>
  </si>
  <si>
    <t>MM4030731</t>
  </si>
  <si>
    <t>支払部門７コード</t>
    <rPh sb="0" eb="2">
      <t>シハラ</t>
    </rPh>
    <rPh sb="2" eb="4">
      <t>ブモン</t>
    </rPh>
    <phoneticPr fontId="30"/>
  </si>
  <si>
    <t>MM4030732</t>
  </si>
  <si>
    <t>支払セグメント１（支払７）コード</t>
    <rPh sb="0" eb="2">
      <t>シハラ</t>
    </rPh>
    <rPh sb="9" eb="11">
      <t>シハライ</t>
    </rPh>
    <phoneticPr fontId="30"/>
  </si>
  <si>
    <t>MM4033993</t>
    <phoneticPr fontId="4"/>
  </si>
  <si>
    <t>支払セグメント２（支払７）コード</t>
    <rPh sb="0" eb="2">
      <t>シハラ</t>
    </rPh>
    <rPh sb="9" eb="11">
      <t>シハライ</t>
    </rPh>
    <phoneticPr fontId="30"/>
  </si>
  <si>
    <t>MM4033994</t>
    <phoneticPr fontId="4"/>
  </si>
  <si>
    <t>支払プロジェクト７コード</t>
    <rPh sb="0" eb="2">
      <t>シハラ</t>
    </rPh>
    <phoneticPr fontId="30"/>
  </si>
  <si>
    <t>MM4030733</t>
  </si>
  <si>
    <t>ファクタリング会社7コード</t>
    <rPh sb="7" eb="9">
      <t>ガイシャ</t>
    </rPh>
    <phoneticPr fontId="32"/>
  </si>
  <si>
    <t>手数料7</t>
    <rPh sb="0" eb="3">
      <t>テスウリョウ</t>
    </rPh>
    <phoneticPr fontId="32"/>
  </si>
  <si>
    <t>法人口座７コード</t>
    <rPh sb="0" eb="2">
      <t>ホウジン</t>
    </rPh>
    <rPh sb="2" eb="4">
      <t>コウザ</t>
    </rPh>
    <phoneticPr fontId="30"/>
  </si>
  <si>
    <t>MM4030735</t>
  </si>
  <si>
    <t>支払方法８コード</t>
    <rPh sb="2" eb="4">
      <t>ホウホウ</t>
    </rPh>
    <phoneticPr fontId="30"/>
  </si>
  <si>
    <t>MM4030741</t>
  </si>
  <si>
    <t>支払予定８</t>
  </si>
  <si>
    <t>支払予定日８</t>
    <rPh sb="2" eb="4">
      <t>ヨテイ</t>
    </rPh>
    <rPh sb="4" eb="5">
      <t>ビ</t>
    </rPh>
    <phoneticPr fontId="30"/>
  </si>
  <si>
    <t>MM4030742</t>
  </si>
  <si>
    <t>振込情報８</t>
  </si>
  <si>
    <t>MM4030744</t>
  </si>
  <si>
    <t>MM4030745</t>
  </si>
  <si>
    <t>MM4030746</t>
  </si>
  <si>
    <t>MM4030747</t>
  </si>
  <si>
    <t>MM4030748</t>
  </si>
  <si>
    <t>MM4030749</t>
  </si>
  <si>
    <t>支払伝票８</t>
    <rPh sb="0" eb="2">
      <t>シハライ</t>
    </rPh>
    <rPh sb="2" eb="4">
      <t>デンピョウ</t>
    </rPh>
    <phoneticPr fontId="30"/>
  </si>
  <si>
    <t>支払伝票No.８</t>
    <rPh sb="0" eb="2">
      <t>シハライ</t>
    </rPh>
    <rPh sb="2" eb="4">
      <t>デンピョウ</t>
    </rPh>
    <phoneticPr fontId="30"/>
  </si>
  <si>
    <t>MM4030751</t>
  </si>
  <si>
    <t>支払部門８コード</t>
    <rPh sb="0" eb="2">
      <t>シハラ</t>
    </rPh>
    <rPh sb="2" eb="4">
      <t>ブモン</t>
    </rPh>
    <phoneticPr fontId="30"/>
  </si>
  <si>
    <t>MM4030752</t>
  </si>
  <si>
    <t>支払セグメント１（支払８）コード</t>
    <rPh sb="0" eb="2">
      <t>シハラ</t>
    </rPh>
    <rPh sb="9" eb="11">
      <t>シハライ</t>
    </rPh>
    <phoneticPr fontId="30"/>
  </si>
  <si>
    <t>MM4033995</t>
    <phoneticPr fontId="4"/>
  </si>
  <si>
    <t>支払セグメント２（支払８）コード</t>
    <rPh sb="0" eb="2">
      <t>シハラ</t>
    </rPh>
    <rPh sb="9" eb="11">
      <t>シハライ</t>
    </rPh>
    <phoneticPr fontId="30"/>
  </si>
  <si>
    <t>MM4033996</t>
    <phoneticPr fontId="4"/>
  </si>
  <si>
    <t>支払プロジェクト８コード</t>
    <rPh sb="0" eb="2">
      <t>シハラ</t>
    </rPh>
    <phoneticPr fontId="30"/>
  </si>
  <si>
    <t>MM4030753</t>
  </si>
  <si>
    <t>ファクタリング会社8コード</t>
    <rPh sb="7" eb="9">
      <t>ガイシャ</t>
    </rPh>
    <phoneticPr fontId="32"/>
  </si>
  <si>
    <t>手数料8</t>
    <rPh sb="0" eb="3">
      <t>テスウリョウ</t>
    </rPh>
    <phoneticPr fontId="32"/>
  </si>
  <si>
    <t>法人口座８コード</t>
    <rPh sb="0" eb="2">
      <t>ホウジン</t>
    </rPh>
    <rPh sb="2" eb="4">
      <t>コウザ</t>
    </rPh>
    <phoneticPr fontId="30"/>
  </si>
  <si>
    <t>MM4030755</t>
  </si>
  <si>
    <t>支払方法９コード</t>
    <rPh sb="2" eb="4">
      <t>ホウホウ</t>
    </rPh>
    <phoneticPr fontId="30"/>
  </si>
  <si>
    <t>MM4030761</t>
  </si>
  <si>
    <t>支払予定９</t>
  </si>
  <si>
    <t>支払予定日９</t>
    <rPh sb="2" eb="4">
      <t>ヨテイ</t>
    </rPh>
    <rPh sb="4" eb="5">
      <t>ビ</t>
    </rPh>
    <phoneticPr fontId="30"/>
  </si>
  <si>
    <t>MM4030762</t>
  </si>
  <si>
    <t>振込情報９</t>
  </si>
  <si>
    <t>MM4030764</t>
  </si>
  <si>
    <t>MM4030765</t>
  </si>
  <si>
    <t>MM4030766</t>
  </si>
  <si>
    <t>MM4030767</t>
  </si>
  <si>
    <t>MM4030768</t>
  </si>
  <si>
    <t>MM4030769</t>
  </si>
  <si>
    <t>支払伝票９</t>
    <rPh sb="0" eb="2">
      <t>シハライ</t>
    </rPh>
    <rPh sb="2" eb="4">
      <t>デンピョウ</t>
    </rPh>
    <phoneticPr fontId="30"/>
  </si>
  <si>
    <t>支払伝票No.９</t>
    <rPh sb="0" eb="2">
      <t>シハライ</t>
    </rPh>
    <rPh sb="2" eb="4">
      <t>デンピョウ</t>
    </rPh>
    <phoneticPr fontId="30"/>
  </si>
  <si>
    <t>MM4030771</t>
  </si>
  <si>
    <t>支払部門９コード</t>
    <rPh sb="0" eb="2">
      <t>シハラ</t>
    </rPh>
    <rPh sb="2" eb="4">
      <t>ブモン</t>
    </rPh>
    <phoneticPr fontId="30"/>
  </si>
  <si>
    <t>MM4030772</t>
  </si>
  <si>
    <t>支払セグメント１（支払９）コード</t>
    <rPh sb="0" eb="2">
      <t>シハラ</t>
    </rPh>
    <rPh sb="9" eb="11">
      <t>シハライ</t>
    </rPh>
    <phoneticPr fontId="30"/>
  </si>
  <si>
    <t>MM4033997</t>
    <phoneticPr fontId="4"/>
  </si>
  <si>
    <t>支払セグメント２（支払９）コード</t>
    <rPh sb="0" eb="2">
      <t>シハラ</t>
    </rPh>
    <rPh sb="9" eb="11">
      <t>シハライ</t>
    </rPh>
    <phoneticPr fontId="30"/>
  </si>
  <si>
    <t>MM4033998</t>
    <phoneticPr fontId="4"/>
  </si>
  <si>
    <t>支払プロジェクト９コード</t>
    <rPh sb="0" eb="2">
      <t>シハラ</t>
    </rPh>
    <phoneticPr fontId="30"/>
  </si>
  <si>
    <t>MM4030773</t>
  </si>
  <si>
    <t>ファクタリング会社9コード</t>
    <rPh sb="7" eb="9">
      <t>ガイシャ</t>
    </rPh>
    <phoneticPr fontId="32"/>
  </si>
  <si>
    <t>手数料9</t>
    <rPh sb="0" eb="3">
      <t>テスウリョウ</t>
    </rPh>
    <phoneticPr fontId="32"/>
  </si>
  <si>
    <t>法人口座９コード</t>
    <rPh sb="0" eb="2">
      <t>ホウジン</t>
    </rPh>
    <rPh sb="2" eb="4">
      <t>コウザ</t>
    </rPh>
    <phoneticPr fontId="30"/>
  </si>
  <si>
    <t>MM4030775</t>
  </si>
  <si>
    <t>支払方法10コード</t>
    <rPh sb="2" eb="4">
      <t>ホウホウ</t>
    </rPh>
    <phoneticPr fontId="30"/>
  </si>
  <si>
    <t>MM4030781</t>
  </si>
  <si>
    <t>支払予定10</t>
  </si>
  <si>
    <t>支払予定日10</t>
    <rPh sb="2" eb="4">
      <t>ヨテイ</t>
    </rPh>
    <rPh sb="4" eb="5">
      <t>ビ</t>
    </rPh>
    <phoneticPr fontId="30"/>
  </si>
  <si>
    <t>MM4030782</t>
  </si>
  <si>
    <t>振込情報10</t>
  </si>
  <si>
    <t>MM4030784</t>
  </si>
  <si>
    <t>MM4030785</t>
  </si>
  <si>
    <t>MM4030786</t>
  </si>
  <si>
    <t>MM4030787</t>
  </si>
  <si>
    <t>MM4030788</t>
  </si>
  <si>
    <t>MM4030789</t>
  </si>
  <si>
    <t>支払伝票10</t>
    <rPh sb="0" eb="2">
      <t>シハライ</t>
    </rPh>
    <rPh sb="2" eb="4">
      <t>デンピョウ</t>
    </rPh>
    <phoneticPr fontId="30"/>
  </si>
  <si>
    <t>支払伝票No.10</t>
    <rPh sb="0" eb="2">
      <t>シハライ</t>
    </rPh>
    <rPh sb="2" eb="4">
      <t>デンピョウ</t>
    </rPh>
    <phoneticPr fontId="30"/>
  </si>
  <si>
    <t>MM4030791</t>
  </si>
  <si>
    <t>支払部門10コード</t>
    <rPh sb="0" eb="2">
      <t>シハラ</t>
    </rPh>
    <rPh sb="2" eb="4">
      <t>ブモン</t>
    </rPh>
    <phoneticPr fontId="30"/>
  </si>
  <si>
    <t>MM4030792</t>
  </si>
  <si>
    <t>支払セグメント１（支払10）コード</t>
    <rPh sb="0" eb="2">
      <t>シハラ</t>
    </rPh>
    <rPh sb="9" eb="11">
      <t>シハライ</t>
    </rPh>
    <phoneticPr fontId="30"/>
  </si>
  <si>
    <t>MM4033999</t>
    <phoneticPr fontId="4"/>
  </si>
  <si>
    <t>支払セグメント２（支払10）コード</t>
    <rPh sb="0" eb="2">
      <t>シハラ</t>
    </rPh>
    <rPh sb="9" eb="11">
      <t>シハライ</t>
    </rPh>
    <phoneticPr fontId="30"/>
  </si>
  <si>
    <t>MM4034000</t>
    <phoneticPr fontId="4"/>
  </si>
  <si>
    <t>支払プロジェクト10コード</t>
    <rPh sb="0" eb="2">
      <t>シハラ</t>
    </rPh>
    <phoneticPr fontId="30"/>
  </si>
  <si>
    <t>MM4030793</t>
  </si>
  <si>
    <t>ファクタリング会社10コード</t>
    <rPh sb="7" eb="9">
      <t>ガイシャ</t>
    </rPh>
    <phoneticPr fontId="32"/>
  </si>
  <si>
    <t>法人口座10コード</t>
    <rPh sb="0" eb="2">
      <t>ホウジン</t>
    </rPh>
    <rPh sb="2" eb="4">
      <t>コウザ</t>
    </rPh>
    <phoneticPr fontId="30"/>
  </si>
  <si>
    <t>MM4030795</t>
  </si>
  <si>
    <t>支払方法11コード</t>
    <rPh sb="2" eb="4">
      <t>ホウホウ</t>
    </rPh>
    <phoneticPr fontId="30"/>
  </si>
  <si>
    <t>MM4030801</t>
  </si>
  <si>
    <t>支払予定11</t>
  </si>
  <si>
    <t>支払予定日11</t>
    <rPh sb="2" eb="4">
      <t>ヨテイ</t>
    </rPh>
    <rPh sb="4" eb="5">
      <t>ビ</t>
    </rPh>
    <phoneticPr fontId="30"/>
  </si>
  <si>
    <t>MM4030802</t>
  </si>
  <si>
    <t>振込情報11</t>
  </si>
  <si>
    <t>MM4030804</t>
  </si>
  <si>
    <t>MM4030805</t>
  </si>
  <si>
    <t>MM4030806</t>
  </si>
  <si>
    <t>MM4030807</t>
  </si>
  <si>
    <t>MM4030808</t>
  </si>
  <si>
    <t>MM4030809</t>
  </si>
  <si>
    <t>支払伝票11</t>
    <rPh sb="0" eb="2">
      <t>シハライ</t>
    </rPh>
    <rPh sb="2" eb="4">
      <t>デンピョウ</t>
    </rPh>
    <phoneticPr fontId="30"/>
  </si>
  <si>
    <t>支払伝票No.11</t>
    <rPh sb="0" eb="2">
      <t>シハライ</t>
    </rPh>
    <rPh sb="2" eb="4">
      <t>デンピョウ</t>
    </rPh>
    <phoneticPr fontId="30"/>
  </si>
  <si>
    <t>MM4030811</t>
  </si>
  <si>
    <t>支払部門11コード</t>
    <rPh sb="0" eb="2">
      <t>シハラ</t>
    </rPh>
    <rPh sb="2" eb="4">
      <t>ブモン</t>
    </rPh>
    <phoneticPr fontId="30"/>
  </si>
  <si>
    <t>MM4030812</t>
  </si>
  <si>
    <t>支払セグメント１（支払11）コード</t>
    <rPh sb="0" eb="2">
      <t>シハラ</t>
    </rPh>
    <rPh sb="9" eb="11">
      <t>シハライ</t>
    </rPh>
    <phoneticPr fontId="30"/>
  </si>
  <si>
    <t>MM4034001</t>
    <phoneticPr fontId="4"/>
  </si>
  <si>
    <t>支払セグメント２（支払11）コード</t>
    <rPh sb="0" eb="2">
      <t>シハラ</t>
    </rPh>
    <rPh sb="9" eb="11">
      <t>シハライ</t>
    </rPh>
    <phoneticPr fontId="30"/>
  </si>
  <si>
    <t>MM4034002</t>
    <phoneticPr fontId="4"/>
  </si>
  <si>
    <t>支払プロジェクト11コード</t>
    <rPh sb="0" eb="2">
      <t>シハラ</t>
    </rPh>
    <phoneticPr fontId="30"/>
  </si>
  <si>
    <t>MM4030813</t>
  </si>
  <si>
    <t>ファクタリング会社11コード</t>
    <rPh sb="7" eb="9">
      <t>ガイシャ</t>
    </rPh>
    <phoneticPr fontId="32"/>
  </si>
  <si>
    <t>法人口座11コード</t>
    <rPh sb="0" eb="2">
      <t>ホウジン</t>
    </rPh>
    <rPh sb="2" eb="4">
      <t>コウザ</t>
    </rPh>
    <phoneticPr fontId="30"/>
  </si>
  <si>
    <t>MM4030815</t>
  </si>
  <si>
    <t>支払予定1２／支払伝票1２</t>
    <rPh sb="0" eb="2">
      <t>シハライ</t>
    </rPh>
    <rPh sb="2" eb="4">
      <t>ヨテイ</t>
    </rPh>
    <rPh sb="7" eb="9">
      <t>シハライ</t>
    </rPh>
    <rPh sb="9" eb="11">
      <t>デンピョウ</t>
    </rPh>
    <phoneticPr fontId="2"/>
  </si>
  <si>
    <t>支払方法1２コード</t>
    <rPh sb="2" eb="4">
      <t>ホウホウ</t>
    </rPh>
    <phoneticPr fontId="30"/>
  </si>
  <si>
    <t>MM4030821</t>
  </si>
  <si>
    <t>支払予定1２</t>
  </si>
  <si>
    <t>支払予定日1２</t>
    <rPh sb="2" eb="4">
      <t>ヨテイ</t>
    </rPh>
    <rPh sb="4" eb="5">
      <t>ビ</t>
    </rPh>
    <phoneticPr fontId="30"/>
  </si>
  <si>
    <t>MM4030822</t>
  </si>
  <si>
    <t>振込情報1２</t>
  </si>
  <si>
    <t>振込先銀行1２コード</t>
  </si>
  <si>
    <t>MM4030824</t>
  </si>
  <si>
    <t>振込先支店1２コード</t>
  </si>
  <si>
    <t>MM4030825</t>
  </si>
  <si>
    <t>預金種目1２</t>
  </si>
  <si>
    <t>MM4030826</t>
  </si>
  <si>
    <t>口座番号1２</t>
  </si>
  <si>
    <t>MM4030827</t>
  </si>
  <si>
    <t>口座名義1２</t>
  </si>
  <si>
    <t>MM4030828</t>
  </si>
  <si>
    <t>口座名義カナ1２</t>
  </si>
  <si>
    <t>MM4030829</t>
  </si>
  <si>
    <t>支払伝票1２</t>
    <rPh sb="0" eb="2">
      <t>シハライ</t>
    </rPh>
    <rPh sb="2" eb="4">
      <t>デンピョウ</t>
    </rPh>
    <phoneticPr fontId="30"/>
  </si>
  <si>
    <t>支払伝票No.1２</t>
    <rPh sb="0" eb="2">
      <t>シハライ</t>
    </rPh>
    <rPh sb="2" eb="4">
      <t>デンピョウ</t>
    </rPh>
    <phoneticPr fontId="30"/>
  </si>
  <si>
    <t>MM4030831</t>
  </si>
  <si>
    <t>支払部門1２コード</t>
    <rPh sb="0" eb="2">
      <t>シハラ</t>
    </rPh>
    <rPh sb="2" eb="4">
      <t>ブモン</t>
    </rPh>
    <phoneticPr fontId="30"/>
  </si>
  <si>
    <t>MM4030832</t>
  </si>
  <si>
    <t>支払セグメント１（支払12）コード</t>
    <rPh sb="0" eb="2">
      <t>シハラ</t>
    </rPh>
    <rPh sb="9" eb="11">
      <t>シハライ</t>
    </rPh>
    <phoneticPr fontId="30"/>
  </si>
  <si>
    <t>MM4034003</t>
    <phoneticPr fontId="4"/>
  </si>
  <si>
    <t>支払セグメント２（支払12）コード</t>
    <rPh sb="0" eb="2">
      <t>シハラ</t>
    </rPh>
    <rPh sb="9" eb="11">
      <t>シハライ</t>
    </rPh>
    <phoneticPr fontId="30"/>
  </si>
  <si>
    <t>MM4034004</t>
    <phoneticPr fontId="4"/>
  </si>
  <si>
    <t>支払プロジェクト1２コード</t>
    <rPh sb="0" eb="2">
      <t>シハラ</t>
    </rPh>
    <phoneticPr fontId="30"/>
  </si>
  <si>
    <t>MM4030833</t>
  </si>
  <si>
    <t>支払工程／工種1２コード</t>
  </si>
  <si>
    <t>ファクタリング会社1２コード</t>
    <rPh sb="7" eb="9">
      <t>ガイシャ</t>
    </rPh>
    <phoneticPr fontId="32"/>
  </si>
  <si>
    <t>期日債務番号1２</t>
    <rPh sb="0" eb="1">
      <t>キ</t>
    </rPh>
    <rPh sb="1" eb="2">
      <t>ヒ</t>
    </rPh>
    <rPh sb="2" eb="4">
      <t>サイム</t>
    </rPh>
    <rPh sb="4" eb="6">
      <t>バンゴウ</t>
    </rPh>
    <phoneticPr fontId="32"/>
  </si>
  <si>
    <t>手数料1２</t>
    <rPh sb="0" eb="3">
      <t>テスウリョウ</t>
    </rPh>
    <phoneticPr fontId="32"/>
  </si>
  <si>
    <t>法人口座1２コード</t>
    <rPh sb="0" eb="2">
      <t>ホウジン</t>
    </rPh>
    <rPh sb="2" eb="4">
      <t>コウザ</t>
    </rPh>
    <phoneticPr fontId="30"/>
  </si>
  <si>
    <t>MM4030835</t>
  </si>
  <si>
    <t>MM4031001</t>
  </si>
  <si>
    <t>MM4031002</t>
  </si>
  <si>
    <t>MM4031011</t>
  </si>
  <si>
    <t>MM4031012</t>
  </si>
  <si>
    <t>MM4031021</t>
  </si>
  <si>
    <t>MM4031022</t>
  </si>
  <si>
    <t>MM4031031</t>
  </si>
  <si>
    <t>MM4031032</t>
  </si>
  <si>
    <t>MM4031041</t>
  </si>
  <si>
    <t>MM4031042</t>
  </si>
  <si>
    <t>MM4030201</t>
  </si>
  <si>
    <t>MM4030202</t>
  </si>
  <si>
    <t>0：仕入　1：返品　2：値引　3：消費税　4：摘要　 8：見出し  9：その他  10：付箋  19：外税調整  21：内税調整
「4：摘要」「8：見出し」「10：付箋」「19：外税調整 」「21：内税調整」だけの伝票は受け入れできません。</t>
  </si>
  <si>
    <t>入荷区分</t>
    <rPh sb="0" eb="2">
      <t>ニュウカ</t>
    </rPh>
    <phoneticPr fontId="55"/>
  </si>
  <si>
    <t>０：未仕入　１：全数仕入　２：一部仕入
この項目は、リレー入力の場合に設定します。
詳細は、欄外の【発注伝票または入荷伝票をリレーして受け入れる場合】参照</t>
  </si>
  <si>
    <t>0：発注伝票　1：入荷伝票
【必須になる条件】
リレー入力の場合
詳細は、欄外の【発注伝票または入荷伝票をリレーして受け入れる場合】参照</t>
    <rPh sb="2" eb="3">
      <t>ハツ</t>
    </rPh>
    <rPh sb="9" eb="10">
      <t>ニュウ</t>
    </rPh>
    <phoneticPr fontId="30"/>
  </si>
  <si>
    <t>【必須になる条件】
リレー入力の場合
詳細は、欄外の【発注伝票または入荷伝票をリレーして受け入れる場合】参照</t>
  </si>
  <si>
    <t>詳細は、欄外の【発注伝票または入荷伝票をリレーして受け入れる場合】参照</t>
  </si>
  <si>
    <t>リレー元仕入先コード</t>
    <rPh sb="4" eb="6">
      <t>シイレ</t>
    </rPh>
    <rPh sb="6" eb="7">
      <t>サキ</t>
    </rPh>
    <phoneticPr fontId="21"/>
  </si>
  <si>
    <t>リレー元入荷内訳行番号</t>
    <rPh sb="4" eb="6">
      <t>ニュウカ</t>
    </rPh>
    <rPh sb="6" eb="8">
      <t>ウチワケ</t>
    </rPh>
    <rPh sb="8" eb="11">
      <t>ギョウバンゴウ</t>
    </rPh>
    <phoneticPr fontId="21"/>
  </si>
  <si>
    <t>MM4030203</t>
  </si>
  <si>
    <t>MM4030204</t>
  </si>
  <si>
    <t>MM4030205</t>
  </si>
  <si>
    <t>MM4030206</t>
  </si>
  <si>
    <t>MM4030207</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</si>
  <si>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桁数は、設定（メインメニュー右上にある[設定]アイコンから[運用設定]メニューの[商品]ページ）によって異なります。
【必須になる条件】
「仕入区分」が「0：仕入」または「1：返品」の場合
※リレー入力の場合、リレー元明細と同じ商品コードを設定する必要があります。</t>
  </si>
  <si>
    <t>この項目は、「仕入区分」が「10：付箋 」「19：外税調整  」「21：内税調整」の場合は受け入れできません。
空白データを受け入れた場合は、商品の商品名（[商品]メニューで設定）が設定されます。
※リレー入力の場合で、空白データを受け入れた場合は、リレー元の値が設定されます。</t>
  </si>
  <si>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
※リレー入力の場合で、空白データを受け入れた場合は、リレー元の値が設定されます。</t>
    <rPh sb="82" eb="84">
      <t>セッテイ</t>
    </rPh>
    <rPh sb="95" eb="97">
      <t>シイレ</t>
    </rPh>
    <phoneticPr fontId="30"/>
  </si>
  <si>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
※リレー入力の場合で、空白データを受け入れた場合は、リレー元の値が設定されます。</t>
    <rPh sb="92" eb="94">
      <t>シイレ</t>
    </rPh>
    <phoneticPr fontId="30"/>
  </si>
  <si>
    <t>数字</t>
    <rPh sb="0" eb="2">
      <t>スウジ</t>
    </rPh>
    <phoneticPr fontId="60"/>
  </si>
  <si>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rPh sb="171" eb="173">
      <t>シイレ</t>
    </rPh>
    <rPh sb="180" eb="182">
      <t>シイレ</t>
    </rPh>
    <phoneticPr fontId="47"/>
  </si>
  <si>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131" eb="133">
      <t>シイレ</t>
    </rPh>
    <rPh sb="225" eb="227">
      <t>シイレ</t>
    </rPh>
    <phoneticPr fontId="0"/>
  </si>
  <si>
    <t>MM4030211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</si>
  <si>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
※リレー入力の場合で、空白データを受け入れた場合は、リレー元の値が設定されます。</t>
    <rPh sb="7" eb="9">
      <t>シイレ</t>
    </rPh>
    <rPh sb="16" eb="18">
      <t>シイレ</t>
    </rPh>
    <rPh sb="100" eb="102">
      <t>サイム</t>
    </rPh>
    <phoneticPr fontId="2"/>
  </si>
  <si>
    <t>MM4030212</t>
  </si>
  <si>
    <t>この項目は、「仕入区分」が「0：仕入」「1：返品」「2：値引」「8：見出し」「9：その他」の場合に受け入れできます。
※リレー入力の場合で、空白データを受け入れた場合は、リレー元の値が設定されます。</t>
    <rPh sb="7" eb="9">
      <t>シイレ</t>
    </rPh>
    <rPh sb="16" eb="18">
      <t>シイレ</t>
    </rPh>
    <phoneticPr fontId="30"/>
  </si>
  <si>
    <t>MM4030239</t>
  </si>
  <si>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0"/>
  </si>
  <si>
    <t>MM4030213</t>
  </si>
  <si>
    <t>MM4030214</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</si>
  <si>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30"/>
  </si>
  <si>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30"/>
  </si>
  <si>
    <t>MM4030215</t>
  </si>
  <si>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phoneticPr fontId="30"/>
  </si>
  <si>
    <t>MM4030234</t>
  </si>
  <si>
    <t>MM4030235</t>
  </si>
  <si>
    <t>MM4030236</t>
  </si>
  <si>
    <t>MM4030237</t>
  </si>
  <si>
    <t>MM4030238</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</si>
  <si>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30"/>
  </si>
  <si>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30"/>
  </si>
  <si>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30"/>
  </si>
  <si>
    <t xml:space="preserve">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
</t>
    <rPh sb="0" eb="2">
      <t>セイスウ</t>
    </rPh>
    <rPh sb="4" eb="5">
      <t>ケタ</t>
    </rPh>
    <rPh sb="6" eb="8">
      <t>ショウスウ</t>
    </rPh>
    <rPh sb="9" eb="10">
      <t>ケタ</t>
    </rPh>
    <rPh sb="72" eb="77">
      <t>ケイサンシキコウモク</t>
    </rPh>
    <rPh sb="122" eb="124">
      <t>ネビ</t>
    </rPh>
    <rPh sb="130" eb="131">
      <t>タ</t>
    </rPh>
    <phoneticPr fontId="30"/>
  </si>
  <si>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30"/>
  </si>
  <si>
    <t>MM4030216</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</si>
  <si>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
　詳細は、欄外の【発注伝票または入荷伝票をリレーして受け入れる場合】参照</t>
    <rPh sb="24" eb="26">
      <t>シイレ</t>
    </rPh>
    <rPh sb="33" eb="35">
      <t>シイレ</t>
    </rPh>
    <phoneticPr fontId="30"/>
  </si>
  <si>
    <t>MM4030217</t>
  </si>
  <si>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30"/>
  </si>
  <si>
    <t>MM4030218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</si>
  <si>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
※リレー入力の場合で、空白データを受け入れた場合は、リレー元の値が設定されます。</t>
    <rPh sb="37" eb="39">
      <t>シイレ</t>
    </rPh>
    <rPh sb="46" eb="48">
      <t>シイレ</t>
    </rPh>
    <phoneticPr fontId="30"/>
  </si>
  <si>
    <t>MM4030219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</si>
  <si>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
※リレー入力の場合で、空白データを受け入れた場合は、リレー元の値が設定されます。</t>
    <rPh sb="155" eb="157">
      <t>シイレ</t>
    </rPh>
    <phoneticPr fontId="30"/>
  </si>
  <si>
    <t>MM4030220</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</si>
  <si>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30"/>
  </si>
  <si>
    <t>MM4030221</t>
  </si>
  <si>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
※リレー入力の場合で、空白データを受け入れた場合は、リレー元の値が設定されます。</t>
    <phoneticPr fontId="30"/>
  </si>
  <si>
    <t>MM4030222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</si>
  <si>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
※リレー入力の場合で、空白データを受け入れた場合は、リレー元の値が設定されます。</t>
    <rPh sb="63" eb="65">
      <t>バアイ</t>
    </rPh>
    <rPh sb="66" eb="67">
      <t>ウ</t>
    </rPh>
    <rPh sb="68" eb="69">
      <t>イ</t>
    </rPh>
    <phoneticPr fontId="30"/>
  </si>
  <si>
    <t>MM4030223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</si>
  <si>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
※リレー入力の場合で、空白データを受け入れた場合は、リレー元の値が設定されます。</t>
    <rPh sb="28" eb="30">
      <t>シイレ</t>
    </rPh>
    <rPh sb="37" eb="39">
      <t>シイレ</t>
    </rPh>
    <rPh sb="60" eb="62">
      <t>バアイ</t>
    </rPh>
    <rPh sb="63" eb="64">
      <t>ウ</t>
    </rPh>
    <rPh sb="65" eb="66">
      <t>イ</t>
    </rPh>
    <phoneticPr fontId="30"/>
  </si>
  <si>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※「商品」の「数量入力」（商品メニューの[基本]タブ）が「しない」場合は、単価（[単価]メニューで設定）が設定されます。
※リレー入力の場合で、空白データを受け入れた場合は、リレー元の値が設定されます。</t>
    <rPh sb="128" eb="130">
      <t>サイム</t>
    </rPh>
    <phoneticPr fontId="4"/>
  </si>
  <si>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空白データを受け入れた場合は、「金額」、「消費税率」をもとに設定されます。
※リレー入力の場合で、空白データを受け入れた場合は、リレー元の値が設定されます。</t>
    <phoneticPr fontId="4"/>
  </si>
  <si>
    <t>整数９桁　小数４桁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65" eb="67">
      <t>サイム</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</si>
  <si>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</si>
  <si>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4"/>
  </si>
  <si>
    <t>MM4030230</t>
  </si>
  <si>
    <t>MM4030231</t>
  </si>
  <si>
    <t>MM4030232</t>
  </si>
  <si>
    <t>MM4030233</t>
  </si>
  <si>
    <t>MM4030229</t>
  </si>
  <si>
    <t>MM4030240</t>
  </si>
  <si>
    <t>0：入荷基準　1：仕入検収基準
この項目は、以下のすべての条件に該当する場合に受け入れできます。
・「仕入区分」が「0：仕入」「1：返品」「9：その他」
・商品の在庫管理（[商品]メニューの[在庫]ページ）が「する」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141" eb="143">
      <t>ショウヒン</t>
    </rPh>
    <rPh sb="144" eb="146">
      <t>シイレ</t>
    </rPh>
    <rPh sb="146" eb="148">
      <t>ケイジョウ</t>
    </rPh>
    <rPh sb="148" eb="150">
      <t>キジュン</t>
    </rPh>
    <rPh sb="152" eb="154">
      <t>ショウヒン</t>
    </rPh>
    <rPh sb="161" eb="163">
      <t>シイレ</t>
    </rPh>
    <rPh sb="170" eb="172">
      <t>シイレ</t>
    </rPh>
    <rPh sb="172" eb="173">
      <t>サキ</t>
    </rPh>
    <rPh sb="174" eb="176">
      <t>シイレ</t>
    </rPh>
    <rPh sb="176" eb="178">
      <t>ケイジョウ</t>
    </rPh>
    <rPh sb="178" eb="180">
      <t>キジュン</t>
    </rPh>
    <rPh sb="182" eb="184">
      <t>シイレ</t>
    </rPh>
    <rPh sb="184" eb="185">
      <t>サキ</t>
    </rPh>
    <rPh sb="192" eb="194">
      <t>シイレ</t>
    </rPh>
    <phoneticPr fontId="49"/>
  </si>
  <si>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</si>
  <si>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</si>
  <si>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4"/>
  </si>
  <si>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30"/>
  </si>
  <si>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30"/>
  </si>
  <si>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30"/>
  </si>
  <si>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30"/>
  </si>
  <si>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30"/>
  </si>
  <si>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30"/>
  </si>
  <si>
    <t>MM4030101</t>
  </si>
  <si>
    <t>MM4030102</t>
  </si>
  <si>
    <t>入荷内訳行番号</t>
    <rPh sb="0" eb="2">
      <t>ニュウカ</t>
    </rPh>
    <rPh sb="2" eb="4">
      <t>ウチワケ</t>
    </rPh>
    <phoneticPr fontId="21"/>
  </si>
  <si>
    <t>この項目は、以下のすべての条件に該当する場合に受け入れできます。
・「仕入区分」が「0：仕入」「1：返品」「2：値引」「9：その他」
・「商品」の「在庫管理」（商品メニューの[在庫]ページ）が「する」
・発注伝票からのリレー入力の場合</t>
    <rPh sb="56" eb="58">
      <t>ネビキ</t>
    </rPh>
    <rPh sb="102" eb="103">
      <t>ハツ</t>
    </rPh>
    <phoneticPr fontId="50"/>
  </si>
  <si>
    <t>入荷内訳数量</t>
    <rPh sb="0" eb="2">
      <t>ニュウカ</t>
    </rPh>
    <rPh sb="2" eb="4">
      <t>ウチワケ</t>
    </rPh>
    <rPh sb="4" eb="6">
      <t>スウリョウ</t>
    </rPh>
    <phoneticPr fontId="21"/>
  </si>
  <si>
    <t>整数９桁　小数４桁　マイナスも可
この項目は、以下のすべての条件に該当する場合に受け入れできます。
・「仕入区分」が「0：仕入」「1：返品」「9：その他」
・「商品」の「在庫管理」（商品メニューの[在庫]ページ）が「する」
・発注伝票からのリレー入力の場合
小数部分の桁数は、「数量小数桁」の設定によって異なります。
以下の場合、未受入になります。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「明細情報」の「数量」が設定されます。
・「入荷内訳行番号」が「2」以上の場合 ⇒ 入荷内訳行自体生成されません。 
※リレー入力の場合で、空白データを受け入れた場合は、リレー元の値が設定されます。</t>
    <rPh sb="159" eb="161">
      <t>イカ</t>
    </rPh>
    <rPh sb="162" eb="164">
      <t>バアイ</t>
    </rPh>
    <rPh sb="176" eb="178">
      <t>メイサイ</t>
    </rPh>
    <rPh sb="178" eb="180">
      <t>ジョウホウ</t>
    </rPh>
    <rPh sb="182" eb="184">
      <t>スウリョウ</t>
    </rPh>
    <rPh sb="186" eb="188">
      <t>フゴウ</t>
    </rPh>
    <rPh sb="189" eb="190">
      <t>コト</t>
    </rPh>
    <rPh sb="193" eb="195">
      <t>ニュウカ</t>
    </rPh>
    <rPh sb="195" eb="197">
      <t>ウチワケ</t>
    </rPh>
    <rPh sb="197" eb="199">
      <t>スウリョウ</t>
    </rPh>
    <rPh sb="205" eb="207">
      <t>バアイ</t>
    </rPh>
    <rPh sb="228" eb="230">
      <t>ゴウケイ</t>
    </rPh>
    <rPh sb="231" eb="234">
      <t>フイッチ</t>
    </rPh>
    <rPh sb="235" eb="237">
      <t>バアイ</t>
    </rPh>
    <rPh sb="282" eb="284">
      <t>バアイ</t>
    </rPh>
    <rPh sb="288" eb="290">
      <t>メイサイ</t>
    </rPh>
    <rPh sb="290" eb="292">
      <t>ジョウホウ</t>
    </rPh>
    <rPh sb="295" eb="297">
      <t>スウリョウ</t>
    </rPh>
    <rPh sb="299" eb="301">
      <t>セッテイ</t>
    </rPh>
    <rPh sb="321" eb="323">
      <t>イジョウ</t>
    </rPh>
    <rPh sb="324" eb="326">
      <t>バアイ</t>
    </rPh>
    <rPh sb="329" eb="331">
      <t>ニュウカ</t>
    </rPh>
    <phoneticPr fontId="30"/>
  </si>
  <si>
    <t>桁数は、設定（メインメニュー右上にある[設定]アイコンから[運用設定]メニューの[在庫管理]ページ）によって異なります。
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24" eb="226">
      <t>ソウコ</t>
    </rPh>
    <rPh sb="228" eb="229">
      <t>ヒモ</t>
    </rPh>
    <rPh sb="234" eb="235">
      <t>タ</t>
    </rPh>
    <rPh sb="238" eb="240">
      <t>タナバン</t>
    </rPh>
    <phoneticPr fontId="47"/>
  </si>
  <si>
    <t>整数13桁　小数２桁　マイナスも可
形式は、表紙の「数量・金額の形式」参照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72" eb="74">
      <t>サイム</t>
    </rPh>
    <phoneticPr fontId="4"/>
  </si>
  <si>
    <t>マイナスも可
形式は、表紙の「数量・金額の形式」参照
課税の対象外または、「消費税自動計算」が「0：計算しない」の場合は受け入れできません。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241" eb="244">
      <t>ショウヒゼイ</t>
    </rPh>
    <rPh sb="244" eb="245">
      <t>ガク</t>
    </rPh>
    <rPh sb="248" eb="250">
      <t>ニュウカ</t>
    </rPh>
    <rPh sb="250" eb="252">
      <t>ウチワケ</t>
    </rPh>
    <rPh sb="252" eb="255">
      <t>ショウヒゼイ</t>
    </rPh>
    <rPh sb="257" eb="259">
      <t>ゴウケイ</t>
    </rPh>
    <phoneticPr fontId="30"/>
  </si>
  <si>
    <t>MM4030301</t>
  </si>
  <si>
    <t>この項目は、「仕入区分」が「0：仕入」「1：返品」「2：値引」「3：消費税」「9：その他」の場合に受け入れできます。
詳細は、欄外の【明細按分がある明細の受け入れ】参照</t>
  </si>
  <si>
    <t>MM4030302</t>
  </si>
  <si>
    <t>桁数は、設定（メインメニュー右上にある[設定]アイコンから[運用設定]メニューの[基本]ページ）によって異なります。
この項目は、「仕入区分」が「0：仕入」「1：返品」「2：値引」「3：消費税」「9：その他」の場合に受け入れできます。
※リレー入力の場合で、空白データを受け入れた場合は、リレー元の値が設定されます。</t>
  </si>
  <si>
    <t>MM4030316</t>
    <phoneticPr fontId="4"/>
  </si>
  <si>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
※リレー入力の場合で、空白データを受け入れた場合は、リレー元の値が設定されます。</t>
    <phoneticPr fontId="4"/>
  </si>
  <si>
    <t>MM4030317</t>
    <phoneticPr fontId="4"/>
  </si>
  <si>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
※リレー入力の場合で、空白データを受け入れた場合は、リレー元の値が設定されます。</t>
    <phoneticPr fontId="4"/>
  </si>
  <si>
    <t>MM4030303</t>
  </si>
  <si>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※リレー入力の場合で、空白データを受け入れた場合は、リレー元の値が設定されます。</t>
  </si>
  <si>
    <t>MM4030304</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</si>
  <si>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phoneticPr fontId="2"/>
  </si>
  <si>
    <t>MM4030312</t>
  </si>
  <si>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
※リレー入力の場合で、空白データを受け入れた場合は、リレー元の値が設定されます。</t>
  </si>
  <si>
    <t>MM4030305</t>
  </si>
  <si>
    <t>MM4030306</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</si>
  <si>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30"/>
  </si>
  <si>
    <t>MM4030307</t>
  </si>
  <si>
    <t>この項目は、「仕入区分」が「0：仕入」「1：返品」「2：値引」「3：消費税」「9：その他」の場合に受け入れできます。
空白データを受け入れた場合は、「明細申告書計算区分コード」が設定されます。
※リレー入力の場合で、空白データを受け入れた場合は、リレー元の値が設定されます。</t>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</si>
  <si>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phoneticPr fontId="4"/>
  </si>
  <si>
    <t>0：前払金
控除情報だけの伝票は受け入れできません。
【必須になる条件】
この項目は、控除情報を指定する場合は、必須です。
詳細は、欄外の【前払金を充当する場合】参照</t>
  </si>
  <si>
    <t>この項目は、「控除種別」が「0：前払金」の場合に受け入れできます。
この項目を指定して振替元の支払伝票を特定できます。
【必須になる条件】
この項目は、前払金残高以外を充当する場合は、必須です。
詳細は、欄外の【前払金を充当する場合】参照</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</si>
  <si>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詳細は、欄外の【前払金を充当する場合】参照</t>
  </si>
  <si>
    <t>この項目は、「控除種別」が「0：前払金」の場合に受け入れできます。
この項目を指定して振替元の支払伝票を特定できます。
※振替元の支払伝票の検索条件に含めない場合は、必要ありません。
詳細は、欄外の【前払金を充当する場合】参照</t>
  </si>
  <si>
    <t>1～15</t>
  </si>
  <si>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</si>
  <si>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</si>
  <si>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</si>
  <si>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</si>
  <si>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35" eb="37">
      <t>サイム</t>
    </rPh>
    <phoneticPr fontId="4"/>
  </si>
  <si>
    <t>MM4031115</t>
    <phoneticPr fontId="4"/>
  </si>
  <si>
    <t>整数13桁　小数２桁　マイナスも可
形式は、表紙の「数量・金額の形式」参照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rPh sb="72" eb="74">
      <t>サイム</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</si>
  <si>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4"/>
  </si>
  <si>
    <t>【前払金を充当する場合】</t>
    <phoneticPr fontId="8"/>
  </si>
  <si>
    <t>　　　「振替元No.」</t>
    <phoneticPr fontId="4"/>
  </si>
  <si>
    <t>準必須　　前払金の支払伝票No.を指定します。前払金残高以外の伝票を充当する場合は必須です。</t>
    <rPh sb="0" eb="1">
      <t>ジュン</t>
    </rPh>
    <rPh sb="1" eb="3">
      <t>ヒッス</t>
    </rPh>
    <phoneticPr fontId="4"/>
  </si>
  <si>
    <t>　　　「振替元支払日付」</t>
    <phoneticPr fontId="4"/>
  </si>
  <si>
    <t>　　　「振替元出金先コード」</t>
    <phoneticPr fontId="4"/>
  </si>
  <si>
    <t>　　　「振替元出金部門コード」</t>
    <phoneticPr fontId="4"/>
  </si>
  <si>
    <t>　　・該当する支払伝票が複数あり、充当対象を特定できない場合は未受入になります。</t>
    <phoneticPr fontId="4"/>
  </si>
  <si>
    <t>　　　「振替元No.」だけでは重複する可能性がある場合は、「振替元支払日付」「振替元出金先コード」「振替元出金部門コード」「振替元ＯＢＣｉＤ」を設定してください。</t>
    <phoneticPr fontId="4"/>
  </si>
  <si>
    <t>　　・「振替元明細行番号」が空白の場合は、該当の支払伝票の中で上から順に充当可能な明細が自動的に特定されます。</t>
    <phoneticPr fontId="4"/>
  </si>
  <si>
    <t>　　・「控除額」を指定することで、出金額の一部を充当できます。</t>
    <phoneticPr fontId="4"/>
  </si>
  <si>
    <t>　　・控除情報は複数行を受け入れできます。これにより、複数の前払金を一つの仕入伝票に充当できます。</t>
    <phoneticPr fontId="4"/>
  </si>
  <si>
    <t>　　１行目（「パソコン一式」の明細）「仕入区分」⇒「8：見出し」、「明細種別」⇒「0：明細」</t>
  </si>
  <si>
    <t>　　２～４行目（「デスクトップパソコン」～「マウス」の明細）「仕入区分」⇒「8：見出し」以外、「明細種別」⇒「1：グループ」</t>
  </si>
  <si>
    <t>【在庫受払がある明細の受け入れ】</t>
    <rPh sb="1" eb="3">
      <t>ザイコ</t>
    </rPh>
    <rPh sb="3" eb="5">
      <t>ウケハライ</t>
    </rPh>
    <phoneticPr fontId="0"/>
  </si>
  <si>
    <t>　　在庫受払がある明細を受け入れる場合は、「明細」と「入荷内訳行番号」を以下のように設定します。</t>
    <rPh sb="2" eb="4">
      <t>ザイコ</t>
    </rPh>
    <rPh sb="4" eb="6">
      <t>ウケハライ</t>
    </rPh>
    <phoneticPr fontId="0"/>
  </si>
  <si>
    <t>　　　明細　数量100　</t>
    <rPh sb="6" eb="8">
      <t>スウリョウ</t>
    </rPh>
    <phoneticPr fontId="0"/>
  </si>
  <si>
    <t>　　　┗在庫内訳①　２0</t>
    <rPh sb="4" eb="6">
      <t>ザイコ</t>
    </rPh>
    <rPh sb="6" eb="8">
      <t>ウチワケ</t>
    </rPh>
    <phoneticPr fontId="0"/>
  </si>
  <si>
    <t>　　　┗在庫内訳②　80</t>
    <rPh sb="4" eb="6">
      <t>ザイコ</t>
    </rPh>
    <rPh sb="6" eb="8">
      <t>ウチワケ</t>
    </rPh>
    <phoneticPr fontId="0"/>
  </si>
  <si>
    <t>　　２行の明細を受け入れます。</t>
  </si>
  <si>
    <t>　　１行目「明細」：１明細目、「入荷内訳行番号」：１（在庫内訳①）</t>
    <rPh sb="11" eb="14">
      <t>メイサイメ</t>
    </rPh>
    <rPh sb="27" eb="29">
      <t>ザイコ</t>
    </rPh>
    <rPh sb="29" eb="31">
      <t>ウチワケ</t>
    </rPh>
    <phoneticPr fontId="22"/>
  </si>
  <si>
    <t>　　２行目「明細」：１明細目、「入荷内訳行番号」：２（在庫内訳②）</t>
    <rPh sb="11" eb="14">
      <t>メイサイメ</t>
    </rPh>
    <rPh sb="27" eb="29">
      <t>ザイコ</t>
    </rPh>
    <rPh sb="29" eb="31">
      <t>ウチワケ</t>
    </rPh>
    <phoneticPr fontId="22"/>
  </si>
  <si>
    <t>【発注伝票または入荷伝票をリレーして受け入れる場合】</t>
    <phoneticPr fontId="4"/>
  </si>
  <si>
    <t>　　※「ＯＢＣ受入形式」で発注伝票をリレーして受け入れる場合は、手順が異なります。</t>
    <rPh sb="13" eb="15">
      <t>ハッチュウ</t>
    </rPh>
    <rPh sb="32" eb="34">
      <t>テジュン</t>
    </rPh>
    <rPh sb="35" eb="36">
      <t>コト</t>
    </rPh>
    <phoneticPr fontId="8"/>
  </si>
  <si>
    <t>　　　ヘルプで「汎用データを利用して、複数の受注／発注伝票を⼀括で売上／仕入伝票にリレーする」を検索してご参照ください。</t>
    <phoneticPr fontId="4"/>
  </si>
  <si>
    <t>必須　　リレーする伝票の種類を指定します。</t>
    <rPh sb="0" eb="2">
      <t>ヒッス</t>
    </rPh>
    <rPh sb="9" eb="11">
      <t>デンピョウ</t>
    </rPh>
    <rPh sb="12" eb="14">
      <t>シュルイ</t>
    </rPh>
    <rPh sb="15" eb="17">
      <t>シテイ</t>
    </rPh>
    <phoneticPr fontId="4"/>
  </si>
  <si>
    <t>　　　「リレー元仕入先コード」</t>
  </si>
  <si>
    <t>　　　「リレー元入荷内訳行番号」</t>
    <phoneticPr fontId="4"/>
  </si>
  <si>
    <t>　　　「リレー元No.」だけでは重複する可能性がある場合は、「リレー元日付」「リレー元仕入先コード」「リレー元部門コード」「リレー元ＯＢＣｉＤ」を設定してください。</t>
    <rPh sb="7" eb="8">
      <t>モト</t>
    </rPh>
    <rPh sb="73" eb="75">
      <t>セッテイ</t>
    </rPh>
    <phoneticPr fontId="4"/>
  </si>
  <si>
    <t>　　・「リレー元明細行番号」「リレー元入荷内訳行番号」が空白の場合は、該当の伝票の中で上から順にリレー可能な明細が自動的に特定されます。</t>
  </si>
  <si>
    <t>　　　「入荷区分」を設定して指定します。</t>
  </si>
  <si>
    <t>　　　ただし、「入荷区分」が「２：一部仕入」で「数量」が全数の場合は、「１：全数仕入」として受け入れられます。</t>
    <rPh sb="8" eb="10">
      <t>ニュウカ</t>
    </rPh>
    <rPh sb="19" eb="21">
      <t>シイレ</t>
    </rPh>
    <rPh sb="40" eb="42">
      <t>シイレ</t>
    </rPh>
    <rPh sb="46" eb="47">
      <t>ウ</t>
    </rPh>
    <rPh sb="48" eb="49">
      <t>イ</t>
    </rPh>
    <phoneticPr fontId="4"/>
  </si>
  <si>
    <t>英数カナ</t>
    <rPh sb="0" eb="2">
      <t>エイスウ</t>
    </rPh>
    <phoneticPr fontId="52"/>
  </si>
  <si>
    <t>８</t>
  </si>
  <si>
    <t>銀行コード</t>
  </si>
  <si>
    <t>支店コード</t>
  </si>
  <si>
    <t>7</t>
  </si>
  <si>
    <t>振込専用口座番号10</t>
  </si>
  <si>
    <t>9</t>
  </si>
  <si>
    <t>商品コード</t>
  </si>
  <si>
    <t>発注伝票または入荷伝票をリレーして受け入れできます。</t>
    <phoneticPr fontId="4"/>
  </si>
  <si>
    <t>詳細は、欄外の【発注伝票または入荷伝票をリレーして受け入れる場合】参照</t>
    <phoneticPr fontId="4"/>
  </si>
  <si>
    <t>MM5010000</t>
  </si>
  <si>
    <t>伝票区分</t>
    <rPh sb="0" eb="2">
      <t>デン</t>
    </rPh>
    <rPh sb="2" eb="4">
      <t>クブン</t>
    </rPh>
    <phoneticPr fontId="2"/>
  </si>
  <si>
    <t>MM5010001</t>
  </si>
  <si>
    <t>0：入荷　1：入荷調整　2：仮入荷　3：仮入荷戻し
空白データを受け入れた場合は、「0：入荷」が設定されます。
詳細は、欄外の【発注伝票または入荷伝票をリレーして受け入れる場合】参照</t>
    <rPh sb="2" eb="4">
      <t>ニュウカ</t>
    </rPh>
    <rPh sb="7" eb="9">
      <t>ニュウカ</t>
    </rPh>
    <rPh sb="9" eb="11">
      <t>チョウセイ</t>
    </rPh>
    <rPh sb="14" eb="15">
      <t>カリ</t>
    </rPh>
    <rPh sb="15" eb="17">
      <t>ニュウカ</t>
    </rPh>
    <rPh sb="20" eb="21">
      <t>カリ</t>
    </rPh>
    <rPh sb="21" eb="23">
      <t>ニュウカ</t>
    </rPh>
    <rPh sb="23" eb="24">
      <t>モド</t>
    </rPh>
    <rPh sb="44" eb="46">
      <t>ニュウカ</t>
    </rPh>
    <phoneticPr fontId="30"/>
  </si>
  <si>
    <t>入荷日付</t>
    <rPh sb="0" eb="2">
      <t>ニュウカ</t>
    </rPh>
    <rPh sb="2" eb="4">
      <t>ヒヅケ</t>
    </rPh>
    <phoneticPr fontId="2"/>
  </si>
  <si>
    <t>MM5010002</t>
  </si>
  <si>
    <t>MM5010003</t>
  </si>
  <si>
    <t>桁数は、設定（メインメニュー右上にある[設定]アイコンから[運用設定]メニューの[基本]ページ）によって異なります。
詳細は、表紙の「伝票の伝票No.」参照</t>
  </si>
  <si>
    <t>MM5010004</t>
  </si>
  <si>
    <t>MM5010005</t>
  </si>
  <si>
    <t>MM5010006</t>
  </si>
  <si>
    <t>MM5010007</t>
  </si>
  <si>
    <t>空白データを受け入れた場合は、仕入先の担当者名（[仕入先]メニューの[ご担当]ページで設定）が設定されます。
※リレー入力の場合で、空白データを受け入れた場合は、リレー元の値が設定されます。</t>
    <rPh sb="15" eb="18">
      <t>シイレサキ</t>
    </rPh>
    <rPh sb="19" eb="22">
      <t>タントウシャ</t>
    </rPh>
    <rPh sb="22" eb="23">
      <t>メイ</t>
    </rPh>
    <rPh sb="25" eb="28">
      <t>シイレサキ</t>
    </rPh>
    <rPh sb="36" eb="38">
      <t>タントウ</t>
    </rPh>
    <rPh sb="43" eb="45">
      <t>セッテイ</t>
    </rPh>
    <rPh sb="47" eb="49">
      <t>セッテイ</t>
    </rPh>
    <phoneticPr fontId="13"/>
  </si>
  <si>
    <t>MM5010008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</si>
  <si>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②仕入先の購入主部門（[仕入先]メニューの[仕入]ページで設定）が設定されます。
※リレー入力の場合で、空白データを受け入れた場合は、リレー元の値が設定されます。</t>
    <phoneticPr fontId="30"/>
  </si>
  <si>
    <t>MM5010009</t>
  </si>
  <si>
    <t>MM5010010</t>
  </si>
  <si>
    <t>MM5010011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</si>
  <si>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30"/>
  </si>
  <si>
    <t>MM5010012</t>
  </si>
  <si>
    <t>MM5010013</t>
  </si>
  <si>
    <t>MM5010014</t>
  </si>
  <si>
    <t>リレー区分</t>
    <rPh sb="3" eb="5">
      <t>クブン</t>
    </rPh>
    <phoneticPr fontId="30"/>
  </si>
  <si>
    <t>MM5010242</t>
  </si>
  <si>
    <t>0：未入荷　1：全数入荷　2：一部入荷
詳細は、欄外の【発注伝票または入荷伝票をリレーして受け入れる場合】参照</t>
    <rPh sb="8" eb="10">
      <t>ゼンスウ</t>
    </rPh>
    <rPh sb="15" eb="17">
      <t>イチブ</t>
    </rPh>
    <phoneticPr fontId="30"/>
  </si>
  <si>
    <t>リレー元伝票種類</t>
    <rPh sb="3" eb="4">
      <t>モト</t>
    </rPh>
    <rPh sb="4" eb="6">
      <t>デンピョウ</t>
    </rPh>
    <rPh sb="6" eb="8">
      <t>シュルイ</t>
    </rPh>
    <phoneticPr fontId="30"/>
  </si>
  <si>
    <t>MM5010243</t>
  </si>
  <si>
    <t>準必須</t>
    <rPh sb="0" eb="1">
      <t>ジュン</t>
    </rPh>
    <rPh sb="1" eb="3">
      <t>ヒッス</t>
    </rPh>
    <phoneticPr fontId="30"/>
  </si>
  <si>
    <t>0：発注伝票　1：入荷伝票
【必須になる条件】
リレー入力の場合
詳細は、欄外の【発注伝票または入荷伝票をリレーして受け入れる場合】参照</t>
    <rPh sb="2" eb="4">
      <t>ハッチュウ</t>
    </rPh>
    <rPh sb="4" eb="6">
      <t>デンピョウ</t>
    </rPh>
    <rPh sb="9" eb="11">
      <t>ニュウカ</t>
    </rPh>
    <rPh sb="11" eb="13">
      <t>デンピョウ</t>
    </rPh>
    <phoneticPr fontId="30"/>
  </si>
  <si>
    <t>リレー元No.</t>
    <rPh sb="3" eb="4">
      <t>モト</t>
    </rPh>
    <phoneticPr fontId="30"/>
  </si>
  <si>
    <t>MM5010244</t>
  </si>
  <si>
    <t>リレー元の伝票の伝票No.を設定します。
【必須になる条件】
リレー入力の場合
詳細は、欄外の【発注伝票または入荷伝票をリレーして受け入れる場合】参照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50" eb="52">
      <t>デンピョウ</t>
    </rPh>
    <rPh sb="57" eb="59">
      <t>デンピョウ</t>
    </rPh>
    <rPh sb="65" eb="66">
      <t>ウ</t>
    </rPh>
    <rPh sb="67" eb="68">
      <t>イ</t>
    </rPh>
    <rPh sb="70" eb="72">
      <t>バアイ</t>
    </rPh>
    <rPh sb="73" eb="75">
      <t>サンショウ</t>
    </rPh>
    <phoneticPr fontId="30"/>
  </si>
  <si>
    <t>リレー元日付</t>
    <rPh sb="3" eb="4">
      <t>モト</t>
    </rPh>
    <rPh sb="4" eb="6">
      <t>ヒヅケ</t>
    </rPh>
    <phoneticPr fontId="30"/>
  </si>
  <si>
    <t>MM5010245</t>
  </si>
  <si>
    <t>リレー元仕入先コード</t>
    <rPh sb="3" eb="4">
      <t>モト</t>
    </rPh>
    <rPh sb="4" eb="6">
      <t>シイレ</t>
    </rPh>
    <rPh sb="6" eb="7">
      <t>サキ</t>
    </rPh>
    <phoneticPr fontId="30"/>
  </si>
  <si>
    <t>MM5010246</t>
  </si>
  <si>
    <t>リレー元部門コード</t>
    <rPh sb="3" eb="4">
      <t>モト</t>
    </rPh>
    <rPh sb="4" eb="6">
      <t>ブモン</t>
    </rPh>
    <phoneticPr fontId="30"/>
  </si>
  <si>
    <t>MM5010247</t>
  </si>
  <si>
    <t>リレー元OBCiD</t>
    <rPh sb="3" eb="4">
      <t>モト</t>
    </rPh>
    <phoneticPr fontId="30"/>
  </si>
  <si>
    <t>MM5010248</t>
  </si>
  <si>
    <t>1～2</t>
  </si>
  <si>
    <t>リレー元明細行番号</t>
    <rPh sb="3" eb="4">
      <t>モト</t>
    </rPh>
    <rPh sb="4" eb="6">
      <t>メイサイ</t>
    </rPh>
    <rPh sb="6" eb="9">
      <t>ギョウバンゴウ</t>
    </rPh>
    <phoneticPr fontId="30"/>
  </si>
  <si>
    <t>MM5010249</t>
  </si>
  <si>
    <t>リレー元入荷内訳行番号</t>
    <rPh sb="3" eb="4">
      <t>モト</t>
    </rPh>
    <rPh sb="4" eb="6">
      <t>ニュウカ</t>
    </rPh>
    <rPh sb="6" eb="8">
      <t>ウチワケ</t>
    </rPh>
    <rPh sb="8" eb="11">
      <t>ギョウバンゴウ</t>
    </rPh>
    <phoneticPr fontId="30"/>
  </si>
  <si>
    <t>MM5010250</t>
  </si>
  <si>
    <t>【必須になる条件】
リレー元の発注明細の入荷内訳行数が2行以上の場合
詳細は、欄外の【発注伝票または入荷伝票をリレーして受け入れる場合】参照</t>
    <rPh sb="15" eb="17">
      <t>ハッチュウ</t>
    </rPh>
    <rPh sb="20" eb="22">
      <t>ニュウカ</t>
    </rPh>
    <phoneticPr fontId="30"/>
  </si>
  <si>
    <t>MM5010201</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</si>
  <si>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rPh sb="97" eb="99">
      <t>バアイ</t>
    </rPh>
    <rPh sb="100" eb="101">
      <t>ウ</t>
    </rPh>
    <rPh sb="102" eb="103">
      <t>イ</t>
    </rPh>
    <phoneticPr fontId="30"/>
  </si>
  <si>
    <t>MM5010202</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</si>
  <si>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※リレー入力の場合、リレー元明細と同じ商品コードを設定する必要があります。</t>
    <rPh sb="106" eb="107">
      <t>オナ</t>
    </rPh>
    <rPh sb="108" eb="110">
      <t>メイサイ</t>
    </rPh>
    <phoneticPr fontId="0"/>
  </si>
  <si>
    <t>MM5010203</t>
  </si>
  <si>
    <t>空白データを受け入れた場合は、商品の商品名（[商品]メニューで設定）が設定されます。
※リレー入力の場合で、空白データを受け入れた場合は、リレー元の値が設定されます。</t>
  </si>
  <si>
    <t>MM5010204</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</si>
  <si>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
※リレー入力の場合で、空白データを受け入れた場合は、リレー元の値が設定されます。</t>
  </si>
  <si>
    <t>MM5010205</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</si>
  <si>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
※リレー入力の場合で、空白データを受け入れた場合は、リレー元の値が設定されます。</t>
  </si>
  <si>
    <t>MM5010206</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</si>
  <si>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67" eb="269">
      <t>ザイコ</t>
    </rPh>
    <phoneticPr fontId="11"/>
  </si>
  <si>
    <t>MM5010207</t>
  </si>
  <si>
    <t>バリエーションコード種類の設定によって受け入れられるバリエーションコードが異なります。
この項目は、以下の条件に該当する場合に受け入れできます。
・『Sシステム』または『奉行Ｖ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
※リレー入力の場合で、空白データを受け入れた場合は、リレー元の値が設定されます。</t>
  </si>
  <si>
    <t>荷姿コード</t>
    <rPh sb="0" eb="2">
      <t>ニスガタ</t>
    </rPh>
    <phoneticPr fontId="11"/>
  </si>
  <si>
    <t>MM5010208</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</si>
  <si>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※リレー入力の場合で、空白データを受け入れた場合は、リレー元の値が設定されます。</t>
  </si>
  <si>
    <t>MM5010209</t>
  </si>
  <si>
    <t>MM5010210</t>
  </si>
  <si>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0" eb="62">
      <t>バアイ</t>
    </rPh>
    <rPh sb="63" eb="64">
      <t>ウ</t>
    </rPh>
    <rPh sb="65" eb="66">
      <t>イ</t>
    </rPh>
    <rPh sb="114" eb="116">
      <t>ザイコ</t>
    </rPh>
    <phoneticPr fontId="50"/>
  </si>
  <si>
    <t>MM5010211</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</si>
  <si>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phoneticPr fontId="0"/>
  </si>
  <si>
    <t>MM5010213</t>
  </si>
  <si>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
※リレー入力の場合で、空白データを受け入れた場合は、リレー元の値が設定されます。</t>
  </si>
  <si>
    <t>MM5010214</t>
  </si>
  <si>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
※リレー入力の場合で、空白データを受け入れた場合は、リレー元の値が設定されます。</t>
  </si>
  <si>
    <t>MM5010215</t>
  </si>
  <si>
    <t>整数７桁　小数４桁　マイナスも可
※リレー入力の場合で、空白データを受け入れた場合は、リレー元の値が設定されます。
※リレー入力の場合は、「リレー区分」が「０：未入荷」以外の場合に設定できます。</t>
  </si>
  <si>
    <t>MM5010216</t>
  </si>
  <si>
    <t>整数13桁　小数４桁　マイナスも可
形式は、表紙の「数量・金額の形式」参照
この項目は、計算式項目１（[価格]メニューで設定）が「使用する」の場合に受け入れできます。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16" eb="121">
      <t>カカクケイサンシキ</t>
    </rPh>
    <rPh sb="143" eb="145">
      <t>ケイサン</t>
    </rPh>
    <rPh sb="145" eb="147">
      <t>ケッカ</t>
    </rPh>
    <phoneticPr fontId="30"/>
  </si>
  <si>
    <t>MM5010217</t>
  </si>
  <si>
    <t>整数13桁　小数４桁　マイナスも可
形式は、表紙の「数量・金額の形式」参照
この項目は、計算式項目２（[価格]メニューで設定）が「使用する」の場合に受け入れできます。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phoneticPr fontId="30"/>
  </si>
  <si>
    <t>MM5010218</t>
  </si>
  <si>
    <t>整数13桁　小数４桁　マイナスも可
形式は、表紙の「数量・金額の形式」参照
この項目は、計算式項目３（[価格]メニューで設定）が「使用する」の場合に受け入れできます。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phoneticPr fontId="30"/>
  </si>
  <si>
    <t>MM5010219</t>
  </si>
  <si>
    <t>整数13桁　小数４桁　マイナスも可
形式は、表紙の「数量・金額の形式」参照
この項目は、計算式項目４（[価格]メニューで設定）が「使用する」の場合に受け入れできます。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phoneticPr fontId="30"/>
  </si>
  <si>
    <t>MM5010220</t>
  </si>
  <si>
    <t>整数13桁　小数４桁　マイナスも可
形式は、表紙の「数量・金額の形式」参照
この項目は、計算式項目５（[価格]メニューで設定）が「使用する」の場合に受け入れできます。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phoneticPr fontId="30"/>
  </si>
  <si>
    <t>MM5010221</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</si>
  <si>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※リレー入力の場合は、「リレー区分」が「０：未入荷」以外の場合に設定できます。
　詳細は、欄外の【発注伝票または入荷伝票をリレーして受け入れる場合】参照</t>
  </si>
  <si>
    <t>MM5010222</t>
  </si>
  <si>
    <t>空白データを受け入れた場合は、商品の単位（[商品]メニューの[基本]ページで設定）が設定されます。
※リレー入力の場合で、空白データを受け入れた場合は、リレー元の値が設定されます。</t>
  </si>
  <si>
    <t>MM5010223</t>
  </si>
  <si>
    <t>MM5010224</t>
  </si>
  <si>
    <t>0：入荷基準　1：検収基準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2" eb="4">
      <t>ニュウカ</t>
    </rPh>
    <rPh sb="4" eb="6">
      <t>キジュン</t>
    </rPh>
    <rPh sb="9" eb="11">
      <t>ケンシュウ</t>
    </rPh>
    <rPh sb="11" eb="13">
      <t>キジュン</t>
    </rPh>
    <rPh sb="46" eb="48">
      <t>ショウヒン</t>
    </rPh>
    <rPh sb="49" eb="51">
      <t>シイレ</t>
    </rPh>
    <rPh sb="51" eb="53">
      <t>ケイジョウ</t>
    </rPh>
    <rPh sb="53" eb="55">
      <t>キジュン</t>
    </rPh>
    <rPh sb="57" eb="59">
      <t>ショウヒン</t>
    </rPh>
    <rPh sb="66" eb="68">
      <t>シイレ</t>
    </rPh>
    <phoneticPr fontId="50"/>
  </si>
  <si>
    <t>MM5010233</t>
  </si>
  <si>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</si>
  <si>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MM5010234</t>
  </si>
  <si>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</si>
  <si>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MM5010235</t>
  </si>
  <si>
    <t>０～４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</si>
  <si>
    <t>MM5010236</t>
  </si>
  <si>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30"/>
  </si>
  <si>
    <t>MM5010237</t>
  </si>
  <si>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30"/>
  </si>
  <si>
    <t>MM5010238</t>
  </si>
  <si>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30"/>
  </si>
  <si>
    <t>MM5010239</t>
  </si>
  <si>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30"/>
  </si>
  <si>
    <t>MM5010240</t>
  </si>
  <si>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30"/>
  </si>
  <si>
    <t>MM5010241</t>
  </si>
  <si>
    <t>０～４
空白データを受け入れた場合は、「数量」の小数桁と商品の数量小数桁（[商品]メニューの[基本]ページで設定）の大きい方が設定されます。
※リレー入力の場合は、「リレー区分」が「０：未入荷」以外の場合に設定できます。</t>
    <rPh sb="20" eb="22">
      <t>スウリョウ</t>
    </rPh>
    <rPh sb="31" eb="33">
      <t>スウリョウ</t>
    </rPh>
    <rPh sb="54" eb="56">
      <t>セッテイ</t>
    </rPh>
    <phoneticPr fontId="30"/>
  </si>
  <si>
    <t>数字</t>
    <rPh sb="0" eb="2">
      <t>スウジ</t>
    </rPh>
    <phoneticPr fontId="51"/>
  </si>
  <si>
    <t>この項目は、『Sシステム』または『奉行Ｖ ERPクラウド』をご利用の場合に受け入れできます。</t>
    <phoneticPr fontId="30"/>
  </si>
  <si>
    <t>文字</t>
    <rPh sb="0" eb="2">
      <t>モジ</t>
    </rPh>
    <phoneticPr fontId="51"/>
  </si>
  <si>
    <t>MM5010101</t>
  </si>
  <si>
    <t>MM5010102</t>
  </si>
  <si>
    <t>【発注伝票または入荷伝票をリレーして受け入れる場合】</t>
  </si>
  <si>
    <t>　　●取引内容の指定</t>
    <rPh sb="3" eb="5">
      <t>トリヒキ</t>
    </rPh>
    <rPh sb="5" eb="7">
      <t>ナイヨウ</t>
    </rPh>
    <rPh sb="8" eb="10">
      <t>シテイ</t>
    </rPh>
    <phoneticPr fontId="8"/>
  </si>
  <si>
    <t>　　　「伝票区分」を設定して指定します。</t>
    <rPh sb="4" eb="6">
      <t>デンピョウ</t>
    </rPh>
    <phoneticPr fontId="4"/>
  </si>
  <si>
    <t>　　　発注伝票をリレーする場合は、「0：入荷」か「2：仮入荷」を指定します。空白データを受け入れた場合は、「0：入荷」が設定されます。</t>
    <rPh sb="5" eb="7">
      <t>デンピョウ</t>
    </rPh>
    <rPh sb="13" eb="15">
      <t>バアイ</t>
    </rPh>
    <rPh sb="32" eb="34">
      <t>シテイ</t>
    </rPh>
    <rPh sb="38" eb="40">
      <t>クウハク</t>
    </rPh>
    <rPh sb="44" eb="45">
      <t>ウ</t>
    </rPh>
    <rPh sb="46" eb="47">
      <t>イ</t>
    </rPh>
    <rPh sb="49" eb="51">
      <t>バアイ</t>
    </rPh>
    <phoneticPr fontId="8"/>
  </si>
  <si>
    <t>　　　仮入荷の入荷伝票をリレーする場合は、「1：入荷調整」か「3：仮入荷戻し」を指定します。空白データを受け入れた場合は、「3：仮入荷戻し」が設定されます。</t>
    <rPh sb="3" eb="4">
      <t>カリ</t>
    </rPh>
    <rPh sb="9" eb="11">
      <t>デンピョウ</t>
    </rPh>
    <rPh sb="17" eb="19">
      <t>バアイ</t>
    </rPh>
    <rPh sb="26" eb="28">
      <t>チョウセイ</t>
    </rPh>
    <rPh sb="33" eb="34">
      <t>カリ</t>
    </rPh>
    <rPh sb="36" eb="37">
      <t>モド</t>
    </rPh>
    <rPh sb="40" eb="42">
      <t>シテイ</t>
    </rPh>
    <phoneticPr fontId="4"/>
  </si>
  <si>
    <t>　　　「リレー元入荷内訳行番号」</t>
    <rPh sb="8" eb="10">
      <t>ニュウカ</t>
    </rPh>
    <phoneticPr fontId="4"/>
  </si>
  <si>
    <t>リレー元の発注明細の入荷内訳行数が2行以上の場合は必須</t>
    <rPh sb="5" eb="7">
      <t>ハッチュウ</t>
    </rPh>
    <rPh sb="10" eb="12">
      <t>ニュウカ</t>
    </rPh>
    <rPh sb="25" eb="27">
      <t>ヒッス</t>
    </rPh>
    <phoneticPr fontId="4"/>
  </si>
  <si>
    <t>　　・「リレー元明細行番号」が空白の場合は、該当の伝票の中で上から順にリレー可能な明細を自動的に特定します。</t>
    <phoneticPr fontId="4"/>
  </si>
  <si>
    <t>　　　「リレー区分」を設定して指定します。</t>
  </si>
  <si>
    <t>　　　「リレー区分」を設定せずに、「数量」から「リレー区分」を自動判定して受け入れることもできます。</t>
    <rPh sb="11" eb="13">
      <t>セッテイ</t>
    </rPh>
    <rPh sb="18" eb="20">
      <t>スウリョウ</t>
    </rPh>
    <rPh sb="31" eb="33">
      <t>ジドウ</t>
    </rPh>
    <rPh sb="33" eb="35">
      <t>ハンテイ</t>
    </rPh>
    <rPh sb="37" eb="38">
      <t>ウ</t>
    </rPh>
    <rPh sb="39" eb="40">
      <t>イ</t>
    </rPh>
    <phoneticPr fontId="8"/>
  </si>
  <si>
    <t>　　　「リレー区分」と「数量」で矛盾した値が設定されている場合は、未受入になります。</t>
    <rPh sb="12" eb="14">
      <t>スウリョウ</t>
    </rPh>
    <rPh sb="16" eb="18">
      <t>ムジュン</t>
    </rPh>
    <rPh sb="20" eb="21">
      <t>アタイ</t>
    </rPh>
    <rPh sb="22" eb="24">
      <t>セッテイ</t>
    </rPh>
    <rPh sb="29" eb="31">
      <t>バアイ</t>
    </rPh>
    <rPh sb="33" eb="34">
      <t>ミ</t>
    </rPh>
    <rPh sb="34" eb="36">
      <t>ウケイレ</t>
    </rPh>
    <phoneticPr fontId="4"/>
  </si>
  <si>
    <t>　　　ただし、「入荷区分」が「２：一部入荷」で「数量」が全数の場合は、「１：全数入荷」として受け入れられます。</t>
    <rPh sb="8" eb="10">
      <t>ニュウカ</t>
    </rPh>
    <rPh sb="19" eb="21">
      <t>ニュウカ</t>
    </rPh>
    <rPh sb="40" eb="42">
      <t>ニュウカ</t>
    </rPh>
    <rPh sb="46" eb="47">
      <t>ウ</t>
    </rPh>
    <rPh sb="48" eb="49">
      <t>イ</t>
    </rPh>
    <phoneticPr fontId="4"/>
  </si>
  <si>
    <t>受注伝票（『商奉行クラウド』をご利用の場合）または出荷伝票をリレーして受け入れできます。</t>
    <phoneticPr fontId="4"/>
  </si>
  <si>
    <t>MM5020000</t>
  </si>
  <si>
    <t>MM5020001</t>
  </si>
  <si>
    <t>0：出荷　1：出荷調整　2：仮出荷　3：仮出荷戻り
空白データを受け入れた場合は、「0：出荷」が設定されます。
詳細は、欄外の【受注伝票または出荷伝票をリレーして受け入れる場合】参照</t>
  </si>
  <si>
    <t>出荷日付</t>
    <rPh sb="0" eb="2">
      <t>シュッカ</t>
    </rPh>
    <rPh sb="2" eb="4">
      <t>ヒヅケ</t>
    </rPh>
    <phoneticPr fontId="2"/>
  </si>
  <si>
    <t>MM5020002</t>
  </si>
  <si>
    <t>MM5020003</t>
  </si>
  <si>
    <t>得意先コード</t>
    <rPh sb="0" eb="2">
      <t>トクイ</t>
    </rPh>
    <phoneticPr fontId="30"/>
  </si>
  <si>
    <t>MM5020004</t>
  </si>
  <si>
    <t>得意先名</t>
    <rPh sb="0" eb="2">
      <t>トクイ</t>
    </rPh>
    <rPh sb="3" eb="4">
      <t>メイ</t>
    </rPh>
    <phoneticPr fontId="30"/>
  </si>
  <si>
    <t>MM5020005</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</si>
  <si>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</si>
  <si>
    <t>得意先事業所名</t>
    <rPh sb="0" eb="2">
      <t>トクイ</t>
    </rPh>
    <phoneticPr fontId="30"/>
  </si>
  <si>
    <t>MM5020006</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</si>
  <si>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</si>
  <si>
    <t>得意先担当者</t>
    <rPh sb="0" eb="2">
      <t>トクイ</t>
    </rPh>
    <phoneticPr fontId="30"/>
  </si>
  <si>
    <t>MM5020007</t>
  </si>
  <si>
    <t>MM5020008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</si>
  <si>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②得意先の売上主部門（[得意先]メニューの[販売]ページで設定）が設定されます。
※リレー入力の場合で、空白データを受け入れた場合は、リレー元の値が設定されます。</t>
    <phoneticPr fontId="30"/>
  </si>
  <si>
    <t>MM5020009</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</si>
  <si>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78" eb="80">
      <t>ウリアゲ</t>
    </rPh>
    <rPh sb="96" eb="98">
      <t>ハンバイ</t>
    </rPh>
    <phoneticPr fontId="30"/>
  </si>
  <si>
    <t>MM5020010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</si>
  <si>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</si>
  <si>
    <t>MM5020011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</si>
  <si>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rPh sb="202" eb="204">
      <t>ウリアゲ</t>
    </rPh>
    <rPh sb="222" eb="224">
      <t>ハンバイ</t>
    </rPh>
    <phoneticPr fontId="30"/>
  </si>
  <si>
    <t>MM5020012</t>
  </si>
  <si>
    <t>MM5020013</t>
  </si>
  <si>
    <t>MM5020014</t>
  </si>
  <si>
    <t>得意先略称</t>
    <rPh sb="0" eb="3">
      <t>トクイサキ</t>
    </rPh>
    <rPh sb="3" eb="5">
      <t>リャクショウ</t>
    </rPh>
    <phoneticPr fontId="0"/>
  </si>
  <si>
    <t>MM5020225</t>
  </si>
  <si>
    <t>0：未出荷　1：全数出荷　2：一部出荷
詳細は、欄外の【受注伝票または出荷伝票をリレーして受け入れる場合】参照</t>
    <rPh sb="8" eb="10">
      <t>ゼンスウ</t>
    </rPh>
    <rPh sb="15" eb="17">
      <t>イチブ</t>
    </rPh>
    <phoneticPr fontId="30"/>
  </si>
  <si>
    <t>MM5020226</t>
  </si>
  <si>
    <t>0：受注伝票　1：出荷伝票
【必須になる条件】
リレー入力の場合
詳細は、欄外の【受注伝票または出荷伝票をリレーして受け入れる場合】参照</t>
    <rPh sb="4" eb="6">
      <t>デンピョウ</t>
    </rPh>
    <rPh sb="11" eb="13">
      <t>デンピョウ</t>
    </rPh>
    <phoneticPr fontId="30"/>
  </si>
  <si>
    <t>MM5020227</t>
  </si>
  <si>
    <t>リレー元の伝票の伝票No.を設定します。
【必須になる条件】
リレー入力の場合
詳細は、欄外の【受注伝票または出荷伝票をリレーして受け入れる場合】参照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48" eb="50">
      <t>ジュチュウ</t>
    </rPh>
    <rPh sb="50" eb="52">
      <t>デンピョウ</t>
    </rPh>
    <rPh sb="55" eb="57">
      <t>シュッカ</t>
    </rPh>
    <rPh sb="57" eb="59">
      <t>デンピョウ</t>
    </rPh>
    <rPh sb="65" eb="66">
      <t>ウ</t>
    </rPh>
    <rPh sb="67" eb="68">
      <t>イ</t>
    </rPh>
    <rPh sb="70" eb="72">
      <t>バアイ</t>
    </rPh>
    <rPh sb="73" eb="75">
      <t>サンショウ</t>
    </rPh>
    <phoneticPr fontId="30"/>
  </si>
  <si>
    <t>MM5020237</t>
  </si>
  <si>
    <t>リレー元得意先コード</t>
    <rPh sb="3" eb="4">
      <t>モト</t>
    </rPh>
    <rPh sb="4" eb="7">
      <t>トクイサキ</t>
    </rPh>
    <phoneticPr fontId="30"/>
  </si>
  <si>
    <t>MM5020238</t>
  </si>
  <si>
    <t>MM5020239</t>
  </si>
  <si>
    <t>リレー元ＯＢＣｉＤ</t>
    <rPh sb="3" eb="4">
      <t>モト</t>
    </rPh>
    <phoneticPr fontId="30"/>
  </si>
  <si>
    <t>MM5020240</t>
  </si>
  <si>
    <t>MM5020241</t>
  </si>
  <si>
    <t>リレー元出荷内訳行番号</t>
    <rPh sb="3" eb="4">
      <t>モト</t>
    </rPh>
    <rPh sb="4" eb="6">
      <t>シュッカ</t>
    </rPh>
    <rPh sb="6" eb="8">
      <t>ウチワケ</t>
    </rPh>
    <rPh sb="8" eb="11">
      <t>ギョウバンゴウ</t>
    </rPh>
    <phoneticPr fontId="30"/>
  </si>
  <si>
    <t>MM5020242</t>
  </si>
  <si>
    <t>【必須になる条件】
リレー元の受注明細の出荷内訳行数が2行以上の場合
詳細は、欄外の【受注伝票または出荷伝票をリレーして受け入れる場合】参照</t>
  </si>
  <si>
    <t>MM5020201</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</si>
  <si>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</si>
  <si>
    <t>MM5020202</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</si>
  <si>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※リレー入力の場合は、リレー元明細と同じ商品コードを設定する必要があります。</t>
  </si>
  <si>
    <t>MM5020203</t>
  </si>
  <si>
    <t>MM5020204</t>
  </si>
  <si>
    <t>MM5020205</t>
  </si>
  <si>
    <t>MM5020206</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</si>
  <si>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</si>
  <si>
    <t>MM5020207</t>
  </si>
  <si>
    <t>MM5020208</t>
  </si>
  <si>
    <t>MM5020209</t>
  </si>
  <si>
    <t>MM5020210</t>
  </si>
  <si>
    <t>MM5020211</t>
  </si>
  <si>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66" eb="67">
      <t>タナ</t>
    </rPh>
    <rPh sb="67" eb="68">
      <t>バン</t>
    </rPh>
    <rPh sb="103" eb="105">
      <t>ザイコ</t>
    </rPh>
    <rPh sb="161" eb="163">
      <t>ザイコ</t>
    </rPh>
    <phoneticPr fontId="0"/>
  </si>
  <si>
    <t>1~10</t>
  </si>
  <si>
    <t>MM5020213</t>
  </si>
  <si>
    <t>MM5020214</t>
  </si>
  <si>
    <t>MM5020215</t>
  </si>
  <si>
    <t>整数７桁　小数４桁　マイナスも可
※リレー入力の場合で、空白データを受け入れた場合は、リレー元の値が設定されます。
※リレー入力の場合は、「リレー区分」が「０：未出荷」以外の場合に設定できます。</t>
  </si>
  <si>
    <t>MM5020216</t>
  </si>
  <si>
    <t>MM5020217</t>
  </si>
  <si>
    <t>MM5020218</t>
  </si>
  <si>
    <t>MM5020219</t>
  </si>
  <si>
    <t>MM5020220</t>
  </si>
  <si>
    <t>MM5020221</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</si>
  <si>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※リレー入力の場合は、「リレー区分」が「０：未出荷」以外の場合に設定できます。
　詳細は、欄外の【受注伝票または出荷伝票をリレーして受け入れる場合】参照</t>
    <rPh sb="183" eb="185">
      <t>ジュチュウ</t>
    </rPh>
    <rPh sb="190" eb="192">
      <t>シュッカ</t>
    </rPh>
    <phoneticPr fontId="30"/>
  </si>
  <si>
    <t>MM5020222</t>
  </si>
  <si>
    <t>MM5020223</t>
  </si>
  <si>
    <t>売上計上基準</t>
    <rPh sb="0" eb="2">
      <t>ウリアゲ</t>
    </rPh>
    <rPh sb="2" eb="4">
      <t>ケイジョウ</t>
    </rPh>
    <rPh sb="4" eb="6">
      <t>キジュン</t>
    </rPh>
    <phoneticPr fontId="30"/>
  </si>
  <si>
    <t>MM5020224</t>
  </si>
  <si>
    <t>0：出荷基準　1：検収基準
この項目は、『商奉行クラウド』をご利用の場合に受け入れできます。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2" eb="4">
      <t>シュッカ</t>
    </rPh>
    <rPh sb="4" eb="6">
      <t>キジュン</t>
    </rPh>
    <rPh sb="9" eb="11">
      <t>ケンシュウ</t>
    </rPh>
    <rPh sb="11" eb="13">
      <t>キジュン</t>
    </rPh>
    <rPh sb="79" eb="81">
      <t>ショウヒン</t>
    </rPh>
    <rPh sb="82" eb="84">
      <t>ウリアゲ</t>
    </rPh>
    <rPh sb="84" eb="86">
      <t>ケイジョウ</t>
    </rPh>
    <rPh sb="86" eb="88">
      <t>キジュン</t>
    </rPh>
    <rPh sb="90" eb="92">
      <t>ショウヒン</t>
    </rPh>
    <rPh sb="99" eb="101">
      <t>ハンバイ</t>
    </rPh>
    <phoneticPr fontId="50"/>
  </si>
  <si>
    <t>MM5020228</t>
  </si>
  <si>
    <t>MM5020229</t>
  </si>
  <si>
    <t>MM5020230</t>
  </si>
  <si>
    <t>０～４
空白データを受け入れた場合は、「箱数」の小数桁と商品の箱数小数桁（[商品]メニューの[基本]ページで設定）の大きい方が設定されます。
※リレー入力の場合は、「リレー区分」が「０：未出荷」以外の場合に設定できます。</t>
  </si>
  <si>
    <t>MM5020231</t>
  </si>
  <si>
    <t>MM5020232</t>
  </si>
  <si>
    <t>MM5020233</t>
  </si>
  <si>
    <t>MM5020234</t>
  </si>
  <si>
    <t>MM5020235</t>
  </si>
  <si>
    <t>MM5020236</t>
  </si>
  <si>
    <t>０～４
空白データを受け入れた場合は、「数量」の小数桁と商品の数量小数桁（[商品]メニューの[基本]ページで設定）の大きい方が設定されます。
※リレー入力の場合は、「リレー区分」が「０：未出荷」以外の場合に設定できます。</t>
    <rPh sb="20" eb="22">
      <t>スウリョウ</t>
    </rPh>
    <rPh sb="31" eb="33">
      <t>スウリョウ</t>
    </rPh>
    <rPh sb="54" eb="56">
      <t>セッテイ</t>
    </rPh>
    <phoneticPr fontId="30"/>
  </si>
  <si>
    <t>この項目は、『Sシステム』または『奉行Ｖ ERPクラウド』をご利用の場合に受け入れできます。</t>
    <phoneticPr fontId="4"/>
  </si>
  <si>
    <t>MM5020101</t>
  </si>
  <si>
    <t>MM5020102</t>
  </si>
  <si>
    <t>　　　受注伝票をリレーする場合は、「0：出荷」か「2：仮出荷」を指定します。空白データを受け入れた場合は、「0：出荷」が設定されます。</t>
    <rPh sb="3" eb="5">
      <t>ジュチュウ</t>
    </rPh>
    <rPh sb="5" eb="7">
      <t>デンピョウ</t>
    </rPh>
    <rPh sb="13" eb="15">
      <t>バアイ</t>
    </rPh>
    <rPh sb="32" eb="34">
      <t>シテイ</t>
    </rPh>
    <phoneticPr fontId="8"/>
  </si>
  <si>
    <t xml:space="preserve">　　　仮出荷の出荷伝票をリレーする場合は、「1：出荷調整」か「3：仮出荷戻り」を指定します。空白データ受け入れた場合は、「3：仮出荷戻り」が設定されます。 </t>
    <rPh sb="3" eb="4">
      <t>カリ</t>
    </rPh>
    <rPh sb="4" eb="6">
      <t>シュッカ</t>
    </rPh>
    <rPh sb="7" eb="9">
      <t>シュッカ</t>
    </rPh>
    <rPh sb="9" eb="11">
      <t>デンピョウ</t>
    </rPh>
    <rPh sb="17" eb="19">
      <t>バアイ</t>
    </rPh>
    <rPh sb="24" eb="26">
      <t>シュッカ</t>
    </rPh>
    <rPh sb="26" eb="28">
      <t>チョウセイ</t>
    </rPh>
    <rPh sb="33" eb="34">
      <t>カリ</t>
    </rPh>
    <rPh sb="34" eb="36">
      <t>シュッカ</t>
    </rPh>
    <rPh sb="36" eb="37">
      <t>モド</t>
    </rPh>
    <rPh sb="40" eb="42">
      <t>シテイ</t>
    </rPh>
    <phoneticPr fontId="4"/>
  </si>
  <si>
    <t>必須　　リレーする伝票の種類を指定します。『商奉行クラウド』をご利用でない場合も必須です。</t>
    <rPh sb="0" eb="2">
      <t>ヒッス</t>
    </rPh>
    <rPh sb="9" eb="11">
      <t>デンピョウ</t>
    </rPh>
    <rPh sb="12" eb="14">
      <t>シュルイ</t>
    </rPh>
    <rPh sb="15" eb="17">
      <t>シテイ</t>
    </rPh>
    <rPh sb="22" eb="23">
      <t>アキナイ</t>
    </rPh>
    <phoneticPr fontId="4"/>
  </si>
  <si>
    <t>リレー元の受注明細の出荷内訳行数が2行以上の場合は必須</t>
    <rPh sb="25" eb="27">
      <t>ヒッス</t>
    </rPh>
    <phoneticPr fontId="4"/>
  </si>
  <si>
    <t>　　・「リレー元明細行番号」が空白の場合は、該当の伝票の中で上から順にリレー可能な明細が自動的に特定されます。</t>
    <phoneticPr fontId="4"/>
  </si>
  <si>
    <t>　　　ただし、「出荷区分」が「２：一部出荷」で「数量」が全数の場合は、「１：全数出荷」として受け入れられます。</t>
    <rPh sb="19" eb="21">
      <t>シュッカ</t>
    </rPh>
    <rPh sb="40" eb="42">
      <t>シュッカ</t>
    </rPh>
    <rPh sb="46" eb="47">
      <t>ウ</t>
    </rPh>
    <rPh sb="48" eb="49">
      <t>イ</t>
    </rPh>
    <phoneticPr fontId="4"/>
  </si>
  <si>
    <t>構成品振替伝票データ</t>
    <phoneticPr fontId="4"/>
  </si>
  <si>
    <t>MM5100000</t>
  </si>
  <si>
    <t>MM5100001</t>
  </si>
  <si>
    <t>0：生産　1：分解
空白データを受け入れた場合は、「0：生産」が設定されます。</t>
    <rPh sb="6" eb="8">
      <t>ブンカイ</t>
    </rPh>
    <phoneticPr fontId="30"/>
  </si>
  <si>
    <t>完了区分</t>
    <rPh sb="0" eb="2">
      <t>カンリョウ</t>
    </rPh>
    <rPh sb="2" eb="4">
      <t>クブン</t>
    </rPh>
    <phoneticPr fontId="2"/>
  </si>
  <si>
    <t>MM5100002</t>
  </si>
  <si>
    <t>0：着手　1：完成</t>
    <rPh sb="2" eb="4">
      <t>チャクシュ</t>
    </rPh>
    <rPh sb="7" eb="9">
      <t>カンセイ</t>
    </rPh>
    <phoneticPr fontId="30"/>
  </si>
  <si>
    <t>着手日付</t>
    <rPh sb="0" eb="2">
      <t>チャクシュ</t>
    </rPh>
    <rPh sb="2" eb="4">
      <t>ヒヅケ</t>
    </rPh>
    <phoneticPr fontId="2"/>
  </si>
  <si>
    <t>MM5100003</t>
  </si>
  <si>
    <t>完了日付</t>
    <rPh sb="0" eb="2">
      <t>カンリョウ</t>
    </rPh>
    <rPh sb="2" eb="4">
      <t>ヒヅケ</t>
    </rPh>
    <phoneticPr fontId="2"/>
  </si>
  <si>
    <t>MM5100004</t>
  </si>
  <si>
    <t>形式は、表紙の「日付の形式」参照
この項目は、完了区分が「完成」の場合に受け入れできます。
空白データを受け入れた場合は、「着手日付」が設定されます。</t>
    <rPh sb="23" eb="25">
      <t>カンリョウ</t>
    </rPh>
    <rPh sb="25" eb="27">
      <t>クブン</t>
    </rPh>
    <rPh sb="29" eb="31">
      <t>カンセイ</t>
    </rPh>
    <rPh sb="62" eb="64">
      <t>チャクシュ</t>
    </rPh>
    <phoneticPr fontId="30"/>
  </si>
  <si>
    <t>MM5100005</t>
  </si>
  <si>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41" eb="43">
      <t>キホン</t>
    </rPh>
    <phoneticPr fontId="30"/>
  </si>
  <si>
    <t>MM5100006</t>
  </si>
  <si>
    <t>桁数は、設定（メインメニュー右上にある[設定]アイコンから[運用設定]メニューの[基本]ページ）によって異なります。
空白データを受け入れた場合は、担当者コードで設定された担当者の部門が設定されます。</t>
    <phoneticPr fontId="4"/>
  </si>
  <si>
    <t>MM5100007</t>
  </si>
  <si>
    <t>桁数は、設定（メインメニュー右上にある[設定]アイコンから[運用設定]メニューの[基本]ページ）によって異なります。
空白データを受け入れた場合は、「その他」の担当者が設定されます。</t>
    <rPh sb="77" eb="78">
      <t>タ</t>
    </rPh>
    <rPh sb="80" eb="83">
      <t>タントウシャ</t>
    </rPh>
    <rPh sb="84" eb="86">
      <t>セッテイ</t>
    </rPh>
    <phoneticPr fontId="30"/>
  </si>
  <si>
    <t>MM5100008</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</si>
  <si>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空白データを受け入れた場合は、「その他」のプロジェクトが設定されます。</t>
  </si>
  <si>
    <t>工程／工種コード</t>
    <rPh sb="0" eb="2">
      <t>コウテイ</t>
    </rPh>
    <rPh sb="3" eb="5">
      <t>コウシュ</t>
    </rPh>
    <phoneticPr fontId="30"/>
  </si>
  <si>
    <t>MM5100009</t>
  </si>
  <si>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空白データを受け入れた場合は、「その他」の工程／工種が設定されます。</t>
    <rPh sb="205" eb="206">
      <t>タ</t>
    </rPh>
    <phoneticPr fontId="30"/>
  </si>
  <si>
    <t>MM5100010</t>
  </si>
  <si>
    <t>MM5100011</t>
  </si>
  <si>
    <t>MM5100012</t>
  </si>
  <si>
    <t>構成品商品コード種類</t>
    <rPh sb="0" eb="2">
      <t>コウセイ</t>
    </rPh>
    <rPh sb="2" eb="3">
      <t>ヒン</t>
    </rPh>
    <rPh sb="3" eb="5">
      <t>ショウヒン</t>
    </rPh>
    <rPh sb="8" eb="10">
      <t>シュルイ</t>
    </rPh>
    <phoneticPr fontId="30"/>
  </si>
  <si>
    <t>MM5100013</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</si>
  <si>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29" eb="131">
      <t>ショウヒン</t>
    </rPh>
    <phoneticPr fontId="30"/>
  </si>
  <si>
    <t>構成品商品コード</t>
    <rPh sb="0" eb="2">
      <t>コウセイ</t>
    </rPh>
    <rPh sb="2" eb="3">
      <t>ヒン</t>
    </rPh>
    <rPh sb="3" eb="5">
      <t>ショウヒン</t>
    </rPh>
    <phoneticPr fontId="30"/>
  </si>
  <si>
    <t>MM5100014</t>
  </si>
  <si>
    <t>この項目は、『債務奉行クラウド』または『債権奉行クラウド』をご利用の場合に受け入れできます。
「商品コード種類」の設定によって受け入れられるコードが異なります。
桁数は、設定（メインメニュー右上にある[設定]アイコンから[運用設定]メニューの[商品]ページで設定）によって異なります。</t>
  </si>
  <si>
    <t>構成品商品名</t>
    <rPh sb="0" eb="2">
      <t>コウセイ</t>
    </rPh>
    <rPh sb="2" eb="3">
      <t>ヒン</t>
    </rPh>
    <rPh sb="3" eb="6">
      <t>ショウヒンメイ</t>
    </rPh>
    <phoneticPr fontId="30"/>
  </si>
  <si>
    <t>MM5100015</t>
  </si>
  <si>
    <t>構成品商品名２</t>
    <rPh sb="0" eb="2">
      <t>コウセイ</t>
    </rPh>
    <rPh sb="2" eb="3">
      <t>ヒン</t>
    </rPh>
    <rPh sb="3" eb="6">
      <t>ショウヒンメイ</t>
    </rPh>
    <phoneticPr fontId="30"/>
  </si>
  <si>
    <t>MM5100016</t>
  </si>
  <si>
    <t>構成品商品名３</t>
    <rPh sb="0" eb="2">
      <t>コウセイ</t>
    </rPh>
    <rPh sb="2" eb="3">
      <t>ヒン</t>
    </rPh>
    <rPh sb="3" eb="6">
      <t>ショウヒンメイ</t>
    </rPh>
    <phoneticPr fontId="30"/>
  </si>
  <si>
    <t>MM5100017</t>
  </si>
  <si>
    <t>構成品バリエーションコード種類</t>
    <rPh sb="0" eb="2">
      <t>コウセイ</t>
    </rPh>
    <rPh sb="2" eb="3">
      <t>ヒン</t>
    </rPh>
    <rPh sb="13" eb="15">
      <t>シュルイ</t>
    </rPh>
    <phoneticPr fontId="30"/>
  </si>
  <si>
    <t>MM5100018</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</si>
  <si>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・バリエーションコード２かバリエーションコード３（メインメニュー右上にある[設定]アイコンから[運用設定]メニューの[商品管理]ページ）が「使用する」の場合
空白データを受け入れた場合は、使用するバリエーションコード（[仕入管理規程]メニュー[在庫管理]ページで設定）が設定されます。</t>
    <rPh sb="148" eb="150">
      <t>バアイ</t>
    </rPh>
    <rPh sb="273" eb="275">
      <t>ザイコ</t>
    </rPh>
    <phoneticPr fontId="30"/>
  </si>
  <si>
    <t>構成品バリエーションコード</t>
    <rPh sb="0" eb="2">
      <t>コウセイ</t>
    </rPh>
    <rPh sb="2" eb="3">
      <t>ヒン</t>
    </rPh>
    <phoneticPr fontId="30"/>
  </si>
  <si>
    <t>MM5100019</t>
  </si>
  <si>
    <t>バリエーションコード種類の設定によって受け入れられるバリエーションコードが異なります。
この項目は、以下の条件に該当する場合に受け入れできます。
・『Sシステム』または『奉行Ｖ ERPクラウド』をご利用の場合
・バリエーション（メインメニュー右上にある[設定]アイコンから[運用設定]メニューの[商品管理]ページ）が「使用する」の場合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t>
    <rPh sb="165" eb="167">
      <t>バアイ</t>
    </rPh>
    <phoneticPr fontId="30"/>
  </si>
  <si>
    <t>構成品荷姿コード</t>
    <rPh sb="0" eb="2">
      <t>コウセイ</t>
    </rPh>
    <rPh sb="2" eb="3">
      <t>ヒン</t>
    </rPh>
    <rPh sb="3" eb="5">
      <t>ニスガタ</t>
    </rPh>
    <phoneticPr fontId="30"/>
  </si>
  <si>
    <t>MM5100020</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</si>
  <si>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rPh sb="116" eb="118">
      <t>バアイ</t>
    </rPh>
    <phoneticPr fontId="2"/>
  </si>
  <si>
    <t>構成品倉庫コード</t>
    <rPh sb="0" eb="2">
      <t>コウセイ</t>
    </rPh>
    <rPh sb="2" eb="3">
      <t>ヒン</t>
    </rPh>
    <rPh sb="3" eb="5">
      <t>ソウコ</t>
    </rPh>
    <phoneticPr fontId="30"/>
  </si>
  <si>
    <t>MM5100021</t>
  </si>
  <si>
    <t>桁数は、設定（メインメニュー右上にある[設定]アイコンから[運用設定]メニューの[在庫管理]ページ）によって異なります。</t>
    <rPh sb="41" eb="43">
      <t>ザイコ</t>
    </rPh>
    <rPh sb="43" eb="45">
      <t>カンリ</t>
    </rPh>
    <phoneticPr fontId="30"/>
  </si>
  <si>
    <t>生産単位数</t>
    <rPh sb="0" eb="2">
      <t>セイサン</t>
    </rPh>
    <rPh sb="2" eb="4">
      <t>タンイ</t>
    </rPh>
    <rPh sb="4" eb="5">
      <t>スウ</t>
    </rPh>
    <phoneticPr fontId="30"/>
  </si>
  <si>
    <t>MM5100022</t>
  </si>
  <si>
    <t>整数９桁　小数４桁　
小数部分の桁数は、「数量小数桁」の設定によって異なります。
空白データを受け入れた場合は、構成品（[構成品]メニューで登録）の生産単位数が設定されます。</t>
  </si>
  <si>
    <t>生産数</t>
    <rPh sb="0" eb="2">
      <t>セイサン</t>
    </rPh>
    <rPh sb="2" eb="3">
      <t>スウ</t>
    </rPh>
    <phoneticPr fontId="30"/>
  </si>
  <si>
    <t>MM5100023</t>
  </si>
  <si>
    <t>整数９桁　マイナスも可</t>
  </si>
  <si>
    <t>構成品数量</t>
    <rPh sb="0" eb="2">
      <t>コウセイ</t>
    </rPh>
    <rPh sb="2" eb="3">
      <t>ヒン</t>
    </rPh>
    <rPh sb="3" eb="5">
      <t>スウリョウ</t>
    </rPh>
    <phoneticPr fontId="30"/>
  </si>
  <si>
    <t>MM5100024</t>
  </si>
  <si>
    <t>整数９桁　小数４桁　マイナスも可
小数部分の桁数は、「数量小数桁」の設定によって異なります。
空白データを受け入れた場合は、「生産単位数」、「生産数」をもとに計算された値が設定されます。</t>
  </si>
  <si>
    <t>構成品単位</t>
    <rPh sb="0" eb="2">
      <t>コウセイ</t>
    </rPh>
    <rPh sb="2" eb="3">
      <t>ヒン</t>
    </rPh>
    <rPh sb="3" eb="5">
      <t>タンイ</t>
    </rPh>
    <phoneticPr fontId="30"/>
  </si>
  <si>
    <t>MM5100025</t>
  </si>
  <si>
    <t>空白データを受け入れた場合は、商品の単位（[商品]メニューの[基本]ページで設定）が設定されます。</t>
  </si>
  <si>
    <t>構成品単価</t>
    <rPh sb="0" eb="2">
      <t>コウセイ</t>
    </rPh>
    <rPh sb="2" eb="3">
      <t>ヒン</t>
    </rPh>
    <rPh sb="3" eb="5">
      <t>タンカ</t>
    </rPh>
    <phoneticPr fontId="30"/>
  </si>
  <si>
    <t>MM5100026</t>
  </si>
  <si>
    <t>整数９桁　小数４桁
形式は、表紙の「数量・金額の形式」参照</t>
  </si>
  <si>
    <t>構成品金額</t>
    <rPh sb="0" eb="2">
      <t>コウセイ</t>
    </rPh>
    <rPh sb="2" eb="3">
      <t>ヒン</t>
    </rPh>
    <rPh sb="3" eb="5">
      <t>キンガク</t>
    </rPh>
    <phoneticPr fontId="30"/>
  </si>
  <si>
    <t>MM5100027</t>
  </si>
  <si>
    <t>整数13桁　小数２桁　マイナスも可
形式は、表紙の「数量・金額の形式」参照
空白データを受け入れた場合は、以下の優先順位で設定されます。
①価格計算式（[価格]メニューの[基本]ページで登録）の計算結果
②「数量」、「単価」をもとに設定</t>
  </si>
  <si>
    <t>構成品備考</t>
    <rPh sb="0" eb="2">
      <t>コウセイ</t>
    </rPh>
    <rPh sb="2" eb="3">
      <t>ヒン</t>
    </rPh>
    <rPh sb="3" eb="5">
      <t>ビコウ</t>
    </rPh>
    <phoneticPr fontId="30"/>
  </si>
  <si>
    <t>MM5100028</t>
  </si>
  <si>
    <t>構成品数量小数桁</t>
    <rPh sb="0" eb="2">
      <t>コウセイ</t>
    </rPh>
    <rPh sb="2" eb="3">
      <t>ヒン</t>
    </rPh>
    <rPh sb="3" eb="5">
      <t>スウリョウ</t>
    </rPh>
    <rPh sb="5" eb="7">
      <t>ショウスウ</t>
    </rPh>
    <rPh sb="7" eb="8">
      <t>ケタ</t>
    </rPh>
    <phoneticPr fontId="30"/>
  </si>
  <si>
    <t>MM5100029</t>
  </si>
  <si>
    <t>０～４
空白データを受け入れた場合は、「数量」の小数桁と商品の数量小数桁（[商品]メニューの[基本]ページで設定）の大きい方が設定されます。</t>
    <rPh sb="20" eb="22">
      <t>スウリョウ</t>
    </rPh>
    <rPh sb="31" eb="33">
      <t>スウリョウ</t>
    </rPh>
    <rPh sb="54" eb="56">
      <t>セッテイ</t>
    </rPh>
    <phoneticPr fontId="30"/>
  </si>
  <si>
    <t>構成品単価小数桁</t>
    <rPh sb="0" eb="2">
      <t>コウセイ</t>
    </rPh>
    <rPh sb="2" eb="3">
      <t>ヒン</t>
    </rPh>
    <rPh sb="3" eb="5">
      <t>タンカ</t>
    </rPh>
    <rPh sb="5" eb="7">
      <t>ショウスウ</t>
    </rPh>
    <rPh sb="7" eb="8">
      <t>ケタ</t>
    </rPh>
    <phoneticPr fontId="30"/>
  </si>
  <si>
    <t>MM5100030</t>
  </si>
  <si>
    <t>０～４
空白データを受け入れた場合は、「単価」の小数桁と商品の単価小数桁（[在庫単価]メニューで設定）の大きい方が設定されます。</t>
    <rPh sb="38" eb="40">
      <t>ザイコ</t>
    </rPh>
    <phoneticPr fontId="30"/>
  </si>
  <si>
    <t>準必須</t>
    <rPh sb="0" eb="3">
      <t>ジュンヒッス</t>
    </rPh>
    <phoneticPr fontId="30"/>
  </si>
  <si>
    <t>【構成品在庫情報】</t>
    <rPh sb="1" eb="3">
      <t>コウセイ</t>
    </rPh>
    <rPh sb="3" eb="4">
      <t>ヒン</t>
    </rPh>
    <rPh sb="4" eb="6">
      <t>ザイコ</t>
    </rPh>
    <rPh sb="6" eb="8">
      <t>ジョウホウ</t>
    </rPh>
    <phoneticPr fontId="2"/>
  </si>
  <si>
    <t>構成品棚番No.</t>
    <rPh sb="0" eb="2">
      <t>コウセイ</t>
    </rPh>
    <rPh sb="2" eb="3">
      <t>ヒン</t>
    </rPh>
    <rPh sb="3" eb="5">
      <t>タナバン</t>
    </rPh>
    <phoneticPr fontId="30"/>
  </si>
  <si>
    <t>MM5100102</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</si>
  <si>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16" eb="118">
      <t>バアイ</t>
    </rPh>
    <rPh sb="160" eb="162">
      <t>ザイコ</t>
    </rPh>
    <phoneticPr fontId="50"/>
  </si>
  <si>
    <t>MM5100201</t>
  </si>
  <si>
    <t>MM5100202</t>
  </si>
  <si>
    <t>明細種別</t>
    <rPh sb="0" eb="2">
      <t>メイサイ</t>
    </rPh>
    <rPh sb="2" eb="4">
      <t>シュベツ</t>
    </rPh>
    <phoneticPr fontId="30"/>
  </si>
  <si>
    <t>MM5100302</t>
  </si>
  <si>
    <t>0：部品　1：副産物
空白データを受け入れた場合は、「0：部品」が設定されます。</t>
    <rPh sb="2" eb="4">
      <t>ブヒン</t>
    </rPh>
    <rPh sb="7" eb="8">
      <t>フク</t>
    </rPh>
    <rPh sb="8" eb="10">
      <t>サンブツ</t>
    </rPh>
    <rPh sb="29" eb="31">
      <t>ブヒン</t>
    </rPh>
    <phoneticPr fontId="30"/>
  </si>
  <si>
    <t>MM5100303</t>
  </si>
  <si>
    <t>0：部品・副産物　4：摘要　 9：その他  10：付箋 
「4：摘要」「10：付箋」だけの伝票は受け入れできません。
「明細種別」が「1：副産物」の場合、「9：その他」は受入できません。</t>
    <rPh sb="2" eb="4">
      <t>ブヒン</t>
    </rPh>
    <rPh sb="5" eb="8">
      <t>フクサンブツ</t>
    </rPh>
    <rPh sb="60" eb="62">
      <t>メイサイ</t>
    </rPh>
    <rPh sb="62" eb="64">
      <t>シュベツ</t>
    </rPh>
    <rPh sb="69" eb="72">
      <t>フクサンブツ</t>
    </rPh>
    <rPh sb="74" eb="76">
      <t>バアイ</t>
    </rPh>
    <rPh sb="82" eb="83">
      <t>タ</t>
    </rPh>
    <rPh sb="85" eb="87">
      <t>ウケイレ</t>
    </rPh>
    <phoneticPr fontId="2"/>
  </si>
  <si>
    <t>明細商品コード種類</t>
    <rPh sb="0" eb="2">
      <t>メイサイ</t>
    </rPh>
    <rPh sb="2" eb="4">
      <t>ショウヒン</t>
    </rPh>
    <rPh sb="7" eb="9">
      <t>シュルイ</t>
    </rPh>
    <phoneticPr fontId="30"/>
  </si>
  <si>
    <t>MM5100304</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</si>
  <si>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・商品コード２、または商品コード３（メインメニュー右上にある[設定]アイコンから[運用設定]メニューの[商品管理]ページで設定）が「使用する」の場合
・「明細区分」が「10：付箋 」以外
空白データを受け入れた場合は、使用する商品コード（[仕入管理規程]メニュー[仕入管理]ページで設定）が設定されます。</t>
  </si>
  <si>
    <t>明細商品コード</t>
    <rPh sb="0" eb="2">
      <t>メイサイ</t>
    </rPh>
    <rPh sb="2" eb="4">
      <t>ショウヒン</t>
    </rPh>
    <phoneticPr fontId="30"/>
  </si>
  <si>
    <t>MM5100305</t>
  </si>
  <si>
    <t>「商品コード種類」の設定によって受け入れられるコードが異なります。
この項目は、「明細区分」が「10：付箋 」以外の場合に受け入れできます。
桁数は、設定（メインメニュー右上にある[設定]アイコンから[運用設定]メニューの[商品]ページで設定）によって異なります。
【必須になる条件】
「明細区分」が「0：部品・副産物」の場合は、商品コードを設定する必要があります。</t>
  </si>
  <si>
    <t>明細商品名</t>
    <rPh sb="0" eb="2">
      <t>メイサイ</t>
    </rPh>
    <rPh sb="2" eb="5">
      <t>ショウヒンメイ</t>
    </rPh>
    <phoneticPr fontId="30"/>
  </si>
  <si>
    <t>MM5100306</t>
  </si>
  <si>
    <t>この項目は、「明細区分」が「10：付箋 」の場合は受け入れできません。
空白データを受け入れた場合は、商品の商品名（[商品]メニューで設定）が設定されます。</t>
    <rPh sb="7" eb="9">
      <t>メイサイ</t>
    </rPh>
    <phoneticPr fontId="30"/>
  </si>
  <si>
    <t>明細商品名２</t>
    <rPh sb="0" eb="2">
      <t>メイサイ</t>
    </rPh>
    <rPh sb="2" eb="5">
      <t>ショウヒンメイ</t>
    </rPh>
    <phoneticPr fontId="30"/>
  </si>
  <si>
    <t>MM5100307</t>
  </si>
  <si>
    <t>この項目は、以下のすべての条件に該当する場合に受け入れできます。
・商品名２（メインメニュー右上にある[設定]アイコンから[運用設定]メニューの[商品管理]ページ）が「使用する」の場合
・「明細区分」が「10：付箋 」以外の場合
空白データを受け入れた場合は、商品の商品名２（[商品]メニューで設定）が設定されます。</t>
    <rPh sb="95" eb="97">
      <t>メイサイ</t>
    </rPh>
    <phoneticPr fontId="30"/>
  </si>
  <si>
    <t>明細商品名３</t>
    <rPh sb="0" eb="2">
      <t>メイサイ</t>
    </rPh>
    <rPh sb="2" eb="5">
      <t>ショウヒンメイ</t>
    </rPh>
    <phoneticPr fontId="30"/>
  </si>
  <si>
    <t>MM5100308</t>
  </si>
  <si>
    <t>この項目は、以下のすべての条件に該当する場合に受け入れできます。
・商品名３（メインメニュー右上にある[設定]アイコンから[運用設定]メニューの[商品管理]ページ）が「使用する」の場合
・「明細区分」が「10：付箋 」以外の場合
空白データを受け入れた場合は、商品の商品名３（[商品]メニューで設定）が設定されます。</t>
    <rPh sb="95" eb="97">
      <t>メイサイ</t>
    </rPh>
    <phoneticPr fontId="30"/>
  </si>
  <si>
    <t>明細バリエーションコード種類</t>
    <rPh sb="0" eb="2">
      <t>メイサイ</t>
    </rPh>
    <rPh sb="12" eb="14">
      <t>シュルイ</t>
    </rPh>
    <phoneticPr fontId="30"/>
  </si>
  <si>
    <t>MM5100309</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</si>
  <si>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・バリエーションコード２かバリエーションコード３（メインメニュー右上にある[設定]アイコンから[運用設定]メニューの[商品管理]ページ）が「使用する」の場合
・「明細区分」が「0：部品・副産物」「9：その他」の場合
空白データを受け入れた場合は、使用するバリエーションコード（[仕入管理規程]メニュー[仕入管理]ページで設定）が設定されます。</t>
    <rPh sb="232" eb="234">
      <t>メイサイ</t>
    </rPh>
    <rPh sb="241" eb="243">
      <t>ブヒン</t>
    </rPh>
    <rPh sb="244" eb="247">
      <t>フクサンブツ</t>
    </rPh>
    <phoneticPr fontId="30"/>
  </si>
  <si>
    <t>明細バリエーションコード</t>
    <rPh sb="0" eb="2">
      <t>メイサイ</t>
    </rPh>
    <phoneticPr fontId="30"/>
  </si>
  <si>
    <t>MM5100310</t>
  </si>
  <si>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74" eb="176">
      <t>メイサイ</t>
    </rPh>
    <rPh sb="183" eb="185">
      <t>ブヒン</t>
    </rPh>
    <rPh sb="186" eb="189">
      <t>フクサンブツ</t>
    </rPh>
    <phoneticPr fontId="30"/>
  </si>
  <si>
    <t>明細荷姿コード</t>
    <rPh sb="0" eb="2">
      <t>メイサイ</t>
    </rPh>
    <rPh sb="2" eb="4">
      <t>ニスガタ</t>
    </rPh>
    <phoneticPr fontId="30"/>
  </si>
  <si>
    <t>MM5100311</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</si>
  <si>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</si>
  <si>
    <t>明細倉庫コード</t>
    <rPh sb="0" eb="2">
      <t>メイサイ</t>
    </rPh>
    <rPh sb="2" eb="4">
      <t>ソウコ</t>
    </rPh>
    <phoneticPr fontId="30"/>
  </si>
  <si>
    <t>MM5100312</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</si>
  <si>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02" eb="104">
      <t>ブヒン</t>
    </rPh>
    <rPh sb="105" eb="108">
      <t>フクサンブツ</t>
    </rPh>
    <rPh sb="122" eb="124">
      <t>ショウヒン</t>
    </rPh>
    <rPh sb="127" eb="129">
      <t>ザイコ</t>
    </rPh>
    <rPh sb="129" eb="131">
      <t>カンリ</t>
    </rPh>
    <rPh sb="133" eb="135">
      <t>ショウヒン</t>
    </rPh>
    <rPh sb="141" eb="143">
      <t>ザイコ</t>
    </rPh>
    <rPh sb="198" eb="200">
      <t>ザイコ</t>
    </rPh>
    <phoneticPr fontId="50"/>
  </si>
  <si>
    <t>MM5100313</t>
  </si>
  <si>
    <t>MM5100314</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</si>
  <si>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・「明細荷姿」がバラ（荷姿区分コード「00」）の場合
空白データを受け入れた場合は、商品の入数２（[商品]メニューの[基本]ページで設定）が設定されます。</t>
    <rPh sb="138" eb="140">
      <t>メイサイ</t>
    </rPh>
    <rPh sb="140" eb="142">
      <t>ニスガタ</t>
    </rPh>
    <phoneticPr fontId="39"/>
  </si>
  <si>
    <t>MM5100315</t>
  </si>
  <si>
    <t>整数７桁　小数４桁　マイナスも可
この項目は、以下のすべての条件に該当する場合に受け入れできます。
・「明細区分」が「0：部品・副産物」の場合
・「明細荷姿」がバラ（荷姿区分コード「00」）の場合</t>
  </si>
  <si>
    <t>MM5100316</t>
  </si>
  <si>
    <t>整数13桁　小数４桁　マイナスも可
形式は、表紙の「数量・金額の形式」参照
この項目は、以下のすべての条件に該当する場合に受け入れできます。
・計算式項目１（[価格]メニューで設定）が「使用する」の場合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25" eb="126">
      <t>タ</t>
    </rPh>
    <rPh sb="163" eb="168">
      <t>カカクケイサンシキ</t>
    </rPh>
    <rPh sb="190" eb="192">
      <t>ケイサン</t>
    </rPh>
    <rPh sb="192" eb="194">
      <t>ケッカ</t>
    </rPh>
    <phoneticPr fontId="30"/>
  </si>
  <si>
    <t>MM5100317</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</si>
  <si>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5" eb="126">
      <t>タ</t>
    </rPh>
    <phoneticPr fontId="30"/>
  </si>
  <si>
    <t>MM5100318</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</si>
  <si>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5" eb="126">
      <t>タ</t>
    </rPh>
    <phoneticPr fontId="30"/>
  </si>
  <si>
    <t>MM5100319</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</si>
  <si>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5" eb="126">
      <t>タ</t>
    </rPh>
    <phoneticPr fontId="30"/>
  </si>
  <si>
    <t>MM5100320</t>
  </si>
  <si>
    <t>整数13桁　小数４桁　マイナスも可
形式は、表紙の「数量・金額の形式」参照
この項目は、以下のすべての条件に該当する場合に受け入れできます。
・計算式項目５（[価格]メニューで設定）が「使用する」
・「明細区分」が「0：部品・副産物」「9：その他」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3">
      <t>タ</t>
    </rPh>
    <phoneticPr fontId="30"/>
  </si>
  <si>
    <t>明細数量</t>
    <rPh sb="0" eb="2">
      <t>メイサイ</t>
    </rPh>
    <rPh sb="2" eb="4">
      <t>スウリョウ</t>
    </rPh>
    <phoneticPr fontId="30"/>
  </si>
  <si>
    <t>MM5100321</t>
  </si>
  <si>
    <t>明細単位</t>
    <rPh sb="0" eb="2">
      <t>メイサイ</t>
    </rPh>
    <rPh sb="2" eb="4">
      <t>タンイ</t>
    </rPh>
    <phoneticPr fontId="30"/>
  </si>
  <si>
    <t>MM5100322</t>
  </si>
  <si>
    <t>この項目は、「明細区分」が「0：部品・副産物」「9：その他」の場合に受け入れできます。
空白データを受け入れた場合は、商品の単位（[商品]メニューの[基本]ページで設定）が設定されます。</t>
  </si>
  <si>
    <t>明細単価</t>
    <rPh sb="0" eb="2">
      <t>メイサイ</t>
    </rPh>
    <rPh sb="2" eb="4">
      <t>タンカ</t>
    </rPh>
    <phoneticPr fontId="30"/>
  </si>
  <si>
    <t>MM5100323</t>
  </si>
  <si>
    <t>整数９桁　小数４桁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②単価（[単価]メニューで設定）をもとに設定</t>
  </si>
  <si>
    <t>明細金額</t>
    <rPh sb="0" eb="2">
      <t>メイサイ</t>
    </rPh>
    <phoneticPr fontId="30"/>
  </si>
  <si>
    <t>MM5100324</t>
  </si>
  <si>
    <t>〇整数13桁　小数２桁　マイナスも可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②「数量」、「単価」をもとに設定</t>
  </si>
  <si>
    <t>明細備考</t>
    <rPh sb="0" eb="2">
      <t>メイサイ</t>
    </rPh>
    <phoneticPr fontId="30"/>
  </si>
  <si>
    <t>MM5100325</t>
  </si>
  <si>
    <t>生産時計算</t>
    <rPh sb="0" eb="2">
      <t>セイサン</t>
    </rPh>
    <rPh sb="2" eb="3">
      <t>ジ</t>
    </rPh>
    <rPh sb="3" eb="5">
      <t>ケイサン</t>
    </rPh>
    <phoneticPr fontId="30"/>
  </si>
  <si>
    <t>MM5100326</t>
  </si>
  <si>
    <t>0：しない　1：する
この項目は、「明細区分」が「0：部品・副産物」「9：その他」の場合に受け入れできます。
空白データを受け入れた場合は、以下の優先順位で設定されます。
①構成品の生産時計算（[構成品]メニューで設定）
②「0：しない」</t>
    <rPh sb="18" eb="20">
      <t>メイサイ</t>
    </rPh>
    <rPh sb="27" eb="29">
      <t>ブヒン</t>
    </rPh>
    <rPh sb="30" eb="33">
      <t>フクサンブツ</t>
    </rPh>
    <rPh sb="87" eb="89">
      <t>コウセイ</t>
    </rPh>
    <rPh sb="89" eb="90">
      <t>ヒン</t>
    </rPh>
    <rPh sb="91" eb="93">
      <t>セイサン</t>
    </rPh>
    <rPh sb="93" eb="94">
      <t>ジ</t>
    </rPh>
    <rPh sb="94" eb="96">
      <t>ケイサン</t>
    </rPh>
    <rPh sb="98" eb="100">
      <t>コウセイ</t>
    </rPh>
    <rPh sb="100" eb="101">
      <t>ヒン</t>
    </rPh>
    <phoneticPr fontId="30"/>
  </si>
  <si>
    <t>MM5100327</t>
  </si>
  <si>
    <t>０～４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空白データを受け入れた場合は、「入数」の小数桁と商品の入数小数桁（[商品]メニューの[基本]ページで設定）の大きい方が設定されます。</t>
    <rPh sb="103" eb="105">
      <t>メイサイ</t>
    </rPh>
    <rPh sb="112" eb="114">
      <t>ブヒン</t>
    </rPh>
    <rPh sb="115" eb="118">
      <t>フクサンブツ</t>
    </rPh>
    <phoneticPr fontId="30"/>
  </si>
  <si>
    <t>MM5100328</t>
  </si>
  <si>
    <t>０～４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空白データを受け入れた場合は、「入数２」の小数桁と商品の入数２小数桁（[商品]メニューの[基本]ページで設定）の大きい方が設定されます。</t>
  </si>
  <si>
    <t>MM5100329</t>
  </si>
  <si>
    <t>０～４
この項目は明細区分」が「0：部品・副産物」「9：その他」の場合に受け入れできます。
空白データを受け入れた場合は、「箱数」の小数桁と商品の箱数小数桁（[商品]メニューの[基本]ページで設定）の大きい方が設定されます。</t>
    <rPh sb="6" eb="8">
      <t>コウモク</t>
    </rPh>
    <rPh sb="33" eb="35">
      <t>バアイ</t>
    </rPh>
    <rPh sb="36" eb="37">
      <t>ウ</t>
    </rPh>
    <rPh sb="38" eb="39">
      <t>イ</t>
    </rPh>
    <rPh sb="62" eb="64">
      <t>ハコスウ</t>
    </rPh>
    <rPh sb="73" eb="75">
      <t>ハコスウ</t>
    </rPh>
    <phoneticPr fontId="30"/>
  </si>
  <si>
    <t>MM5100330</t>
  </si>
  <si>
    <t>０～４
この項目は、以下のすべての条件に該当する場合に受け入れできます。
・計算式項目１（[価格]メニューで設定）が「使用する」
・「明細区分」が「0：部品・副産物」「9：その他」
空白データを受け入れた場合は、「計算式項目１」の小数桁と商品の計算式項目１小数桁（[価格]メニューで設定）の大きい方が設定されます。</t>
    <rPh sb="38" eb="43">
      <t>ケイサンシキコウモク</t>
    </rPh>
    <rPh sb="107" eb="112">
      <t>ケイサンシキコウモク</t>
    </rPh>
    <rPh sb="128" eb="130">
      <t>ショウスウ</t>
    </rPh>
    <rPh sb="130" eb="131">
      <t>ケタ</t>
    </rPh>
    <phoneticPr fontId="30"/>
  </si>
  <si>
    <t>MM5100331</t>
  </si>
  <si>
    <t>０～４
この項目は、以下のすべての条件に該当する場合に受け入れできます。
・計算式項目２（[価格]メニューで設定）が「使用する」の場合
・「明細区分」が「0：部品・副産物」「9：その他」の場合
空白データを受け入れた場合は、「計算式項目２」の小数桁と商品の計算式項目２小数桁（[価格]メニューで設定）の大きい方が設定されます。</t>
    <rPh sb="38" eb="43">
      <t>ケイサンシキコウモク</t>
    </rPh>
    <rPh sb="113" eb="118">
      <t>ケイサンシキコウモク</t>
    </rPh>
    <rPh sb="134" eb="136">
      <t>ショウスウ</t>
    </rPh>
    <rPh sb="136" eb="137">
      <t>ケタ</t>
    </rPh>
    <phoneticPr fontId="30"/>
  </si>
  <si>
    <t>MM5100332</t>
  </si>
  <si>
    <t>０～４
この項目は、以下のすべての条件に該当する場合に受け入れできます。
・計算式項目３（[価格]メニューで設定）が「使用する」の場合
・「明細区分」が「0：部品・副産物」「9：その他」の場合
空白データを受け入れた場合は、「計算式項目３」の小数桁と商品の計算式項目３小数桁（[価格]メニューで設定）の大きい方が設定されます。</t>
    <rPh sb="38" eb="43">
      <t>ケイサンシキコウモク</t>
    </rPh>
    <rPh sb="70" eb="72">
      <t>メイサイ</t>
    </rPh>
    <rPh sb="79" eb="81">
      <t>ブヒン</t>
    </rPh>
    <rPh sb="82" eb="85">
      <t>フクサンブツ</t>
    </rPh>
    <rPh sb="103" eb="108">
      <t>ケイサンシキコウモク</t>
    </rPh>
    <rPh sb="124" eb="126">
      <t>ショウスウ</t>
    </rPh>
    <rPh sb="126" eb="127">
      <t>ケタ</t>
    </rPh>
    <phoneticPr fontId="30"/>
  </si>
  <si>
    <t>MM5100333</t>
  </si>
  <si>
    <t>０～４
この項目は、以下のすべての条件に該当する場合に受け入れできます。
・計算式項目４（[価格]メニューで設定）が「使用する」の場合
・「明細区分」が「0：部品・副産物」「9：その他」の場合
空白データを受け入れた場合は、「計算式項目４」の小数桁と商品の計算式項目４小数桁（[価格]メニューで設定）の大きい方が設定されます。</t>
    <rPh sb="38" eb="43">
      <t>ケイサンシキコウモク</t>
    </rPh>
    <rPh sb="113" eb="118">
      <t>ケイサンシキコウモク</t>
    </rPh>
    <rPh sb="134" eb="136">
      <t>ショウスウ</t>
    </rPh>
    <rPh sb="136" eb="137">
      <t>ケタ</t>
    </rPh>
    <phoneticPr fontId="30"/>
  </si>
  <si>
    <t>MM5100334</t>
  </si>
  <si>
    <t>０～４
この項目は、以下のすべての条件に該当する場合に受け入れできます。
・計算式項目５（[価格]メニューで設定）が「使用する」の場合
・「明細区分」が「0：部品・副産物」「9：その他」の場合
空白データを受け入れた場合は、「計算式項目５」の小数桁と商品の計算式項目５小数桁（[価格]メニューで設定）の大きい方が設定されます。</t>
    <rPh sb="38" eb="43">
      <t>ケイサンシキコウモク</t>
    </rPh>
    <rPh sb="113" eb="118">
      <t>ケイサンシキコウモク</t>
    </rPh>
    <rPh sb="134" eb="136">
      <t>ショウスウ</t>
    </rPh>
    <rPh sb="136" eb="137">
      <t>ケタ</t>
    </rPh>
    <phoneticPr fontId="30"/>
  </si>
  <si>
    <t>明細数量小数桁</t>
    <rPh sb="0" eb="2">
      <t>メイサイ</t>
    </rPh>
    <rPh sb="2" eb="4">
      <t>スウリョウ</t>
    </rPh>
    <rPh sb="4" eb="6">
      <t>ショウスウ</t>
    </rPh>
    <rPh sb="6" eb="7">
      <t>ケタ</t>
    </rPh>
    <phoneticPr fontId="30"/>
  </si>
  <si>
    <t>MM5100335</t>
  </si>
  <si>
    <t>０～４
この項目は、「明細区分」が「0：部品・副産物」「9：その他」の場合に受け入れできます。
空白データを受け入れた場合は、「数量」の小数桁と商品の数量小数桁（[商品]メニューの[基本]ページで設定）の大きい方が設定されます。</t>
    <rPh sb="6" eb="8">
      <t>コウモク</t>
    </rPh>
    <rPh sb="35" eb="37">
      <t>バアイ</t>
    </rPh>
    <rPh sb="64" eb="66">
      <t>スウリョウ</t>
    </rPh>
    <rPh sb="75" eb="77">
      <t>スウリョウ</t>
    </rPh>
    <rPh sb="98" eb="100">
      <t>セッテイ</t>
    </rPh>
    <phoneticPr fontId="30"/>
  </si>
  <si>
    <t>明細単価小数桁</t>
    <rPh sb="0" eb="2">
      <t>メイサイ</t>
    </rPh>
    <rPh sb="2" eb="4">
      <t>タンカ</t>
    </rPh>
    <rPh sb="4" eb="6">
      <t>ショウスウ</t>
    </rPh>
    <rPh sb="6" eb="7">
      <t>ケタ</t>
    </rPh>
    <phoneticPr fontId="30"/>
  </si>
  <si>
    <t>MM5100336</t>
  </si>
  <si>
    <t>０～４
この項目は、「明細区分」が「0：部品・副産物」「9：その他」の場合に受け入れできます。
空白データを受け入れた場合は、「単価」の小数桁と商品の単価小数桁（[単価]メニューで設定）の大きい方が設定されます。</t>
    <rPh sb="11" eb="13">
      <t>メイサイ</t>
    </rPh>
    <rPh sb="20" eb="22">
      <t>ブヒン</t>
    </rPh>
    <rPh sb="23" eb="26">
      <t>フクサンブツ</t>
    </rPh>
    <phoneticPr fontId="30"/>
  </si>
  <si>
    <t>【明細在庫情報】</t>
    <rPh sb="1" eb="3">
      <t>メイサイ</t>
    </rPh>
    <rPh sb="3" eb="5">
      <t>ザイコ</t>
    </rPh>
    <rPh sb="5" eb="7">
      <t>ジョウホウ</t>
    </rPh>
    <phoneticPr fontId="2"/>
  </si>
  <si>
    <t>明細在庫内訳行番号</t>
    <rPh sb="0" eb="2">
      <t>メイサイ</t>
    </rPh>
    <rPh sb="2" eb="4">
      <t>ザイコ</t>
    </rPh>
    <rPh sb="4" eb="6">
      <t>ウチワケ</t>
    </rPh>
    <rPh sb="6" eb="9">
      <t>ギョウバンゴウ</t>
    </rPh>
    <phoneticPr fontId="30"/>
  </si>
  <si>
    <t>MM5100401</t>
  </si>
  <si>
    <t>この項目は、以下のすべての条件に該当する場合に受け入れできます。
・『Sシステム』または『奉行Ｖ ERPクラウド』をご利用の場合
・「明細区分」が「0：部品・副産物」「9：その他」の場合
・「商品」の「在庫管理」（商品メニューの[在庫]ページ）が「する」の場合
・棚番（『蔵奉行クラウド』のメインメニュー右上にある[設定]アイコンから[運用設定]メニューの[在庫管理]ページで設定）が「使用する」の場合
【必須になる条件】
一つの明細に対して複数の在庫情報を設定する場合</t>
    <rPh sb="67" eb="69">
      <t>メイサイ</t>
    </rPh>
    <rPh sb="76" eb="78">
      <t>ブヒン</t>
    </rPh>
    <rPh sb="79" eb="82">
      <t>フクサンブツ</t>
    </rPh>
    <rPh sb="212" eb="213">
      <t>ヒト</t>
    </rPh>
    <rPh sb="215" eb="217">
      <t>メイサイ</t>
    </rPh>
    <rPh sb="218" eb="219">
      <t>タイ</t>
    </rPh>
    <rPh sb="221" eb="223">
      <t>フクスウ</t>
    </rPh>
    <rPh sb="224" eb="226">
      <t>ザイコ</t>
    </rPh>
    <rPh sb="226" eb="228">
      <t>ジョウホウ</t>
    </rPh>
    <rPh sb="229" eb="231">
      <t>セッテイ</t>
    </rPh>
    <rPh sb="233" eb="235">
      <t>バアイ</t>
    </rPh>
    <phoneticPr fontId="39"/>
  </si>
  <si>
    <t>明細棚番No.</t>
    <rPh sb="0" eb="2">
      <t>メイサイ</t>
    </rPh>
    <rPh sb="2" eb="4">
      <t>タナバン</t>
    </rPh>
    <phoneticPr fontId="30"/>
  </si>
  <si>
    <t>MM5100402</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</si>
  <si>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60" eb="162">
      <t>ザイコ</t>
    </rPh>
    <phoneticPr fontId="50"/>
  </si>
  <si>
    <t>明細在庫内訳数量</t>
    <rPh sb="2" eb="4">
      <t>ザイコ</t>
    </rPh>
    <rPh sb="4" eb="6">
      <t>ウチワケ</t>
    </rPh>
    <rPh sb="6" eb="8">
      <t>スウリョウ</t>
    </rPh>
    <phoneticPr fontId="30"/>
  </si>
  <si>
    <t>MM5100404</t>
  </si>
  <si>
    <t xml:space="preserve">整数９桁　小数４桁　マイナスも可
この項目は、以下のすべての条件に該当する場合に受け入れできます。
・『Sシステム』または『奉行Ｖ ERPクラウド』をご利用の場合
・「明細区分」が「0：部品・副産物」「9：その他」の場合
・商品の「在庫管理」（商品メニューの[在庫]ページ）が「する」の場合
・棚番（蔵奉行のメインメニュー右上にある[設定]アイコンから[運用設定]メニューの[在庫管理]ページで設定）が「使用する」の場合
小数部分の桁数は、「明細数量小数桁」の設定によって異なります。
以下の場合、受入エラーとなります。
・明細情報の「明細数量」と符号が異なる「明細在庫内訳数量」を設定した場合
・明細情報の「明細数量」と「明細在庫内訳数量」の合計が不一致の場合
空白データを受け入れた場合は、以下のように設定されます。
・「明細在庫内訳行番号」が「1」の場合 ⇒ 「明細情報」の「数量」で設定されます。
・「明細在庫内訳行番号」が「2」以上の場合 ⇒ 明細在庫内訳行自体生成されません。 </t>
    <rPh sb="205" eb="207">
      <t>メイサイ</t>
    </rPh>
    <rPh sb="227" eb="229">
      <t>イカ</t>
    </rPh>
    <rPh sb="230" eb="232">
      <t>バアイ</t>
    </rPh>
    <rPh sb="233" eb="235">
      <t>ウケイレ</t>
    </rPh>
    <rPh sb="246" eb="248">
      <t>メイサイ</t>
    </rPh>
    <rPh sb="248" eb="250">
      <t>ジョウホウ</t>
    </rPh>
    <rPh sb="252" eb="254">
      <t>メイサイ</t>
    </rPh>
    <rPh sb="254" eb="256">
      <t>スウリョウ</t>
    </rPh>
    <rPh sb="258" eb="260">
      <t>フゴウ</t>
    </rPh>
    <rPh sb="261" eb="262">
      <t>コト</t>
    </rPh>
    <rPh sb="265" eb="267">
      <t>メイサイ</t>
    </rPh>
    <rPh sb="267" eb="269">
      <t>ザイコ</t>
    </rPh>
    <rPh sb="269" eb="271">
      <t>ウチワケ</t>
    </rPh>
    <rPh sb="271" eb="273">
      <t>スウリョウ</t>
    </rPh>
    <rPh sb="279" eb="281">
      <t>バアイ</t>
    </rPh>
    <rPh sb="289" eb="291">
      <t>メイサイ</t>
    </rPh>
    <rPh sb="296" eb="298">
      <t>メイサイ</t>
    </rPh>
    <rPh sb="298" eb="300">
      <t>ザイコ</t>
    </rPh>
    <rPh sb="306" eb="308">
      <t>ゴウケイ</t>
    </rPh>
    <rPh sb="309" eb="312">
      <t>フイッチ</t>
    </rPh>
    <rPh sb="313" eb="315">
      <t>バアイ</t>
    </rPh>
    <rPh sb="347" eb="349">
      <t>メイサイ</t>
    </rPh>
    <rPh sb="349" eb="351">
      <t>ザイコ</t>
    </rPh>
    <rPh sb="362" eb="364">
      <t>バアイ</t>
    </rPh>
    <rPh sb="368" eb="370">
      <t>メイサイ</t>
    </rPh>
    <rPh sb="370" eb="372">
      <t>ジョウホウ</t>
    </rPh>
    <rPh sb="375" eb="377">
      <t>スウリョウ</t>
    </rPh>
    <rPh sb="379" eb="381">
      <t>セッテイ</t>
    </rPh>
    <rPh sb="389" eb="391">
      <t>メイサイ</t>
    </rPh>
    <rPh sb="391" eb="393">
      <t>ザイコ</t>
    </rPh>
    <rPh sb="403" eb="405">
      <t>イジョウ</t>
    </rPh>
    <rPh sb="406" eb="408">
      <t>バアイ</t>
    </rPh>
    <rPh sb="415" eb="417">
      <t>セッテイ</t>
    </rPh>
    <rPh sb="427" eb="429">
      <t>メイサイ</t>
    </rPh>
    <rPh sb="429" eb="431">
      <t>ザイコ</t>
    </rPh>
    <phoneticPr fontId="30"/>
  </si>
  <si>
    <t>明細在庫内訳バラ数量</t>
    <rPh sb="0" eb="2">
      <t>メイサイ</t>
    </rPh>
    <rPh sb="2" eb="4">
      <t>ザイコ</t>
    </rPh>
    <rPh sb="4" eb="6">
      <t>ウチワケ</t>
    </rPh>
    <rPh sb="8" eb="10">
      <t>スウリョウ</t>
    </rPh>
    <phoneticPr fontId="30"/>
  </si>
  <si>
    <t>MM5100405</t>
  </si>
  <si>
    <t>この項目は、『Sシステム』または『奉行Ｖ ERPクラウド』をご利用の場合に出力できます。</t>
    <rPh sb="2" eb="4">
      <t>コウモク</t>
    </rPh>
    <rPh sb="37" eb="39">
      <t>シュツリョク</t>
    </rPh>
    <phoneticPr fontId="30"/>
  </si>
  <si>
    <t>明細在庫内訳金額</t>
    <rPh sb="0" eb="2">
      <t>メイサイ</t>
    </rPh>
    <rPh sb="2" eb="4">
      <t>ザイコ</t>
    </rPh>
    <rPh sb="4" eb="6">
      <t>ウチワケ</t>
    </rPh>
    <rPh sb="6" eb="8">
      <t>キンガク</t>
    </rPh>
    <phoneticPr fontId="39"/>
  </si>
  <si>
    <t>MM5100406</t>
  </si>
  <si>
    <t>整数13桁　小数２桁　マイナスも可
形式は、表紙の「数量・金額の形式」参照
この項目は、以下のすべての条件に該当する場合に受け入れできます。
・『Sシステム』または『奉行Ｖ ERPクラウド』をご利用の場合
・「伝票区分」が「1：分解」の場合
明細情報の「明細金額」と「明細在庫内訳金額」の合計が不一致の場合は受け入れできません。
空白データを受け入れた場合は、「明細数量」、「明細単価」をもとに設定されます。</t>
    <rPh sb="118" eb="120">
      <t>バアイ</t>
    </rPh>
    <rPh sb="127" eb="129">
      <t>メイサイ</t>
    </rPh>
    <rPh sb="134" eb="136">
      <t>メイサイ</t>
    </rPh>
    <rPh sb="136" eb="138">
      <t>ザイコ</t>
    </rPh>
    <rPh sb="144" eb="146">
      <t>ゴウケイ</t>
    </rPh>
    <rPh sb="181" eb="183">
      <t>メイサイ</t>
    </rPh>
    <rPh sb="188" eb="190">
      <t>メイサイ</t>
    </rPh>
    <phoneticPr fontId="30"/>
  </si>
  <si>
    <t>【明細在庫がある明細の受け入れ】</t>
    <rPh sb="1" eb="5">
      <t>メイサイザイコ</t>
    </rPh>
    <phoneticPr fontId="0"/>
  </si>
  <si>
    <t>　　明細在庫内訳がある明細を受け入れる場合は、「明細」と「明細在庫内訳行番号」を以下のように設定します。</t>
    <rPh sb="2" eb="4">
      <t>メイサイ</t>
    </rPh>
    <rPh sb="4" eb="8">
      <t>ザイコウチワケ</t>
    </rPh>
    <rPh sb="29" eb="31">
      <t>メイサイ</t>
    </rPh>
    <rPh sb="31" eb="35">
      <t>ザイコウチワケ</t>
    </rPh>
    <rPh sb="35" eb="36">
      <t>ギョウ</t>
    </rPh>
    <phoneticPr fontId="0"/>
  </si>
  <si>
    <t>　　　┗明細在庫内訳①　20</t>
    <rPh sb="4" eb="6">
      <t>メイサイ</t>
    </rPh>
    <rPh sb="6" eb="8">
      <t>ザイコ</t>
    </rPh>
    <rPh sb="8" eb="10">
      <t>ウチワケ</t>
    </rPh>
    <phoneticPr fontId="0"/>
  </si>
  <si>
    <t>　　　┗明細在庫内訳②　80</t>
    <rPh sb="4" eb="10">
      <t>メイサイザイコウチワケ</t>
    </rPh>
    <phoneticPr fontId="0"/>
  </si>
  <si>
    <t>　　１行目「明細」：１明細目、「明細在庫内訳行番号」：１（明細在庫内訳①）</t>
    <rPh sb="11" eb="14">
      <t>メイサイメ</t>
    </rPh>
    <rPh sb="16" eb="18">
      <t>メイサイ</t>
    </rPh>
    <rPh sb="18" eb="20">
      <t>ザイコ</t>
    </rPh>
    <rPh sb="20" eb="22">
      <t>ウチワケ</t>
    </rPh>
    <rPh sb="29" eb="33">
      <t>メイサイザイコ</t>
    </rPh>
    <rPh sb="33" eb="35">
      <t>ウチワケ</t>
    </rPh>
    <phoneticPr fontId="22"/>
  </si>
  <si>
    <t>　　２行目「明細」：１明細目、「明細在庫内訳行番号」：２（明細在庫内訳②）</t>
    <rPh sb="11" eb="14">
      <t>メイサイメ</t>
    </rPh>
    <rPh sb="16" eb="20">
      <t>メイサイザイコ</t>
    </rPh>
    <rPh sb="20" eb="22">
      <t>ウチワケ</t>
    </rPh>
    <rPh sb="29" eb="33">
      <t>メイサイザイコ</t>
    </rPh>
    <rPh sb="33" eb="35">
      <t>ウチワケ</t>
    </rPh>
    <phoneticPr fontId="22"/>
  </si>
  <si>
    <t>MM5050000</t>
  </si>
  <si>
    <t>伝票区分</t>
    <rPh sb="0" eb="2">
      <t>デン</t>
    </rPh>
    <rPh sb="2" eb="4">
      <t>クブン</t>
    </rPh>
    <phoneticPr fontId="57"/>
  </si>
  <si>
    <t>MM5050001</t>
  </si>
  <si>
    <t>0：倉庫内　1：倉庫間
この項目は、以下のすべての条件に該当する場合に受け入れできます。
・棚番（メインメニュー右上にある[設定]アイコンから[運用設定]メニューの[在庫管理]ページ）が「使用する」
空白データを受け入れた場合は、「1：倉庫間」が設定されます。</t>
    <rPh sb="0" eb="130">
      <t>ソウコナイソウコカンソウコカン</t>
    </rPh>
    <phoneticPr fontId="47"/>
  </si>
  <si>
    <t>振替日付</t>
    <rPh sb="0" eb="4">
      <t>フリカエヒヅケ</t>
    </rPh>
    <phoneticPr fontId="2"/>
  </si>
  <si>
    <t>MM5050003</t>
  </si>
  <si>
    <t>MM5050006</t>
  </si>
  <si>
    <t>払出倉庫コード</t>
    <rPh sb="0" eb="2">
      <t>ハライダシ</t>
    </rPh>
    <rPh sb="2" eb="4">
      <t>ソウコ</t>
    </rPh>
    <phoneticPr fontId="30"/>
  </si>
  <si>
    <t>MM5050007</t>
  </si>
  <si>
    <t>払出部門コード</t>
    <rPh sb="0" eb="2">
      <t>ハライダシ</t>
    </rPh>
    <rPh sb="2" eb="4">
      <t>ブモン</t>
    </rPh>
    <phoneticPr fontId="30"/>
  </si>
  <si>
    <t>MM5050008</t>
  </si>
  <si>
    <t>桁数は、設定（メインメニュー右上にある[設定]アイコンから[運用設定]メニューの[基本]ページ）によって異なります。
空白データを受け入れた場合は、払出担当者コードで設定された担当者の部門が設定されます。</t>
    <rPh sb="74" eb="76">
      <t>ハライダシ</t>
    </rPh>
    <phoneticPr fontId="30"/>
  </si>
  <si>
    <t>払出担当者コード</t>
    <rPh sb="0" eb="2">
      <t>ハライダシ</t>
    </rPh>
    <rPh sb="2" eb="5">
      <t>タントウシャ</t>
    </rPh>
    <phoneticPr fontId="30"/>
  </si>
  <si>
    <t>MM5050009</t>
  </si>
  <si>
    <t>払出プロジェクトコード</t>
    <rPh sb="0" eb="2">
      <t>ハライダシ</t>
    </rPh>
    <phoneticPr fontId="30"/>
  </si>
  <si>
    <t>MM5050010</t>
  </si>
  <si>
    <t>払出工程／工種コード</t>
    <rPh sb="0" eb="2">
      <t>ハライダシ</t>
    </rPh>
    <rPh sb="2" eb="7">
      <t>コウテイ</t>
    </rPh>
    <phoneticPr fontId="2"/>
  </si>
  <si>
    <t>MM5050011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</si>
  <si>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rPh sb="204" eb="209">
      <t>コウテイ</t>
    </rPh>
    <phoneticPr fontId="2"/>
  </si>
  <si>
    <t>受入倉庫コード</t>
    <rPh sb="0" eb="2">
      <t>ウケイレ</t>
    </rPh>
    <rPh sb="2" eb="4">
      <t>ソウコ</t>
    </rPh>
    <phoneticPr fontId="30"/>
  </si>
  <si>
    <t>MM5050012</t>
  </si>
  <si>
    <t>受入部門コード</t>
    <rPh sb="0" eb="2">
      <t>ウケイレ</t>
    </rPh>
    <rPh sb="2" eb="4">
      <t>ブモン</t>
    </rPh>
    <phoneticPr fontId="30"/>
  </si>
  <si>
    <t>MM5050013</t>
  </si>
  <si>
    <t>桁数は、設定（メインメニュー右上にある[設定]アイコンから[運用設定]メニューの[基本]ページ）によって異なります。
空白データを受け入れた場合は、受入担当者コードで設定された担当者の部門が設定されます。</t>
    <rPh sb="74" eb="76">
      <t>ウケイレ</t>
    </rPh>
    <phoneticPr fontId="30"/>
  </si>
  <si>
    <t>受入担当者コード</t>
    <rPh sb="0" eb="2">
      <t>ウケイレ</t>
    </rPh>
    <rPh sb="2" eb="5">
      <t>タントウシャ</t>
    </rPh>
    <phoneticPr fontId="30"/>
  </si>
  <si>
    <t>MM5050014</t>
  </si>
  <si>
    <t>受入プロジェクトコード</t>
    <rPh sb="0" eb="2">
      <t>ウケイレ</t>
    </rPh>
    <phoneticPr fontId="30"/>
  </si>
  <si>
    <t>MM5050015</t>
  </si>
  <si>
    <t>受入工程／工種コード</t>
    <rPh sb="0" eb="2">
      <t>ウケイレ</t>
    </rPh>
    <rPh sb="2" eb="7">
      <t>コウテイ</t>
    </rPh>
    <phoneticPr fontId="2"/>
  </si>
  <si>
    <t>MM5050016</t>
  </si>
  <si>
    <t>MM5050017</t>
  </si>
  <si>
    <t>MM5050018</t>
  </si>
  <si>
    <t>MM5050019</t>
  </si>
  <si>
    <t>MM5050202</t>
  </si>
  <si>
    <t>MM5050203</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</si>
  <si>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t>
  </si>
  <si>
    <t>MM5050204</t>
  </si>
  <si>
    <t>MM5050205</t>
  </si>
  <si>
    <t>MM5050206</t>
  </si>
  <si>
    <t>MM5050207</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</si>
  <si>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67" eb="269">
      <t>ザイコ</t>
    </rPh>
    <phoneticPr fontId="47"/>
  </si>
  <si>
    <t>MM5050208</t>
  </si>
  <si>
    <t>バリエーションコード種類の設定によって受け入れられるバリエーションコードが異なります。
この項目は、以下の条件に該当する場合に受け入れできます。
・『Sシステム』または『奉行Ｖ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</si>
  <si>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MM5050209</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</si>
  <si>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</si>
  <si>
    <t>払出棚番No.</t>
    <rPh sb="0" eb="2">
      <t>ハライダシ</t>
    </rPh>
    <rPh sb="2" eb="3">
      <t>タナ</t>
    </rPh>
    <rPh sb="3" eb="4">
      <t>バン</t>
    </rPh>
    <phoneticPr fontId="47"/>
  </si>
  <si>
    <t>MM5050211</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</si>
  <si>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空白データを受け入れた場合は、「払出倉庫」に紐づく「その他」の「棚番」が設定されます。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rPh sb="193" eb="195">
      <t>ハライダシ</t>
    </rPh>
    <phoneticPr fontId="0"/>
  </si>
  <si>
    <t>受入棚番No.</t>
    <rPh sb="0" eb="1">
      <t>ウケ</t>
    </rPh>
    <rPh sb="1" eb="2">
      <t>ニュウ</t>
    </rPh>
    <rPh sb="2" eb="3">
      <t>タナ</t>
    </rPh>
    <rPh sb="3" eb="4">
      <t>バン</t>
    </rPh>
    <phoneticPr fontId="47"/>
  </si>
  <si>
    <t>MM5050238</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</si>
  <si>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
※紐づく「○○倉庫」は以下の「伝票区分」によります。
・「伝票区分」が「倉庫内」の場合・・・「払出倉庫」
・「伝票区分」が「倉庫間」の場合・・・「受入倉庫」</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rPh sb="225" eb="226">
      <t>ヒモ</t>
    </rPh>
    <rPh sb="231" eb="233">
      <t>ソウコ</t>
    </rPh>
    <rPh sb="235" eb="237">
      <t>イカ</t>
    </rPh>
    <rPh sb="239" eb="241">
      <t>デンピョウ</t>
    </rPh>
    <rPh sb="241" eb="243">
      <t>クブン</t>
    </rPh>
    <rPh sb="253" eb="255">
      <t>デンピョウ</t>
    </rPh>
    <rPh sb="255" eb="257">
      <t>クブン</t>
    </rPh>
    <rPh sb="260" eb="262">
      <t>ソウコ</t>
    </rPh>
    <rPh sb="262" eb="263">
      <t>ナイ</t>
    </rPh>
    <rPh sb="265" eb="267">
      <t>バアイ</t>
    </rPh>
    <rPh sb="271" eb="273">
      <t>ハライダシ</t>
    </rPh>
    <rPh sb="273" eb="275">
      <t>ソウコ</t>
    </rPh>
    <rPh sb="279" eb="281">
      <t>デンピョウ</t>
    </rPh>
    <rPh sb="281" eb="283">
      <t>クブン</t>
    </rPh>
    <rPh sb="286" eb="288">
      <t>ソウコ</t>
    </rPh>
    <rPh sb="288" eb="289">
      <t>カン</t>
    </rPh>
    <rPh sb="291" eb="293">
      <t>バアイ</t>
    </rPh>
    <rPh sb="297" eb="298">
      <t>ウケ</t>
    </rPh>
    <rPh sb="298" eb="299">
      <t>イ</t>
    </rPh>
    <phoneticPr fontId="0"/>
  </si>
  <si>
    <t>MM5050213</t>
  </si>
  <si>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t>
  </si>
  <si>
    <t>MM5050214</t>
  </si>
  <si>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t>
  </si>
  <si>
    <t>MM5050215</t>
  </si>
  <si>
    <t>整数７桁　小数４桁　マイナスも可</t>
  </si>
  <si>
    <t>MM5050216</t>
  </si>
  <si>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116" eb="121">
      <t>カカクケイサンシキ</t>
    </rPh>
    <rPh sb="143" eb="145">
      <t>ケイサン</t>
    </rPh>
    <rPh sb="145" eb="147">
      <t>ケッカ</t>
    </rPh>
    <phoneticPr fontId="30"/>
  </si>
  <si>
    <t>MM5050217</t>
  </si>
  <si>
    <t>整数13桁　小数４桁　マイナスも可
形式は、表紙の「数量・金額の形式」参照
この項目は、計算式項目２使用（[価格]メニューで設定）が「する」の場合に受け入れできます。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phoneticPr fontId="30"/>
  </si>
  <si>
    <t>MM5050218</t>
  </si>
  <si>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1" eb="73">
      <t>バアイ</t>
    </rPh>
    <phoneticPr fontId="30"/>
  </si>
  <si>
    <t>MM5050219</t>
  </si>
  <si>
    <t>整数13桁　小数４桁　マイナスも可
形式は、表紙の「数量・金額の形式」参照
この項目は、計算式項目４使用（[価格]メニューで設定）が「する」の場合に受け入れできます。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phoneticPr fontId="30"/>
  </si>
  <si>
    <t>MM5050220</t>
  </si>
  <si>
    <t>整数13桁　小数４桁　マイナスも可
形式は、表紙の「数量・金額の形式」参照
この項目は、計算式項目５使用（[価格]メニューで設定）が「する」の場合に受け入れできます。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phoneticPr fontId="30"/>
  </si>
  <si>
    <t>MM5050221</t>
  </si>
  <si>
    <t>整数９桁　小数４桁　マイナスも可
小数部分の桁数は、設定（[商品]メニューの[基本]ページ）によって異なります。
空白データを受け入れた場合は、以下の優先順位で設定されます。
①価格計算式（[価格]メニューの[基本]ページで登録）の計算結果
②「入数」、「入数２」、「箱数」をもとに設定</t>
  </si>
  <si>
    <t>MM5050222</t>
  </si>
  <si>
    <t>MM5050223</t>
  </si>
  <si>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②在庫単価（[在庫単価]メニューで登録）をもとに設定</t>
    <rPh sb="95" eb="97">
      <t>ザイコ</t>
    </rPh>
    <rPh sb="101" eb="103">
      <t>ザイコ</t>
    </rPh>
    <rPh sb="111" eb="113">
      <t>トウロク</t>
    </rPh>
    <phoneticPr fontId="30"/>
  </si>
  <si>
    <t>MM5050224</t>
  </si>
  <si>
    <t>マイナスも可
形式は、表紙の「数量・金額の形式」参照
空白データを受け入れた場合は、以下の優先順位で設定されます。
①価格計算式（[価格]メニューの[基本]ページで登録）の計算結果
②「数量」、「単価」をもとに設定</t>
  </si>
  <si>
    <t>MM5050225</t>
  </si>
  <si>
    <t>MM5050226</t>
  </si>
  <si>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t>
  </si>
  <si>
    <t>MM5050227</t>
  </si>
  <si>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t>
  </si>
  <si>
    <t>MM5050228</t>
  </si>
  <si>
    <t>０～４
空白データを受け入れた場合は、「箱数」の小数桁と商品の箱数小数桁（[商品]メニューの[基本]ページで設定）の大きい方が設定されます。</t>
  </si>
  <si>
    <t>MM5050229</t>
  </si>
  <si>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t>
    <rPh sb="77" eb="82">
      <t>ケイサンシキコウモク</t>
    </rPh>
    <rPh sb="98" eb="100">
      <t>ショウスウ</t>
    </rPh>
    <rPh sb="100" eb="101">
      <t>ケタ</t>
    </rPh>
    <phoneticPr fontId="30"/>
  </si>
  <si>
    <t>MM5050230</t>
  </si>
  <si>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t>
    <rPh sb="77" eb="82">
      <t>ケイサンシキコウモク</t>
    </rPh>
    <rPh sb="98" eb="100">
      <t>ショウスウ</t>
    </rPh>
    <rPh sb="100" eb="101">
      <t>ケタ</t>
    </rPh>
    <phoneticPr fontId="30"/>
  </si>
  <si>
    <t>MM5050231</t>
  </si>
  <si>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t>
    <rPh sb="77" eb="82">
      <t>ケイサンシキコウモク</t>
    </rPh>
    <rPh sb="98" eb="100">
      <t>ショウスウ</t>
    </rPh>
    <rPh sb="100" eb="101">
      <t>ケタ</t>
    </rPh>
    <phoneticPr fontId="30"/>
  </si>
  <si>
    <t>MM5050232</t>
  </si>
  <si>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t>
    <rPh sb="77" eb="82">
      <t>ケイサンシキコウモク</t>
    </rPh>
    <rPh sb="98" eb="100">
      <t>ショウスウ</t>
    </rPh>
    <rPh sb="100" eb="101">
      <t>ケタ</t>
    </rPh>
    <phoneticPr fontId="30"/>
  </si>
  <si>
    <t>MM5050233</t>
  </si>
  <si>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t>
    <rPh sb="77" eb="82">
      <t>ケイサンシキコウモク</t>
    </rPh>
    <rPh sb="98" eb="100">
      <t>ショウスウ</t>
    </rPh>
    <rPh sb="100" eb="101">
      <t>ケタ</t>
    </rPh>
    <phoneticPr fontId="30"/>
  </si>
  <si>
    <t>MM5050234</t>
  </si>
  <si>
    <t>MM5050235</t>
  </si>
  <si>
    <t>MM5050101</t>
  </si>
  <si>
    <t>MM5050102</t>
  </si>
  <si>
    <t>荷姿振替伝票データ</t>
    <phoneticPr fontId="4"/>
  </si>
  <si>
    <t>MM5060000</t>
  </si>
  <si>
    <t>MM5060001</t>
  </si>
  <si>
    <t>MM5060002</t>
  </si>
  <si>
    <t>MM5060003</t>
  </si>
  <si>
    <t>この項目は、以下の条件に該当する場合に受け入れできます。
・倉庫（メインメニュー右上にある[設定]アイコンから[運用設定]メニューの[在庫管理]ページ）が「使用する」
桁数は、設定（メインメニュー右上にある[設定]アイコンから[運用設定]メニューの[基本]ページ）によって異なります。
【必須になる条件】
倉庫（メインメニュー右上にある[設定]アイコンから[運用設定]メニューの[在庫管理]ページ）が「使用する」の場合</t>
    <rPh sb="207" eb="209">
      <t>バアイ</t>
    </rPh>
    <phoneticPr fontId="30"/>
  </si>
  <si>
    <t>MM5060004</t>
  </si>
  <si>
    <t>MM5060005</t>
  </si>
  <si>
    <t>桁数は、設定（メインメニュー右上にある[設定]アイコンから[運用設定]メニューの[基本]ページ）によって異なります。
空白データを受け入れた場合は、「その他」の担当者が設定されます。</t>
  </si>
  <si>
    <t>MM5060006</t>
  </si>
  <si>
    <t>工程／工種コード</t>
    <rPh sb="0" eb="5">
      <t>コウテイ</t>
    </rPh>
    <phoneticPr fontId="30"/>
  </si>
  <si>
    <t>MM5060007</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</si>
  <si>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</si>
  <si>
    <t>MM5060008</t>
  </si>
  <si>
    <t>MM5060009</t>
  </si>
  <si>
    <t>MM5060010</t>
  </si>
  <si>
    <t>MM5060201</t>
  </si>
  <si>
    <t>1：コード　2：コード２　3：コード３
この項目は、以下の条件に該当する場合に受け入れできます。
・商品コード２、または商品コード３（メインメニュー右上にある[設定]アイコンから[運用設定]メニューの[商品管理]ページで設定）が「使用する」
空白データを受け入れた場合は、使用する商品コード（[仕入管理規程]メニュー[在庫管理]ページで設定）が設定されます。</t>
    <rPh sb="140" eb="142">
      <t>ショウヒン</t>
    </rPh>
    <phoneticPr fontId="30"/>
  </si>
  <si>
    <t>MM5060202</t>
  </si>
  <si>
    <t>MM5060203</t>
  </si>
  <si>
    <t>MM5060204</t>
  </si>
  <si>
    <t>この項目は、以下の条件に該当する場合に受け入れできます。
・商品名２（メインメニュー右上にある[設定]アイコンから[運用設定]メニューの[商品管理]ページ）が「使用する」
空白データを受け入れた場合は、商品の商品名２（[商品]メニューで設定）が設定されます。</t>
  </si>
  <si>
    <t>MM5060205</t>
  </si>
  <si>
    <t>この項目は、以下の条件に該当する場合に受け入れできます。
・商品名３（メインメニュー右上にある[設定]アイコンから[運用設定]メニューの[商品管理]ページ）が「使用する」
空白データを受け入れた場合は、商品の商品名３（[商品]メニューで設定）が設定されます。</t>
  </si>
  <si>
    <t>MM5060206</t>
  </si>
  <si>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35" eb="237">
      <t>ザイコ</t>
    </rPh>
    <phoneticPr fontId="30"/>
  </si>
  <si>
    <t>MM5060207</t>
  </si>
  <si>
    <t>バリエーションコード種類の設定によって受け入れられるバリエーションコードが異なります。
この項目は、以下の条件に該当する場合に受け入れできます。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</si>
  <si>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払出荷姿コード</t>
    <rPh sb="0" eb="1">
      <t>ハラ</t>
    </rPh>
    <rPh sb="1" eb="2">
      <t>ダ</t>
    </rPh>
    <rPh sb="2" eb="4">
      <t>ニスガタ</t>
    </rPh>
    <phoneticPr fontId="30"/>
  </si>
  <si>
    <t>MM5060208</t>
  </si>
  <si>
    <t>この項目は、以下の条件に該当する場合に受け入れできます。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</si>
  <si>
    <t>払出棚番No.</t>
    <rPh sb="2" eb="3">
      <t>タナ</t>
    </rPh>
    <rPh sb="3" eb="4">
      <t>バン</t>
    </rPh>
    <phoneticPr fontId="30"/>
  </si>
  <si>
    <t>MM5060209</t>
  </si>
  <si>
    <t>この項目は、以下の条件に該当する場合に受け入れできます。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30" eb="31">
      <t>タナ</t>
    </rPh>
    <rPh sb="31" eb="32">
      <t>バン</t>
    </rPh>
    <rPh sb="67" eb="69">
      <t>ザイコ</t>
    </rPh>
    <rPh sb="125" eb="127">
      <t>ザイコ</t>
    </rPh>
    <phoneticPr fontId="50"/>
  </si>
  <si>
    <t>払出入数</t>
    <rPh sb="2" eb="4">
      <t>イリスウ</t>
    </rPh>
    <phoneticPr fontId="30"/>
  </si>
  <si>
    <t>MM5060211</t>
  </si>
  <si>
    <t>整数７桁　小数４桁
この項目は、以下の条件に該当する場合に受け入れできます。
・拡張項目１（メインメニュー右上にある[設定]アイコンから[運用設定]メニューの[商品管理]ページで設定）が「使用する」
空白データを受け入れた場合は、商品の入数（[商品]メニューの[基本]ページで設定）が設定されます。</t>
  </si>
  <si>
    <t>払出入数２</t>
    <rPh sb="2" eb="4">
      <t>イリスウ</t>
    </rPh>
    <phoneticPr fontId="30"/>
  </si>
  <si>
    <t>MM5060212</t>
  </si>
  <si>
    <t>整数７桁　小数４桁
この項目は、以下の条件に該当する場合に受け入れできます。
・拡張項目２（メインメニュー右上にある[設定]アイコンから[運用設定]メニューの[商品管理]ページで設定）が「使用する」
空白データを受け入れた場合は、商品の入数２（[商品]メニューの[基本]ページで設定）が設定されます。</t>
  </si>
  <si>
    <t>払出箱数</t>
    <rPh sb="2" eb="4">
      <t>ハコスウ</t>
    </rPh>
    <phoneticPr fontId="30"/>
  </si>
  <si>
    <t>MM5060213</t>
  </si>
  <si>
    <t>払出計算式項目１</t>
    <rPh sb="2" eb="7">
      <t>ケイサンシキコウモク</t>
    </rPh>
    <phoneticPr fontId="30"/>
  </si>
  <si>
    <t>MM5060214</t>
  </si>
  <si>
    <t>整数13桁　小数４桁　マイナスも可
形式は、表紙の「数量・金額の形式」参照
この項目は、以下の条件に該当する場合に受け入れできます。
・計算式項目１（[価格]メニューで設定）が「使用する」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68" eb="73">
      <t>ケイサンシキコウモク</t>
    </rPh>
    <rPh sb="127" eb="132">
      <t>カカクケイサンシキ</t>
    </rPh>
    <rPh sb="154" eb="156">
      <t>ケイサン</t>
    </rPh>
    <rPh sb="156" eb="158">
      <t>ケッカ</t>
    </rPh>
    <phoneticPr fontId="30"/>
  </si>
  <si>
    <t>払出計算式項目２</t>
    <rPh sb="2" eb="7">
      <t>ケイサンシキコウモク</t>
    </rPh>
    <phoneticPr fontId="30"/>
  </si>
  <si>
    <t>MM5060215</t>
  </si>
  <si>
    <t>整数13桁　小数４桁　マイナスも可
形式は、表紙の「数量・金額の形式」参照
この項目は、以下の条件に該当する場合に受け入れできます。
・計算式項目２（[価格]メニューで設定）が「使用する」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68" eb="73">
      <t>ケイサンシキコウモク</t>
    </rPh>
    <phoneticPr fontId="30"/>
  </si>
  <si>
    <t>払出計算式項目３</t>
    <rPh sb="2" eb="7">
      <t>ケイサンシキコウモク</t>
    </rPh>
    <phoneticPr fontId="30"/>
  </si>
  <si>
    <t>MM5060216</t>
  </si>
  <si>
    <t>整数13桁　小数４桁　マイナスも可
形式は、表紙の「数量・金額の形式」参照
この項目は、以下の条件に該当する場合に受け入れできます。
・計算式項目３（[価格]メニューで設定）が「使用する」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68" eb="73">
      <t>ケイサンシキコウモク</t>
    </rPh>
    <phoneticPr fontId="30"/>
  </si>
  <si>
    <t>払出計算式項目４</t>
    <rPh sb="2" eb="7">
      <t>ケイサンシキコウモク</t>
    </rPh>
    <phoneticPr fontId="30"/>
  </si>
  <si>
    <t>MM5060217</t>
  </si>
  <si>
    <t>整数13桁　小数４桁　マイナスも可
形式は、表紙の「数量・金額の形式」参照
この項目は、以下の条件に該当する場合に受け入れできます。
・計算式項目４（[価格]メニューで設定）が「使用する」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68" eb="73">
      <t>ケイサンシキコウモク</t>
    </rPh>
    <phoneticPr fontId="30"/>
  </si>
  <si>
    <t>払出計算式項目５</t>
    <rPh sb="2" eb="7">
      <t>ケイサンシキコウモク</t>
    </rPh>
    <phoneticPr fontId="30"/>
  </si>
  <si>
    <t>MM5060218</t>
  </si>
  <si>
    <t>整数13桁　小数４桁　マイナスも可
形式は、表紙の「数量・金額の形式」参照
この項目は、以下の条件に該当する場合に受け入れできます。
・計算式項目５（[価格]メニューで設定）が「使用する」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68" eb="73">
      <t>ケイサンシキコウモク</t>
    </rPh>
    <phoneticPr fontId="30"/>
  </si>
  <si>
    <t>払出数量</t>
    <rPh sb="2" eb="4">
      <t>スウリョウ</t>
    </rPh>
    <phoneticPr fontId="30"/>
  </si>
  <si>
    <t>MM5060219</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</si>
  <si>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最終的に決定した払出と受入のバラ数量が不一致の場合は、払出数量は以下のように設定されます。
・「払出数量が空白データ」かつ「受入数量が空白データではない」場合
　　┗払出の荷姿がバラの場合　　：受入のバラ数量が設定されます。
　　┗払出の荷姿がバラ以外の場合：受入のバラ数量を払出の荷姿のバラ相当の数で割った結果が設定されます。
　　　　　　　　　　　　　　　　　割り切れない場合は未受入となります。
・「払出数量が空白データ」かつ「受入数量が空白データ」場合
　　「払出の荷姿がバラ以外」かつ「受入の荷姿がバラ」の場合は
　　　受入のバラ数量を払出の荷姿のバラ相当の数で割った結果が設定されます。
　　　割り切れない場合は未受入となります。</t>
  </si>
  <si>
    <t>払出単位</t>
    <rPh sb="2" eb="4">
      <t>タンイ</t>
    </rPh>
    <phoneticPr fontId="30"/>
  </si>
  <si>
    <t>MM5060220</t>
  </si>
  <si>
    <t>払出単価</t>
    <rPh sb="2" eb="4">
      <t>タンカ</t>
    </rPh>
    <phoneticPr fontId="30"/>
  </si>
  <si>
    <t>MM5060221</t>
  </si>
  <si>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②在庫単価（[在庫単価]メニューで設定）をもとに設定</t>
    <rPh sb="95" eb="97">
      <t>ザイコ</t>
    </rPh>
    <rPh sb="101" eb="103">
      <t>ザイコ</t>
    </rPh>
    <phoneticPr fontId="30"/>
  </si>
  <si>
    <t>払出金額</t>
  </si>
  <si>
    <t>MM5060222</t>
  </si>
  <si>
    <t>受入荷姿コード</t>
    <rPh sb="2" eb="4">
      <t>ニスガタ</t>
    </rPh>
    <phoneticPr fontId="30"/>
  </si>
  <si>
    <t>MM5060223</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</si>
  <si>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</si>
  <si>
    <t>受入棚番No.</t>
    <rPh sb="2" eb="3">
      <t>タナ</t>
    </rPh>
    <rPh sb="3" eb="4">
      <t>バン</t>
    </rPh>
    <phoneticPr fontId="30"/>
  </si>
  <si>
    <t>MM5060224</t>
  </si>
  <si>
    <t>受入入数</t>
    <rPh sb="2" eb="4">
      <t>イリスウ</t>
    </rPh>
    <phoneticPr fontId="30"/>
  </si>
  <si>
    <t>MM5060226</t>
  </si>
  <si>
    <t>受入入数２</t>
    <rPh sb="2" eb="4">
      <t>イリスウ</t>
    </rPh>
    <phoneticPr fontId="30"/>
  </si>
  <si>
    <t>MM5060227</t>
  </si>
  <si>
    <t>受入箱数</t>
    <rPh sb="2" eb="4">
      <t>ハコスウ</t>
    </rPh>
    <phoneticPr fontId="30"/>
  </si>
  <si>
    <t>MM5060228</t>
  </si>
  <si>
    <t>受入計算式項目１</t>
    <rPh sb="2" eb="7">
      <t>ケイサンシキコウモク</t>
    </rPh>
    <phoneticPr fontId="30"/>
  </si>
  <si>
    <t>MM5060229</t>
  </si>
  <si>
    <t>受入計算式項目２</t>
    <rPh sb="2" eb="7">
      <t>ケイサンシキコウモク</t>
    </rPh>
    <phoneticPr fontId="30"/>
  </si>
  <si>
    <t>MM5060230</t>
  </si>
  <si>
    <t>受入計算式項目３</t>
    <rPh sb="2" eb="7">
      <t>ケイサンシキコウモク</t>
    </rPh>
    <phoneticPr fontId="30"/>
  </si>
  <si>
    <t>MM5060231</t>
  </si>
  <si>
    <t>受入計算式項目４</t>
    <rPh sb="2" eb="7">
      <t>ケイサンシキコウモク</t>
    </rPh>
    <phoneticPr fontId="30"/>
  </si>
  <si>
    <t>MM5060232</t>
  </si>
  <si>
    <t>受入計算式項目５</t>
    <rPh sb="2" eb="7">
      <t>ケイサンシキコウモク</t>
    </rPh>
    <phoneticPr fontId="30"/>
  </si>
  <si>
    <t>MM5060233</t>
  </si>
  <si>
    <t>受入数量</t>
    <rPh sb="2" eb="4">
      <t>スウリョウ</t>
    </rPh>
    <phoneticPr fontId="30"/>
  </si>
  <si>
    <t>MM5060234</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</si>
  <si>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最終的に決定した払出と受入のバラ数量が不一致の場合は、受入数量は以下のように設定されます。
・「受入数量が空白データ」かつ「払出数量が空白データではない」場合
　　┗受入の荷姿がバラの場合　　：払出のバラ数量が設定されます。
　　┗受入の荷姿がバラ以外の場合：払出のバラ数量を受入の荷姿のバラ相当の数で割った結果が設定されます。
　　　　　　　　　　　　　　　　　割り切れない場合は未受入となります。
・「払出数量が空白データ」かつ「受入数量が空白データ」場合
　　「受入の荷姿がバラ以外」かつ「払出の荷姿がバラ」の場合は
　　　払出のバラ数量を受入の荷姿のバラ相当の数で割った結果が設定されます。
　　　割り切れない場合は未受入となります。</t>
    <rPh sb="164" eb="166">
      <t>ウケイレ</t>
    </rPh>
    <rPh sb="242" eb="244">
      <t>セッテイ</t>
    </rPh>
    <rPh sb="294" eb="296">
      <t>セッテイ</t>
    </rPh>
    <phoneticPr fontId="30"/>
  </si>
  <si>
    <t>受入単位</t>
    <rPh sb="2" eb="4">
      <t>タンイ</t>
    </rPh>
    <phoneticPr fontId="30"/>
  </si>
  <si>
    <t>MM5060235</t>
  </si>
  <si>
    <t>受入単価</t>
    <rPh sb="2" eb="4">
      <t>タンカ</t>
    </rPh>
    <phoneticPr fontId="30"/>
  </si>
  <si>
    <t>MM5060236</t>
  </si>
  <si>
    <t>受入金額</t>
  </si>
  <si>
    <t>MM5060237</t>
  </si>
  <si>
    <t>MM5060238</t>
  </si>
  <si>
    <t>払出入数小数桁</t>
    <rPh sb="2" eb="4">
      <t>イリスウ</t>
    </rPh>
    <rPh sb="4" eb="6">
      <t>ショウスウ</t>
    </rPh>
    <rPh sb="6" eb="7">
      <t>ケタ</t>
    </rPh>
    <phoneticPr fontId="30"/>
  </si>
  <si>
    <t>MM5060239</t>
  </si>
  <si>
    <t>払出入数２小数桁</t>
    <rPh sb="2" eb="4">
      <t>イリスウ</t>
    </rPh>
    <rPh sb="5" eb="7">
      <t>ショウスウ</t>
    </rPh>
    <rPh sb="7" eb="8">
      <t>ケタ</t>
    </rPh>
    <phoneticPr fontId="30"/>
  </si>
  <si>
    <t>MM5060240</t>
  </si>
  <si>
    <t>払出箱数小数桁</t>
    <rPh sb="2" eb="4">
      <t>ハコスウ</t>
    </rPh>
    <rPh sb="4" eb="6">
      <t>ショウスウ</t>
    </rPh>
    <rPh sb="6" eb="7">
      <t>ケタ</t>
    </rPh>
    <phoneticPr fontId="30"/>
  </si>
  <si>
    <t>MM5060241</t>
  </si>
  <si>
    <t>０～４
空白データを受け入れた場合は、「箱数」の小数桁と商品の箱数小数桁（[商品]メニューの[基本]ページで設定）の大きい方が設定されます。</t>
    <rPh sb="20" eb="22">
      <t>ハコスウ</t>
    </rPh>
    <rPh sb="31" eb="33">
      <t>ハコスウ</t>
    </rPh>
    <phoneticPr fontId="30"/>
  </si>
  <si>
    <t>払出計算式項目１小数桁</t>
    <rPh sb="2" eb="7">
      <t>ケイサンシキコウモク</t>
    </rPh>
    <rPh sb="8" eb="10">
      <t>ショウスウ</t>
    </rPh>
    <rPh sb="10" eb="11">
      <t>ケタ</t>
    </rPh>
    <phoneticPr fontId="30"/>
  </si>
  <si>
    <t>MM5060242</t>
  </si>
  <si>
    <t>払出計算式項目２小数桁</t>
    <rPh sb="2" eb="7">
      <t>ケイサンシキコウモク</t>
    </rPh>
    <rPh sb="8" eb="10">
      <t>ショウスウ</t>
    </rPh>
    <rPh sb="10" eb="11">
      <t>ケタ</t>
    </rPh>
    <phoneticPr fontId="30"/>
  </si>
  <si>
    <t>MM5060243</t>
  </si>
  <si>
    <t>払出計算式項目３小数桁</t>
    <rPh sb="2" eb="7">
      <t>ケイサンシキコウモク</t>
    </rPh>
    <rPh sb="8" eb="10">
      <t>ショウスウ</t>
    </rPh>
    <rPh sb="10" eb="11">
      <t>ケタ</t>
    </rPh>
    <phoneticPr fontId="30"/>
  </si>
  <si>
    <t>MM5060244</t>
  </si>
  <si>
    <t>払出計算式項目４小数桁</t>
    <rPh sb="2" eb="7">
      <t>ケイサンシキコウモク</t>
    </rPh>
    <rPh sb="8" eb="10">
      <t>ショウスウ</t>
    </rPh>
    <rPh sb="10" eb="11">
      <t>ケタ</t>
    </rPh>
    <phoneticPr fontId="30"/>
  </si>
  <si>
    <t>MM5060245</t>
  </si>
  <si>
    <t>払出計算式項目５小数桁</t>
    <rPh sb="2" eb="7">
      <t>ケイサンシキコウモク</t>
    </rPh>
    <rPh sb="8" eb="10">
      <t>ショウスウ</t>
    </rPh>
    <rPh sb="10" eb="11">
      <t>ケタ</t>
    </rPh>
    <phoneticPr fontId="30"/>
  </si>
  <si>
    <t>MM5060246</t>
  </si>
  <si>
    <t>払出数量小数桁</t>
    <rPh sb="2" eb="4">
      <t>スウリョウ</t>
    </rPh>
    <rPh sb="4" eb="6">
      <t>ショウスウ</t>
    </rPh>
    <rPh sb="6" eb="7">
      <t>ケタ</t>
    </rPh>
    <phoneticPr fontId="30"/>
  </si>
  <si>
    <t>MM5060247</t>
  </si>
  <si>
    <t>払出単価小数桁</t>
    <rPh sb="2" eb="4">
      <t>タンカ</t>
    </rPh>
    <rPh sb="4" eb="6">
      <t>ショウスウ</t>
    </rPh>
    <rPh sb="6" eb="7">
      <t>ケタ</t>
    </rPh>
    <phoneticPr fontId="30"/>
  </si>
  <si>
    <t>MM5060248</t>
  </si>
  <si>
    <t>受入入数小数桁</t>
    <rPh sb="2" eb="4">
      <t>イリスウ</t>
    </rPh>
    <rPh sb="4" eb="6">
      <t>ショウスウ</t>
    </rPh>
    <rPh sb="6" eb="7">
      <t>ケタ</t>
    </rPh>
    <phoneticPr fontId="30"/>
  </si>
  <si>
    <t>MM5060249</t>
  </si>
  <si>
    <t>受入入数２小数桁</t>
    <rPh sb="2" eb="4">
      <t>イリスウ</t>
    </rPh>
    <rPh sb="5" eb="7">
      <t>ショウスウ</t>
    </rPh>
    <rPh sb="7" eb="8">
      <t>ケタ</t>
    </rPh>
    <phoneticPr fontId="30"/>
  </si>
  <si>
    <t>MM5060250</t>
  </si>
  <si>
    <t>受入箱数小数桁</t>
    <rPh sb="2" eb="4">
      <t>ハコスウ</t>
    </rPh>
    <rPh sb="4" eb="6">
      <t>ショウスウ</t>
    </rPh>
    <rPh sb="6" eb="7">
      <t>ケタ</t>
    </rPh>
    <phoneticPr fontId="30"/>
  </si>
  <si>
    <t>MM5060251</t>
  </si>
  <si>
    <t>受入計算式項目１小数桁</t>
    <rPh sb="2" eb="7">
      <t>ケイサンシキコウモク</t>
    </rPh>
    <rPh sb="8" eb="10">
      <t>ショウスウ</t>
    </rPh>
    <rPh sb="10" eb="11">
      <t>ケタ</t>
    </rPh>
    <phoneticPr fontId="30"/>
  </si>
  <si>
    <t>MM5060252</t>
  </si>
  <si>
    <t>受入計算式項目２小数桁</t>
    <rPh sb="2" eb="7">
      <t>ケイサンシキコウモク</t>
    </rPh>
    <rPh sb="8" eb="10">
      <t>ショウスウ</t>
    </rPh>
    <rPh sb="10" eb="11">
      <t>ケタ</t>
    </rPh>
    <phoneticPr fontId="30"/>
  </si>
  <si>
    <t>MM5060253</t>
  </si>
  <si>
    <t>受入計算式項目３小数桁</t>
    <rPh sb="2" eb="7">
      <t>ケイサンシキコウモク</t>
    </rPh>
    <rPh sb="8" eb="10">
      <t>ショウスウ</t>
    </rPh>
    <rPh sb="10" eb="11">
      <t>ケタ</t>
    </rPh>
    <phoneticPr fontId="30"/>
  </si>
  <si>
    <t>MM5060254</t>
  </si>
  <si>
    <t>受入計算式項目４小数桁</t>
    <rPh sb="2" eb="7">
      <t>ケイサンシキコウモク</t>
    </rPh>
    <rPh sb="8" eb="10">
      <t>ショウスウ</t>
    </rPh>
    <rPh sb="10" eb="11">
      <t>ケタ</t>
    </rPh>
    <phoneticPr fontId="30"/>
  </si>
  <si>
    <t>MM5060255</t>
  </si>
  <si>
    <t>受入計算式項目５小数桁</t>
    <rPh sb="2" eb="7">
      <t>ケイサンシキコウモク</t>
    </rPh>
    <rPh sb="8" eb="10">
      <t>ショウスウ</t>
    </rPh>
    <rPh sb="10" eb="11">
      <t>ケタ</t>
    </rPh>
    <phoneticPr fontId="30"/>
  </si>
  <si>
    <t>MM5060256</t>
  </si>
  <si>
    <t>受入数量小数桁</t>
    <rPh sb="2" eb="4">
      <t>スウリョウ</t>
    </rPh>
    <rPh sb="4" eb="6">
      <t>ショウスウ</t>
    </rPh>
    <rPh sb="6" eb="7">
      <t>ケタ</t>
    </rPh>
    <phoneticPr fontId="30"/>
  </si>
  <si>
    <t>MM5060257</t>
  </si>
  <si>
    <t>受入単価小数桁</t>
    <rPh sb="2" eb="4">
      <t>タンカ</t>
    </rPh>
    <rPh sb="4" eb="6">
      <t>ショウスウ</t>
    </rPh>
    <rPh sb="6" eb="7">
      <t>ケタ</t>
    </rPh>
    <phoneticPr fontId="30"/>
  </si>
  <si>
    <t>MM5060258</t>
  </si>
  <si>
    <t>MM5060267</t>
  </si>
  <si>
    <t>数字</t>
    <rPh sb="0" eb="2">
      <t>スウジ</t>
    </rPh>
    <phoneticPr fontId="64"/>
  </si>
  <si>
    <t>この項目は、『Sシステム』または『奉行Ｖ ERPクラウド』をご利用の場合に受け入れできます。</t>
  </si>
  <si>
    <t>MM5060268</t>
  </si>
  <si>
    <t>文字</t>
    <rPh sb="0" eb="2">
      <t>モジ</t>
    </rPh>
    <phoneticPr fontId="64"/>
  </si>
  <si>
    <t>MM5060101</t>
  </si>
  <si>
    <t>MM5060102</t>
  </si>
  <si>
    <t>他勘定振替伝票データ</t>
    <phoneticPr fontId="4"/>
  </si>
  <si>
    <t>MM5070000</t>
  </si>
  <si>
    <t>MM5070001</t>
  </si>
  <si>
    <t>MM5070002</t>
  </si>
  <si>
    <t>MM5070003</t>
  </si>
  <si>
    <t>MM5070004</t>
  </si>
  <si>
    <t>MM5070005</t>
  </si>
  <si>
    <t>MM5070006</t>
  </si>
  <si>
    <t>MM5070007</t>
  </si>
  <si>
    <t>MM5070008</t>
  </si>
  <si>
    <t>MM5070009</t>
  </si>
  <si>
    <t>払出元部門コード</t>
    <rPh sb="0" eb="2">
      <t>ハライダシ</t>
    </rPh>
    <rPh sb="2" eb="3">
      <t>モト</t>
    </rPh>
    <rPh sb="3" eb="5">
      <t>ブモン</t>
    </rPh>
    <phoneticPr fontId="30"/>
  </si>
  <si>
    <t>MM5070010</t>
  </si>
  <si>
    <t>桁数は、設定（メインメニュー右上にある[設定]アイコンから[運用設定]メニューの[基本]ページ）によって異なります。
空白データを受け入れた場合は、「部門コード」で設定された部門が設定されます。</t>
    <rPh sb="75" eb="77">
      <t>ブモン</t>
    </rPh>
    <rPh sb="82" eb="84">
      <t>セッテイ</t>
    </rPh>
    <rPh sb="87" eb="89">
      <t>ブモン</t>
    </rPh>
    <phoneticPr fontId="30"/>
  </si>
  <si>
    <t>払出元プロジェクトコード</t>
    <rPh sb="0" eb="2">
      <t>ハライダシ</t>
    </rPh>
    <rPh sb="2" eb="3">
      <t>モト</t>
    </rPh>
    <phoneticPr fontId="30"/>
  </si>
  <si>
    <t>MM5070011</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</si>
  <si>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空白データを受け入れた場合は、「プロジェクトコード」で設定したプロジェクトが設定されます。</t>
  </si>
  <si>
    <t>払出元工程／工種コード</t>
    <rPh sb="0" eb="2">
      <t>ハライダシ</t>
    </rPh>
    <rPh sb="2" eb="3">
      <t>モト</t>
    </rPh>
    <rPh sb="3" eb="8">
      <t>コウテイ</t>
    </rPh>
    <phoneticPr fontId="30"/>
  </si>
  <si>
    <t>MM5070012</t>
  </si>
  <si>
    <t>払出先部門コード</t>
    <rPh sb="0" eb="2">
      <t>ハライダシ</t>
    </rPh>
    <rPh sb="2" eb="3">
      <t>サキ</t>
    </rPh>
    <rPh sb="3" eb="5">
      <t>ブモン</t>
    </rPh>
    <phoneticPr fontId="30"/>
  </si>
  <si>
    <t>MM5070013</t>
  </si>
  <si>
    <t>桁数は、設定（メインメニュー右上にある[設定]アイコンから[運用設定]メニューの[基本]ページ）によって異なります。
空白データを受け入れた場合は、部門コードで設定された部門が設定されます。</t>
  </si>
  <si>
    <t>払出先プロジェクトコード</t>
    <rPh sb="0" eb="2">
      <t>ハライダシ</t>
    </rPh>
    <rPh sb="2" eb="3">
      <t>サキ</t>
    </rPh>
    <phoneticPr fontId="30"/>
  </si>
  <si>
    <t>MM5070014</t>
  </si>
  <si>
    <t>払出先工程／工種コード</t>
    <rPh sb="0" eb="2">
      <t>ハライダシ</t>
    </rPh>
    <rPh sb="2" eb="3">
      <t>サキ</t>
    </rPh>
    <rPh sb="3" eb="8">
      <t>コウテイ</t>
    </rPh>
    <phoneticPr fontId="30"/>
  </si>
  <si>
    <t>MM5070015</t>
  </si>
  <si>
    <t>MM5070016</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</si>
  <si>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6"/>
  </si>
  <si>
    <t>MM5070202</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</si>
  <si>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30" eb="132">
      <t>ショウヒン</t>
    </rPh>
    <phoneticPr fontId="30"/>
  </si>
  <si>
    <t>MM5070203</t>
  </si>
  <si>
    <t>MM5070204</t>
  </si>
  <si>
    <t>MM5070205</t>
  </si>
  <si>
    <t>MM5070206</t>
  </si>
  <si>
    <t>MM5070207</t>
  </si>
  <si>
    <t>MM5070208</t>
  </si>
  <si>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</si>
  <si>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MM5070209</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</si>
  <si>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</si>
  <si>
    <t>在庫取引コード</t>
    <rPh sb="0" eb="4">
      <t>ザイコトリヒキ</t>
    </rPh>
    <phoneticPr fontId="30"/>
  </si>
  <si>
    <t>MM5070210</t>
  </si>
  <si>
    <t>桁数は、設定（メインメニュー右上にある[設定]アイコンから[運用設定]メニューの[在庫管理]ページ）によって異なります。</t>
    <rPh sb="0" eb="2">
      <t>ケタスウ</t>
    </rPh>
    <rPh sb="4" eb="6">
      <t>セッテイ</t>
    </rPh>
    <rPh sb="14" eb="16">
      <t>ミギウエ</t>
    </rPh>
    <rPh sb="20" eb="22">
      <t>セッテイ</t>
    </rPh>
    <rPh sb="30" eb="32">
      <t>ウンヨウ</t>
    </rPh>
    <rPh sb="32" eb="34">
      <t>セッテイ</t>
    </rPh>
    <rPh sb="41" eb="43">
      <t>ザイコ</t>
    </rPh>
    <rPh sb="43" eb="45">
      <t>カンリ</t>
    </rPh>
    <rPh sb="54" eb="55">
      <t>コト</t>
    </rPh>
    <phoneticPr fontId="37"/>
  </si>
  <si>
    <t>MM5070211</t>
  </si>
  <si>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0" eb="62">
      <t>バアイ</t>
    </rPh>
    <rPh sb="63" eb="64">
      <t>ウ</t>
    </rPh>
    <rPh sb="65" eb="66">
      <t>イ</t>
    </rPh>
    <rPh sb="114" eb="116">
      <t>ザイコ</t>
    </rPh>
    <rPh sb="173" eb="175">
      <t>セッテイ</t>
    </rPh>
    <phoneticPr fontId="50"/>
  </si>
  <si>
    <t>MM5070212</t>
  </si>
  <si>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6" eb="67">
      <t>タナ</t>
    </rPh>
    <rPh sb="67" eb="68">
      <t>バン</t>
    </rPh>
    <rPh sb="103" eb="105">
      <t>ザイコ</t>
    </rPh>
    <rPh sb="161" eb="163">
      <t>ザイコ</t>
    </rPh>
    <phoneticPr fontId="0"/>
  </si>
  <si>
    <t>MM5070214</t>
  </si>
  <si>
    <t>MM5070215</t>
  </si>
  <si>
    <t>整数７桁　小数４桁
この項目は、拡張項目２（メインメニュー右上にある[設定]アイコンから[運用設定]メニューの[商品管理]ページで設定）が「使用する」に場合に受け入れできます。
空白データを受け入れた場合は、商品の入数２（[商品]メニューの[基本]ページで設定）が設定されます。</t>
  </si>
  <si>
    <t>MM5070216</t>
  </si>
  <si>
    <t>MM5070217</t>
  </si>
  <si>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②商品の計算式項目１（[価格]メニューで登録）</t>
    <rPh sb="0" eb="2">
      <t>セイスウ</t>
    </rPh>
    <rPh sb="4" eb="5">
      <t>ケタ</t>
    </rPh>
    <rPh sb="6" eb="8">
      <t>ショウスウ</t>
    </rPh>
    <rPh sb="9" eb="10">
      <t>ケタ</t>
    </rPh>
    <rPh sb="116" eb="121">
      <t>カカクケイサンシキ</t>
    </rPh>
    <rPh sb="143" eb="145">
      <t>ケイサン</t>
    </rPh>
    <rPh sb="145" eb="147">
      <t>ケッカ</t>
    </rPh>
    <rPh sb="168" eb="170">
      <t>トウロク</t>
    </rPh>
    <phoneticPr fontId="30"/>
  </si>
  <si>
    <t>MM5070218</t>
  </si>
  <si>
    <t>MM5070219</t>
  </si>
  <si>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phoneticPr fontId="30"/>
  </si>
  <si>
    <t>MM5070220</t>
  </si>
  <si>
    <t>MM5070221</t>
  </si>
  <si>
    <t>MM5070222</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</si>
  <si>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</si>
  <si>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MM5070223</t>
  </si>
  <si>
    <t>MM5070224</t>
  </si>
  <si>
    <t>MM5070225</t>
  </si>
  <si>
    <t>MM5070226</t>
  </si>
  <si>
    <t>MM5070227</t>
  </si>
  <si>
    <t>MM5070228</t>
  </si>
  <si>
    <t>MM5070229</t>
  </si>
  <si>
    <t>MM5070230</t>
  </si>
  <si>
    <t>MM5070231</t>
  </si>
  <si>
    <t>MM5070232</t>
  </si>
  <si>
    <t>MM5070233</t>
  </si>
  <si>
    <t>MM5070234</t>
  </si>
  <si>
    <t>MM5070235</t>
  </si>
  <si>
    <t>MM5070236</t>
  </si>
  <si>
    <t>MM5070237</t>
  </si>
  <si>
    <t>MM5070238</t>
  </si>
  <si>
    <t>MM5070101</t>
  </si>
  <si>
    <t>MM5070102</t>
  </si>
  <si>
    <t>MM5090000</t>
  </si>
  <si>
    <t>MM5090001</t>
  </si>
  <si>
    <t>0：預り　1：預り品戻し
空白データを受け入れた場合は、「0：預り」が設定されます。
「1：戻し」は預り品振替伝票からのリレー受入の場合に使用できます。
売上伝票と出荷伝票からのリレー受入を行う場合は、「0：預り」を指定します。
※売上伝票と出荷伝票からのリレーで空白で受け入れた場合は、「0：預り」が設定されます。</t>
    <rPh sb="2" eb="3">
      <t>アズカ</t>
    </rPh>
    <rPh sb="7" eb="8">
      <t>アズカ</t>
    </rPh>
    <rPh sb="9" eb="10">
      <t>ヒン</t>
    </rPh>
    <rPh sb="10" eb="11">
      <t>モド</t>
    </rPh>
    <rPh sb="13" eb="15">
      <t>クウハク</t>
    </rPh>
    <rPh sb="19" eb="20">
      <t>ウ</t>
    </rPh>
    <rPh sb="21" eb="22">
      <t>イ</t>
    </rPh>
    <rPh sb="24" eb="26">
      <t>バアイ</t>
    </rPh>
    <rPh sb="31" eb="32">
      <t>アズカ</t>
    </rPh>
    <rPh sb="35" eb="37">
      <t>セッテイ</t>
    </rPh>
    <rPh sb="46" eb="47">
      <t>モド</t>
    </rPh>
    <rPh sb="50" eb="51">
      <t>アズカ</t>
    </rPh>
    <rPh sb="52" eb="53">
      <t>ヒン</t>
    </rPh>
    <rPh sb="53" eb="55">
      <t>フリカエ</t>
    </rPh>
    <rPh sb="55" eb="57">
      <t>デンピョウ</t>
    </rPh>
    <rPh sb="63" eb="65">
      <t>ウケイレ</t>
    </rPh>
    <rPh sb="66" eb="68">
      <t>バアイ</t>
    </rPh>
    <rPh sb="69" eb="71">
      <t>シヨウ</t>
    </rPh>
    <rPh sb="77" eb="79">
      <t>ウリアゲ</t>
    </rPh>
    <rPh sb="79" eb="81">
      <t>デンピョウ</t>
    </rPh>
    <rPh sb="82" eb="84">
      <t>シュッカ</t>
    </rPh>
    <rPh sb="84" eb="86">
      <t>デンピョウ</t>
    </rPh>
    <rPh sb="92" eb="94">
      <t>ウケイレ</t>
    </rPh>
    <rPh sb="95" eb="96">
      <t>オコナ</t>
    </rPh>
    <rPh sb="97" eb="99">
      <t>バアイ</t>
    </rPh>
    <rPh sb="104" eb="105">
      <t>アズカ</t>
    </rPh>
    <rPh sb="108" eb="110">
      <t>シテイ</t>
    </rPh>
    <rPh sb="132" eb="134">
      <t>クウハク</t>
    </rPh>
    <rPh sb="135" eb="136">
      <t>ウ</t>
    </rPh>
    <rPh sb="137" eb="138">
      <t>イ</t>
    </rPh>
    <rPh sb="140" eb="142">
      <t>バアイ</t>
    </rPh>
    <rPh sb="151" eb="153">
      <t>セッテイ</t>
    </rPh>
    <phoneticPr fontId="30"/>
  </si>
  <si>
    <t>振替日付</t>
    <rPh sb="0" eb="2">
      <t>フリカエ</t>
    </rPh>
    <rPh sb="2" eb="4">
      <t>ヒヅケ</t>
    </rPh>
    <phoneticPr fontId="2"/>
  </si>
  <si>
    <t>MM5090002</t>
  </si>
  <si>
    <t>形式は、表紙の「日付の形式」参照</t>
    <rPh sb="0" eb="2">
      <t>ケイシキ</t>
    </rPh>
    <rPh sb="4" eb="6">
      <t>ヒョウシ</t>
    </rPh>
    <rPh sb="8" eb="10">
      <t>ヒヅケ</t>
    </rPh>
    <rPh sb="11" eb="13">
      <t>ケイシキ</t>
    </rPh>
    <rPh sb="14" eb="16">
      <t>サンショウ</t>
    </rPh>
    <phoneticPr fontId="30"/>
  </si>
  <si>
    <t>MM5090003</t>
  </si>
  <si>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0" eb="2">
      <t>ケタスウ</t>
    </rPh>
    <rPh sb="4" eb="6">
      <t>セッテイ</t>
    </rPh>
    <rPh sb="14" eb="16">
      <t>ミギウエ</t>
    </rPh>
    <rPh sb="20" eb="22">
      <t>セッテイ</t>
    </rPh>
    <rPh sb="30" eb="32">
      <t>ウンヨウ</t>
    </rPh>
    <rPh sb="32" eb="34">
      <t>セッテイ</t>
    </rPh>
    <rPh sb="41" eb="43">
      <t>キホン</t>
    </rPh>
    <rPh sb="52" eb="53">
      <t>コト</t>
    </rPh>
    <rPh sb="62" eb="63">
      <t>ジョウ</t>
    </rPh>
    <rPh sb="68" eb="70">
      <t>シヨウ</t>
    </rPh>
    <rPh sb="72" eb="74">
      <t>セッテイ</t>
    </rPh>
    <rPh sb="76" eb="78">
      <t>クウハク</t>
    </rPh>
    <rPh sb="82" eb="83">
      <t>ウ</t>
    </rPh>
    <rPh sb="84" eb="85">
      <t>イ</t>
    </rPh>
    <rPh sb="87" eb="89">
      <t>バアイ</t>
    </rPh>
    <rPh sb="91" eb="93">
      <t>デンピョウ</t>
    </rPh>
    <rPh sb="93" eb="95">
      <t>バンゴウ</t>
    </rPh>
    <rPh sb="98" eb="100">
      <t>セッテイ</t>
    </rPh>
    <phoneticPr fontId="30"/>
  </si>
  <si>
    <t>得意先コード</t>
    <rPh sb="0" eb="3">
      <t>トクイサキ</t>
    </rPh>
    <phoneticPr fontId="30"/>
  </si>
  <si>
    <t>MM5090004</t>
  </si>
  <si>
    <t>得意先名</t>
    <rPh sb="0" eb="3">
      <t>トクイサキ</t>
    </rPh>
    <rPh sb="3" eb="4">
      <t>メイ</t>
    </rPh>
    <phoneticPr fontId="30"/>
  </si>
  <si>
    <t>MM5090005</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</si>
  <si>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トクイサキ</t>
    </rPh>
    <rPh sb="65" eb="68">
      <t>トクイサキ</t>
    </rPh>
    <phoneticPr fontId="30"/>
  </si>
  <si>
    <t>得意先事業所名</t>
    <rPh sb="0" eb="3">
      <t>トクイサキ</t>
    </rPh>
    <phoneticPr fontId="30"/>
  </si>
  <si>
    <t>MM5090006</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</si>
  <si>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ジギョウショ</t>
    </rPh>
    <rPh sb="65" eb="68">
      <t>トクイサキ</t>
    </rPh>
    <phoneticPr fontId="30"/>
  </si>
  <si>
    <t>MM5090007</t>
  </si>
  <si>
    <t>MM5090008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</si>
  <si>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
※リレー入力の場合で、空白データを受け入れた場合は、リレー元の値が設定されます。</t>
    <phoneticPr fontId="30"/>
  </si>
  <si>
    <t>MM5090009</t>
  </si>
  <si>
    <t>MM5090010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</si>
  <si>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rPh sb="156" eb="158">
      <t>ウリアゲ</t>
    </rPh>
    <rPh sb="177" eb="179">
      <t>ハンバイ</t>
    </rPh>
    <phoneticPr fontId="30"/>
  </si>
  <si>
    <t>MM5090011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</si>
  <si>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空白データを受け入れた場合は、得意先の売上主工程／工種コード（[得意先]メニューの[販売]ページで設定）が設定されます。
※リレー入力の場合で、空白データを受け入れた場合は、リレー元の値が設定されます。</t>
    <rPh sb="202" eb="204">
      <t>ウリアゲ</t>
    </rPh>
    <rPh sb="225" eb="227">
      <t>ハンバイ</t>
    </rPh>
    <phoneticPr fontId="30"/>
  </si>
  <si>
    <t>直送先コード</t>
    <rPh sb="0" eb="2">
      <t>チョクソウ</t>
    </rPh>
    <rPh sb="2" eb="3">
      <t>サキ</t>
    </rPh>
    <phoneticPr fontId="30"/>
  </si>
  <si>
    <t>MM5090012</t>
  </si>
  <si>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30"/>
  </si>
  <si>
    <t>送付先名</t>
    <rPh sb="0" eb="3">
      <t>ソウフサキ</t>
    </rPh>
    <rPh sb="3" eb="4">
      <t>メイ</t>
    </rPh>
    <phoneticPr fontId="30"/>
  </si>
  <si>
    <t>MM5090013</t>
  </si>
  <si>
    <t>送付先事業所名</t>
    <rPh sb="0" eb="3">
      <t>ソウフサキ</t>
    </rPh>
    <rPh sb="3" eb="6">
      <t>ジギョウショ</t>
    </rPh>
    <rPh sb="6" eb="7">
      <t>メイ</t>
    </rPh>
    <phoneticPr fontId="30"/>
  </si>
  <si>
    <t>MM5090014</t>
  </si>
  <si>
    <t>送付先部署</t>
    <rPh sb="0" eb="3">
      <t>ソウフサキ</t>
    </rPh>
    <rPh sb="3" eb="5">
      <t>ブショ</t>
    </rPh>
    <phoneticPr fontId="30"/>
  </si>
  <si>
    <t>MM5090015</t>
  </si>
  <si>
    <t>送付先担当者名</t>
    <rPh sb="0" eb="3">
      <t>ソウフサキ</t>
    </rPh>
    <rPh sb="3" eb="6">
      <t>タントウシャ</t>
    </rPh>
    <rPh sb="6" eb="7">
      <t>メイ</t>
    </rPh>
    <phoneticPr fontId="30"/>
  </si>
  <si>
    <t>MM5090016</t>
  </si>
  <si>
    <t>送付先敬称</t>
    <rPh sb="0" eb="3">
      <t>ソウフサキ</t>
    </rPh>
    <rPh sb="3" eb="5">
      <t>ケイショウ</t>
    </rPh>
    <phoneticPr fontId="30"/>
  </si>
  <si>
    <t>MM5090017</t>
  </si>
  <si>
    <t>送付先郵便番号</t>
    <rPh sb="0" eb="3">
      <t>ソウフサキ</t>
    </rPh>
    <rPh sb="3" eb="7">
      <t>ユウビンバンゴウ</t>
    </rPh>
    <phoneticPr fontId="30"/>
  </si>
  <si>
    <t>MM5090018</t>
  </si>
  <si>
    <t>送付先都道府県</t>
    <rPh sb="0" eb="3">
      <t>ソウフサキ</t>
    </rPh>
    <rPh sb="3" eb="7">
      <t>トドウフケン</t>
    </rPh>
    <phoneticPr fontId="30"/>
  </si>
  <si>
    <t>MM5090019</t>
  </si>
  <si>
    <t>送付先市区町村</t>
    <rPh sb="0" eb="3">
      <t>ソウフサキ</t>
    </rPh>
    <rPh sb="3" eb="5">
      <t>シク</t>
    </rPh>
    <rPh sb="5" eb="7">
      <t>チョウソン</t>
    </rPh>
    <phoneticPr fontId="30"/>
  </si>
  <si>
    <t>MM5090020</t>
  </si>
  <si>
    <t>MM5090021</t>
  </si>
  <si>
    <t>送付先ビル等</t>
    <rPh sb="5" eb="6">
      <t>トウ</t>
    </rPh>
    <phoneticPr fontId="30"/>
  </si>
  <si>
    <t>MM5090022</t>
  </si>
  <si>
    <t>送付先電話番号</t>
    <rPh sb="0" eb="3">
      <t>ソウフサキ</t>
    </rPh>
    <rPh sb="3" eb="5">
      <t>デンワ</t>
    </rPh>
    <rPh sb="5" eb="7">
      <t>バンゴウ</t>
    </rPh>
    <phoneticPr fontId="30"/>
  </si>
  <si>
    <t>MM5090023</t>
  </si>
  <si>
    <t>MM5090024</t>
  </si>
  <si>
    <t>MM5090025</t>
  </si>
  <si>
    <t>MM5090026</t>
  </si>
  <si>
    <t>MM5090027</t>
  </si>
  <si>
    <t>MM5090201</t>
  </si>
  <si>
    <t>0：明細　1：グループ
空白データを受け入れた場合は、「0：明細」が設定されます。
【必須になる条件】
「預り区分」が「8：見出し」の明細に対してグループ化する明細の場合に「1：グループ」を設定する必要があります。
詳細は、欄外の【見出し付きの明細の受け入れ】参照</t>
    <rPh sb="53" eb="54">
      <t>アズカ</t>
    </rPh>
    <phoneticPr fontId="30"/>
  </si>
  <si>
    <t>預り区分</t>
    <rPh sb="0" eb="1">
      <t>アズカ</t>
    </rPh>
    <rPh sb="2" eb="4">
      <t>クブン</t>
    </rPh>
    <phoneticPr fontId="30"/>
  </si>
  <si>
    <t>MM5090202</t>
  </si>
  <si>
    <t>0：預り  8：見出し  9：その他  10：付箋
「8：見出し」だけの伝票は受け入れできません。
【必須になる条件】
・リレー入力以外の場合</t>
    <rPh sb="2" eb="3">
      <t>アズカ</t>
    </rPh>
    <rPh sb="51" eb="53">
      <t>ヒッス</t>
    </rPh>
    <rPh sb="56" eb="58">
      <t>ジョウケン</t>
    </rPh>
    <rPh sb="64" eb="66">
      <t>ニュウリョク</t>
    </rPh>
    <rPh sb="66" eb="68">
      <t>イガイ</t>
    </rPh>
    <rPh sb="69" eb="71">
      <t>バアイ</t>
    </rPh>
    <phoneticPr fontId="30"/>
  </si>
  <si>
    <t>MM5090203</t>
  </si>
  <si>
    <t>０：未預り（未戻し）　１：全数預り（全数戻し）　２：一部預り（一部戻し）
空白データを受け入れた場合は、数量に応じて自動的に設定されます。</t>
    <rPh sb="2" eb="3">
      <t>ミ</t>
    </rPh>
    <rPh sb="3" eb="4">
      <t>アズカ</t>
    </rPh>
    <rPh sb="6" eb="7">
      <t>ミ</t>
    </rPh>
    <rPh sb="7" eb="8">
      <t>モド</t>
    </rPh>
    <rPh sb="13" eb="15">
      <t>ゼンスウ</t>
    </rPh>
    <rPh sb="15" eb="16">
      <t>アズカ</t>
    </rPh>
    <rPh sb="18" eb="20">
      <t>ゼンスウ</t>
    </rPh>
    <rPh sb="20" eb="21">
      <t>モド</t>
    </rPh>
    <rPh sb="26" eb="28">
      <t>イチブ</t>
    </rPh>
    <rPh sb="28" eb="29">
      <t>アズカ</t>
    </rPh>
    <rPh sb="31" eb="33">
      <t>イチブ</t>
    </rPh>
    <rPh sb="33" eb="34">
      <t>モド</t>
    </rPh>
    <rPh sb="37" eb="39">
      <t>クウハク</t>
    </rPh>
    <rPh sb="43" eb="44">
      <t>ウ</t>
    </rPh>
    <rPh sb="45" eb="46">
      <t>イ</t>
    </rPh>
    <rPh sb="48" eb="50">
      <t>バアイ</t>
    </rPh>
    <rPh sb="52" eb="54">
      <t>スウリョウ</t>
    </rPh>
    <rPh sb="55" eb="56">
      <t>オウ</t>
    </rPh>
    <rPh sb="58" eb="61">
      <t>ジドウテキ</t>
    </rPh>
    <rPh sb="62" eb="64">
      <t>セッテイ</t>
    </rPh>
    <phoneticPr fontId="30"/>
  </si>
  <si>
    <t>MM5090204</t>
  </si>
  <si>
    <t>1：出荷伝票、2：売上伝票、3：預り品振替伝票
【必須になる条件】
・リレー入力の場合</t>
    <rPh sb="16" eb="17">
      <t>アズカ</t>
    </rPh>
    <rPh sb="18" eb="19">
      <t>ヒン</t>
    </rPh>
    <rPh sb="19" eb="21">
      <t>フリカエ</t>
    </rPh>
    <rPh sb="21" eb="23">
      <t>デンピョウ</t>
    </rPh>
    <phoneticPr fontId="30"/>
  </si>
  <si>
    <t>MM5090205</t>
  </si>
  <si>
    <t>リレー元の伝票の伝票No.を設定します。
※該当のリレー元伝票が複数検索された場合は、未受入となります。
【必須になる条件】
・リレー入力の場合</t>
  </si>
  <si>
    <t>リレー元日付</t>
    <rPh sb="3" eb="4">
      <t>モト</t>
    </rPh>
    <phoneticPr fontId="30"/>
  </si>
  <si>
    <t>MM5090206</t>
  </si>
  <si>
    <t>リレー元の伝票の伝票日付を設定します。
※リレー元の伝票の検索条件に含めない場合は、必要ありません。
※該当のリレー元伝票が複数検索された場合は、未受入となります。</t>
    <rPh sb="10" eb="12">
      <t>ヒヅケ</t>
    </rPh>
    <rPh sb="24" eb="25">
      <t>モト</t>
    </rPh>
    <rPh sb="26" eb="28">
      <t>デン</t>
    </rPh>
    <rPh sb="29" eb="31">
      <t>ケンサク</t>
    </rPh>
    <rPh sb="31" eb="33">
      <t>ジョウケン</t>
    </rPh>
    <rPh sb="34" eb="35">
      <t>フク</t>
    </rPh>
    <rPh sb="38" eb="40">
      <t>バアイ</t>
    </rPh>
    <rPh sb="42" eb="44">
      <t>ヒツヨウ</t>
    </rPh>
    <rPh sb="52" eb="54">
      <t>ガイトウ</t>
    </rPh>
    <rPh sb="58" eb="59">
      <t>モト</t>
    </rPh>
    <rPh sb="59" eb="61">
      <t>デン</t>
    </rPh>
    <rPh sb="62" eb="64">
      <t>フクスウ</t>
    </rPh>
    <rPh sb="64" eb="66">
      <t>ケンサク</t>
    </rPh>
    <rPh sb="69" eb="71">
      <t>バアイ</t>
    </rPh>
    <rPh sb="73" eb="74">
      <t>ミ</t>
    </rPh>
    <rPh sb="74" eb="76">
      <t>ウケイレ</t>
    </rPh>
    <phoneticPr fontId="30"/>
  </si>
  <si>
    <t>リレー元得意先コード</t>
    <rPh sb="4" eb="7">
      <t>トクイサキ</t>
    </rPh>
    <phoneticPr fontId="30"/>
  </si>
  <si>
    <t>MM5090207</t>
  </si>
  <si>
    <t>リレー元の伝票の得意先コードを設定します。
※リレー元の伝票の検索条件に含めない場合は、必要ありません。
※該当のリレー元伝票が複数検索された場合は、未受入となります。</t>
    <rPh sb="8" eb="11">
      <t>トクイサキ</t>
    </rPh>
    <rPh sb="26" eb="27">
      <t>モト</t>
    </rPh>
    <rPh sb="28" eb="30">
      <t>デン</t>
    </rPh>
    <rPh sb="31" eb="33">
      <t>ケンサク</t>
    </rPh>
    <rPh sb="33" eb="35">
      <t>ジョウケン</t>
    </rPh>
    <rPh sb="36" eb="37">
      <t>フク</t>
    </rPh>
    <rPh sb="40" eb="42">
      <t>バアイ</t>
    </rPh>
    <rPh sb="44" eb="46">
      <t>ヒツヨウ</t>
    </rPh>
    <rPh sb="54" eb="56">
      <t>ガイトウ</t>
    </rPh>
    <rPh sb="60" eb="61">
      <t>モト</t>
    </rPh>
    <rPh sb="61" eb="63">
      <t>デン</t>
    </rPh>
    <rPh sb="64" eb="66">
      <t>フクスウ</t>
    </rPh>
    <rPh sb="66" eb="68">
      <t>ケンサク</t>
    </rPh>
    <rPh sb="71" eb="73">
      <t>バアイ</t>
    </rPh>
    <rPh sb="75" eb="76">
      <t>ミ</t>
    </rPh>
    <rPh sb="76" eb="78">
      <t>ウケイレ</t>
    </rPh>
    <phoneticPr fontId="30"/>
  </si>
  <si>
    <t>リレー元部門コード</t>
    <rPh sb="4" eb="6">
      <t>ブモン</t>
    </rPh>
    <phoneticPr fontId="30"/>
  </si>
  <si>
    <t>MM5090208</t>
  </si>
  <si>
    <t>リレー元の伝票の部門コードを設定します。
※リレー元の伝票の検索条件に含めない場合は、必要ありません。
※該当のリレー元伝票が複数検索された場合は、未受入となります。</t>
    <rPh sb="8" eb="10">
      <t>ブモン</t>
    </rPh>
    <rPh sb="25" eb="26">
      <t>モト</t>
    </rPh>
    <rPh sb="27" eb="29">
      <t>デン</t>
    </rPh>
    <rPh sb="30" eb="32">
      <t>ケンサク</t>
    </rPh>
    <rPh sb="32" eb="34">
      <t>ジョウケン</t>
    </rPh>
    <rPh sb="35" eb="36">
      <t>フク</t>
    </rPh>
    <rPh sb="39" eb="41">
      <t>バアイ</t>
    </rPh>
    <rPh sb="43" eb="45">
      <t>ヒツヨウ</t>
    </rPh>
    <rPh sb="53" eb="55">
      <t>ガイトウ</t>
    </rPh>
    <rPh sb="59" eb="60">
      <t>モト</t>
    </rPh>
    <rPh sb="60" eb="62">
      <t>デン</t>
    </rPh>
    <rPh sb="63" eb="65">
      <t>フクスウ</t>
    </rPh>
    <rPh sb="65" eb="67">
      <t>ケンサク</t>
    </rPh>
    <rPh sb="70" eb="72">
      <t>バアイ</t>
    </rPh>
    <rPh sb="74" eb="75">
      <t>ミ</t>
    </rPh>
    <rPh sb="75" eb="77">
      <t>ウケイレ</t>
    </rPh>
    <phoneticPr fontId="30"/>
  </si>
  <si>
    <t>MM5090209</t>
  </si>
  <si>
    <t>リレー元の伝票の新規登録ＯＢＣｉＤを設定します。
※リレー元の伝票の検索条件に含めない場合は、必要ありません。
※該当のリレー元伝票が複数検索された場合は、未受入となります。</t>
    <rPh sb="8" eb="10">
      <t>シンキ</t>
    </rPh>
    <rPh sb="10" eb="12">
      <t>トウロク</t>
    </rPh>
    <rPh sb="29" eb="30">
      <t>モト</t>
    </rPh>
    <rPh sb="31" eb="33">
      <t>デン</t>
    </rPh>
    <rPh sb="34" eb="36">
      <t>ケンサク</t>
    </rPh>
    <rPh sb="36" eb="38">
      <t>ジョウケン</t>
    </rPh>
    <rPh sb="39" eb="40">
      <t>フク</t>
    </rPh>
    <rPh sb="43" eb="45">
      <t>バアイ</t>
    </rPh>
    <rPh sb="47" eb="49">
      <t>ヒツヨウ</t>
    </rPh>
    <rPh sb="57" eb="59">
      <t>ガイトウ</t>
    </rPh>
    <rPh sb="63" eb="64">
      <t>モト</t>
    </rPh>
    <rPh sb="64" eb="66">
      <t>デン</t>
    </rPh>
    <rPh sb="67" eb="69">
      <t>フクスウ</t>
    </rPh>
    <rPh sb="69" eb="71">
      <t>ケンサク</t>
    </rPh>
    <rPh sb="74" eb="76">
      <t>バアイ</t>
    </rPh>
    <rPh sb="78" eb="79">
      <t>ミ</t>
    </rPh>
    <rPh sb="79" eb="81">
      <t>ウケイレ</t>
    </rPh>
    <phoneticPr fontId="30"/>
  </si>
  <si>
    <t>リレー元明細行番号</t>
    <rPh sb="4" eb="6">
      <t>メイサイ</t>
    </rPh>
    <rPh sb="6" eb="9">
      <t>ギョウバンゴウ</t>
    </rPh>
    <phoneticPr fontId="30"/>
  </si>
  <si>
    <t>MM5090210</t>
  </si>
  <si>
    <t>リレー元の伝票の明細行番号を設定します。
※リレー元の明細の検索条件に含めない場合は、必要ありません。
※空白の場合は、該当のリレー元伝票の中で上から順にリレー可能な明細を自動的に特定します。</t>
    <rPh sb="3" eb="4">
      <t>モト</t>
    </rPh>
    <rPh sb="5" eb="7">
      <t>デン</t>
    </rPh>
    <rPh sb="8" eb="10">
      <t>メイサイ</t>
    </rPh>
    <rPh sb="10" eb="13">
      <t>ギョウバンゴウ</t>
    </rPh>
    <rPh sb="25" eb="26">
      <t>モト</t>
    </rPh>
    <rPh sb="27" eb="29">
      <t>メイサイ</t>
    </rPh>
    <rPh sb="30" eb="32">
      <t>ケンサク</t>
    </rPh>
    <rPh sb="32" eb="34">
      <t>ジョウケン</t>
    </rPh>
    <rPh sb="35" eb="36">
      <t>フク</t>
    </rPh>
    <rPh sb="39" eb="41">
      <t>バアイ</t>
    </rPh>
    <rPh sb="43" eb="45">
      <t>ヒツヨウ</t>
    </rPh>
    <rPh sb="53" eb="55">
      <t>ガイトウ</t>
    </rPh>
    <rPh sb="56" eb="58">
      <t>ジュチュウ</t>
    </rPh>
    <rPh sb="58" eb="60">
      <t>デン</t>
    </rPh>
    <rPh sb="61" eb="62">
      <t>ナカ</t>
    </rPh>
    <rPh sb="66" eb="67">
      <t>モト</t>
    </rPh>
    <rPh sb="68" eb="69">
      <t>ジュン</t>
    </rPh>
    <rPh sb="73" eb="75">
      <t>カノウ</t>
    </rPh>
    <rPh sb="76" eb="78">
      <t>メイサイ</t>
    </rPh>
    <rPh sb="79" eb="82">
      <t>ジドウテキ</t>
    </rPh>
    <rPh sb="83" eb="85">
      <t>トクテイ</t>
    </rPh>
    <phoneticPr fontId="30"/>
  </si>
  <si>
    <t>MM5090211</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</si>
  <si>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・「預り区分」が「0：預り」「8：見出し」
空白データを受け入れた場合は、使用する商品コード（[仕入管理規程]メニュー[在庫管理]ページで設定）が設定されます。</t>
    <rPh sb="124" eb="125">
      <t>アズカ</t>
    </rPh>
    <rPh sb="126" eb="128">
      <t>クブン</t>
    </rPh>
    <rPh sb="133" eb="134">
      <t>アズカ</t>
    </rPh>
    <rPh sb="163" eb="165">
      <t>ショウヒン</t>
    </rPh>
    <rPh sb="170" eb="172">
      <t>シイレ</t>
    </rPh>
    <rPh sb="182" eb="184">
      <t>ザイコ</t>
    </rPh>
    <phoneticPr fontId="30"/>
  </si>
  <si>
    <t>MM5090212</t>
  </si>
  <si>
    <t>「商品コード種類」の設定によって受け入れられるコードが異なります。
この項目は、「預り区分」が「0：預り」「8：見出し」の場合に受け入れできます。
桁数は、設定（メインメニュー右上にある[設定]アイコンから[運用設定]メニューの[商品]ページで設定）によって異なります。
【必須になる条件】
「預り区分」が「0：預り」の場合は、商品コードを設定する必要があります。
※リレー入力の場合、リレー元明細と同じ商品コードを設定する必要があります。</t>
    <rPh sb="36" eb="38">
      <t>コウモク</t>
    </rPh>
    <rPh sb="41" eb="42">
      <t>アズカ</t>
    </rPh>
    <rPh sb="50" eb="51">
      <t>アズカ</t>
    </rPh>
    <rPh sb="147" eb="148">
      <t>アズカ</t>
    </rPh>
    <rPh sb="156" eb="157">
      <t>アズカ</t>
    </rPh>
    <phoneticPr fontId="0"/>
  </si>
  <si>
    <t>MM5090213</t>
  </si>
  <si>
    <t>この項目は、「預り区分」が「10：付箋 」以外の場合に受け入れできます。
項目名は、設定（メインメニュー右上にある[設定]アイコンから[運用設定]メニューの[商品管理]ページで設定）によって異なります。
空白データを受け入れた場合は、商品の商品名（[商品]メニューで設定）が設定されます。
※リレー入力の場合で、空白データを受け入れた場合は、リレー元の値が設定されます。</t>
    <rPh sb="2" eb="4">
      <t>コウモク</t>
    </rPh>
    <rPh sb="21" eb="23">
      <t>イガイ</t>
    </rPh>
    <rPh sb="24" eb="26">
      <t>バアイ</t>
    </rPh>
    <rPh sb="27" eb="28">
      <t>ウ</t>
    </rPh>
    <rPh sb="29" eb="30">
      <t>イ</t>
    </rPh>
    <rPh sb="81" eb="83">
      <t>カンリ</t>
    </rPh>
    <phoneticPr fontId="30"/>
  </si>
  <si>
    <t>MM5090214</t>
  </si>
  <si>
    <t>この項目は、以下のすべての条件に該当する場合に受け入れできます。
・商品名２（メインメニュー右上にある[設定]アイコンから[運用設定]メニューの[商品管理]ページで設定）が「使用する」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09" eb="111">
      <t>イガイ</t>
    </rPh>
    <rPh sb="156" eb="158">
      <t>カンリ</t>
    </rPh>
    <phoneticPr fontId="30"/>
  </si>
  <si>
    <t>MM5090215</t>
  </si>
  <si>
    <t>この項目は、以下のすべての条件に該当する場合に受け入れできます。
・商品名３（メインメニュー右上にある[設定]アイコンから[運用設定]メニューの[商品管理]ページで設定）が「使用する」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空白データを受け入れた場合は、商品の商品名3（[商品]メニューで設定）が設定されます。
※リレー入力の場合で、空白データを受け入れた場合は、リレー元の値が設定されます。</t>
    <rPh sb="109" eb="111">
      <t>イガイ</t>
    </rPh>
    <rPh sb="156" eb="158">
      <t>カンリ</t>
    </rPh>
    <phoneticPr fontId="30"/>
  </si>
  <si>
    <t>MM5090216</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</si>
  <si>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・「預り区分」が「0：預り」
項目名は、設定（メインメニュー右上にある[設定]アイコンから[運用設定]メニューの[商品管理]ページ）によって異なります。
空白データを受け入れた場合は、使用するバリエーションコード（[仕入管理規程]メニュー[在庫管理]ページで設定）が設定されます。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phoneticPr fontId="30"/>
  </si>
  <si>
    <t>MM5090217</t>
  </si>
  <si>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※リレー入力の場合で、空白データを受け入れた場合は、リレー元の値が設定されます。</t>
  </si>
  <si>
    <t>MM5090218</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</si>
  <si>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空白データを受け入れた場合は、荷姿区分コード「00」が設定されます。
※リレー入力の場合で、空白データを受け入れた場合は、リレー元の値が設定されます。</t>
  </si>
  <si>
    <t>MM5090219</t>
  </si>
  <si>
    <t>この項目は、「預り区分」が「0：預り」「8：見出し」の場合に受け入れできます。
※リレー入力の場合で、空白データを受け入れた場合は、リレー元の値が設定されます。</t>
  </si>
  <si>
    <t>MM5090220</t>
  </si>
  <si>
    <t>この項目は、以下のすべての条件に該当する場合に受け入れできます。
・倉庫（メインメニュー右上にある[設定]アイコンから[運用設定]メニューの[在庫管理]ページ）が「使用する」
・「預り区分」が「0：預り」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105" eb="107">
      <t>ショウヒン</t>
    </rPh>
    <rPh sb="110" eb="112">
      <t>ザイコ</t>
    </rPh>
    <rPh sb="112" eb="114">
      <t>カンリ</t>
    </rPh>
    <rPh sb="116" eb="118">
      <t>ショウヒン</t>
    </rPh>
    <rPh sb="178" eb="180">
      <t>ザイコ</t>
    </rPh>
    <rPh sb="219" eb="220">
      <t>シュ</t>
    </rPh>
    <rPh sb="220" eb="222">
      <t>ソウコ</t>
    </rPh>
    <phoneticPr fontId="50"/>
  </si>
  <si>
    <t>MM5090221</t>
  </si>
  <si>
    <t>整数７桁　小数４桁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30"/>
  </si>
  <si>
    <t>MM5090222</t>
  </si>
  <si>
    <t>整数７桁　小数４桁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30"/>
  </si>
  <si>
    <t>MM5090223</t>
  </si>
  <si>
    <t>整数７桁　小数４桁　マイナスも可
この項目は、「預り区分」が「0：預り」「8：見出し」の場合に受け入れできます。
項目名は設定（メインメニュー右上にある[設定]アイコンから[運用設定]メニューの[商品管理]ページ）によって異なります。
※リレー入力の場合で、空白データを受け入れた場合は、リレー元の値が設定されます。
※リレー入力の場合は、「リレー区分」が「０：未預り（未戻し）」以外の場合に設定できます。</t>
    <rPh sb="181" eb="182">
      <t>ミ</t>
    </rPh>
    <rPh sb="182" eb="183">
      <t>アズカ</t>
    </rPh>
    <rPh sb="185" eb="186">
      <t>ミ</t>
    </rPh>
    <rPh sb="186" eb="187">
      <t>モド</t>
    </rPh>
    <rPh sb="190" eb="192">
      <t>イガイ</t>
    </rPh>
    <phoneticPr fontId="30"/>
  </si>
  <si>
    <t>MM5090224</t>
  </si>
  <si>
    <t>整数13桁　小数４桁　マイナスも可
形式は、表紙の「数量・金額の形式」参照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30"/>
  </si>
  <si>
    <t>MM5090225</t>
  </si>
  <si>
    <t>整数13桁　小数４桁　マイナスも可
形式は、表紙の「数量・金額の形式」参照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30"/>
  </si>
  <si>
    <t>MM5090226</t>
  </si>
  <si>
    <t>整数13桁　小数４桁　マイナスも可
形式は、表紙の「数量・金額の形式」参照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30"/>
  </si>
  <si>
    <t>MM5090227</t>
  </si>
  <si>
    <t>整数13桁　小数４桁　マイナスも可
形式は、表紙の「数量・金額の形式」参照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30"/>
  </si>
  <si>
    <t>MM5090228</t>
  </si>
  <si>
    <t>整数13桁　小数４桁　マイナスも可
形式は、表紙の「数量・金額の形式」参照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30"/>
  </si>
  <si>
    <t>MM5090229</t>
  </si>
  <si>
    <t>整数９桁　小数４桁　マイナスも可
【必須になる条件】
・預り区分が「0：預り」の場合
この項目は、「預り区分」が「0：預り」「8：見出し」の場合に受け入れできます。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※リレー入力の場合は、「リレー区分」が「０：未預り（未戻し）」以外の場合に設定できます。</t>
    <rPh sb="28" eb="29">
      <t>アズカ</t>
    </rPh>
    <rPh sb="30" eb="32">
      <t>クブン</t>
    </rPh>
    <rPh sb="36" eb="37">
      <t>アズカ</t>
    </rPh>
    <rPh sb="40" eb="42">
      <t>バアイ</t>
    </rPh>
    <rPh sb="224" eb="225">
      <t>アズカ</t>
    </rPh>
    <rPh sb="227" eb="228">
      <t>ミ</t>
    </rPh>
    <rPh sb="228" eb="229">
      <t>モド</t>
    </rPh>
    <phoneticPr fontId="30"/>
  </si>
  <si>
    <t>MM5090230</t>
  </si>
  <si>
    <t>この項目は、「預り区分」が「0：預り」「8：見出し」の場合に受け入れできます。
空白データを受け入れた場合は、商品の単位（[商品]メニューの[基本]ページで設定）が設定されます。
※リレー入力の場合で、空白データを受け入れた場合は、リレー元の値が設定されます。</t>
  </si>
  <si>
    <t>MM5090231</t>
  </si>
  <si>
    <t>この項目は、「預り区分」が「10：付箋」の場合は受け入れできません。
※リレー入力の場合で、空白データを受け入れた場合は、リレー元の値が設定されます。</t>
  </si>
  <si>
    <t>MM5090232</t>
  </si>
  <si>
    <t>０～４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</si>
  <si>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MM5090233</t>
  </si>
  <si>
    <t>０～４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</si>
  <si>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MM5090234</t>
  </si>
  <si>
    <t>０～４
この項目は、「預り区分」が「0：預り」「8：見出し」の場合に受け入れできます。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21" eb="123">
      <t>ハコスウ</t>
    </rPh>
    <rPh sb="132" eb="134">
      <t>ハコスウ</t>
    </rPh>
    <phoneticPr fontId="30"/>
  </si>
  <si>
    <t>MM5090235</t>
  </si>
  <si>
    <t>０～４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30"/>
  </si>
  <si>
    <t>MM5090236</t>
  </si>
  <si>
    <t>０～４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30"/>
  </si>
  <si>
    <t>MM5090237</t>
  </si>
  <si>
    <t>０～４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30"/>
  </si>
  <si>
    <t>MM5090238</t>
  </si>
  <si>
    <t>０～４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30"/>
  </si>
  <si>
    <t>MM5090239</t>
  </si>
  <si>
    <t>０～４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30"/>
  </si>
  <si>
    <t>MM5090240</t>
  </si>
  <si>
    <t>０～４
この項目は、「預り区分」が「0：預り」「8：見出し」の場合に受け入れできます。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60" eb="62">
      <t>スウリョウ</t>
    </rPh>
    <rPh sb="71" eb="73">
      <t>スウリョウ</t>
    </rPh>
    <rPh sb="94" eb="96">
      <t>セッテイ</t>
    </rPh>
    <phoneticPr fontId="30"/>
  </si>
  <si>
    <t>MM5090101</t>
  </si>
  <si>
    <t>MM5090102</t>
  </si>
  <si>
    <t>【在庫受払情報】</t>
    <rPh sb="1" eb="3">
      <t>ザイコ</t>
    </rPh>
    <rPh sb="3" eb="5">
      <t>ウケハライ</t>
    </rPh>
    <rPh sb="5" eb="7">
      <t>ジョウホウ</t>
    </rPh>
    <phoneticPr fontId="2"/>
  </si>
  <si>
    <t>預り内訳行番号</t>
    <rPh sb="0" eb="1">
      <t>アズカ</t>
    </rPh>
    <rPh sb="2" eb="4">
      <t>ウチワケ</t>
    </rPh>
    <phoneticPr fontId="30"/>
  </si>
  <si>
    <t>MM5090301</t>
  </si>
  <si>
    <t>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が「使用する」の場合、または出荷内訳がある売上伝票からのリレー入力の場合、または預り内訳がある預り品振替伝票からのリレーの場合
※上記の条件は以下の在庫受払情報のすべての項目に当てはまります。
詳細は、欄外の【在庫受払がある明細の受け入れ】参照</t>
    <rPh sb="140" eb="142">
      <t>バアイ</t>
    </rPh>
    <rPh sb="146" eb="148">
      <t>シュッカ</t>
    </rPh>
    <rPh sb="148" eb="150">
      <t>ウチワケ</t>
    </rPh>
    <rPh sb="153" eb="155">
      <t>ウリアゲ</t>
    </rPh>
    <rPh sb="155" eb="157">
      <t>デン</t>
    </rPh>
    <rPh sb="163" eb="165">
      <t>ニュウリョク</t>
    </rPh>
    <rPh sb="166" eb="168">
      <t>バアイ</t>
    </rPh>
    <rPh sb="172" eb="173">
      <t>アズカ</t>
    </rPh>
    <rPh sb="174" eb="176">
      <t>ウチワケ</t>
    </rPh>
    <rPh sb="179" eb="180">
      <t>アズカ</t>
    </rPh>
    <rPh sb="181" eb="182">
      <t>ヒン</t>
    </rPh>
    <rPh sb="182" eb="184">
      <t>フリカエ</t>
    </rPh>
    <rPh sb="184" eb="186">
      <t>デンピョウ</t>
    </rPh>
    <rPh sb="193" eb="195">
      <t>バアイ</t>
    </rPh>
    <rPh sb="197" eb="199">
      <t>ジョウキ</t>
    </rPh>
    <rPh sb="200" eb="202">
      <t>ジョウケン</t>
    </rPh>
    <rPh sb="203" eb="205">
      <t>イカ</t>
    </rPh>
    <rPh sb="206" eb="208">
      <t>ザイコ</t>
    </rPh>
    <rPh sb="208" eb="210">
      <t>ウケハライ</t>
    </rPh>
    <rPh sb="210" eb="212">
      <t>ジョウホウ</t>
    </rPh>
    <rPh sb="217" eb="219">
      <t>コウモク</t>
    </rPh>
    <rPh sb="220" eb="221">
      <t>ア</t>
    </rPh>
    <rPh sb="237" eb="239">
      <t>ザイコ</t>
    </rPh>
    <rPh sb="239" eb="241">
      <t>ウケハライ</t>
    </rPh>
    <phoneticPr fontId="50"/>
  </si>
  <si>
    <t>MM5090302</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</si>
  <si>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92" eb="194">
      <t>ソウコ</t>
    </rPh>
    <rPh sb="196" eb="197">
      <t>ヒモ</t>
    </rPh>
    <rPh sb="202" eb="203">
      <t>タ</t>
    </rPh>
    <rPh sb="206" eb="208">
      <t>タナバン</t>
    </rPh>
    <phoneticPr fontId="30"/>
  </si>
  <si>
    <t>預り内訳数量</t>
    <rPh sb="0" eb="1">
      <t>アズカ</t>
    </rPh>
    <rPh sb="2" eb="4">
      <t>ウチワケ</t>
    </rPh>
    <rPh sb="4" eb="6">
      <t>スウリョウ</t>
    </rPh>
    <phoneticPr fontId="30"/>
  </si>
  <si>
    <t>MM5090304</t>
  </si>
  <si>
    <t>整数９桁　小数４桁　マイナスも可
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が「使用する」の場合、または出荷内訳がある売上伝票からのリレー入力の場合、または預り内訳がある預り品振替伝票からのリレーの場合
小数部分の桁数は、設定（[商品]メニューの[基本]ページ）によって異なります。
小数部分の桁数は、「数量小数桁」の設定によって異なります。
以下の場合、受入エラーとなります。
・明細情報の「数量」と符号が異なる「預り内訳数量」を指定した場合
・明細情報の「数量」と「預り内訳数量」の合計が不一致の場合
空白データを受け入れた場合は、以下のように設定されます。
・「預り内訳行番号」が「1」の場合 ⇒ 「明細情報」の「数量」で設定されます。
・「預り内訳行番号」が「2」以上の場合 ⇒ 預り内訳行自体生成されません。 
※リレー入力の場合で、空白データを受け入れた場合は、リレー元の値が設定されます。</t>
    <rPh sb="283" eb="285">
      <t>イカ</t>
    </rPh>
    <rPh sb="286" eb="288">
      <t>バアイ</t>
    </rPh>
    <rPh sb="289" eb="291">
      <t>ウケイレ</t>
    </rPh>
    <rPh sb="302" eb="304">
      <t>メイサイ</t>
    </rPh>
    <rPh sb="304" eb="306">
      <t>ジョウホウ</t>
    </rPh>
    <rPh sb="308" eb="310">
      <t>スウリョウ</t>
    </rPh>
    <rPh sb="312" eb="314">
      <t>フゴウ</t>
    </rPh>
    <rPh sb="315" eb="316">
      <t>コト</t>
    </rPh>
    <rPh sb="319" eb="320">
      <t>アズカ</t>
    </rPh>
    <rPh sb="321" eb="323">
      <t>ウチワケ</t>
    </rPh>
    <rPh sb="323" eb="325">
      <t>スウリョウ</t>
    </rPh>
    <rPh sb="327" eb="329">
      <t>シテイ</t>
    </rPh>
    <rPh sb="331" eb="333">
      <t>バアイ</t>
    </rPh>
    <rPh sb="346" eb="347">
      <t>アズカ</t>
    </rPh>
    <rPh sb="354" eb="356">
      <t>ゴウケイ</t>
    </rPh>
    <rPh sb="357" eb="360">
      <t>フイッチ</t>
    </rPh>
    <rPh sb="361" eb="363">
      <t>バアイ</t>
    </rPh>
    <rPh sb="395" eb="396">
      <t>アズカ</t>
    </rPh>
    <rPh sb="408" eb="410">
      <t>バアイ</t>
    </rPh>
    <rPh sb="414" eb="416">
      <t>メイサイ</t>
    </rPh>
    <rPh sb="416" eb="418">
      <t>ジョウホウ</t>
    </rPh>
    <rPh sb="421" eb="423">
      <t>スウリョウ</t>
    </rPh>
    <rPh sb="425" eb="427">
      <t>セッテイ</t>
    </rPh>
    <rPh sb="435" eb="436">
      <t>アズカ</t>
    </rPh>
    <rPh sb="447" eb="449">
      <t>イジョウ</t>
    </rPh>
    <rPh sb="450" eb="452">
      <t>バアイ</t>
    </rPh>
    <rPh sb="455" eb="456">
      <t>アズカ</t>
    </rPh>
    <phoneticPr fontId="30"/>
  </si>
  <si>
    <t>　　見出し付きの明細を受け入れる場合は、「預り区分」と「明細種別」を以下のように設定します。</t>
  </si>
  <si>
    <t>　　１行目（「パソコン一式」の明細）「預り区分」⇒「8：見出し」、「明細種別」⇒「0：明細」</t>
  </si>
  <si>
    <t>　　２～４行目（「デスクトップパソコン」～「マウス」の明細）「預り区分」⇒「8：見出し」以外、「明細種別」⇒「1：グループ」</t>
  </si>
  <si>
    <t>　　在庫受払がある明細を受け入れる場合は、「明細」と「預り内訳行番号」を以下のように設定します。</t>
    <rPh sb="2" eb="4">
      <t>ザイコ</t>
    </rPh>
    <rPh sb="4" eb="6">
      <t>ウケハライ</t>
    </rPh>
    <phoneticPr fontId="8"/>
  </si>
  <si>
    <t>　　　┗預り内訳①　20</t>
    <phoneticPr fontId="8"/>
  </si>
  <si>
    <t>　　　┗預り内訳②　80</t>
    <phoneticPr fontId="8"/>
  </si>
  <si>
    <t>　　１行目「明細」：１明細目、「預り内訳行番号」：１（預り内訳①）</t>
    <rPh sb="11" eb="13">
      <t>メイサイ</t>
    </rPh>
    <rPh sb="13" eb="14">
      <t>メ</t>
    </rPh>
    <phoneticPr fontId="4"/>
  </si>
  <si>
    <t>　　２行目「明細」：１明細目、「預り内訳行番号」：２（預り内訳②）</t>
    <rPh sb="11" eb="13">
      <t>メイサイ</t>
    </rPh>
    <rPh sb="13" eb="14">
      <t>メ</t>
    </rPh>
    <phoneticPr fontId="4"/>
  </si>
  <si>
    <t>実地棚卸データ</t>
    <phoneticPr fontId="4"/>
  </si>
  <si>
    <t>倉庫コード</t>
    <rPh sb="0" eb="2">
      <t>ソウコ</t>
    </rPh>
    <phoneticPr fontId="39"/>
  </si>
  <si>
    <t>MM5030001</t>
  </si>
  <si>
    <t>準必須</t>
    <rPh sb="0" eb="1">
      <t>ジュン</t>
    </rPh>
    <rPh sb="1" eb="3">
      <t>ヒッス</t>
    </rPh>
    <phoneticPr fontId="39"/>
  </si>
  <si>
    <t>【必須になる条件】
倉庫（メインメニュー右上にある[設定]アイコンから[運用設定]メニューの[在庫管理]ページ）が「使用する」の場合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t>
    <rPh sb="64" eb="66">
      <t>バアイ</t>
    </rPh>
    <phoneticPr fontId="39"/>
  </si>
  <si>
    <t>【必須になる条件】
『Sシステム』または『奉行Ｖ ERPクラウド』をご利用の場合で、棚番（メインメニュー右上にある[設定]アイコンから[運用設定]メニューの[在庫管理]ページで設定）が「使用する」の場合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99" eb="101">
      <t>バアイ</t>
    </rPh>
    <phoneticPr fontId="30"/>
  </si>
  <si>
    <t>商品コード種類</t>
    <rPh sb="0" eb="2">
      <t>ショウヒン</t>
    </rPh>
    <rPh sb="5" eb="7">
      <t>シュルイ</t>
    </rPh>
    <phoneticPr fontId="39"/>
  </si>
  <si>
    <t>MM5030003</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</si>
  <si>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空白データを受け入れた場合は、「1：コード」が設定されます。</t>
  </si>
  <si>
    <t>MM5030004</t>
  </si>
  <si>
    <t>「商品コード種類」の設定によって受け入れられるコードが異なります。</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</si>
  <si>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空白データを受け入れた場合は、「1：コード」が設定されます。</t>
  </si>
  <si>
    <t>【必須になる条件】
『Sシステム』または『奉行Ｖ ERPクラウド』をご利用の場合で、バリエーション（メインメニュー右上にある[設定]アイコンから[運用設定]メニューの[商品管理]ページ）が「使用する」の場合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バリエーションコード種類の設定によって受け入れられるバリエーションコードが異なります。</t>
    <rPh sb="101" eb="103">
      <t>バアイ</t>
    </rPh>
    <phoneticPr fontId="39"/>
  </si>
  <si>
    <t>荷姿区分コード</t>
    <rPh sb="0" eb="2">
      <t>ニスガタ</t>
    </rPh>
    <rPh sb="2" eb="4">
      <t>クブン</t>
    </rPh>
    <phoneticPr fontId="47"/>
  </si>
  <si>
    <t>１~10</t>
  </si>
  <si>
    <t>【必須になる条件】
『Sシステム』または『奉行Ｖ ERPクラウド』をご利用の場合で、荷姿（メインメニュー右上にある[設定]アイコンから[運用設定]メニューの[商品管理]ページ）が「使用する」かつ、
[実地棚卸データ受入ー条件設定]の「荷姿区分の集計方法」が「荷姿区分ごとに受け入れる」の場合
[実地棚卸データ受入ー条件設定]の「荷姿区分の集計方法」が「バラ換算した実数を受け入れる」の場合、荷姿区分コード「00」がセットされます。
空白データを受け入れた場合は、荷姿区分コード「00」がセットされます。
桁数は、設定（メインメニュー右上にある[設定]アイコンから[運用設定]メニューの[商品管理]ページ）によって異なります。</t>
    <rPh sb="100" eb="104">
      <t>ジッチタナオロシ</t>
    </rPh>
    <rPh sb="107" eb="109">
      <t>ウケイレ</t>
    </rPh>
    <rPh sb="110" eb="112">
      <t>ジョウケン</t>
    </rPh>
    <rPh sb="112" eb="114">
      <t>セッテイ</t>
    </rPh>
    <rPh sb="117" eb="119">
      <t>ニスガタ</t>
    </rPh>
    <rPh sb="119" eb="121">
      <t>クブン</t>
    </rPh>
    <rPh sb="122" eb="124">
      <t>シュウケイ</t>
    </rPh>
    <rPh sb="124" eb="126">
      <t>ホウホウ</t>
    </rPh>
    <rPh sb="129" eb="131">
      <t>ニスガタ</t>
    </rPh>
    <rPh sb="131" eb="133">
      <t>クブン</t>
    </rPh>
    <rPh sb="136" eb="137">
      <t>ウ</t>
    </rPh>
    <rPh sb="138" eb="139">
      <t>イ</t>
    </rPh>
    <rPh sb="143" eb="145">
      <t>バアイ</t>
    </rPh>
    <rPh sb="179" eb="181">
      <t>カンサン</t>
    </rPh>
    <rPh sb="183" eb="185">
      <t>ジッスウ</t>
    </rPh>
    <rPh sb="186" eb="187">
      <t>ウ</t>
    </rPh>
    <rPh sb="188" eb="189">
      <t>イ</t>
    </rPh>
    <rPh sb="193" eb="195">
      <t>バアイ</t>
    </rPh>
    <rPh sb="196" eb="198">
      <t>ニスガタ</t>
    </rPh>
    <rPh sb="198" eb="200">
      <t>クブン</t>
    </rPh>
    <rPh sb="217" eb="219">
      <t>クウハク</t>
    </rPh>
    <rPh sb="223" eb="224">
      <t>ウ</t>
    </rPh>
    <rPh sb="225" eb="226">
      <t>イ</t>
    </rPh>
    <rPh sb="228" eb="230">
      <t>バアイ</t>
    </rPh>
    <phoneticPr fontId="39"/>
  </si>
  <si>
    <t>【数量・金額】</t>
    <rPh sb="1" eb="3">
      <t>スウリョウ</t>
    </rPh>
    <rPh sb="4" eb="6">
      <t>キンガク</t>
    </rPh>
    <phoneticPr fontId="30"/>
  </si>
  <si>
    <t>実地棚卸残数</t>
    <rPh sb="0" eb="2">
      <t>ジッチ</t>
    </rPh>
    <rPh sb="2" eb="4">
      <t>タナオロシ</t>
    </rPh>
    <rPh sb="4" eb="6">
      <t>ザンスウ</t>
    </rPh>
    <phoneticPr fontId="39"/>
  </si>
  <si>
    <t>MM5030102</t>
  </si>
  <si>
    <t>実数</t>
    <rPh sb="0" eb="2">
      <t>ジッスウ</t>
    </rPh>
    <phoneticPr fontId="39"/>
  </si>
  <si>
    <t>MM5030101</t>
  </si>
  <si>
    <t>整数９桁　小数４桁　マイナスも可</t>
  </si>
  <si>
    <t>【マスター情報】</t>
    <rPh sb="5" eb="7">
      <t>ジョウホウ</t>
    </rPh>
    <phoneticPr fontId="2"/>
  </si>
  <si>
    <t>MM5040001</t>
  </si>
  <si>
    <t>1：コード　2：コード２　3：コード３
この項目は、商品コード２、または商品コード３（メインメニュー右上にある[設定]アイコンから[運用設定]メニューの[商品管理]ページ）が「使用する」の場合に受け入れできます。
桁数は、設定（メインメニュー右上にある[設定]アイコンから[運用設定]メニューの[商品管理]ページ）によって異なります。
空白データを受け入れた場合は、「0：商品コード」が設定されます。</t>
  </si>
  <si>
    <t>MM5040002</t>
  </si>
  <si>
    <t>桁数は、設定（メインメニュー右上にある[設定]アイコンから[運用設定]メニューの[商品管理]ページ）によって異なります。</t>
    <rPh sb="41" eb="43">
      <t>ショウヒン</t>
    </rPh>
    <rPh sb="43" eb="45">
      <t>カンリ</t>
    </rPh>
    <phoneticPr fontId="2"/>
  </si>
  <si>
    <t>バリエーションコード種類</t>
    <rPh sb="10" eb="12">
      <t>シュルイ</t>
    </rPh>
    <phoneticPr fontId="0"/>
  </si>
  <si>
    <t>MM5040003</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</si>
  <si>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空白データを受け入れた場合は、「0：バリエーションコード」が設定されます。
桁数は、設定（メインメニュー右上にある[設定]アイコンから[運用設定]メニューの[商品管理]ページ）によって異なります。</t>
  </si>
  <si>
    <t>MM5040004</t>
  </si>
  <si>
    <t>MM5040005</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</si>
  <si>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t>
    <rPh sb="66" eb="68">
      <t>ニスガタ</t>
    </rPh>
    <phoneticPr fontId="0"/>
  </si>
  <si>
    <t>MM5040006</t>
  </si>
  <si>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t>
    <rPh sb="6" eb="8">
      <t>ソウコ</t>
    </rPh>
    <rPh sb="43" eb="45">
      <t>ザイコ</t>
    </rPh>
    <rPh sb="76" eb="78">
      <t>ケタスウ</t>
    </rPh>
    <rPh sb="117" eb="119">
      <t>ザイコ</t>
    </rPh>
    <phoneticPr fontId="47"/>
  </si>
  <si>
    <t>棚番No.</t>
    <rPh sb="0" eb="2">
      <t>タナバン</t>
    </rPh>
    <phoneticPr fontId="0"/>
  </si>
  <si>
    <t>MM5040007</t>
  </si>
  <si>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66" eb="68">
      <t>タナバン</t>
    </rPh>
    <rPh sb="126" eb="128">
      <t>ケタスウ</t>
    </rPh>
    <rPh sb="167" eb="169">
      <t>ザイコ</t>
    </rPh>
    <phoneticPr fontId="6"/>
  </si>
  <si>
    <t>【数量・金額】</t>
    <rPh sb="1" eb="3">
      <t>スウリョウ</t>
    </rPh>
    <rPh sb="4" eb="6">
      <t>キンガク</t>
    </rPh>
    <phoneticPr fontId="2"/>
  </si>
  <si>
    <t>数量</t>
    <rPh sb="0" eb="2">
      <t>スウリョウ</t>
    </rPh>
    <phoneticPr fontId="39"/>
  </si>
  <si>
    <t>MM5040101</t>
  </si>
  <si>
    <t>整数12桁　小数０～４桁（マイナスも可）
形式は、表紙の「数量・金額の形式」参照
小数部分の桁数は、設定（[商品]メニューの[基本]ページ）によって異なります。</t>
  </si>
  <si>
    <t>単価</t>
    <rPh sb="0" eb="2">
      <t>タンカ</t>
    </rPh>
    <phoneticPr fontId="39"/>
  </si>
  <si>
    <t>MM5040102</t>
  </si>
  <si>
    <t>整数9桁　小数０～４桁（マイナスも可）
形式は、表紙の「数量・金額の形式」参照
空白データを受け入れた場合は、在庫単価（[在庫単価]メニューで設定）をもとに設定されます。</t>
    <rPh sb="55" eb="57">
      <t>ザイコ</t>
    </rPh>
    <rPh sb="78" eb="80">
      <t>セッテイ</t>
    </rPh>
    <phoneticPr fontId="2"/>
  </si>
  <si>
    <t>金額</t>
    <rPh sb="0" eb="2">
      <t>キンガク</t>
    </rPh>
    <phoneticPr fontId="39"/>
  </si>
  <si>
    <t>MM5040103</t>
  </si>
  <si>
    <t>整数15桁　小数２桁　マイナスも可
形式は、表紙の「数量・金額の形式」参照
空白データを受け入れた場合は、「数量」、「単価」をもとに設定されます。</t>
  </si>
  <si>
    <t>●</t>
    <phoneticPr fontId="4"/>
  </si>
  <si>
    <t>為替レート</t>
    <rPh sb="0" eb="2">
      <t>カワセ</t>
    </rPh>
    <phoneticPr fontId="4"/>
  </si>
  <si>
    <t>データ受入形式一覧表</t>
    <phoneticPr fontId="4"/>
  </si>
  <si>
    <t>受入可能ファイルサイズ</t>
    <rPh sb="0" eb="1">
      <t>ウ</t>
    </rPh>
    <rPh sb="1" eb="2">
      <t>イ</t>
    </rPh>
    <rPh sb="2" eb="4">
      <t>カノウ</t>
    </rPh>
    <phoneticPr fontId="4"/>
  </si>
  <si>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</si>
  <si>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</si>
  <si>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</si>
  <si>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</si>
  <si>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</si>
  <si>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</si>
  <si>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</si>
  <si>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</si>
  <si>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</si>
  <si>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</si>
  <si>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</si>
  <si>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</si>
  <si>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</si>
  <si>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</si>
  <si>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</si>
  <si>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</si>
  <si>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</si>
  <si>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</si>
  <si>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</si>
  <si>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</si>
  <si>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</si>
  <si>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</si>
  <si>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</si>
  <si>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</si>
  <si>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</si>
  <si>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</si>
  <si>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</si>
  <si>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</si>
  <si>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</si>
  <si>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</si>
  <si>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</si>
  <si>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</si>
  <si>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</si>
  <si>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</si>
  <si>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</si>
  <si>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</si>
  <si>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</si>
  <si>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</si>
  <si>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汎用データ受入時の付番「〇〇伝票No.の付番方法、付番基準、付番軸を使用する」のチェックが付いていない場合</t>
    <phoneticPr fontId="4"/>
  </si>
  <si>
    <t>受入時に以下の付番方法を選択できます。</t>
    <phoneticPr fontId="4"/>
  </si>
  <si>
    <t>●データ上のNo.を使用する</t>
  </si>
  <si>
    <t>●付番開始No.を指定する</t>
  </si>
  <si>
    <t>「手入力する」の場合</t>
    <phoneticPr fontId="4"/>
  </si>
  <si>
    <t>データ上のNo.が受け入れられます。</t>
    <phoneticPr fontId="4"/>
  </si>
  <si>
    <t>蔵奉行クラウド</t>
  </si>
  <si>
    <t>※受入記号　「MM3010001」＝ MM 3010001</t>
  </si>
  <si>
    <t>科目コード</t>
    <rPh sb="0" eb="2">
      <t>カモク</t>
    </rPh>
    <phoneticPr fontId="14"/>
  </si>
  <si>
    <t>AR1020001</t>
  </si>
  <si>
    <t>科目名</t>
    <rPh sb="0" eb="3">
      <t>カモクメイ</t>
    </rPh>
    <phoneticPr fontId="14"/>
  </si>
  <si>
    <t>AR1020002</t>
  </si>
  <si>
    <t>AR1020003</t>
  </si>
  <si>
    <t>科目属性</t>
    <rPh sb="0" eb="2">
      <t>カモク</t>
    </rPh>
    <rPh sb="2" eb="4">
      <t>ゾクセイ</t>
    </rPh>
    <phoneticPr fontId="14"/>
  </si>
  <si>
    <t>【必須になる条件】</t>
    <rPh sb="1" eb="3">
      <t>ヒッス</t>
    </rPh>
    <rPh sb="6" eb="8">
      <t>ジョウケン</t>
    </rPh>
    <phoneticPr fontId="14"/>
  </si>
  <si>
    <t>新規に科目を受け入れる場合</t>
    <rPh sb="0" eb="2">
      <t>シンキ</t>
    </rPh>
    <rPh sb="3" eb="5">
      <t>カモク</t>
    </rPh>
    <rPh sb="6" eb="7">
      <t>ウ</t>
    </rPh>
    <rPh sb="8" eb="9">
      <t>イ</t>
    </rPh>
    <rPh sb="11" eb="13">
      <t>バアイ</t>
    </rPh>
    <phoneticPr fontId="14"/>
  </si>
  <si>
    <t>科目属性（AR1020101～AR1020128）のいずれかを「1：利用する」に設定する必要があります。</t>
  </si>
  <si>
    <t>科目属性-債権科目</t>
    <rPh sb="0" eb="2">
      <t>カモク</t>
    </rPh>
    <rPh sb="2" eb="4">
      <t>ゾクセイ</t>
    </rPh>
    <rPh sb="5" eb="7">
      <t>サイケン</t>
    </rPh>
    <rPh sb="7" eb="9">
      <t>カモク</t>
    </rPh>
    <phoneticPr fontId="14"/>
  </si>
  <si>
    <t>AR1020101</t>
  </si>
  <si>
    <t>準必須</t>
    <rPh sb="0" eb="1">
      <t>ジュン</t>
    </rPh>
    <rPh sb="1" eb="3">
      <t>ヒッス</t>
    </rPh>
    <phoneticPr fontId="14"/>
  </si>
  <si>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4"/>
  </si>
  <si>
    <t>科目属性-売上科目</t>
  </si>
  <si>
    <t>AR1020102</t>
  </si>
  <si>
    <t>0：利用しない　1：利用する
この項目は、『商奉行クラウド』または『債権奉行クラウド』をご利用の場合に受け入れできます。
新規データとして空白データを受け入れた場合は、「0：利用しない」が設定されます。</t>
    <phoneticPr fontId="4"/>
  </si>
  <si>
    <t>科目属性-入金科目</t>
  </si>
  <si>
    <t>AR1020103</t>
  </si>
  <si>
    <t>科目属性-前受科目</t>
  </si>
  <si>
    <t>AR1020104</t>
  </si>
  <si>
    <t>AR1020105</t>
  </si>
  <si>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4"/>
  </si>
  <si>
    <t>科目属性-債権調整科目</t>
  </si>
  <si>
    <t>AR1020106</t>
  </si>
  <si>
    <t>科目属性-入金調整科目</t>
  </si>
  <si>
    <t>AR1020107</t>
  </si>
  <si>
    <t>AR1020108</t>
  </si>
  <si>
    <t>0：利用しない　1：利用する
新規データとして空白データを受け入れた場合は、「0：利用しない」が設定されます。</t>
    <rPh sb="2" eb="4">
      <t>リヨウ</t>
    </rPh>
    <rPh sb="10" eb="12">
      <t>リヨウ</t>
    </rPh>
    <phoneticPr fontId="14"/>
  </si>
  <si>
    <t>AR1020109</t>
  </si>
  <si>
    <t>0：利用しない　1：利用する
新規データとして空白データを受け入れた場合は、「0：利用しない」が設定されます。</t>
  </si>
  <si>
    <t>AR1020110</t>
  </si>
  <si>
    <t>AR1020111</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</si>
  <si>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</si>
  <si>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4"/>
  </si>
  <si>
    <t>AR1020113</t>
  </si>
  <si>
    <t>科目属性-支払調整科目</t>
    <rPh sb="9" eb="11">
      <t>カモク</t>
    </rPh>
    <phoneticPr fontId="14"/>
  </si>
  <si>
    <t>AR1020114</t>
  </si>
  <si>
    <t>科目属性-決済科目</t>
  </si>
  <si>
    <t>AR1020115</t>
  </si>
  <si>
    <t>準必須</t>
    <rPh sb="0" eb="1">
      <t>ジュン</t>
    </rPh>
    <rPh sb="1" eb="3">
      <t>ヒッス</t>
    </rPh>
    <phoneticPr fontId="3"/>
  </si>
  <si>
    <t>0：利用しない　1：利用する
新規データとして空白データを受け入れた場合は、「0：利用しない」が設定されます。</t>
    <phoneticPr fontId="4"/>
  </si>
  <si>
    <t>0：利用しない　1：利用する
この項目は、『債務奉行クラウド』をご利用の場合に受け入れできます。
新規データとして空白データを受け入れた場合は、「0：利用しない」が設定されます。</t>
    <phoneticPr fontId="4"/>
  </si>
  <si>
    <t>科目属性-手数料科目</t>
  </si>
  <si>
    <t>AR1020116</t>
  </si>
  <si>
    <t>科目属性-郵送料科目</t>
  </si>
  <si>
    <t>AR1020117</t>
  </si>
  <si>
    <t>準必須</t>
    <rPh sb="0" eb="1">
      <t>ジュン</t>
    </rPh>
    <rPh sb="1" eb="3">
      <t>ヒッス</t>
    </rPh>
    <phoneticPr fontId="1"/>
  </si>
  <si>
    <t>科目属性-返金科目</t>
  </si>
  <si>
    <t>AR1020118</t>
  </si>
  <si>
    <t>科目属性-源泉徴収税科目</t>
    <rPh sb="7" eb="9">
      <t>チョウシュウ</t>
    </rPh>
    <rPh sb="9" eb="10">
      <t>ゼイ</t>
    </rPh>
    <phoneticPr fontId="14"/>
  </si>
  <si>
    <t>AR1020119</t>
  </si>
  <si>
    <t>科目属性-消費税違算科目</t>
  </si>
  <si>
    <t>AR1020120</t>
  </si>
  <si>
    <t>科目属性-為替差損益科目</t>
  </si>
  <si>
    <t>AR1020121</t>
  </si>
  <si>
    <t>準必須</t>
    <rPh sb="0" eb="1">
      <t>ジュン</t>
    </rPh>
    <rPh sb="1" eb="3">
      <t>ヒッス</t>
    </rPh>
    <phoneticPr fontId="33"/>
  </si>
  <si>
    <t>0：利用しない　1：利用する
この項目は、以下のすべての条件に該当する場合に受け入れできます。
・『奉行Ｖ ERPクラウド』をご利用の場合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rPh sb="73" eb="75">
      <t>サイム</t>
    </rPh>
    <phoneticPr fontId="4"/>
  </si>
  <si>
    <t>科目属性-てん末科目</t>
    <rPh sb="7" eb="8">
      <t>マツ</t>
    </rPh>
    <rPh sb="8" eb="10">
      <t>カモク</t>
    </rPh>
    <phoneticPr fontId="1"/>
  </si>
  <si>
    <t>AR1020122</t>
  </si>
  <si>
    <t>科目属性-割引料科目</t>
    <rPh sb="5" eb="8">
      <t>ワリビキリョウ</t>
    </rPh>
    <rPh sb="8" eb="10">
      <t>カモク</t>
    </rPh>
    <phoneticPr fontId="1"/>
  </si>
  <si>
    <t>AR1020123</t>
  </si>
  <si>
    <t>科目属性-他勘定振替元科目</t>
    <rPh sb="5" eb="6">
      <t>タ</t>
    </rPh>
    <rPh sb="6" eb="8">
      <t>カンジョウ</t>
    </rPh>
    <rPh sb="8" eb="10">
      <t>フリカエ</t>
    </rPh>
    <rPh sb="10" eb="11">
      <t>モト</t>
    </rPh>
    <rPh sb="11" eb="13">
      <t>カモク</t>
    </rPh>
    <phoneticPr fontId="14"/>
  </si>
  <si>
    <t>AR1020124</t>
  </si>
  <si>
    <t>科目属性-他勘定振替先科目</t>
    <rPh sb="5" eb="6">
      <t>タ</t>
    </rPh>
    <rPh sb="6" eb="8">
      <t>カンジョウ</t>
    </rPh>
    <rPh sb="8" eb="10">
      <t>フリカエ</t>
    </rPh>
    <rPh sb="10" eb="11">
      <t>サキ</t>
    </rPh>
    <rPh sb="11" eb="13">
      <t>カモク</t>
    </rPh>
    <phoneticPr fontId="14"/>
  </si>
  <si>
    <t>AR1020125</t>
  </si>
  <si>
    <t>科目属性-資産科目</t>
    <rPh sb="5" eb="7">
      <t>シサン</t>
    </rPh>
    <rPh sb="7" eb="9">
      <t>カモク</t>
    </rPh>
    <phoneticPr fontId="14"/>
  </si>
  <si>
    <t>AR1020126</t>
  </si>
  <si>
    <t>科目属性-棚卸科目</t>
    <rPh sb="5" eb="7">
      <t>タナオロシ</t>
    </rPh>
    <rPh sb="7" eb="9">
      <t>カモク</t>
    </rPh>
    <phoneticPr fontId="14"/>
  </si>
  <si>
    <t>AR1020127</t>
  </si>
  <si>
    <t>科目属性-棚卸調整科目</t>
    <rPh sb="5" eb="7">
      <t>タナオロシ</t>
    </rPh>
    <rPh sb="7" eb="9">
      <t>チョウセイ</t>
    </rPh>
    <rPh sb="9" eb="11">
      <t>カモク</t>
    </rPh>
    <phoneticPr fontId="14"/>
  </si>
  <si>
    <t>AR1020128</t>
  </si>
  <si>
    <t>【消費税】</t>
  </si>
  <si>
    <t>AR1020201</t>
  </si>
  <si>
    <t>消費税の設定ができない科目の場合は、受け入れできません。
新規データとして空白データを受け入れた場合は、「0000：対象外」が設定されます。</t>
  </si>
  <si>
    <t>消費税率種別</t>
    <rPh sb="4" eb="6">
      <t>シュベツ</t>
    </rPh>
    <phoneticPr fontId="14"/>
  </si>
  <si>
    <t>AR1020202</t>
  </si>
  <si>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4"/>
  </si>
  <si>
    <t>消費税自動計算</t>
    <rPh sb="0" eb="3">
      <t>ショウヒゼイ</t>
    </rPh>
    <rPh sb="3" eb="5">
      <t>ジドウ</t>
    </rPh>
    <rPh sb="5" eb="7">
      <t>ケイサン</t>
    </rPh>
    <phoneticPr fontId="14"/>
  </si>
  <si>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</si>
  <si>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4"/>
  </si>
  <si>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</si>
  <si>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</si>
  <si>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</si>
  <si>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事業区分コード</t>
    <rPh sb="0" eb="2">
      <t>ジギョウ</t>
    </rPh>
    <rPh sb="2" eb="4">
      <t>クブン</t>
    </rPh>
    <phoneticPr fontId="14"/>
  </si>
  <si>
    <t>AR1020205</t>
  </si>
  <si>
    <t>この項目は、以下のすべての条件に該当する場合に受け入れできます。
・事業区分（[仕入管理規程]メニューの[消費税]ページで設定）が「使用する」
・消費税の設定ができる科目
・消費税の設定ができる申告書計算区分
新規データとして空白データを受け入れた場合は、主たる事業区分（[仕入管理規程]メニューの[消費税]ページで設定）が設定されます。</t>
  </si>
  <si>
    <t>【基本】</t>
    <rPh sb="1" eb="3">
      <t>キホン</t>
    </rPh>
    <phoneticPr fontId="67"/>
  </si>
  <si>
    <t>AR1030001</t>
  </si>
  <si>
    <t>補助科目コード</t>
    <rPh sb="0" eb="2">
      <t>ホジョ</t>
    </rPh>
    <rPh sb="2" eb="4">
      <t>カモク</t>
    </rPh>
    <phoneticPr fontId="14"/>
  </si>
  <si>
    <t>AR1030002</t>
  </si>
  <si>
    <t>補助科目名</t>
    <rPh sb="0" eb="2">
      <t>ホジョ</t>
    </rPh>
    <rPh sb="2" eb="5">
      <t>カモクメイ</t>
    </rPh>
    <phoneticPr fontId="14"/>
  </si>
  <si>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</si>
  <si>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</si>
  <si>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</si>
  <si>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</si>
  <si>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4"/>
  </si>
  <si>
    <t>【消費税】</t>
    <rPh sb="1" eb="4">
      <t>ショウヒゼイ</t>
    </rPh>
    <phoneticPr fontId="14"/>
  </si>
  <si>
    <t>AR1030101</t>
  </si>
  <si>
    <t>AR1030102</t>
  </si>
  <si>
    <t>AR1030103</t>
  </si>
  <si>
    <t>AR1030104</t>
  </si>
  <si>
    <t>AR1030105</t>
  </si>
  <si>
    <t>消費税の設定ができない仕入管理科目の場合は、受け入れできません。
「科目と同じ設定にする」が「1：する」の場合は、仕入管理科目の「申告書計算区分コード」が設定されます。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</si>
  <si>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消費税の設定ができない仕入管理科目または申告書計算区分の場合は、受け入れできません。
「科目と同じ設定にする」が「1：する」の場合は、仕入管理科目の「消費税率種別」が設定されます。
新規データとして空白データを受け入れた場合は、「0：標準」が設定されます。</t>
    <rPh sb="89" eb="91">
      <t>シュベツ</t>
    </rPh>
    <phoneticPr fontId="14"/>
  </si>
  <si>
    <t>0：自動計算しない　1：税抜金額から計算する　2：税込金額から計算する
消費税の設定ができない仕入管理科目または申告書計算区分の場合は、受け入れできません。
「科目と同じ設定にする」が「1：する」の場合は、仕入管理科目の「消費税自動計算」が設定されます。
新規データとして空白データを受け入れた場合は、仕入管理科目の「消費税自動計算」が設定されます。</t>
    <rPh sb="159" eb="161">
      <t>ショウヒ</t>
    </rPh>
    <rPh sb="161" eb="162">
      <t>ゼイ</t>
    </rPh>
    <rPh sb="162" eb="164">
      <t>ジドウ</t>
    </rPh>
    <rPh sb="164" eb="166">
      <t>ケイサン</t>
    </rPh>
    <rPh sb="168" eb="170">
      <t>セッテイ</t>
    </rPh>
    <phoneticPr fontId="14"/>
  </si>
  <si>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「科目と同じ設定にする」が「1：する」の場合は、仕入管理科目の「端数処理」が設定されます。
新規データとして空白データを受け入れた場合は、仕入管理科目の「端数処理」が設定されます。</t>
    <rPh sb="204" eb="206">
      <t>ハスウ</t>
    </rPh>
    <rPh sb="206" eb="208">
      <t>ショリ</t>
    </rPh>
    <phoneticPr fontId="14"/>
  </si>
  <si>
    <t>この項目は、以下のすべての条件に該当する場合に受け入れできます。
・事業区分（[仕入管理規程]メニューの[消費税]ページで設定）が「使用する」
・消費税の設定ができる科目
・消費税の設定ができる申告書計算区分
「科目と同じ設定にする」が「1：する」の場合は、仕入管理科目の「事業区分コード」が設定されます。
新規データとして空白データを受け入れた場合は、仕入管理科目の「事業区分コード」が設定されます。</t>
  </si>
  <si>
    <t>AP1010001</t>
  </si>
  <si>
    <t>AP1010002</t>
  </si>
  <si>
    <t>AP1010101</t>
  </si>
  <si>
    <t>仕入区分</t>
    <rPh sb="2" eb="4">
      <t>クブン</t>
    </rPh>
    <phoneticPr fontId="14"/>
  </si>
  <si>
    <t>0：仕入　１：返品　2：値引　3：消費税　７：債務振替　８：債権振替　9：その他
新規データとして空白データを受け入れた場合は、「0：仕入」が設定されます。
８：債権振替は、『債務奉行クラウド』と『債権奉行クラウド』をご利用の場合に受け入れできます。ただし、新規に受け入れできません。</t>
    <rPh sb="2" eb="4">
      <t>シイレ</t>
    </rPh>
    <rPh sb="7" eb="9">
      <t>ヘンピン</t>
    </rPh>
    <rPh sb="12" eb="14">
      <t>ネビ</t>
    </rPh>
    <rPh sb="17" eb="20">
      <t>ショウヒゼイ</t>
    </rPh>
    <rPh sb="39" eb="40">
      <t>タ</t>
    </rPh>
    <phoneticPr fontId="0"/>
  </si>
  <si>
    <t>購入科目コード</t>
    <rPh sb="0" eb="2">
      <t>コウニュウ</t>
    </rPh>
    <rPh sb="2" eb="4">
      <t>カモク</t>
    </rPh>
    <phoneticPr fontId="14"/>
  </si>
  <si>
    <t>AP1010102</t>
  </si>
  <si>
    <t>【必須になる条件】
仕入区分が「0：仕入　１：返品　2：値引　3：消費税　9：その他」の場合
桁数は、設定（メインメニュー右上にある[設定]アイコンから[運用設定]メニューの[基本]ページ）によって異なります。</t>
    <rPh sb="10" eb="12">
      <t>シイレ</t>
    </rPh>
    <phoneticPr fontId="14"/>
  </si>
  <si>
    <t>購入補助科目コード</t>
    <rPh sb="0" eb="2">
      <t>コウニュウ</t>
    </rPh>
    <rPh sb="2" eb="4">
      <t>ホジョ</t>
    </rPh>
    <rPh sb="4" eb="6">
      <t>カモク</t>
    </rPh>
    <phoneticPr fontId="14"/>
  </si>
  <si>
    <t>AP1010103</t>
  </si>
  <si>
    <t>債務科目コード</t>
    <rPh sb="0" eb="2">
      <t>サイム</t>
    </rPh>
    <rPh sb="2" eb="4">
      <t>カモク</t>
    </rPh>
    <phoneticPr fontId="14"/>
  </si>
  <si>
    <t>AP1010104</t>
  </si>
  <si>
    <t>債務補助科目コード</t>
    <rPh sb="0" eb="2">
      <t>サイム</t>
    </rPh>
    <rPh sb="2" eb="4">
      <t>ホジョ</t>
    </rPh>
    <rPh sb="4" eb="6">
      <t>カモク</t>
    </rPh>
    <phoneticPr fontId="14"/>
  </si>
  <si>
    <t>AP1010105</t>
  </si>
  <si>
    <t>購入科目と同じ設定にする</t>
    <rPh sb="0" eb="2">
      <t>コウニュウ</t>
    </rPh>
    <rPh sb="2" eb="4">
      <t>カモク</t>
    </rPh>
    <rPh sb="5" eb="6">
      <t>オナ</t>
    </rPh>
    <rPh sb="7" eb="9">
      <t>セッテイ</t>
    </rPh>
    <phoneticPr fontId="14"/>
  </si>
  <si>
    <t>AP1010201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</si>
  <si>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</si>
  <si>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</si>
  <si>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AP1010202</t>
  </si>
  <si>
    <t>AP1010203</t>
  </si>
  <si>
    <t>AP1010204</t>
  </si>
  <si>
    <t>端数処理</t>
    <rPh sb="0" eb="2">
      <t>ハスウ</t>
    </rPh>
    <rPh sb="2" eb="4">
      <t>ショリ</t>
    </rPh>
    <phoneticPr fontId="14"/>
  </si>
  <si>
    <t>AP1010205</t>
  </si>
  <si>
    <t>仕入取引コード</t>
    <rPh sb="2" eb="4">
      <t>トリヒキ</t>
    </rPh>
    <phoneticPr fontId="14"/>
  </si>
  <si>
    <t>仕入取引名</t>
    <rPh sb="2" eb="4">
      <t>トリヒキ</t>
    </rPh>
    <rPh sb="4" eb="5">
      <t>メイ</t>
    </rPh>
    <phoneticPr fontId="14"/>
  </si>
  <si>
    <t>消費税の設定ができない仕入管理科目または仕入管理補助科目の場合は、受け入れできません。
「購入科目と同じ設定にする」が「1：する」の場合は、仕入管理科目または仕入管理補助科目の「申告書計算区分コード」が設定されます。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1"/>
  </si>
  <si>
    <t>0：標準　1：軽減
消費税の設定ができない仕入管理科目または仕入管理補助科目、申告書計算区分の場合は受け入れできません。
「購入科目と同じ設定にする」が「1：する」の場合は、仕入管理科目または仕入管理補助科目の「消費税率種別」が設定されます。
新規データとして空白データを受け入れた場合は、「0：標準」が設定されます。</t>
  </si>
  <si>
    <t>0：計算しない　1：税抜金額から計算する　2：税込金額から計算する
消費税の設定ができない仕入管理科目または仕入管理補助科目、申告書計算区分の場合は受け入れできません。
「購入科目と同じ設定にする」が「1：する」の場合は、仕入管理科目または仕入管理補助科目の「消費税自動計算」が設定されます。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</si>
  <si>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・消費税の設定ができる仕入管理科目または仕入管理補助科目
・消費税の設定ができる申告書計算区分
・「消費税自動計算」が「1：税抜金額から計算する」「2：税込金額から計算する」
「購入科目と同じ設定にする」が「1：する」の場合は、仕入管理科目または仕入管理補助科目の「端数処理」が設定されます。
新規データとして空白データを受け入れた場合は、「2：切り捨て」が設定されます。</t>
  </si>
  <si>
    <t>支払方法データ</t>
    <phoneticPr fontId="4"/>
  </si>
  <si>
    <t>支払方法コード</t>
    <rPh sb="2" eb="4">
      <t>ホウホウ</t>
    </rPh>
    <phoneticPr fontId="14"/>
  </si>
  <si>
    <t>AP1020001</t>
  </si>
  <si>
    <t>必須</t>
    <rPh sb="0" eb="2">
      <t>ヒッス</t>
    </rPh>
    <phoneticPr fontId="14"/>
  </si>
  <si>
    <t>支払方法名</t>
    <rPh sb="2" eb="4">
      <t>ホウホウ</t>
    </rPh>
    <rPh sb="4" eb="5">
      <t>メイ</t>
    </rPh>
    <phoneticPr fontId="14"/>
  </si>
  <si>
    <t>AP1020002</t>
  </si>
  <si>
    <t>支払種別</t>
    <rPh sb="2" eb="4">
      <t>シュベツ</t>
    </rPh>
    <phoneticPr fontId="14"/>
  </si>
  <si>
    <t>AP1020101</t>
  </si>
  <si>
    <t>2</t>
    <phoneticPr fontId="4"/>
  </si>
  <si>
    <t>0：銀行振込　7：値引・調整　8：相殺　9：その他　10：現金　11：小切手</t>
    <phoneticPr fontId="4"/>
  </si>
  <si>
    <t>法人口座コード</t>
    <rPh sb="0" eb="2">
      <t>ホウジン</t>
    </rPh>
    <rPh sb="2" eb="4">
      <t>コウザ</t>
    </rPh>
    <phoneticPr fontId="14"/>
  </si>
  <si>
    <t>AP1020102</t>
  </si>
  <si>
    <t>「支払種別」が「０：銀行振込」「1：電子記録債権」「2：ファクタリング」「3：手形」「4：期日現金」「６：口座引落」の場合に受け入れできます。
※「６：口座引落」は、『債務奉行クラウド』をご利用の場合に指定できます。</t>
    <rPh sb="22" eb="24">
      <t>サイケン</t>
    </rPh>
    <rPh sb="47" eb="49">
      <t>ゲンキン</t>
    </rPh>
    <phoneticPr fontId="4"/>
  </si>
  <si>
    <t>支払科目コード</t>
    <rPh sb="2" eb="4">
      <t>カモク</t>
    </rPh>
    <phoneticPr fontId="14"/>
  </si>
  <si>
    <t>AP1020103</t>
  </si>
  <si>
    <t>桁数は、設定（メインメニュー右上にある[設定]アイコンから[運用設定]メニューの[基本]ページ）によって異なります。
【必須になる条件】
「支払種別」が「7：値引・調整」以外</t>
  </si>
  <si>
    <t>支払補助科目コード</t>
    <rPh sb="2" eb="4">
      <t>ホジョ</t>
    </rPh>
    <rPh sb="4" eb="6">
      <t>カモク</t>
    </rPh>
    <phoneticPr fontId="14"/>
  </si>
  <si>
    <t>AP1020104</t>
  </si>
  <si>
    <t>出金部門指定</t>
    <rPh sb="0" eb="2">
      <t>シュッキン</t>
    </rPh>
    <rPh sb="2" eb="4">
      <t>ブモン</t>
    </rPh>
    <rPh sb="4" eb="6">
      <t>シテイ</t>
    </rPh>
    <phoneticPr fontId="14"/>
  </si>
  <si>
    <t>AP1020116</t>
  </si>
  <si>
    <t>0：固定　1：債務　2：購入　3：精算</t>
    <rPh sb="2" eb="4">
      <t>コテイ</t>
    </rPh>
    <rPh sb="7" eb="9">
      <t>サイム</t>
    </rPh>
    <rPh sb="12" eb="14">
      <t>コウニュウ</t>
    </rPh>
    <rPh sb="17" eb="19">
      <t>セイサン</t>
    </rPh>
    <phoneticPr fontId="14"/>
  </si>
  <si>
    <t>出金部門コード</t>
    <rPh sb="0" eb="2">
      <t>シュッキン</t>
    </rPh>
    <rPh sb="2" eb="4">
      <t>ブモン</t>
    </rPh>
    <phoneticPr fontId="14"/>
  </si>
  <si>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</si>
  <si>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</si>
  <si>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出金セグメント１指定</t>
    <rPh sb="8" eb="10">
      <t>シテイ</t>
    </rPh>
    <phoneticPr fontId="14"/>
  </si>
  <si>
    <t>AP1020119</t>
    <phoneticPr fontId="4"/>
  </si>
  <si>
    <t>0：固定　1：債務　2：購入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t>
    <rPh sb="2" eb="4">
      <t>コテイ</t>
    </rPh>
    <rPh sb="7" eb="9">
      <t>サイム</t>
    </rPh>
    <rPh sb="12" eb="14">
      <t>コウニュウ</t>
    </rPh>
    <phoneticPr fontId="14"/>
  </si>
  <si>
    <t>出金セグメント１コード</t>
    <phoneticPr fontId="4"/>
  </si>
  <si>
    <t>AP1020120</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</si>
  <si>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・「出金セグメント１指定」が「0：固定」の場合
桁数は、設定（メインメニュー右上にある[設定]アイコンから[運用設定]メニューの[基本]ページ）によって異なります。</t>
    <rPh sb="120" eb="122">
      <t>シュッキン</t>
    </rPh>
    <rPh sb="183" eb="185">
      <t>キホン</t>
    </rPh>
    <phoneticPr fontId="0"/>
  </si>
  <si>
    <t>出金セグメント２指定</t>
    <rPh sb="8" eb="10">
      <t>シテイ</t>
    </rPh>
    <phoneticPr fontId="14"/>
  </si>
  <si>
    <t>AP1020121</t>
    <phoneticPr fontId="4"/>
  </si>
  <si>
    <t>0：固定　1：債務　2：購入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t>
    <rPh sb="2" eb="4">
      <t>コテイ</t>
    </rPh>
    <rPh sb="7" eb="9">
      <t>サイム</t>
    </rPh>
    <rPh sb="12" eb="14">
      <t>コウニュウ</t>
    </rPh>
    <phoneticPr fontId="14"/>
  </si>
  <si>
    <t>出金セグメント２コード</t>
    <phoneticPr fontId="4"/>
  </si>
  <si>
    <t>AP1020122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</si>
  <si>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・「出金セグメント２指定」が「0：固定」の場合
桁数は、設定（メインメニュー右上にある[設定]アイコンから[運用設定]メニューの[基本]ページ）によって異なります。</t>
    <rPh sb="170" eb="172">
      <t>シュッキンキホン</t>
    </rPh>
    <phoneticPr fontId="0"/>
  </si>
  <si>
    <t>出金プロジェクト指定</t>
    <rPh sb="8" eb="10">
      <t>シテイ</t>
    </rPh>
    <phoneticPr fontId="14"/>
  </si>
  <si>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</si>
  <si>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4"/>
  </si>
  <si>
    <t>出金プロジェクトコード</t>
  </si>
  <si>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</si>
  <si>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</si>
  <si>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4"/>
  </si>
  <si>
    <t>AP1020118</t>
  </si>
  <si>
    <t>0：固定　1：債務　2：購入　3：精算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</si>
  <si>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出金工程／工種コード</t>
    <rPh sb="0" eb="2">
      <t>シュッキン</t>
    </rPh>
    <rPh sb="2" eb="7">
      <t>コウテイ</t>
    </rPh>
    <phoneticPr fontId="14"/>
  </si>
  <si>
    <t>AP1020107</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</si>
  <si>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4"/>
  </si>
  <si>
    <t>値引科目コード</t>
    <rPh sb="0" eb="2">
      <t>ネビ</t>
    </rPh>
    <rPh sb="2" eb="4">
      <t>カモク</t>
    </rPh>
    <phoneticPr fontId="14"/>
  </si>
  <si>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</si>
  <si>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</si>
  <si>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4"/>
  </si>
  <si>
    <t>AP1020109</t>
  </si>
  <si>
    <t>値引部門指定</t>
    <rPh sb="0" eb="2">
      <t>ネビキ</t>
    </rPh>
    <rPh sb="2" eb="4">
      <t>ブモン</t>
    </rPh>
    <rPh sb="4" eb="6">
      <t>シテイ</t>
    </rPh>
    <phoneticPr fontId="14"/>
  </si>
  <si>
    <t>AP1020110</t>
  </si>
  <si>
    <t>０：固定　１：出金　２：債務　３：購入
新規データとして空白データを受け入れた場合は、「0：固定」が設定されます。</t>
  </si>
  <si>
    <t>値引部門コード</t>
    <rPh sb="0" eb="2">
      <t>ネビ</t>
    </rPh>
    <rPh sb="2" eb="4">
      <t>ブモン</t>
    </rPh>
    <phoneticPr fontId="14"/>
  </si>
  <si>
    <t>AP1020111</t>
  </si>
  <si>
    <t>値引セグメント１指定</t>
    <rPh sb="0" eb="2">
      <t>ネビキ</t>
    </rPh>
    <rPh sb="8" eb="10">
      <t>シテイ</t>
    </rPh>
    <phoneticPr fontId="14"/>
  </si>
  <si>
    <t>AP1020123</t>
    <phoneticPr fontId="4"/>
  </si>
  <si>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</si>
  <si>
    <t>値引セグメント１コード</t>
    <rPh sb="0" eb="2">
      <t>ネビ</t>
    </rPh>
    <phoneticPr fontId="14"/>
  </si>
  <si>
    <t>AP1020124</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</si>
  <si>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0" eb="122">
      <t>ネビ</t>
    </rPh>
    <rPh sb="183" eb="185">
      <t>キホン</t>
    </rPh>
    <phoneticPr fontId="0"/>
  </si>
  <si>
    <t>値引セグメント２指定</t>
    <rPh sb="0" eb="2">
      <t>ネビキ</t>
    </rPh>
    <rPh sb="8" eb="10">
      <t>シテイ</t>
    </rPh>
    <phoneticPr fontId="14"/>
  </si>
  <si>
    <t>AP1020125</t>
    <phoneticPr fontId="4"/>
  </si>
  <si>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</si>
  <si>
    <t>値引セグメント２コード</t>
    <rPh sb="0" eb="2">
      <t>ネビ</t>
    </rPh>
    <phoneticPr fontId="14"/>
  </si>
  <si>
    <t>AP1020126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</si>
  <si>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0" eb="122">
      <t>ネビ</t>
    </rPh>
    <rPh sb="183" eb="185">
      <t>キホン</t>
    </rPh>
    <phoneticPr fontId="0"/>
  </si>
  <si>
    <t>値引プロジェクト指定</t>
    <rPh sb="8" eb="10">
      <t>シテイ</t>
    </rPh>
    <phoneticPr fontId="14"/>
  </si>
  <si>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</si>
  <si>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4"/>
  </si>
  <si>
    <t>AP1020113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</si>
  <si>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</si>
  <si>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4"/>
  </si>
  <si>
    <t>AP1020114</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</si>
  <si>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</si>
  <si>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値引工程／工種コード</t>
    <rPh sb="0" eb="2">
      <t>ネビ</t>
    </rPh>
    <rPh sb="2" eb="7">
      <t>コウテイ</t>
    </rPh>
    <phoneticPr fontId="14"/>
  </si>
  <si>
    <t>AP1020115</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</si>
  <si>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4"/>
  </si>
  <si>
    <t>【手数料】</t>
    <rPh sb="1" eb="4">
      <t>テスウリョウ</t>
    </rPh>
    <phoneticPr fontId="14"/>
  </si>
  <si>
    <t>振込区分</t>
    <rPh sb="0" eb="2">
      <t>フリコミ</t>
    </rPh>
    <rPh sb="2" eb="4">
      <t>クブン</t>
    </rPh>
    <phoneticPr fontId="14"/>
  </si>
  <si>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</si>
  <si>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4"/>
  </si>
  <si>
    <t>振込方法</t>
    <rPh sb="0" eb="2">
      <t>フリコミ</t>
    </rPh>
    <rPh sb="2" eb="4">
      <t>ホウホウ</t>
    </rPh>
    <phoneticPr fontId="14"/>
  </si>
  <si>
    <t>AP1020202</t>
  </si>
  <si>
    <t>０：EB　１：ATM  ２：窓口
「支払種別」が「0：銀行振込」「4：期日現金」の場合に受け入れできます。
新規データとして空白データを受け入れた場合は、「0：EB」が設定されます。</t>
    <rPh sb="14" eb="16">
      <t>マドグチ</t>
    </rPh>
    <phoneticPr fontId="14"/>
  </si>
  <si>
    <t>支払タイプ</t>
    <rPh sb="0" eb="2">
      <t>シハライ</t>
    </rPh>
    <phoneticPr fontId="14"/>
  </si>
  <si>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</si>
  <si>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4"/>
  </si>
  <si>
    <t>未払計上</t>
    <rPh sb="0" eb="2">
      <t>ミバライ</t>
    </rPh>
    <rPh sb="2" eb="4">
      <t>ケイジョウ</t>
    </rPh>
    <phoneticPr fontId="14"/>
  </si>
  <si>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</si>
  <si>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4"/>
  </si>
  <si>
    <t>当方負担手数料費用科目コード</t>
    <rPh sb="0" eb="2">
      <t>トウホウ</t>
    </rPh>
    <rPh sb="2" eb="4">
      <t>フタン</t>
    </rPh>
    <rPh sb="4" eb="7">
      <t>テスウリョウ</t>
    </rPh>
    <rPh sb="7" eb="9">
      <t>ヒヨウ</t>
    </rPh>
    <rPh sb="9" eb="11">
      <t>カモク</t>
    </rPh>
    <phoneticPr fontId="14"/>
  </si>
  <si>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</si>
  <si>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</si>
  <si>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4"/>
  </si>
  <si>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</si>
  <si>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</si>
  <si>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4"/>
  </si>
  <si>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</si>
  <si>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</si>
  <si>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4"/>
  </si>
  <si>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</si>
  <si>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</si>
  <si>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4"/>
  </si>
  <si>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</si>
  <si>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</si>
  <si>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4"/>
  </si>
  <si>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</si>
  <si>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</si>
  <si>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4"/>
  </si>
  <si>
    <t>AP1020211</t>
  </si>
  <si>
    <t>手数料費用部門コード</t>
    <rPh sb="0" eb="3">
      <t>テスウリョウ</t>
    </rPh>
    <rPh sb="3" eb="5">
      <t>ヒヨウ</t>
    </rPh>
    <rPh sb="5" eb="7">
      <t>ブモン</t>
    </rPh>
    <phoneticPr fontId="14"/>
  </si>
  <si>
    <t>AP1020212</t>
  </si>
  <si>
    <t>「手数料費用部門指定」が「０：固定」の場合に設定します。
桁数は、設定（メインメニュー右上にある[設定]アイコンから[運用設定]メニューの[基本]ページ）によって異なります。</t>
  </si>
  <si>
    <t>手数料費用セグメント１指定</t>
    <rPh sb="0" eb="5">
      <t>テスウリョウヒヨウ</t>
    </rPh>
    <rPh sb="11" eb="13">
      <t>シテイ</t>
    </rPh>
    <phoneticPr fontId="14"/>
  </si>
  <si>
    <t>AP1020223</t>
    <phoneticPr fontId="4"/>
  </si>
  <si>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t>
  </si>
  <si>
    <t>手数料費用セグメント１コード</t>
    <rPh sb="0" eb="3">
      <t>テスウリョウ</t>
    </rPh>
    <rPh sb="3" eb="5">
      <t>ヒヨウ</t>
    </rPh>
    <phoneticPr fontId="14"/>
  </si>
  <si>
    <t>AP1020224</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</si>
  <si>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・「手数料費用セグメント１指定」が「０：固定」
桁数は、設定（メインメニュー右上にある[設定]アイコンから[運用設定]メニューの[基本]ページ）によって異なります。</t>
  </si>
  <si>
    <t>手数料費用セグメント２指定</t>
    <rPh sb="0" eb="5">
      <t>テスウリョウヒヨウ</t>
    </rPh>
    <rPh sb="11" eb="13">
      <t>シテイ</t>
    </rPh>
    <phoneticPr fontId="14"/>
  </si>
  <si>
    <t>AP1020225</t>
    <phoneticPr fontId="4"/>
  </si>
  <si>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・セグメント２　（メインメニュー右上にある[設定]アイコンから[運用設定]メニューの[基本]ページで設定）が「使用する」の場合</t>
  </si>
  <si>
    <t>手数料費用セグメント２コード</t>
    <rPh sb="0" eb="3">
      <t>テスウリョウ</t>
    </rPh>
    <rPh sb="3" eb="5">
      <t>ヒヨウ</t>
    </rPh>
    <phoneticPr fontId="14"/>
  </si>
  <si>
    <t>AP1020226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</si>
  <si>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・「手数料費用セグメント２指定」が「０：固定」
桁数は、設定（メインメニュー右上にある[設定]アイコンから[運用設定]メニューの[基本]ページ）によって異なります。</t>
  </si>
  <si>
    <t>手数料費用プロジェクト指定</t>
    <rPh sb="3" eb="5">
      <t>ヒヨウ</t>
    </rPh>
    <phoneticPr fontId="14"/>
  </si>
  <si>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</si>
  <si>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</si>
  <si>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4"/>
  </si>
  <si>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</si>
  <si>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</si>
  <si>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4"/>
  </si>
  <si>
    <t>AP1020215</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</si>
  <si>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4"/>
  </si>
  <si>
    <t>手数料費用工程／工種コード</t>
    <rPh sb="0" eb="3">
      <t>テスウリョウ</t>
    </rPh>
    <rPh sb="5" eb="10">
      <t>コウテイ</t>
    </rPh>
    <phoneticPr fontId="14"/>
  </si>
  <si>
    <t>AP1020216</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</si>
  <si>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4"/>
  </si>
  <si>
    <t>手数料支払部門指定</t>
    <rPh sb="0" eb="3">
      <t>テスウリョウ</t>
    </rPh>
    <rPh sb="3" eb="5">
      <t>シハライ</t>
    </rPh>
    <rPh sb="5" eb="7">
      <t>ブモン</t>
    </rPh>
    <rPh sb="7" eb="9">
      <t>シテイ</t>
    </rPh>
    <phoneticPr fontId="14"/>
  </si>
  <si>
    <t>AP1020217</t>
  </si>
  <si>
    <t>手数料支払部門コード</t>
    <rPh sb="0" eb="3">
      <t>テスウリョウ</t>
    </rPh>
    <rPh sb="3" eb="5">
      <t>シハライ</t>
    </rPh>
    <rPh sb="5" eb="7">
      <t>ブモン</t>
    </rPh>
    <phoneticPr fontId="14"/>
  </si>
  <si>
    <t>AP1020218</t>
  </si>
  <si>
    <t>「手数料支払部門指定」が「０：固定」の場合に設定します。
桁数は、設定（メインメニュー右上にある[設定]アイコンから[運用設定]メニューの[基本]ページ）によって異なります。</t>
  </si>
  <si>
    <t>手数料支払セグメント１指定</t>
    <rPh sb="0" eb="3">
      <t>テスウリョウ</t>
    </rPh>
    <rPh sb="3" eb="5">
      <t>シハライ</t>
    </rPh>
    <rPh sb="11" eb="13">
      <t>シテイ</t>
    </rPh>
    <phoneticPr fontId="14"/>
  </si>
  <si>
    <t>AP1020227</t>
    <phoneticPr fontId="4"/>
  </si>
  <si>
    <t>手数料支払セグメント１コード</t>
    <rPh sb="0" eb="3">
      <t>テスウリョウ</t>
    </rPh>
    <rPh sb="3" eb="5">
      <t>シハライ</t>
    </rPh>
    <phoneticPr fontId="14"/>
  </si>
  <si>
    <t>AP1020228</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</si>
  <si>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・「手数料支払セグメント１指定」が「0：固定」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</si>
  <si>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手数料支払セグメント２指定</t>
    <rPh sb="0" eb="3">
      <t>テスウリョウ</t>
    </rPh>
    <rPh sb="3" eb="5">
      <t>シハライ</t>
    </rPh>
    <rPh sb="11" eb="13">
      <t>シテイ</t>
    </rPh>
    <phoneticPr fontId="14"/>
  </si>
  <si>
    <t>AP1020229</t>
    <phoneticPr fontId="4"/>
  </si>
  <si>
    <t>手数料支払セグメント２コード</t>
    <rPh sb="0" eb="3">
      <t>テスウリョウ</t>
    </rPh>
    <rPh sb="3" eb="5">
      <t>シハライ</t>
    </rPh>
    <phoneticPr fontId="14"/>
  </si>
  <si>
    <t>AP1020230</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</si>
  <si>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・「手数料支払セグメント２指定」が「0：固定」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</si>
  <si>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手数料支払プロジェクト指定</t>
    <rPh sb="0" eb="3">
      <t>テスウリョウ</t>
    </rPh>
    <rPh sb="11" eb="13">
      <t>シテイ</t>
    </rPh>
    <phoneticPr fontId="14"/>
  </si>
  <si>
    <t>AP1020219</t>
  </si>
  <si>
    <t>手数料支払プロジェクトコード</t>
    <rPh sb="0" eb="3">
      <t>テスウリョウ</t>
    </rPh>
    <phoneticPr fontId="14"/>
  </si>
  <si>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</si>
  <si>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</si>
  <si>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4"/>
  </si>
  <si>
    <t>AP1020221</t>
  </si>
  <si>
    <t>手数料支払工程／工種コード</t>
    <rPh sb="0" eb="3">
      <t>テスウリョウ</t>
    </rPh>
    <rPh sb="5" eb="10">
      <t>コウテイ</t>
    </rPh>
    <phoneticPr fontId="14"/>
  </si>
  <si>
    <t>AP1020222</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</si>
  <si>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4"/>
  </si>
  <si>
    <t>【決済タブ】</t>
  </si>
  <si>
    <t>ファクタリング会社</t>
    <rPh sb="7" eb="9">
      <t>カイシャ</t>
    </rPh>
    <phoneticPr fontId="4"/>
  </si>
  <si>
    <t>AP1020301</t>
  </si>
  <si>
    <t>１～20</t>
    <phoneticPr fontId="8"/>
  </si>
  <si>
    <t>AP1020302</t>
  </si>
  <si>
    <t>郵送料科目コード</t>
    <rPh sb="0" eb="3">
      <t>ユウソウリョウ</t>
    </rPh>
    <rPh sb="3" eb="5">
      <t>カモク</t>
    </rPh>
    <phoneticPr fontId="36"/>
  </si>
  <si>
    <t>AP1020303</t>
  </si>
  <si>
    <t>３～１0</t>
    <phoneticPr fontId="8"/>
  </si>
  <si>
    <t>以下のすべての条件に該当する場合に受け入れできます。
・『債務奉行クラウド』をご利用の場合
・「支払種別」が「3：手形」の場合
桁数は、設定（メインメニュー右上にある[設定]アイコンから[運用設定]メニューの[基本]ページ）によって異なります。</t>
    <phoneticPr fontId="4"/>
  </si>
  <si>
    <t>郵送料補助科目コード</t>
    <rPh sb="0" eb="3">
      <t>ユウソウリョウ</t>
    </rPh>
    <rPh sb="3" eb="5">
      <t>ホジョ</t>
    </rPh>
    <rPh sb="5" eb="7">
      <t>カモク</t>
    </rPh>
    <phoneticPr fontId="4"/>
  </si>
  <si>
    <t>AP1020304</t>
  </si>
  <si>
    <t>１～１0</t>
    <phoneticPr fontId="8"/>
  </si>
  <si>
    <t>AP1020305</t>
  </si>
  <si>
    <t>０：固定　１：出金　２：債務　３：購入
以下のすべての条件に該当する場合に受け入れできます。
・『債務奉行クラウド』をご利用の場合
・「支払種別」が「3：手形」の場合
新規データとして空白データを受け入れた場合は、「0：固定」が設定されます。</t>
    <phoneticPr fontId="4"/>
  </si>
  <si>
    <t>郵送料部門コード</t>
    <rPh sb="0" eb="3">
      <t>ユウソウリョウ</t>
    </rPh>
    <rPh sb="3" eb="5">
      <t>ブモン</t>
    </rPh>
    <phoneticPr fontId="4"/>
  </si>
  <si>
    <t>AP1020306</t>
  </si>
  <si>
    <t>１～１5</t>
    <phoneticPr fontId="8"/>
  </si>
  <si>
    <t>以下のすべての条件に該当する場合に受け入れできます。
・『債務奉行クラウド』をご利用の場合
・「郵送料部門指定」が「０：固定」の場合
項目名、桁数は、設定（メインメニュー右上にある[設定]アイコンから[運用設定]メニューの[基本]ページ）によって異なります。</t>
    <phoneticPr fontId="0"/>
  </si>
  <si>
    <t>AP1020327</t>
    <phoneticPr fontId="4"/>
  </si>
  <si>
    <t>０：固定　１：出金　２：債務　３：購入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・「支払種別」が「3：手形」の場合に受け入れできます。
・『債務奉行クラウド』をご利用の場合
新規データとして空白データを受け入れた場合は、「0：固定」が設定されます。</t>
  </si>
  <si>
    <t>郵送料セグメント１コード</t>
    <rPh sb="0" eb="3">
      <t>ユウソウリョウ</t>
    </rPh>
    <phoneticPr fontId="4"/>
  </si>
  <si>
    <t>AP1020328</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</si>
  <si>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・「郵送料セグメント１指定」が「０：固定」の場合に受け入れできます。
・『債務奉行クラウド』をご利用の場合
項目名、桁数は、設定（メインメニュー右上にある[設定]アイコンから[運用設定]メニューの[基本]ページ）によって異なります。</t>
  </si>
  <si>
    <t>AP1020329</t>
    <phoneticPr fontId="4"/>
  </si>
  <si>
    <t>０：固定　１：出金　２：債務　３：購入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・「支払種別」が「3：手形」の場合に受け入れできます。
・『債務奉行クラウド』をご利用の場合
新規データとして空白データを受け入れた場合は、「0：固定」が設定されます。</t>
  </si>
  <si>
    <t>郵送料セグメント２コード</t>
    <rPh sb="0" eb="3">
      <t>ユウソウリョウ</t>
    </rPh>
    <phoneticPr fontId="4"/>
  </si>
  <si>
    <t>AP1020330</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</si>
  <si>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・「郵送料セグメント２指定」が「０：固定」の場合に受け入れできます。
・『債務奉行クラウド』をご利用の場合
項目名、桁数は、設定（メインメニュー右上にある[設定]アイコンから[運用設定]メニューの[基本]ページ）によって異なります。</t>
  </si>
  <si>
    <t>郵送料プロジェクト指定</t>
    <rPh sb="0" eb="3">
      <t>ユウソウリョウ</t>
    </rPh>
    <rPh sb="9" eb="11">
      <t>シテイ</t>
    </rPh>
    <phoneticPr fontId="4"/>
  </si>
  <si>
    <t>AP1020307</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</si>
  <si>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・『債務奉行クラウド』をご利用の場合
新規データとして空白データを受け入れた場合は、「0：固定」が設定されます。</t>
  </si>
  <si>
    <t>郵送料プロジェクトコード</t>
    <rPh sb="0" eb="3">
      <t>ユウソウリョウ</t>
    </rPh>
    <phoneticPr fontId="4"/>
  </si>
  <si>
    <t>AP1020308</t>
  </si>
  <si>
    <t>4～20</t>
    <phoneticPr fontId="8"/>
  </si>
  <si>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・「郵送料プロジェクト指定」が「０：固定」の場合に受け入れできます。
・『債務奉行クラウド』をご利用の場合
項目名、桁数は、設定（メインメニュー右上にある[設定]アイコンから[運用設定]メニューの[基本]ページ）によって異なります。</t>
    <phoneticPr fontId="4"/>
  </si>
  <si>
    <t>郵送料工程／工種指定</t>
    <rPh sb="0" eb="3">
      <t>ユウソウリョウ</t>
    </rPh>
    <rPh sb="8" eb="10">
      <t>シテイ</t>
    </rPh>
    <phoneticPr fontId="4"/>
  </si>
  <si>
    <t>AP1020309</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</si>
  <si>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・『債務奉行クラウド』をご利用の場合
新規データとして空白データを受け入れた場合は、「0：固定」が設定されます。</t>
    <phoneticPr fontId="4"/>
  </si>
  <si>
    <t>郵送料工程／工種コード</t>
    <rPh sb="0" eb="3">
      <t>ユウソウリョウ</t>
    </rPh>
    <phoneticPr fontId="4"/>
  </si>
  <si>
    <t>AP1020310</t>
  </si>
  <si>
    <t>この項目は、以下のすべての条件に該当する場合に受け入れできます。
・プロジェクト（メインメニュー右上にある[設定]アイコンから[運用設定]メニューの[基本]ページで設定）が「使用する」
・「郵送料工程／工種指定」が「０：固定」の場合に受け入れできます。
・『債務奉行クラウド』をご利用の場合
項目名、桁数は、設定（メインメニュー右上にある[設定]アイコンから[運用設定]メニューの[基本]ページ）によって異なります。</t>
    <phoneticPr fontId="4"/>
  </si>
  <si>
    <t>決済科目コード</t>
    <rPh sb="0" eb="2">
      <t>ケッサイ</t>
    </rPh>
    <rPh sb="2" eb="4">
      <t>カモク</t>
    </rPh>
    <phoneticPr fontId="4"/>
  </si>
  <si>
    <t>AP1020311</t>
  </si>
  <si>
    <t>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t>
    <phoneticPr fontId="4"/>
  </si>
  <si>
    <t>決済補助科目コード</t>
    <rPh sb="0" eb="2">
      <t>ケッサイ</t>
    </rPh>
    <rPh sb="2" eb="4">
      <t>ホジョ</t>
    </rPh>
    <rPh sb="4" eb="6">
      <t>カモク</t>
    </rPh>
    <phoneticPr fontId="4"/>
  </si>
  <si>
    <t>AP1020312</t>
  </si>
  <si>
    <t>AP1020313</t>
  </si>
  <si>
    <t>0：固定　1:支払
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</si>
  <si>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決済部門コード</t>
    <rPh sb="2" eb="4">
      <t>ブモン</t>
    </rPh>
    <phoneticPr fontId="4"/>
  </si>
  <si>
    <t>AP1020314</t>
  </si>
  <si>
    <t>１～15</t>
    <phoneticPr fontId="4"/>
  </si>
  <si>
    <t>この項目は、以下のすべての条件に該当する場合に受け入れできます。
・「決済部門指定」が「0：固定」
・「支払種別」が「1：電子記録債権」「2：ファクタリング」「3：手形」「4：期日現金」
・『債務奉行クラウド』をご利用の場合
項目名、桁数は、設定（メインメニュー右上にある[設定]アイコンから[運用設定]メニューの[基本]ページ）によって異なります。</t>
  </si>
  <si>
    <t>AP1020331</t>
    <phoneticPr fontId="4"/>
  </si>
  <si>
    <t>0：固定　1:支払
この項目は、以下のすべての条件に該当する場合に受け入れできます。
・『奉行Ｖ ERPクラウド』をご利用の場合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</si>
  <si>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4"/>
  </si>
  <si>
    <t>AP1020332</t>
    <phoneticPr fontId="4"/>
  </si>
  <si>
    <t>この項目は、以下のすべての条件に該当する場合に受け入れできます。
・『奉行Ｖ ERPクラウド』をご利用の場合
・「決済セグメント１指定」が「0：固定」
・「支払種別」が「1：電子記録債権」「2：ファクタリング」「3：手形」「4：期日現金」
・『債務奉行クラウド』をご利用の場合
項目名、桁数は、設定（メインメニュー右上にある[設定]アイコンから[運用設定]メニューの[基本]ページ）によって異なります。</t>
  </si>
  <si>
    <t>AP1020333</t>
    <phoneticPr fontId="4"/>
  </si>
  <si>
    <t>決済セグメント２コード</t>
    <rPh sb="0" eb="2">
      <t>ケッサイ</t>
    </rPh>
    <phoneticPr fontId="4"/>
  </si>
  <si>
    <t>AP1020334</t>
    <phoneticPr fontId="4"/>
  </si>
  <si>
    <t>この項目は、以下のすべての条件に該当する場合に受け入れできます。
・『奉行Ｖ ERPクラウド』をご利用の場合
・「決済セグメント２指定」が「0：固定」
・「支払種別」が「1：電子記録債権」「2：ファクタリング」「3：手形」「4：期日現金」
・『債務奉行クラウド』をご利用の場合
項目名、桁数は、設定（メインメニュー右上にある[設定]アイコンから[運用設定]メニューの[基本]ページ）によって異なります。</t>
  </si>
  <si>
    <t>AP1020315</t>
  </si>
  <si>
    <t>決済プロジェクトコード</t>
    <rPh sb="0" eb="8">
      <t>ブモン</t>
    </rPh>
    <phoneticPr fontId="4"/>
  </si>
  <si>
    <t>AP1020316</t>
  </si>
  <si>
    <t>この項目は、以下のすべての条件に該当する場合に受け入れできます。
・「決済プロジェクト指定」が「0：固定」
・「支払種別」が「1：電子記録債権」「2：ファクタリング」「3：手形」「4：期日現金」
・『債務奉行クラウド』をご利用の場合
項目名、桁数は、設定（メインメニュー右上にある[設定]アイコンから[運用設定]メニューの[基本]ページ）によって異なります。</t>
  </si>
  <si>
    <t>決済工程／工種指定</t>
    <rPh sb="7" eb="9">
      <t>シテイ</t>
    </rPh>
    <phoneticPr fontId="4"/>
  </si>
  <si>
    <t>AP1020317</t>
  </si>
  <si>
    <t>決済工程／工種コード</t>
    <rPh sb="0" eb="7">
      <t>ブモン</t>
    </rPh>
    <phoneticPr fontId="4"/>
  </si>
  <si>
    <t>AP1020318</t>
  </si>
  <si>
    <t>この項目は、以下のすべての条件に該当する場合に受け入れできます。
・「決済工程／工種指定」が「0：固定」
・「支払種別」が「1：電子記録債権」「2：ファクタリング」「3：手形」「4：期日現金」
・『債務奉行クラウド』をご利用の場合
項目名、桁数は、設定（メインメニュー右上にある[設定]アイコンから[運用設定]メニューの[基本]ページ）によって異なります。</t>
  </si>
  <si>
    <t>部門コード</t>
  </si>
  <si>
    <t>AR1060001</t>
  </si>
  <si>
    <t>部門名</t>
    <phoneticPr fontId="4"/>
  </si>
  <si>
    <t>AR1060002</t>
    <phoneticPr fontId="4"/>
  </si>
  <si>
    <t>個別請求</t>
    <rPh sb="2" eb="4">
      <t>セイキュウ</t>
    </rPh>
    <phoneticPr fontId="33"/>
  </si>
  <si>
    <t>AR1060003</t>
    <phoneticPr fontId="4"/>
  </si>
  <si>
    <t>数字</t>
    <rPh sb="0" eb="2">
      <t>スウジ</t>
    </rPh>
    <phoneticPr fontId="36"/>
  </si>
  <si>
    <t>0：しない　1：する
この項目は、『債権奉行クラウド』をご利用の場合に受け入れできます。
新規データとして空白データを受け入れた場合は、「0：しない」が設定されます。</t>
    <phoneticPr fontId="4"/>
  </si>
  <si>
    <t>個別精算</t>
    <phoneticPr fontId="4"/>
  </si>
  <si>
    <t>AR1060004</t>
  </si>
  <si>
    <t>0：しない　1：する
この項目は、『債務奉行クラウド』をご利用の場合に受け入れできます。
新規データとして空白データを受け入れた場合は、「0：しない」が設定されます。</t>
    <phoneticPr fontId="4"/>
  </si>
  <si>
    <t>部門グループデータ</t>
    <phoneticPr fontId="4"/>
  </si>
  <si>
    <t xml:space="preserve">このデータは、『Bシステム』以上をお使いの場合に受け入れできます。     </t>
    <rPh sb="14" eb="16">
      <t>イジョウ</t>
    </rPh>
    <rPh sb="18" eb="19">
      <t>ツカ</t>
    </rPh>
    <phoneticPr fontId="14"/>
  </si>
  <si>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</si>
  <si>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</si>
  <si>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</si>
  <si>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</si>
  <si>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</si>
  <si>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</si>
  <si>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4"/>
  </si>
  <si>
    <t>部門グループ名（階層２）</t>
    <rPh sb="6" eb="7">
      <t>メイ</t>
    </rPh>
    <phoneticPr fontId="14"/>
  </si>
  <si>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</si>
  <si>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</si>
  <si>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</si>
  <si>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</si>
  <si>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4"/>
  </si>
  <si>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</si>
  <si>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</si>
  <si>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</si>
  <si>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</si>
  <si>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4"/>
  </si>
  <si>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</si>
  <si>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</si>
  <si>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</si>
  <si>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</si>
  <si>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4"/>
  </si>
  <si>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</si>
  <si>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</si>
  <si>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</si>
  <si>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</si>
  <si>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4"/>
  </si>
  <si>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</si>
  <si>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</si>
  <si>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</si>
  <si>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</si>
  <si>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4"/>
  </si>
  <si>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</si>
  <si>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</si>
  <si>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</si>
  <si>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</si>
  <si>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4"/>
  </si>
  <si>
    <t>AR1070016</t>
  </si>
  <si>
    <t>部門</t>
  </si>
  <si>
    <t>AR1070017</t>
  </si>
  <si>
    <t>詳細は、欄外の【設定例】参照</t>
    <rPh sb="8" eb="10">
      <t>セッテイ</t>
    </rPh>
    <rPh sb="10" eb="11">
      <t>レイ</t>
    </rPh>
    <phoneticPr fontId="14"/>
  </si>
  <si>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</si>
  <si>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4"/>
  </si>
  <si>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4"/>
  </si>
  <si>
    <t>　　≪階層例≫</t>
    <rPh sb="3" eb="5">
      <t>カイソウ</t>
    </rPh>
    <rPh sb="5" eb="6">
      <t>レイ</t>
    </rPh>
    <phoneticPr fontId="14"/>
  </si>
  <si>
    <t>≪汎用データ例≫</t>
    <phoneticPr fontId="4"/>
  </si>
  <si>
    <t>　○部門グループ（Ｃグループ）の内訳に部門グループ（Ａ・Ｂグループ）を設定し、</t>
    <rPh sb="2" eb="4">
      <t>ブモン</t>
    </rPh>
    <rPh sb="16" eb="18">
      <t>ウチワケ</t>
    </rPh>
    <rPh sb="19" eb="21">
      <t>ブモン</t>
    </rPh>
    <rPh sb="35" eb="37">
      <t>セッテイ</t>
    </rPh>
    <phoneticPr fontId="14"/>
  </si>
  <si>
    <t>　　部門グループ（Ａ・Ｂグループ）にそれぞれ部門（部門１～４）を設定する場合</t>
    <rPh sb="2" eb="4">
      <t>ブモン</t>
    </rPh>
    <rPh sb="22" eb="24">
      <t>ブモン</t>
    </rPh>
    <rPh sb="25" eb="27">
      <t>ブモン</t>
    </rPh>
    <rPh sb="32" eb="34">
      <t>セッテイ</t>
    </rPh>
    <rPh sb="36" eb="38">
      <t>バアイ</t>
    </rPh>
    <phoneticPr fontId="14"/>
  </si>
  <si>
    <t>AR1080001</t>
  </si>
  <si>
    <t>AR1080002</t>
  </si>
  <si>
    <t>プロジェクト略称</t>
  </si>
  <si>
    <t>AR1080003</t>
  </si>
  <si>
    <t>AR1080113</t>
  </si>
  <si>
    <t>AR1080114</t>
  </si>
  <si>
    <t>AR1080115</t>
  </si>
  <si>
    <t>【区分】</t>
    <rPh sb="1" eb="3">
      <t>クブン</t>
    </rPh>
    <phoneticPr fontId="14"/>
  </si>
  <si>
    <t>　この項目は、『債権奉行クラウド』または『債務奉行クラウド』をご利用の場合に受け入れできます。</t>
    <phoneticPr fontId="4"/>
  </si>
  <si>
    <t>プロジェクト区分１コード</t>
    <rPh sb="6" eb="8">
      <t>クブン</t>
    </rPh>
    <phoneticPr fontId="14"/>
  </si>
  <si>
    <t>AR1080201</t>
  </si>
  <si>
    <t>桁数は、設定（メインメニュー右上にある[設定]アイコンから[運用設定]メニューの[基本]ページ）によって異なります。</t>
    <phoneticPr fontId="14"/>
  </si>
  <si>
    <t>プロジェクト区分２コード</t>
  </si>
  <si>
    <t>AR1080202</t>
  </si>
  <si>
    <t>英数カナ</t>
    <rPh sb="0" eb="2">
      <t>エイスウ</t>
    </rPh>
    <phoneticPr fontId="1"/>
  </si>
  <si>
    <t>プロジェクト区分３コード</t>
  </si>
  <si>
    <t>AR1080203</t>
  </si>
  <si>
    <t>プロジェクト区分４コード</t>
  </si>
  <si>
    <t>AR1080204</t>
  </si>
  <si>
    <t>プロジェクト区分５コード</t>
  </si>
  <si>
    <t>AR1080205</t>
  </si>
  <si>
    <t>【請求】</t>
  </si>
  <si>
    <t>　この項目は、『債権奉行クラウド』をご利用の場合に受け入れできます。</t>
    <phoneticPr fontId="4"/>
  </si>
  <si>
    <t>請求情報</t>
    <rPh sb="0" eb="2">
      <t>セイキュウ</t>
    </rPh>
    <rPh sb="2" eb="4">
      <t>ジョウホウ</t>
    </rPh>
    <phoneticPr fontId="14"/>
  </si>
  <si>
    <t>AR1080301</t>
  </si>
  <si>
    <t>大文字英字</t>
    <rPh sb="0" eb="3">
      <t>オオモジ</t>
    </rPh>
    <rPh sb="3" eb="5">
      <t>エイジ</t>
    </rPh>
    <phoneticPr fontId="33"/>
  </si>
  <si>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</si>
  <si>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AR1080302</t>
  </si>
  <si>
    <t>数字</t>
    <rPh sb="0" eb="2">
      <t>スウジ</t>
    </rPh>
    <phoneticPr fontId="1"/>
  </si>
  <si>
    <t>AR1080303</t>
  </si>
  <si>
    <t>0：個別請求しない　1：個別請求する</t>
  </si>
  <si>
    <t>AR1080304</t>
  </si>
  <si>
    <t>0：請求先に従う　1：締日を指定する
この項目は、「個別請求（共通・営業債権）」が「1：個別請求する」の場合に受け入れできます。</t>
    <rPh sb="6" eb="7">
      <t>シタガ</t>
    </rPh>
    <rPh sb="11" eb="13">
      <t>シメビ</t>
    </rPh>
    <rPh sb="14" eb="16">
      <t>シテイ</t>
    </rPh>
    <phoneticPr fontId="1"/>
  </si>
  <si>
    <t>AR1080305</t>
  </si>
  <si>
    <t>この項目は、「請求締日設定（共通・営業債権）」が「1：締日を指定する」の場合に受け入れできます。</t>
  </si>
  <si>
    <t>AR1080306</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</si>
  <si>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</si>
  <si>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1"/>
  </si>
  <si>
    <t>AR1080307</t>
  </si>
  <si>
    <t>0：請求先に従う　1：予定を指定する
この項目は、「個別請求（共通・営業債権）」が「1：個別請求する」の場合に受け入れできます。</t>
    <rPh sb="6" eb="7">
      <t>シタガ</t>
    </rPh>
    <rPh sb="11" eb="13">
      <t>ヨテイ</t>
    </rPh>
    <rPh sb="14" eb="16">
      <t>シテイ</t>
    </rPh>
    <phoneticPr fontId="1"/>
  </si>
  <si>
    <t>回収予定確定単位（共通・営業債権）</t>
    <rPh sb="4" eb="6">
      <t>カクテイ</t>
    </rPh>
    <rPh sb="6" eb="8">
      <t>タンイ</t>
    </rPh>
    <phoneticPr fontId="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</si>
  <si>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</si>
  <si>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</si>
  <si>
    <t>AR1080309</t>
  </si>
  <si>
    <t>0：個別請求しない　1：個別請求する
この項目は、「債権区分ごとの請求」が「1：する」の場合に受け入れできます。</t>
  </si>
  <si>
    <t>AR1080310</t>
  </si>
  <si>
    <t>0：請求先に従う　1：締日を指定する
この項目は、「個別請求（営業外債権）」が「1：個別請求する」の場合に受け入れできます。</t>
    <rPh sb="6" eb="7">
      <t>シタガ</t>
    </rPh>
    <rPh sb="11" eb="13">
      <t>シメビ</t>
    </rPh>
    <rPh sb="14" eb="16">
      <t>シテイ</t>
    </rPh>
    <phoneticPr fontId="1"/>
  </si>
  <si>
    <t>AR1080311</t>
  </si>
  <si>
    <t>この項目は、「請求締日設定（営業外債権）」が「1：締日を指定する」の場合に受け入れできます。</t>
  </si>
  <si>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</si>
  <si>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</si>
  <si>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1"/>
  </si>
  <si>
    <t>AR1080313</t>
  </si>
  <si>
    <t>0：請求先に従う　1：予定を指定する
この項目は、「個別請求（営業外債権）」が「1：個別請求する」の場合に受け入れできます。</t>
    <rPh sb="6" eb="7">
      <t>シタガ</t>
    </rPh>
    <rPh sb="11" eb="13">
      <t>ヨテイ</t>
    </rPh>
    <rPh sb="14" eb="16">
      <t>シテイ</t>
    </rPh>
    <phoneticPr fontId="1"/>
  </si>
  <si>
    <t>回収予定確定単位（営業外債権）</t>
    <rPh sb="4" eb="6">
      <t>カクテイ</t>
    </rPh>
    <rPh sb="6" eb="8">
      <t>タンイ</t>
    </rPh>
    <phoneticPr fontId="1"/>
  </si>
  <si>
    <t>AR1080314</t>
  </si>
  <si>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</si>
  <si>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</si>
  <si>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</si>
  <si>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回収条件１-分割</t>
  </si>
  <si>
    <t>AR1080402</t>
  </si>
  <si>
    <t>0：分割しない　1：割合で分割　2：金額で分割
新規データとして空白データを受け入れた場合は、「0：分割しない」が設定されます。</t>
  </si>
  <si>
    <t>回収条件１-端数処理額</t>
  </si>
  <si>
    <t>AR1080403</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</si>
  <si>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</si>
  <si>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4"/>
  </si>
  <si>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</si>
  <si>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</si>
  <si>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</si>
  <si>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</si>
  <si>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</si>
  <si>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桁数は、設定（メインメニュー右上にある[設定]アイコンから[運用設定]メニューの[債権管理]ページ）によって異なります。</t>
  </si>
  <si>
    <t>回収条件１-回収サイト１-休日回収指定</t>
    <rPh sb="13" eb="15">
      <t>キュウジツ</t>
    </rPh>
    <phoneticPr fontId="1"/>
  </si>
  <si>
    <t>AR1080412</t>
  </si>
  <si>
    <t>0：休日考慮しない　1：前営業日　2：翌営業日</t>
    <rPh sb="2" eb="4">
      <t>キュウジツ</t>
    </rPh>
    <rPh sb="4" eb="6">
      <t>コウリョ</t>
    </rPh>
    <rPh sb="12" eb="13">
      <t>ゼン</t>
    </rPh>
    <rPh sb="13" eb="16">
      <t>エイギョウビ</t>
    </rPh>
    <rPh sb="19" eb="23">
      <t>ヨクエイギョウビ</t>
    </rPh>
    <phoneticPr fontId="1"/>
  </si>
  <si>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</si>
  <si>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</si>
  <si>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</si>
  <si>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1"/>
  </si>
  <si>
    <t>AR1080414</t>
  </si>
  <si>
    <t>0：月日指定　1：月指定　2：日指定</t>
    <rPh sb="2" eb="4">
      <t>ツキヒ</t>
    </rPh>
    <rPh sb="4" eb="6">
      <t>シテイ</t>
    </rPh>
    <rPh sb="9" eb="10">
      <t>ツキ</t>
    </rPh>
    <rPh sb="10" eb="12">
      <t>シテイ</t>
    </rPh>
    <rPh sb="15" eb="16">
      <t>ビ</t>
    </rPh>
    <rPh sb="16" eb="18">
      <t>シテイ</t>
    </rPh>
    <phoneticPr fontId="1"/>
  </si>
  <si>
    <t>回収条件１-回収サイト１-回収予定日（月）</t>
    <rPh sb="17" eb="18">
      <t>ビ</t>
    </rPh>
    <rPh sb="19" eb="20">
      <t>ツキ</t>
    </rPh>
    <phoneticPr fontId="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</si>
  <si>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</si>
  <si>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</si>
  <si>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1"/>
  </si>
  <si>
    <t>AR1080416</t>
  </si>
  <si>
    <t>この項目は、「回収予定日（設定）」が「0：月日指定」または「2：日指定」の場合に受け入れできます。
設定する値は、「回収予定日（設定）」の設定によって異なります。
「0：月日指定」⇒１～31：日　99：月末
「2：日指定」⇒１～998：日後　999：未設定</t>
  </si>
  <si>
    <t>回収条件１-回収サイト１-日指定の月末調整</t>
  </si>
  <si>
    <t>AR1080417</t>
  </si>
  <si>
    <t xml:space="preserve"> 0：月末調整しない 1：月末調整する
この項目は、「回収予定日（設定）」が「2：日指定」の場合に受け入れできます。</t>
  </si>
  <si>
    <t>回収条件１-回収サイト１-分割割当値</t>
    <rPh sb="13" eb="15">
      <t>ブンカツ</t>
    </rPh>
    <rPh sb="15" eb="17">
      <t>ワリアテ</t>
    </rPh>
    <rPh sb="17" eb="18">
      <t>アタイ</t>
    </rPh>
    <phoneticPr fontId="1"/>
  </si>
  <si>
    <t>AR1080418</t>
  </si>
  <si>
    <t>18</t>
    <phoneticPr fontId="4"/>
  </si>
  <si>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・請求情報の通貨がJPY以外の場合</t>
    <phoneticPr fontId="4"/>
  </si>
  <si>
    <t>回収条件１-回収サイト２-回収方法コード</t>
  </si>
  <si>
    <t>AR1080421</t>
  </si>
  <si>
    <t>設定内容は、「回収サイト１」と同様です。
「回収条件１-回収サイト１-分割割当値」が「0」の場合には受け入れできません。</t>
  </si>
  <si>
    <t>回収条件１-回収サイト２-休日回収指定</t>
    <rPh sb="13" eb="15">
      <t>キュウジツ</t>
    </rPh>
    <phoneticPr fontId="1"/>
  </si>
  <si>
    <t>AR1080422</t>
  </si>
  <si>
    <t>回収条件１-回収サイト２-休日パターンコード</t>
  </si>
  <si>
    <t>AR1080423</t>
  </si>
  <si>
    <t>回収条件１-回収サイト２-回収予定日（設定）</t>
    <rPh sb="17" eb="18">
      <t>ビ</t>
    </rPh>
    <rPh sb="19" eb="21">
      <t>セッテイ</t>
    </rPh>
    <phoneticPr fontId="1"/>
  </si>
  <si>
    <t>AR1080424</t>
  </si>
  <si>
    <t>回収条件１-回収サイト２-回収予定日（月）</t>
    <rPh sb="17" eb="18">
      <t>ビ</t>
    </rPh>
    <rPh sb="19" eb="20">
      <t>ツキ</t>
    </rPh>
    <phoneticPr fontId="1"/>
  </si>
  <si>
    <t>AR1080425</t>
  </si>
  <si>
    <t>回収条件１-回収サイト２-回収予定日（日）</t>
    <rPh sb="17" eb="18">
      <t>ビ</t>
    </rPh>
    <rPh sb="19" eb="20">
      <t>ニチ</t>
    </rPh>
    <phoneticPr fontId="1"/>
  </si>
  <si>
    <t>AR1080426</t>
  </si>
  <si>
    <t>回収条件１-回収サイト２-日指定の月末調整</t>
  </si>
  <si>
    <t>AR1080427</t>
  </si>
  <si>
    <t>回収条件１-回収サイト２-分割割当値</t>
    <rPh sb="13" eb="15">
      <t>ブンカツ</t>
    </rPh>
    <rPh sb="15" eb="17">
      <t>ワリアテ</t>
    </rPh>
    <rPh sb="17" eb="18">
      <t>アタイ</t>
    </rPh>
    <phoneticPr fontId="1"/>
  </si>
  <si>
    <t>AR1080428</t>
  </si>
  <si>
    <t>回収条件１-回収サイト３-回収方法コード</t>
  </si>
  <si>
    <t>AR1080431</t>
  </si>
  <si>
    <t>設定内容は、「回収サイト１」と同様です。
「回収条件１-回収サイト２-分割割当値」が「0」の場合には受け入れできません。</t>
  </si>
  <si>
    <t>回収条件１-回収サイト３-休日回収指定</t>
    <rPh sb="13" eb="15">
      <t>キュウジツ</t>
    </rPh>
    <phoneticPr fontId="1"/>
  </si>
  <si>
    <t>AR1080432</t>
  </si>
  <si>
    <t>回収条件１-回収サイト３-休日パターンコード</t>
  </si>
  <si>
    <t>AR1080433</t>
  </si>
  <si>
    <t>回収条件１-回収サイト３-回収予定日（設定）</t>
    <rPh sb="17" eb="18">
      <t>ビ</t>
    </rPh>
    <rPh sb="19" eb="21">
      <t>セッテイ</t>
    </rPh>
    <phoneticPr fontId="1"/>
  </si>
  <si>
    <t>AR1080434</t>
  </si>
  <si>
    <t>回収条件１-回収サイト３-回収予定日（月）</t>
    <rPh sb="17" eb="18">
      <t>ビ</t>
    </rPh>
    <rPh sb="19" eb="20">
      <t>ツキ</t>
    </rPh>
    <phoneticPr fontId="1"/>
  </si>
  <si>
    <t>AR1080435</t>
  </si>
  <si>
    <t>回収条件１-回収サイト３-回収予定日（日）</t>
    <rPh sb="17" eb="18">
      <t>ビ</t>
    </rPh>
    <rPh sb="19" eb="20">
      <t>ニチ</t>
    </rPh>
    <phoneticPr fontId="1"/>
  </si>
  <si>
    <t>AR1080436</t>
  </si>
  <si>
    <t>回収条件１-回収サイト３-日指定の月末調整</t>
  </si>
  <si>
    <t>AR1080437</t>
  </si>
  <si>
    <t>回収条件１-回収サイト３-分割割当値</t>
    <rPh sb="13" eb="15">
      <t>ブンカツ</t>
    </rPh>
    <rPh sb="15" eb="17">
      <t>ワリアテ</t>
    </rPh>
    <rPh sb="17" eb="18">
      <t>アタイ</t>
    </rPh>
    <phoneticPr fontId="1"/>
  </si>
  <si>
    <t>AR1080438</t>
  </si>
  <si>
    <t>回収条件２</t>
  </si>
  <si>
    <t>回収条件２-基準額</t>
    <rPh sb="6" eb="8">
      <t>キジュン</t>
    </rPh>
    <rPh sb="8" eb="9">
      <t>ガク</t>
    </rPh>
    <phoneticPr fontId="1"/>
  </si>
  <si>
    <t>AR1080531</t>
  </si>
  <si>
    <t>整数15桁　小数２桁
形式は、表紙の「金額・数量の形式」参照
請求情報１の通貨がJPYの場合は小数桁は受け入れできません。</t>
  </si>
  <si>
    <t>回収条件２-分割</t>
  </si>
  <si>
    <t>AR1080532</t>
  </si>
  <si>
    <t>設定内容は、「回収条件１」と同様です。
「回収条件２-基準額」が「０」の場合は受け入れできません。</t>
  </si>
  <si>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</si>
  <si>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</si>
  <si>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</si>
  <si>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</si>
  <si>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</si>
  <si>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</si>
  <si>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1"/>
  </si>
  <si>
    <t>AR1080542</t>
  </si>
  <si>
    <t>回収条件２-回収サイト１-休日パターンコード</t>
  </si>
  <si>
    <t>AR1080543</t>
  </si>
  <si>
    <t>回収条件２-回収サイト１-回収予定日（設定）</t>
    <rPh sb="17" eb="18">
      <t>ビ</t>
    </rPh>
    <rPh sb="19" eb="21">
      <t>セッテイ</t>
    </rPh>
    <phoneticPr fontId="1"/>
  </si>
  <si>
    <t>AR1080544</t>
  </si>
  <si>
    <t>回収条件２-回収サイト１-回収予定日（月）</t>
    <rPh sb="17" eb="18">
      <t>ビ</t>
    </rPh>
    <rPh sb="19" eb="20">
      <t>ツキ</t>
    </rPh>
    <phoneticPr fontId="1"/>
  </si>
  <si>
    <t>AR1080545</t>
  </si>
  <si>
    <t>回収条件２-回収サイト１-回収予定日（日）</t>
    <rPh sb="17" eb="18">
      <t>ビ</t>
    </rPh>
    <rPh sb="19" eb="20">
      <t>ニチ</t>
    </rPh>
    <phoneticPr fontId="1"/>
  </si>
  <si>
    <t>AR1080546</t>
  </si>
  <si>
    <t>回収条件２-回収サイト１-日指定の月末調整</t>
  </si>
  <si>
    <t>AR1080547</t>
  </si>
  <si>
    <t>回収条件２-回収サイト１-分割割当値</t>
    <rPh sb="13" eb="15">
      <t>ブンカツ</t>
    </rPh>
    <rPh sb="15" eb="17">
      <t>ワリアテ</t>
    </rPh>
    <rPh sb="17" eb="18">
      <t>アタイ</t>
    </rPh>
    <phoneticPr fontId="1"/>
  </si>
  <si>
    <t>AR1080548</t>
  </si>
  <si>
    <t>回収条件２-回収サイト２-回収方法コード</t>
  </si>
  <si>
    <t>AR1080551</t>
  </si>
  <si>
    <t>回収条件２-回収サイト２-休日回収指定</t>
    <rPh sb="13" eb="15">
      <t>キュウジツ</t>
    </rPh>
    <phoneticPr fontId="1"/>
  </si>
  <si>
    <t>AR1080552</t>
  </si>
  <si>
    <t>回収条件２-回収サイト２-休日パターンコード</t>
  </si>
  <si>
    <t>AR1080553</t>
  </si>
  <si>
    <t>回収条件２-回収サイト２-回収予定日（設定）</t>
    <rPh sb="17" eb="18">
      <t>ビ</t>
    </rPh>
    <rPh sb="19" eb="21">
      <t>セッテイ</t>
    </rPh>
    <phoneticPr fontId="1"/>
  </si>
  <si>
    <t>AR1080554</t>
  </si>
  <si>
    <t>回収条件２-回収サイト２-回収予定日（月）</t>
    <rPh sb="17" eb="18">
      <t>ビ</t>
    </rPh>
    <rPh sb="19" eb="20">
      <t>ツキ</t>
    </rPh>
    <phoneticPr fontId="1"/>
  </si>
  <si>
    <t>AR1080555</t>
  </si>
  <si>
    <t>回収条件２-回収サイト２-回収予定日（日）</t>
    <rPh sb="17" eb="18">
      <t>ビ</t>
    </rPh>
    <rPh sb="19" eb="20">
      <t>ニチ</t>
    </rPh>
    <phoneticPr fontId="1"/>
  </si>
  <si>
    <t>AR1080556</t>
  </si>
  <si>
    <t>回収条件２-回収サイト２-日指定の月末調整</t>
  </si>
  <si>
    <t>AR1080557</t>
  </si>
  <si>
    <t>回収条件２-回収サイト２-分割割当値</t>
    <rPh sb="13" eb="15">
      <t>ブンカツ</t>
    </rPh>
    <rPh sb="15" eb="17">
      <t>ワリアテ</t>
    </rPh>
    <rPh sb="17" eb="18">
      <t>アタイ</t>
    </rPh>
    <phoneticPr fontId="1"/>
  </si>
  <si>
    <t>AR1080558</t>
  </si>
  <si>
    <t>回収条件２-回収サイト３-回収方法コード</t>
  </si>
  <si>
    <t>AR1080561</t>
  </si>
  <si>
    <t>回収条件２-回収サイト３-休日回収指定</t>
    <rPh sb="13" eb="15">
      <t>キュウジツ</t>
    </rPh>
    <phoneticPr fontId="1"/>
  </si>
  <si>
    <t>AR1080562</t>
  </si>
  <si>
    <t>回収条件２-回収サイト３-休日パターンコード</t>
  </si>
  <si>
    <t>AR1080563</t>
  </si>
  <si>
    <t>回収条件２-回収サイト３-回収予定日（設定）</t>
    <rPh sb="17" eb="18">
      <t>ビ</t>
    </rPh>
    <rPh sb="19" eb="21">
      <t>セッテイ</t>
    </rPh>
    <phoneticPr fontId="1"/>
  </si>
  <si>
    <t>AR1080564</t>
  </si>
  <si>
    <t>回収条件２-回収サイト３-回収予定日（月）</t>
    <rPh sb="17" eb="18">
      <t>ビ</t>
    </rPh>
    <rPh sb="19" eb="20">
      <t>ツキ</t>
    </rPh>
    <phoneticPr fontId="1"/>
  </si>
  <si>
    <t>AR1080565</t>
  </si>
  <si>
    <t>回収条件２-回収サイト３-回収予定日（日）</t>
    <rPh sb="17" eb="18">
      <t>ビ</t>
    </rPh>
    <rPh sb="19" eb="20">
      <t>ニチ</t>
    </rPh>
    <phoneticPr fontId="1"/>
  </si>
  <si>
    <t>AR1080566</t>
  </si>
  <si>
    <t>回収条件２-回収サイト３-日指定の月末調整</t>
  </si>
  <si>
    <t>AR1080567</t>
  </si>
  <si>
    <t>回収条件２-回収サイト３-分割割当値</t>
    <rPh sb="13" eb="15">
      <t>ブンカツ</t>
    </rPh>
    <rPh sb="15" eb="17">
      <t>ワリアテ</t>
    </rPh>
    <rPh sb="17" eb="18">
      <t>アタイ</t>
    </rPh>
    <phoneticPr fontId="1"/>
  </si>
  <si>
    <t>AR1080568</t>
  </si>
  <si>
    <t>回収条件３</t>
    <phoneticPr fontId="4"/>
  </si>
  <si>
    <t>回収条件３-基準額</t>
    <rPh sb="6" eb="8">
      <t>キジュン</t>
    </rPh>
    <rPh sb="8" eb="9">
      <t>ガク</t>
    </rPh>
    <phoneticPr fontId="1"/>
  </si>
  <si>
    <t>AR1080661</t>
  </si>
  <si>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</si>
  <si>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</si>
  <si>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</si>
  <si>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</si>
  <si>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</si>
  <si>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</si>
  <si>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</si>
  <si>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</si>
  <si>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1"/>
  </si>
  <si>
    <t>AR1080672</t>
  </si>
  <si>
    <t>回収条件３-回収サイト１-休日パターンコード</t>
  </si>
  <si>
    <t>AR1080673</t>
  </si>
  <si>
    <t>回収条件３-回収サイト１-回収予定日（設定）</t>
    <rPh sb="17" eb="18">
      <t>ビ</t>
    </rPh>
    <rPh sb="19" eb="21">
      <t>セッテイ</t>
    </rPh>
    <phoneticPr fontId="1"/>
  </si>
  <si>
    <t>AR1080674</t>
  </si>
  <si>
    <t>回収条件３-回収サイト１-回収予定日（月）</t>
    <rPh sb="17" eb="18">
      <t>ビ</t>
    </rPh>
    <rPh sb="19" eb="20">
      <t>ツキ</t>
    </rPh>
    <phoneticPr fontId="1"/>
  </si>
  <si>
    <t>AR1080675</t>
  </si>
  <si>
    <t>回収条件３-回収サイト１-回収予定日（日）</t>
    <rPh sb="17" eb="18">
      <t>ビ</t>
    </rPh>
    <rPh sb="19" eb="20">
      <t>ニチ</t>
    </rPh>
    <phoneticPr fontId="1"/>
  </si>
  <si>
    <t>AR1080676</t>
  </si>
  <si>
    <t>回収条件３-回収サイト１-日指定の月末調整</t>
  </si>
  <si>
    <t>AR1080677</t>
  </si>
  <si>
    <t>回収条件３-回収サイト１-分割割当値</t>
    <rPh sb="13" eb="15">
      <t>ブンカツ</t>
    </rPh>
    <rPh sb="15" eb="17">
      <t>ワリアテ</t>
    </rPh>
    <rPh sb="17" eb="18">
      <t>アタイ</t>
    </rPh>
    <phoneticPr fontId="1"/>
  </si>
  <si>
    <t>AR1080678</t>
  </si>
  <si>
    <t>回収条件３-回収サイト２-回収方法コード</t>
  </si>
  <si>
    <t>AR1080681</t>
  </si>
  <si>
    <t>回収条件３-回収サイト２-休日回収指定</t>
    <rPh sb="13" eb="15">
      <t>キュウジツ</t>
    </rPh>
    <phoneticPr fontId="1"/>
  </si>
  <si>
    <t>AR1080682</t>
  </si>
  <si>
    <t>回収条件３-回収サイト２-休日パターンコード</t>
  </si>
  <si>
    <t>AR1080683</t>
  </si>
  <si>
    <t>回収条件３-回収サイト２-回収予定日（設定）</t>
    <rPh sb="17" eb="18">
      <t>ビ</t>
    </rPh>
    <rPh sb="19" eb="21">
      <t>セッテイ</t>
    </rPh>
    <phoneticPr fontId="1"/>
  </si>
  <si>
    <t>AR1080684</t>
  </si>
  <si>
    <t>回収条件３-回収サイト２-回収予定日（月）</t>
    <rPh sb="17" eb="18">
      <t>ビ</t>
    </rPh>
    <rPh sb="19" eb="20">
      <t>ツキ</t>
    </rPh>
    <phoneticPr fontId="1"/>
  </si>
  <si>
    <t>AR1080685</t>
  </si>
  <si>
    <t>回収条件３-回収サイト２-回収予定日（日）</t>
    <rPh sb="17" eb="18">
      <t>ビ</t>
    </rPh>
    <rPh sb="19" eb="20">
      <t>ニチ</t>
    </rPh>
    <phoneticPr fontId="1"/>
  </si>
  <si>
    <t>AR1080686</t>
  </si>
  <si>
    <t>回収条件３-回収サイト２-日指定の月末調整</t>
  </si>
  <si>
    <t>AR1080687</t>
  </si>
  <si>
    <t>回収条件３-回収サイト２-分割割当値</t>
    <rPh sb="13" eb="15">
      <t>ブンカツ</t>
    </rPh>
    <rPh sb="15" eb="17">
      <t>ワリアテ</t>
    </rPh>
    <rPh sb="17" eb="18">
      <t>アタイ</t>
    </rPh>
    <phoneticPr fontId="1"/>
  </si>
  <si>
    <t>AR1080688</t>
  </si>
  <si>
    <t>回収条件３-回収サイト３-回収方法コード</t>
  </si>
  <si>
    <t>AR1080691</t>
  </si>
  <si>
    <t>回収条件３-回収サイト３-休日回収指定</t>
    <rPh sb="13" eb="15">
      <t>キュウジツ</t>
    </rPh>
    <phoneticPr fontId="1"/>
  </si>
  <si>
    <t>AR1080692</t>
  </si>
  <si>
    <t>回収条件３-回収サイト３-休日パターンコード</t>
  </si>
  <si>
    <t>AR1080693</t>
  </si>
  <si>
    <t>回収条件３-回収サイト３-回収予定日（設定）</t>
    <rPh sb="17" eb="18">
      <t>ビ</t>
    </rPh>
    <rPh sb="19" eb="21">
      <t>セッテイ</t>
    </rPh>
    <phoneticPr fontId="1"/>
  </si>
  <si>
    <t>AR1080694</t>
  </si>
  <si>
    <t>回収条件３-回収サイト３-回収予定日（月）</t>
    <rPh sb="17" eb="18">
      <t>ビ</t>
    </rPh>
    <rPh sb="19" eb="20">
      <t>ツキ</t>
    </rPh>
    <phoneticPr fontId="1"/>
  </si>
  <si>
    <t>AR1080695</t>
  </si>
  <si>
    <t>回収条件３-回収サイト３-回収予定日（日）</t>
    <rPh sb="17" eb="18">
      <t>ビ</t>
    </rPh>
    <rPh sb="19" eb="20">
      <t>ニチ</t>
    </rPh>
    <phoneticPr fontId="1"/>
  </si>
  <si>
    <t>AR1080696</t>
  </si>
  <si>
    <t>回収条件３-回収サイト３-日指定の月末調整</t>
  </si>
  <si>
    <t>AR1080697</t>
  </si>
  <si>
    <t>回収条件３-回収サイト３-分割割当値</t>
    <rPh sb="13" eb="15">
      <t>ブンカツ</t>
    </rPh>
    <rPh sb="15" eb="17">
      <t>ワリアテ</t>
    </rPh>
    <rPh sb="17" eb="18">
      <t>アタイ</t>
    </rPh>
    <phoneticPr fontId="1"/>
  </si>
  <si>
    <t>AR1080698</t>
  </si>
  <si>
    <t>回収条件（営業外債権）</t>
    <rPh sb="5" eb="7">
      <t>エイギョウ</t>
    </rPh>
    <rPh sb="7" eb="8">
      <t>ガイ</t>
    </rPh>
    <rPh sb="8" eb="10">
      <t>サイケン</t>
    </rPh>
    <phoneticPr fontId="14"/>
  </si>
  <si>
    <t>AR1080802</t>
  </si>
  <si>
    <t>設定内容は、「回収条件（共通・営業債務） - 回収条件１」と同様です。</t>
  </si>
  <si>
    <t>AR1080803</t>
  </si>
  <si>
    <t>AR1080804</t>
  </si>
  <si>
    <t>AR1080811</t>
  </si>
  <si>
    <t>AR1080812</t>
  </si>
  <si>
    <t>AR1080813</t>
  </si>
  <si>
    <t>AR1080814</t>
  </si>
  <si>
    <t>AR1080815</t>
  </si>
  <si>
    <t>AR1080816</t>
  </si>
  <si>
    <t>AR1080817</t>
  </si>
  <si>
    <t>AR1080818</t>
  </si>
  <si>
    <t>回収条件１-回収サイト１-分割割当値</t>
    <phoneticPr fontId="1"/>
  </si>
  <si>
    <t>数字</t>
    <phoneticPr fontId="0"/>
  </si>
  <si>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</si>
  <si>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</si>
  <si>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</si>
  <si>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</si>
  <si>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</si>
  <si>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</si>
  <si>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</si>
  <si>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</si>
  <si>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</si>
  <si>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</si>
  <si>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</si>
  <si>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</si>
  <si>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</si>
  <si>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</si>
  <si>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</si>
  <si>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</si>
  <si>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</si>
  <si>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</si>
  <si>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</si>
  <si>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</si>
  <si>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</si>
  <si>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</si>
  <si>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</si>
  <si>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</si>
  <si>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</si>
  <si>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</si>
  <si>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</si>
  <si>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</si>
  <si>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</si>
  <si>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</si>
  <si>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</si>
  <si>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</si>
  <si>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</si>
  <si>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</si>
  <si>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</si>
  <si>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</si>
  <si>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</si>
  <si>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</si>
  <si>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</si>
  <si>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</si>
  <si>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</si>
  <si>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</si>
  <si>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</si>
  <si>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</si>
  <si>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回収条件３</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</si>
  <si>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</si>
  <si>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</si>
  <si>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</si>
  <si>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</si>
  <si>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</si>
  <si>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</si>
  <si>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</si>
  <si>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</si>
  <si>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</si>
  <si>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</si>
  <si>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</si>
  <si>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</si>
  <si>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</si>
  <si>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</si>
  <si>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</si>
  <si>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</si>
  <si>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</si>
  <si>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</si>
  <si>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</si>
  <si>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</si>
  <si>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</si>
  <si>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</si>
  <si>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</si>
  <si>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</si>
  <si>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</si>
  <si>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</si>
  <si>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</si>
  <si>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</si>
  <si>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請求情報２</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</si>
  <si>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</si>
  <si>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AR1081201</t>
  </si>
  <si>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t>
    <phoneticPr fontId="4"/>
  </si>
  <si>
    <t>AR1081202</t>
  </si>
  <si>
    <t>設定内容は、「請求情報１」と同様です。
「通貨コード」が未設定の場合は受け入れできません。</t>
  </si>
  <si>
    <t>AR1081203</t>
  </si>
  <si>
    <t>請求締日設定（共通・営業債権）</t>
    <rPh sb="4" eb="6">
      <t>セッテイ</t>
    </rPh>
    <phoneticPr fontId="49"/>
  </si>
  <si>
    <t>AR1081204</t>
  </si>
  <si>
    <t>AR1081205</t>
  </si>
  <si>
    <t>AR1081206</t>
  </si>
  <si>
    <t>回収予定確定単位設定（共通・営業債権）</t>
    <rPh sb="4" eb="6">
      <t>カクテイ</t>
    </rPh>
    <rPh sb="6" eb="8">
      <t>タンイ</t>
    </rPh>
    <rPh sb="8" eb="10">
      <t>セッテイ</t>
    </rPh>
    <phoneticPr fontId="33"/>
  </si>
  <si>
    <t>AR1081207</t>
  </si>
  <si>
    <t>回収予定確定単位（共通・営業債権）</t>
    <rPh sb="4" eb="6">
      <t>カクテイ</t>
    </rPh>
    <rPh sb="6" eb="8">
      <t>タンイ</t>
    </rPh>
    <phoneticPr fontId="33"/>
  </si>
  <si>
    <t>AR1081208</t>
  </si>
  <si>
    <t>AR1081209</t>
  </si>
  <si>
    <t>請求締日設定（営業外債権）</t>
    <rPh sb="4" eb="6">
      <t>セッテイ</t>
    </rPh>
    <phoneticPr fontId="49"/>
  </si>
  <si>
    <t>AR1081210</t>
  </si>
  <si>
    <t>AR1081211</t>
  </si>
  <si>
    <t>AR1081212</t>
  </si>
  <si>
    <t>回収予定確定単位設定（営業外債権）</t>
    <rPh sb="4" eb="6">
      <t>カクテイ</t>
    </rPh>
    <rPh sb="6" eb="8">
      <t>タンイ</t>
    </rPh>
    <rPh sb="8" eb="10">
      <t>セッテイ</t>
    </rPh>
    <phoneticPr fontId="33"/>
  </si>
  <si>
    <t>AR1081213</t>
  </si>
  <si>
    <t>回収予定確定単位（営業外債権）</t>
    <rPh sb="4" eb="6">
      <t>カクテイ</t>
    </rPh>
    <rPh sb="6" eb="8">
      <t>タンイ</t>
    </rPh>
    <phoneticPr fontId="33"/>
  </si>
  <si>
    <t>AR1081214</t>
  </si>
  <si>
    <t>AR1081302</t>
  </si>
  <si>
    <t>数字</t>
    <rPh sb="0" eb="2">
      <t>スウジ</t>
    </rPh>
    <phoneticPr fontId="71"/>
  </si>
  <si>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4"/>
  </si>
  <si>
    <t>AR1081303</t>
  </si>
  <si>
    <t>AR1081304</t>
  </si>
  <si>
    <t>AR1081311</t>
  </si>
  <si>
    <t>英数カナ</t>
    <rPh sb="0" eb="2">
      <t>エイスウ</t>
    </rPh>
    <phoneticPr fontId="71"/>
  </si>
  <si>
    <t>回収条件１-回収サイト１-休日回収指定</t>
    <rPh sb="13" eb="15">
      <t>キュウジツ</t>
    </rPh>
    <phoneticPr fontId="33"/>
  </si>
  <si>
    <t>AR1081312</t>
  </si>
  <si>
    <t>AR1081313</t>
  </si>
  <si>
    <t>回収条件１-回収サイト１-回収予定日（設定）</t>
    <rPh sb="17" eb="18">
      <t>ビ</t>
    </rPh>
    <rPh sb="19" eb="21">
      <t>セッテイ</t>
    </rPh>
    <phoneticPr fontId="33"/>
  </si>
  <si>
    <t>AR1081314</t>
  </si>
  <si>
    <t>回収条件１-回収サイト１-回収予定日（月）</t>
    <rPh sb="17" eb="18">
      <t>ビ</t>
    </rPh>
    <rPh sb="19" eb="20">
      <t>ツキ</t>
    </rPh>
    <phoneticPr fontId="33"/>
  </si>
  <si>
    <t>AR1081315</t>
  </si>
  <si>
    <t>回収条件１-回収サイト１-回収予定日（日）</t>
    <rPh sb="17" eb="18">
      <t>ビ</t>
    </rPh>
    <rPh sb="19" eb="20">
      <t>ニチ</t>
    </rPh>
    <phoneticPr fontId="33"/>
  </si>
  <si>
    <t>AR1081316</t>
  </si>
  <si>
    <t>AR1081317</t>
  </si>
  <si>
    <t>回収条件１-回収サイト１-分割割当値</t>
    <rPh sb="13" eb="15">
      <t>ブンカツ</t>
    </rPh>
    <rPh sb="15" eb="17">
      <t>ワリアテ</t>
    </rPh>
    <rPh sb="17" eb="18">
      <t>アタイ</t>
    </rPh>
    <phoneticPr fontId="33"/>
  </si>
  <si>
    <t>AR1081318</t>
  </si>
  <si>
    <t>AR1081321</t>
  </si>
  <si>
    <t>回収条件１-回収サイト２-休日回収指定</t>
    <rPh sb="13" eb="15">
      <t>キュウジツ</t>
    </rPh>
    <phoneticPr fontId="33"/>
  </si>
  <si>
    <t>AR1081322</t>
  </si>
  <si>
    <t>AR1081323</t>
  </si>
  <si>
    <t>回収条件１-回収サイト２-回収予定日（設定）</t>
    <rPh sb="17" eb="18">
      <t>ビ</t>
    </rPh>
    <rPh sb="19" eb="21">
      <t>セッテイ</t>
    </rPh>
    <phoneticPr fontId="33"/>
  </si>
  <si>
    <t>AR1081324</t>
  </si>
  <si>
    <t>回収条件１-回収サイト２-回収予定日（月）</t>
    <rPh sb="17" eb="18">
      <t>ビ</t>
    </rPh>
    <rPh sb="19" eb="20">
      <t>ツキ</t>
    </rPh>
    <phoneticPr fontId="33"/>
  </si>
  <si>
    <t>AR1081325</t>
  </si>
  <si>
    <t>回収条件１-回収サイト２-回収予定日（日）</t>
    <rPh sb="17" eb="18">
      <t>ビ</t>
    </rPh>
    <rPh sb="19" eb="20">
      <t>ニチ</t>
    </rPh>
    <phoneticPr fontId="33"/>
  </si>
  <si>
    <t>AR1081326</t>
  </si>
  <si>
    <t>AR1081327</t>
  </si>
  <si>
    <t>回収条件１-回収サイト２-分割割当値</t>
    <rPh sb="13" eb="15">
      <t>ブンカツ</t>
    </rPh>
    <rPh sb="15" eb="17">
      <t>ワリアテ</t>
    </rPh>
    <rPh sb="17" eb="18">
      <t>アタイ</t>
    </rPh>
    <phoneticPr fontId="33"/>
  </si>
  <si>
    <t>AR1081328</t>
  </si>
  <si>
    <t>AR1081331</t>
  </si>
  <si>
    <t>回収条件１-回収サイト３-休日回収指定</t>
    <rPh sb="13" eb="15">
      <t>キュウジツ</t>
    </rPh>
    <phoneticPr fontId="33"/>
  </si>
  <si>
    <t>AR1081332</t>
  </si>
  <si>
    <t>AR1081333</t>
  </si>
  <si>
    <t>回収条件１-回収サイト３-回収予定日（設定）</t>
    <rPh sb="17" eb="18">
      <t>ビ</t>
    </rPh>
    <rPh sb="19" eb="21">
      <t>セッテイ</t>
    </rPh>
    <phoneticPr fontId="33"/>
  </si>
  <si>
    <t>AR1081334</t>
  </si>
  <si>
    <t>回収条件１-回収サイト３-回収予定日（月）</t>
    <rPh sb="17" eb="18">
      <t>ビ</t>
    </rPh>
    <rPh sb="19" eb="20">
      <t>ツキ</t>
    </rPh>
    <phoneticPr fontId="33"/>
  </si>
  <si>
    <t>AR1081335</t>
  </si>
  <si>
    <t>回収条件１-回収サイト３-回収予定日（日）</t>
    <rPh sb="17" eb="18">
      <t>ビ</t>
    </rPh>
    <rPh sb="19" eb="20">
      <t>ニチ</t>
    </rPh>
    <phoneticPr fontId="33"/>
  </si>
  <si>
    <t>AR1081336</t>
  </si>
  <si>
    <t>AR1081337</t>
  </si>
  <si>
    <t>回収条件１-回収サイト３-分割割当値</t>
    <rPh sb="13" eb="15">
      <t>ブンカツ</t>
    </rPh>
    <rPh sb="15" eb="17">
      <t>ワリアテ</t>
    </rPh>
    <rPh sb="17" eb="18">
      <t>アタイ</t>
    </rPh>
    <phoneticPr fontId="33"/>
  </si>
  <si>
    <t>AR1081338</t>
  </si>
  <si>
    <t>回収条件２-基準額</t>
    <rPh sb="6" eb="8">
      <t>キジュン</t>
    </rPh>
    <rPh sb="8" eb="9">
      <t>ガク</t>
    </rPh>
    <phoneticPr fontId="33"/>
  </si>
  <si>
    <t>AR1081431</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</si>
  <si>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4"/>
  </si>
  <si>
    <t>AR1081432</t>
  </si>
  <si>
    <t>AR1081433</t>
  </si>
  <si>
    <t>AR1081434</t>
  </si>
  <si>
    <t>AR1081441</t>
  </si>
  <si>
    <t>回収条件２-回収サイト１-休日回収指定</t>
    <rPh sb="13" eb="15">
      <t>キュウジツ</t>
    </rPh>
    <phoneticPr fontId="33"/>
  </si>
  <si>
    <t>AR1081442</t>
  </si>
  <si>
    <t>AR1081443</t>
  </si>
  <si>
    <t>回収条件２-回収サイト１-回収予定日（設定）</t>
    <rPh sb="17" eb="18">
      <t>ビ</t>
    </rPh>
    <rPh sb="19" eb="21">
      <t>セッテイ</t>
    </rPh>
    <phoneticPr fontId="33"/>
  </si>
  <si>
    <t>AR1081444</t>
  </si>
  <si>
    <t>回収条件２-回収サイト１-回収予定日（月）</t>
    <rPh sb="17" eb="18">
      <t>ビ</t>
    </rPh>
    <rPh sb="19" eb="20">
      <t>ツキ</t>
    </rPh>
    <phoneticPr fontId="33"/>
  </si>
  <si>
    <t>AR1081445</t>
  </si>
  <si>
    <t>回収条件２-回収サイト１-回収予定日（日）</t>
    <rPh sb="17" eb="18">
      <t>ビ</t>
    </rPh>
    <rPh sb="19" eb="20">
      <t>ニチ</t>
    </rPh>
    <phoneticPr fontId="33"/>
  </si>
  <si>
    <t>AR1081446</t>
  </si>
  <si>
    <t>AR1081447</t>
  </si>
  <si>
    <t>回収条件２-回収サイト１-分割割当値</t>
    <rPh sb="13" eb="15">
      <t>ブンカツ</t>
    </rPh>
    <rPh sb="15" eb="17">
      <t>ワリアテ</t>
    </rPh>
    <rPh sb="17" eb="18">
      <t>アタイ</t>
    </rPh>
    <phoneticPr fontId="33"/>
  </si>
  <si>
    <t>AR1081448</t>
  </si>
  <si>
    <t>AR1081451</t>
  </si>
  <si>
    <t>回収条件２-回収サイト２-休日回収指定</t>
    <rPh sb="13" eb="15">
      <t>キュウジツ</t>
    </rPh>
    <phoneticPr fontId="33"/>
  </si>
  <si>
    <t>AR1081452</t>
  </si>
  <si>
    <t>AR1081453</t>
  </si>
  <si>
    <t>回収条件２-回収サイト２-回収予定日（設定）</t>
    <rPh sb="17" eb="18">
      <t>ビ</t>
    </rPh>
    <rPh sb="19" eb="21">
      <t>セッテイ</t>
    </rPh>
    <phoneticPr fontId="33"/>
  </si>
  <si>
    <t>AR1081454</t>
  </si>
  <si>
    <t>回収条件２-回収サイト２-回収予定日（月）</t>
    <rPh sb="17" eb="18">
      <t>ビ</t>
    </rPh>
    <rPh sb="19" eb="20">
      <t>ツキ</t>
    </rPh>
    <phoneticPr fontId="33"/>
  </si>
  <si>
    <t>AR1081455</t>
  </si>
  <si>
    <t>回収条件２-回収サイト２-回収予定日（日）</t>
    <rPh sb="17" eb="18">
      <t>ビ</t>
    </rPh>
    <rPh sb="19" eb="20">
      <t>ニチ</t>
    </rPh>
    <phoneticPr fontId="33"/>
  </si>
  <si>
    <t>AR1081456</t>
  </si>
  <si>
    <t>AR1081457</t>
  </si>
  <si>
    <t>回収条件２-回収サイト２-分割割当値</t>
    <rPh sb="13" eb="15">
      <t>ブンカツ</t>
    </rPh>
    <rPh sb="15" eb="17">
      <t>ワリアテ</t>
    </rPh>
    <rPh sb="17" eb="18">
      <t>アタイ</t>
    </rPh>
    <phoneticPr fontId="33"/>
  </si>
  <si>
    <t>AR1081458</t>
  </si>
  <si>
    <t>AR1081461</t>
  </si>
  <si>
    <t>回収条件２-回収サイト３-休日回収指定</t>
    <rPh sb="13" eb="15">
      <t>キュウジツ</t>
    </rPh>
    <phoneticPr fontId="33"/>
  </si>
  <si>
    <t>AR1081462</t>
  </si>
  <si>
    <t>AR1081463</t>
  </si>
  <si>
    <t>回収条件２-回収サイト３-回収予定日（設定）</t>
    <rPh sb="17" eb="18">
      <t>ビ</t>
    </rPh>
    <rPh sb="19" eb="21">
      <t>セッテイ</t>
    </rPh>
    <phoneticPr fontId="33"/>
  </si>
  <si>
    <t>AR1081464</t>
  </si>
  <si>
    <t>回収条件２-回収サイト３-回収予定日（月）</t>
    <rPh sb="17" eb="18">
      <t>ビ</t>
    </rPh>
    <rPh sb="19" eb="20">
      <t>ツキ</t>
    </rPh>
    <phoneticPr fontId="33"/>
  </si>
  <si>
    <t>AR1081465</t>
  </si>
  <si>
    <t>回収条件２-回収サイト３-回収予定日（日）</t>
    <rPh sb="17" eb="18">
      <t>ビ</t>
    </rPh>
    <rPh sb="19" eb="20">
      <t>ニチ</t>
    </rPh>
    <phoneticPr fontId="33"/>
  </si>
  <si>
    <t>AR1081466</t>
  </si>
  <si>
    <t>AR1081467</t>
  </si>
  <si>
    <t>回収条件２-回収サイト３-分割割当値</t>
    <rPh sb="13" eb="15">
      <t>ブンカツ</t>
    </rPh>
    <rPh sb="15" eb="17">
      <t>ワリアテ</t>
    </rPh>
    <rPh sb="17" eb="18">
      <t>アタイ</t>
    </rPh>
    <phoneticPr fontId="33"/>
  </si>
  <si>
    <t>AR1081468</t>
  </si>
  <si>
    <t>回収条件３-基準額</t>
    <rPh sb="6" eb="8">
      <t>キジュン</t>
    </rPh>
    <rPh sb="8" eb="9">
      <t>ガク</t>
    </rPh>
    <phoneticPr fontId="33"/>
  </si>
  <si>
    <t>AR1081561</t>
  </si>
  <si>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4"/>
  </si>
  <si>
    <t>AR1081562</t>
  </si>
  <si>
    <t>AR1081563</t>
  </si>
  <si>
    <t>AR1081564</t>
  </si>
  <si>
    <t>AR1081571</t>
  </si>
  <si>
    <t>回収条件３-回収サイト１-休日回収指定</t>
    <rPh sb="13" eb="15">
      <t>キュウジツ</t>
    </rPh>
    <phoneticPr fontId="33"/>
  </si>
  <si>
    <t>AR1081572</t>
  </si>
  <si>
    <t>AR1081573</t>
  </si>
  <si>
    <t>回収条件３-回収サイト１-回収予定日（設定）</t>
    <rPh sb="17" eb="18">
      <t>ビ</t>
    </rPh>
    <rPh sb="19" eb="21">
      <t>セッテイ</t>
    </rPh>
    <phoneticPr fontId="33"/>
  </si>
  <si>
    <t>AR1081574</t>
  </si>
  <si>
    <t>回収条件３-回収サイト１-回収予定日（月）</t>
    <rPh sb="17" eb="18">
      <t>ビ</t>
    </rPh>
    <rPh sb="19" eb="20">
      <t>ツキ</t>
    </rPh>
    <phoneticPr fontId="33"/>
  </si>
  <si>
    <t>AR1081575</t>
  </si>
  <si>
    <t>回収条件３-回収サイト１-回収予定日（日）</t>
    <rPh sb="17" eb="18">
      <t>ビ</t>
    </rPh>
    <rPh sb="19" eb="20">
      <t>ニチ</t>
    </rPh>
    <phoneticPr fontId="33"/>
  </si>
  <si>
    <t>AR1081576</t>
  </si>
  <si>
    <t>AR1081577</t>
  </si>
  <si>
    <t>回収条件３-回収サイト１-分割割当値</t>
    <rPh sb="13" eb="15">
      <t>ブンカツ</t>
    </rPh>
    <rPh sb="15" eb="17">
      <t>ワリアテ</t>
    </rPh>
    <rPh sb="17" eb="18">
      <t>アタイ</t>
    </rPh>
    <phoneticPr fontId="33"/>
  </si>
  <si>
    <t>AR1081578</t>
  </si>
  <si>
    <t>AR1081581</t>
  </si>
  <si>
    <t>回収条件３-回収サイト２-休日回収指定</t>
    <rPh sb="13" eb="15">
      <t>キュウジツ</t>
    </rPh>
    <phoneticPr fontId="33"/>
  </si>
  <si>
    <t>AR1081582</t>
  </si>
  <si>
    <t>AR1081583</t>
  </si>
  <si>
    <t>回収条件３-回収サイト２-回収予定日（設定）</t>
    <rPh sb="17" eb="18">
      <t>ビ</t>
    </rPh>
    <rPh sb="19" eb="21">
      <t>セッテイ</t>
    </rPh>
    <phoneticPr fontId="33"/>
  </si>
  <si>
    <t>AR1081584</t>
  </si>
  <si>
    <t>回収条件３-回収サイト２-回収予定日（月）</t>
    <rPh sb="17" eb="18">
      <t>ビ</t>
    </rPh>
    <rPh sb="19" eb="20">
      <t>ツキ</t>
    </rPh>
    <phoneticPr fontId="33"/>
  </si>
  <si>
    <t>AR1081585</t>
  </si>
  <si>
    <t>回収条件３-回収サイト２-回収予定日（日）</t>
    <rPh sb="17" eb="18">
      <t>ビ</t>
    </rPh>
    <rPh sb="19" eb="20">
      <t>ニチ</t>
    </rPh>
    <phoneticPr fontId="33"/>
  </si>
  <si>
    <t>AR1081586</t>
  </si>
  <si>
    <t>AR1081587</t>
  </si>
  <si>
    <t>回収条件３-回収サイト２-分割割当値</t>
    <rPh sb="13" eb="15">
      <t>ブンカツ</t>
    </rPh>
    <rPh sb="15" eb="17">
      <t>ワリアテ</t>
    </rPh>
    <rPh sb="17" eb="18">
      <t>アタイ</t>
    </rPh>
    <phoneticPr fontId="33"/>
  </si>
  <si>
    <t>AR1081588</t>
  </si>
  <si>
    <t>AR1081591</t>
  </si>
  <si>
    <t>回収条件３-回収サイト３-休日回収指定</t>
    <rPh sb="13" eb="15">
      <t>キュウジツ</t>
    </rPh>
    <phoneticPr fontId="33"/>
  </si>
  <si>
    <t>AR1081592</t>
  </si>
  <si>
    <t>AR1081593</t>
  </si>
  <si>
    <t>回収条件３-回収サイト３-回収予定日（設定）</t>
    <rPh sb="17" eb="18">
      <t>ビ</t>
    </rPh>
    <rPh sb="19" eb="21">
      <t>セッテイ</t>
    </rPh>
    <phoneticPr fontId="33"/>
  </si>
  <si>
    <t>AR1081594</t>
  </si>
  <si>
    <t>回収条件３-回収サイト３-回収予定日（月）</t>
    <rPh sb="17" eb="18">
      <t>ビ</t>
    </rPh>
    <rPh sb="19" eb="20">
      <t>ツキ</t>
    </rPh>
    <phoneticPr fontId="33"/>
  </si>
  <si>
    <t>AR1081595</t>
  </si>
  <si>
    <t>回収条件３-回収サイト３-回収予定日（日）</t>
    <rPh sb="17" eb="18">
      <t>ビ</t>
    </rPh>
    <rPh sb="19" eb="20">
      <t>ニチ</t>
    </rPh>
    <phoneticPr fontId="33"/>
  </si>
  <si>
    <t>AR1081596</t>
  </si>
  <si>
    <t>AR1081597</t>
  </si>
  <si>
    <t>回収条件３-回収サイト３-分割割当値</t>
    <rPh sb="13" eb="15">
      <t>ブンカツ</t>
    </rPh>
    <rPh sb="15" eb="17">
      <t>ワリアテ</t>
    </rPh>
    <rPh sb="17" eb="18">
      <t>アタイ</t>
    </rPh>
    <phoneticPr fontId="33"/>
  </si>
  <si>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</si>
  <si>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</si>
  <si>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</si>
  <si>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</si>
  <si>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</si>
  <si>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</si>
  <si>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</si>
  <si>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</si>
  <si>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</si>
  <si>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</si>
  <si>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</si>
  <si>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</si>
  <si>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</si>
  <si>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</si>
  <si>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</si>
  <si>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</si>
  <si>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</si>
  <si>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</si>
  <si>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</si>
  <si>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</si>
  <si>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</si>
  <si>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</si>
  <si>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</si>
  <si>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</si>
  <si>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</si>
  <si>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</si>
  <si>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</si>
  <si>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</si>
  <si>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</si>
  <si>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</si>
  <si>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</si>
  <si>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</si>
  <si>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</si>
  <si>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</si>
  <si>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</si>
  <si>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</si>
  <si>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</si>
  <si>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</si>
  <si>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</si>
  <si>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</si>
  <si>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</si>
  <si>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</si>
  <si>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</si>
  <si>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</si>
  <si>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</si>
  <si>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</si>
  <si>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</si>
  <si>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</si>
  <si>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</si>
  <si>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</si>
  <si>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</si>
  <si>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</si>
  <si>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</si>
  <si>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</si>
  <si>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</si>
  <si>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</si>
  <si>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</si>
  <si>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</si>
  <si>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</si>
  <si>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</si>
  <si>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</si>
  <si>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</si>
  <si>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</si>
  <si>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</si>
  <si>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</si>
  <si>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</si>
  <si>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</si>
  <si>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</si>
  <si>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</si>
  <si>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</si>
  <si>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</si>
  <si>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</si>
  <si>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</si>
  <si>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</si>
  <si>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</si>
  <si>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</si>
  <si>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</si>
  <si>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</si>
  <si>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</si>
  <si>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</si>
  <si>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</si>
  <si>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</si>
  <si>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</si>
  <si>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</si>
  <si>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請求情報3</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</si>
  <si>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4"/>
  </si>
  <si>
    <t>AR1082101</t>
  </si>
  <si>
    <t>大文字英字</t>
    <rPh sb="0" eb="3">
      <t>オオモジ</t>
    </rPh>
    <rPh sb="3" eb="5">
      <t>エイジ</t>
    </rPh>
    <phoneticPr fontId="1"/>
  </si>
  <si>
    <t>設定内容は、「請求情報２」と同様です。</t>
    <phoneticPr fontId="4"/>
  </si>
  <si>
    <t>AR1082102</t>
  </si>
  <si>
    <t>AR1082103</t>
  </si>
  <si>
    <t>請求締日設定（共通・営業債権）</t>
    <rPh sb="4" eb="6">
      <t>セッテイ</t>
    </rPh>
    <phoneticPr fontId="1"/>
  </si>
  <si>
    <t>AR1082104</t>
  </si>
  <si>
    <t>AR1082105</t>
  </si>
  <si>
    <t>AR1082106</t>
  </si>
  <si>
    <t>AR1082107</t>
  </si>
  <si>
    <t>AR1082108</t>
  </si>
  <si>
    <t>AR1082109</t>
  </si>
  <si>
    <t>請求締日設定（営業外債権）</t>
    <rPh sb="4" eb="6">
      <t>セッテイ</t>
    </rPh>
    <phoneticPr fontId="1"/>
  </si>
  <si>
    <t>AR1082110</t>
  </si>
  <si>
    <t>AR1082111</t>
  </si>
  <si>
    <t>AR1082112</t>
  </si>
  <si>
    <t>AR1082113</t>
  </si>
  <si>
    <t>AR1082114</t>
  </si>
  <si>
    <t>AR1082202</t>
  </si>
  <si>
    <t>設定内容は、「請求情報２ - 回収条件（共通・営業債務）- 回収条件１」と同様です。</t>
    <rPh sb="7" eb="9">
      <t>セイキュウ</t>
    </rPh>
    <rPh sb="15" eb="17">
      <t>カイシュウ</t>
    </rPh>
    <rPh sb="30" eb="32">
      <t>カイシュウ</t>
    </rPh>
    <phoneticPr fontId="4"/>
  </si>
  <si>
    <t>AR1082203</t>
  </si>
  <si>
    <t>AR1082204</t>
  </si>
  <si>
    <t>AR1082211</t>
  </si>
  <si>
    <t>AR1082212</t>
  </si>
  <si>
    <t>AR1082213</t>
  </si>
  <si>
    <t>AR1082214</t>
  </si>
  <si>
    <t>AR1082215</t>
  </si>
  <si>
    <t>AR1082216</t>
  </si>
  <si>
    <t>AR1082217</t>
  </si>
  <si>
    <t>AR1082218</t>
  </si>
  <si>
    <t>AR1082221</t>
  </si>
  <si>
    <t>AR1082222</t>
  </si>
  <si>
    <t>AR1082223</t>
  </si>
  <si>
    <t>AR1082224</t>
  </si>
  <si>
    <t>AR1082225</t>
  </si>
  <si>
    <t>AR1082226</t>
  </si>
  <si>
    <t>AR1082227</t>
  </si>
  <si>
    <t>AR1082228</t>
  </si>
  <si>
    <t>AR1082231</t>
  </si>
  <si>
    <t>AR1082232</t>
  </si>
  <si>
    <t>AR1082233</t>
  </si>
  <si>
    <t>AR1082234</t>
  </si>
  <si>
    <t>AR1082235</t>
  </si>
  <si>
    <t>AR1082236</t>
  </si>
  <si>
    <t>AR1082237</t>
  </si>
  <si>
    <t>AR1082238</t>
  </si>
  <si>
    <t>AR1082331</t>
  </si>
  <si>
    <t>設定内容は、「請求情報２ - 回収条件（共通・営業債務）- 回収条件２」と同様です。</t>
    <rPh sb="7" eb="9">
      <t>セイキュウ</t>
    </rPh>
    <rPh sb="15" eb="17">
      <t>カイシュウ</t>
    </rPh>
    <rPh sb="30" eb="32">
      <t>カイシュウ</t>
    </rPh>
    <phoneticPr fontId="4"/>
  </si>
  <si>
    <t>AR1082332</t>
  </si>
  <si>
    <t>AR1082333</t>
  </si>
  <si>
    <t>AR1082334</t>
  </si>
  <si>
    <t>AR1082341</t>
  </si>
  <si>
    <t>AR1082342</t>
  </si>
  <si>
    <t>AR1082343</t>
  </si>
  <si>
    <t>AR1082344</t>
  </si>
  <si>
    <t>AR1082345</t>
  </si>
  <si>
    <t>AR1082346</t>
  </si>
  <si>
    <t>AR1082347</t>
  </si>
  <si>
    <t>AR1082348</t>
  </si>
  <si>
    <t>AR1082351</t>
  </si>
  <si>
    <t>AR1082352</t>
  </si>
  <si>
    <t>AR1082353</t>
  </si>
  <si>
    <t>AR1082354</t>
  </si>
  <si>
    <t>AR1082355</t>
  </si>
  <si>
    <t>AR1082356</t>
  </si>
  <si>
    <t>AR1082357</t>
  </si>
  <si>
    <t>AR1082358</t>
  </si>
  <si>
    <t>AR1082361</t>
  </si>
  <si>
    <t>AR1082362</t>
  </si>
  <si>
    <t>AR1082363</t>
  </si>
  <si>
    <t>AR1082364</t>
  </si>
  <si>
    <t>AR1082365</t>
  </si>
  <si>
    <t>AR1082366</t>
  </si>
  <si>
    <t>AR1082367</t>
  </si>
  <si>
    <t>AR1082368</t>
  </si>
  <si>
    <t>AR1082461</t>
    <phoneticPr fontId="4"/>
  </si>
  <si>
    <t>設定内容は、「請求情報２ - 回収条件（共通・営業債務）- 回収条件３」と同様です。</t>
    <rPh sb="7" eb="9">
      <t>セイキュウ</t>
    </rPh>
    <rPh sb="15" eb="17">
      <t>カイシュウ</t>
    </rPh>
    <rPh sb="30" eb="32">
      <t>カイシュウ</t>
    </rPh>
    <phoneticPr fontId="4"/>
  </si>
  <si>
    <t>AR1082462</t>
  </si>
  <si>
    <t>AR1082463</t>
  </si>
  <si>
    <t>AR1082464</t>
  </si>
  <si>
    <t>AR1082471</t>
  </si>
  <si>
    <t>AR1082472</t>
  </si>
  <si>
    <t>AR1082473</t>
  </si>
  <si>
    <t>AR1082474</t>
  </si>
  <si>
    <t>AR1082475</t>
  </si>
  <si>
    <t>AR1082476</t>
  </si>
  <si>
    <t>AR1082477</t>
  </si>
  <si>
    <t>AR1082478</t>
  </si>
  <si>
    <t>AR1082481</t>
  </si>
  <si>
    <t>AR1082482</t>
  </si>
  <si>
    <t>AR1082483</t>
  </si>
  <si>
    <t>AR1082484</t>
  </si>
  <si>
    <t>AR1082485</t>
  </si>
  <si>
    <t>AR1082486</t>
  </si>
  <si>
    <t>AR1082487</t>
  </si>
  <si>
    <t>AR1082488</t>
  </si>
  <si>
    <t>AR1082491</t>
  </si>
  <si>
    <t>AR1082492</t>
  </si>
  <si>
    <t>AR1082493</t>
  </si>
  <si>
    <t>AR1082494</t>
  </si>
  <si>
    <t>AR1082495</t>
  </si>
  <si>
    <t>AR1082496</t>
  </si>
  <si>
    <t>AR1082497</t>
  </si>
  <si>
    <t>AR1082498</t>
  </si>
  <si>
    <t>回収条件１-分割</t>
    <phoneticPr fontId="4"/>
  </si>
  <si>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</si>
  <si>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</si>
  <si>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</si>
  <si>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</si>
  <si>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</si>
  <si>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</si>
  <si>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</si>
  <si>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</si>
  <si>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</si>
  <si>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</si>
  <si>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</si>
  <si>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</si>
  <si>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</si>
  <si>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</si>
  <si>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</si>
  <si>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</si>
  <si>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</si>
  <si>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</si>
  <si>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</si>
  <si>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</si>
  <si>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</si>
  <si>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</si>
  <si>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</si>
  <si>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</si>
  <si>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</si>
  <si>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</si>
  <si>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</si>
  <si>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</si>
  <si>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4"/>
  </si>
  <si>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</si>
  <si>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</si>
  <si>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</si>
  <si>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</si>
  <si>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</si>
  <si>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</si>
  <si>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</si>
  <si>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</si>
  <si>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</si>
  <si>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</si>
  <si>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</si>
  <si>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</si>
  <si>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</si>
  <si>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</si>
  <si>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</si>
  <si>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</si>
  <si>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</si>
  <si>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</si>
  <si>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</si>
  <si>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</si>
  <si>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</si>
  <si>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</si>
  <si>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</si>
  <si>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</si>
  <si>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</si>
  <si>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</si>
  <si>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</si>
  <si>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</si>
  <si>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</si>
  <si>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</si>
  <si>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</si>
  <si>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</si>
  <si>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</si>
  <si>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</si>
  <si>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</si>
  <si>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</si>
  <si>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</si>
  <si>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</si>
  <si>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</si>
  <si>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</si>
  <si>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</si>
  <si>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</si>
  <si>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</si>
  <si>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</si>
  <si>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</si>
  <si>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</si>
  <si>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</si>
  <si>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</si>
  <si>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</si>
  <si>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</si>
  <si>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</si>
  <si>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</si>
  <si>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</si>
  <si>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</si>
  <si>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</si>
  <si>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請求情報4</t>
    <rPh sb="0" eb="2">
      <t>セイキュウ</t>
    </rPh>
    <rPh sb="2" eb="4">
      <t>ジョウホウ</t>
    </rPh>
    <phoneticPr fontId="14"/>
  </si>
  <si>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</si>
  <si>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</si>
  <si>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</si>
  <si>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</si>
  <si>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</si>
  <si>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</si>
  <si>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</si>
  <si>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</si>
  <si>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</si>
  <si>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</si>
  <si>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</si>
  <si>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</si>
  <si>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</si>
  <si>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</si>
  <si>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</si>
  <si>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</si>
  <si>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</si>
  <si>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</si>
  <si>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</si>
  <si>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</si>
  <si>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</si>
  <si>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</si>
  <si>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</si>
  <si>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</si>
  <si>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</si>
  <si>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</si>
  <si>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</si>
  <si>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</si>
  <si>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</si>
  <si>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</si>
  <si>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</si>
  <si>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</si>
  <si>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</si>
  <si>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</si>
  <si>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</si>
  <si>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</si>
  <si>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</si>
  <si>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</si>
  <si>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</si>
  <si>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</si>
  <si>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</si>
  <si>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</si>
  <si>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</si>
  <si>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</si>
  <si>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</si>
  <si>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</si>
  <si>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</si>
  <si>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</si>
  <si>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</si>
  <si>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</si>
  <si>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</si>
  <si>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</si>
  <si>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</si>
  <si>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</si>
  <si>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</si>
  <si>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</si>
  <si>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</si>
  <si>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</si>
  <si>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</si>
  <si>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</si>
  <si>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</si>
  <si>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</si>
  <si>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</si>
  <si>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</si>
  <si>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</si>
  <si>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</si>
  <si>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</si>
  <si>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</si>
  <si>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</si>
  <si>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</si>
  <si>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</si>
  <si>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</si>
  <si>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</si>
  <si>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</si>
  <si>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</si>
  <si>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</si>
  <si>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</si>
  <si>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</si>
  <si>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</si>
  <si>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</si>
  <si>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</si>
  <si>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</si>
  <si>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</si>
  <si>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</si>
  <si>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</si>
  <si>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</si>
  <si>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</si>
  <si>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</si>
  <si>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</si>
  <si>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</si>
  <si>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</si>
  <si>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</si>
  <si>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</si>
  <si>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</si>
  <si>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</si>
  <si>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</si>
  <si>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</si>
  <si>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</si>
  <si>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</si>
  <si>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</si>
  <si>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</si>
  <si>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</si>
  <si>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</si>
  <si>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</si>
  <si>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</si>
  <si>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</si>
  <si>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</si>
  <si>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</si>
  <si>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</si>
  <si>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</si>
  <si>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</si>
  <si>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</si>
  <si>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</si>
  <si>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</si>
  <si>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</si>
  <si>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</si>
  <si>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</si>
  <si>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</si>
  <si>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</si>
  <si>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</si>
  <si>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</si>
  <si>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</si>
  <si>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</si>
  <si>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</si>
  <si>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</si>
  <si>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</si>
  <si>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</si>
  <si>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</si>
  <si>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</si>
  <si>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</si>
  <si>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</si>
  <si>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</si>
  <si>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</si>
  <si>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</si>
  <si>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</si>
  <si>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</si>
  <si>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</si>
  <si>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</si>
  <si>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</si>
  <si>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</si>
  <si>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</si>
  <si>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</si>
  <si>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</si>
  <si>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</si>
  <si>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</si>
  <si>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</si>
  <si>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</si>
  <si>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</si>
  <si>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</si>
  <si>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</si>
  <si>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</si>
  <si>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</si>
  <si>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</si>
  <si>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</si>
  <si>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</si>
  <si>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</si>
  <si>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</si>
  <si>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</si>
  <si>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</si>
  <si>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</si>
  <si>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</si>
  <si>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</si>
  <si>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</si>
  <si>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</si>
  <si>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</si>
  <si>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</si>
  <si>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</si>
  <si>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</si>
  <si>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</si>
  <si>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</si>
  <si>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</si>
  <si>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</si>
  <si>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</si>
  <si>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</si>
  <si>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</si>
  <si>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</si>
  <si>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</si>
  <si>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</si>
  <si>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</si>
  <si>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</si>
  <si>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請求情報5</t>
    <rPh sb="0" eb="2">
      <t>セイキュウ</t>
    </rPh>
    <rPh sb="2" eb="4">
      <t>ジョウホウ</t>
    </rPh>
    <phoneticPr fontId="14"/>
  </si>
  <si>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</si>
  <si>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</si>
  <si>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</si>
  <si>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</si>
  <si>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</si>
  <si>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</si>
  <si>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</si>
  <si>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</si>
  <si>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</si>
  <si>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</si>
  <si>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</si>
  <si>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</si>
  <si>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</si>
  <si>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</si>
  <si>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</si>
  <si>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</si>
  <si>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</si>
  <si>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</si>
  <si>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</si>
  <si>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</si>
  <si>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</si>
  <si>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</si>
  <si>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</si>
  <si>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</si>
  <si>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</si>
  <si>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</si>
  <si>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</si>
  <si>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</si>
  <si>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</si>
  <si>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</si>
  <si>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</si>
  <si>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</si>
  <si>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</si>
  <si>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</si>
  <si>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</si>
  <si>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</si>
  <si>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</si>
  <si>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</si>
  <si>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</si>
  <si>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</si>
  <si>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</si>
  <si>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</si>
  <si>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</si>
  <si>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</si>
  <si>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</si>
  <si>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</si>
  <si>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</si>
  <si>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</si>
  <si>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</si>
  <si>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</si>
  <si>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</si>
  <si>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</si>
  <si>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</si>
  <si>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</si>
  <si>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</si>
  <si>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</si>
  <si>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</si>
  <si>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</si>
  <si>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</si>
  <si>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</si>
  <si>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</si>
  <si>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</si>
  <si>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</si>
  <si>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</si>
  <si>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</si>
  <si>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</si>
  <si>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</si>
  <si>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</si>
  <si>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</si>
  <si>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</si>
  <si>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</si>
  <si>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</si>
  <si>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</si>
  <si>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</si>
  <si>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</si>
  <si>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</si>
  <si>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</si>
  <si>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</si>
  <si>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</si>
  <si>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</si>
  <si>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</si>
  <si>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</si>
  <si>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</si>
  <si>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</si>
  <si>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</si>
  <si>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</si>
  <si>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</si>
  <si>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</si>
  <si>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</si>
  <si>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</si>
  <si>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</si>
  <si>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</si>
  <si>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</si>
  <si>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</si>
  <si>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</si>
  <si>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</si>
  <si>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</si>
  <si>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</si>
  <si>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</si>
  <si>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</si>
  <si>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</si>
  <si>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</si>
  <si>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</si>
  <si>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</si>
  <si>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</si>
  <si>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</si>
  <si>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</si>
  <si>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</si>
  <si>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</si>
  <si>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</si>
  <si>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</si>
  <si>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</si>
  <si>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</si>
  <si>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</si>
  <si>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</si>
  <si>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</si>
  <si>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</si>
  <si>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</si>
  <si>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</si>
  <si>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</si>
  <si>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</si>
  <si>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</si>
  <si>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</si>
  <si>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</si>
  <si>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</si>
  <si>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</si>
  <si>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</si>
  <si>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</si>
  <si>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</si>
  <si>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</si>
  <si>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</si>
  <si>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</si>
  <si>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</si>
  <si>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</si>
  <si>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</si>
  <si>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</si>
  <si>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</si>
  <si>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</si>
  <si>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</si>
  <si>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</si>
  <si>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</si>
  <si>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</si>
  <si>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</si>
  <si>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</si>
  <si>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</si>
  <si>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</si>
  <si>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</si>
  <si>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</si>
  <si>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</si>
  <si>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</si>
  <si>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</si>
  <si>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</si>
  <si>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</si>
  <si>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</si>
  <si>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</si>
  <si>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</si>
  <si>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</si>
  <si>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</si>
  <si>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</si>
  <si>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</si>
  <si>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</si>
  <si>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</si>
  <si>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</si>
  <si>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</si>
  <si>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</si>
  <si>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</si>
  <si>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</si>
  <si>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</si>
  <si>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</si>
  <si>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</si>
  <si>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</si>
  <si>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</si>
  <si>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</si>
  <si>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</si>
  <si>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</si>
  <si>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</si>
  <si>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</si>
  <si>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</si>
  <si>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</si>
  <si>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</si>
  <si>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【精算】</t>
  </si>
  <si>
    <t>　この項目は、『債務奉行クラウド』をご利用の場合に受け入れできます。</t>
    <phoneticPr fontId="4"/>
  </si>
  <si>
    <t>精算情報</t>
    <rPh sb="0" eb="2">
      <t>セイサン</t>
    </rPh>
    <rPh sb="2" eb="4">
      <t>ジョウホウ</t>
    </rPh>
    <phoneticPr fontId="14"/>
  </si>
  <si>
    <t>AR1084801</t>
  </si>
  <si>
    <t>この項目は、以下のすべての条件に該当する場合に受け入れできます。
・『奉行Ｖ ERPクラウド』をご利用の場合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</si>
  <si>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債務区分ごとの精算</t>
    <rPh sb="0" eb="2">
      <t>サイム</t>
    </rPh>
    <rPh sb="2" eb="4">
      <t>クブン</t>
    </rPh>
    <rPh sb="7" eb="9">
      <t>セイサン</t>
    </rPh>
    <phoneticPr fontId="1"/>
  </si>
  <si>
    <t>AR1084802</t>
  </si>
  <si>
    <t>AR1084803</t>
  </si>
  <si>
    <t>0：個別精算しない　1：個別精算する
この項目は、「債務区分ごとの精算」が「1：する」の場合に受け入れできます。</t>
    <rPh sb="2" eb="4">
      <t>コベツ</t>
    </rPh>
    <rPh sb="12" eb="14">
      <t>コベツ</t>
    </rPh>
    <phoneticPr fontId="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</si>
  <si>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</si>
  <si>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</si>
  <si>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AR1084805</t>
  </si>
  <si>
    <t>この項目は、「精算締日設定（共通・営業債務）」が「1：締日を指定する」の場合に受け入れできます。</t>
  </si>
  <si>
    <t>AR1084806</t>
  </si>
  <si>
    <t>0：債務伝票　1：精算締め
この項目は、「精算締日設定（共通・営業債務）」が「1：締日を指定する」の場合に受け入れできます。
新規データとして空白データを受け入れた場合は、「1：精算締め」が設定されます。</t>
  </si>
  <si>
    <t>AR1084807</t>
  </si>
  <si>
    <t>0：精算先に従う　1：予定を指定する
この項目は、「個別精算（共通・営業債務）」が「1：個別精算する」の場合に受け入れできます。</t>
    <rPh sb="6" eb="7">
      <t>シタガ</t>
    </rPh>
    <rPh sb="11" eb="13">
      <t>ヨテイ</t>
    </rPh>
    <rPh sb="14" eb="16">
      <t>シテイ</t>
    </rPh>
    <phoneticPr fontId="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</si>
  <si>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</si>
  <si>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</si>
  <si>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</si>
  <si>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1"/>
  </si>
  <si>
    <t>AR1084810</t>
  </si>
  <si>
    <t>0：精算先に従う　1：締日を指定する
この項目は、「個別精算（営業外債務）」が「1：個別精算する」の場合に受け入れできます。</t>
    <rPh sb="6" eb="7">
      <t>シタガ</t>
    </rPh>
    <rPh sb="11" eb="13">
      <t>シメビ</t>
    </rPh>
    <rPh sb="14" eb="16">
      <t>シテイ</t>
    </rPh>
    <phoneticPr fontId="1"/>
  </si>
  <si>
    <t>AR1084811</t>
  </si>
  <si>
    <t>この項目は、「精算締日設定（営業外債務）」が「1：締日を指定する」の場合に受け入れできます。</t>
  </si>
  <si>
    <t>精算単位（営業外債務）</t>
    <rPh sb="0" eb="2">
      <t>セイサン</t>
    </rPh>
    <rPh sb="2" eb="4">
      <t>タンイ</t>
    </rPh>
    <phoneticPr fontId="1"/>
  </si>
  <si>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</si>
  <si>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</si>
  <si>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支払予定確定単位設定（営業外債務）</t>
    <rPh sb="0" eb="2">
      <t>シハライ</t>
    </rPh>
    <rPh sb="2" eb="4">
      <t>ヨテイ</t>
    </rPh>
    <rPh sb="4" eb="6">
      <t>カクテイ</t>
    </rPh>
    <rPh sb="6" eb="8">
      <t>タンイ</t>
    </rPh>
    <rPh sb="8" eb="10">
      <t>セッテイ</t>
    </rPh>
    <phoneticPr fontId="1"/>
  </si>
  <si>
    <t>AR1084813</t>
  </si>
  <si>
    <t>0：精算先に従う　1：予定を指定する
この項目は、「個別精算（営業外債務）」が「1：個別精算する」の場合に受け入れできます。</t>
    <rPh sb="6" eb="7">
      <t>シタガ</t>
    </rPh>
    <rPh sb="11" eb="13">
      <t>ヨテイ</t>
    </rPh>
    <rPh sb="14" eb="16">
      <t>シテイ</t>
    </rPh>
    <phoneticPr fontId="1"/>
  </si>
  <si>
    <t>支払予定確定単位（営業外債務）</t>
    <rPh sb="0" eb="2">
      <t>シハライ</t>
    </rPh>
    <rPh sb="2" eb="4">
      <t>ヨテイ</t>
    </rPh>
    <rPh sb="4" eb="6">
      <t>カクテイ</t>
    </rPh>
    <rPh sb="6" eb="8">
      <t>タンイ</t>
    </rPh>
    <phoneticPr fontId="1"/>
  </si>
  <si>
    <t>AR1084814</t>
  </si>
  <si>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</si>
  <si>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4"/>
  </si>
  <si>
    <t>支払条件１</t>
    <rPh sb="0" eb="2">
      <t>シハラ</t>
    </rPh>
    <phoneticPr fontId="14"/>
  </si>
  <si>
    <t>支払条件１-分割</t>
  </si>
  <si>
    <t>AR1084902</t>
  </si>
  <si>
    <t>支払条件１-端数処理額</t>
  </si>
  <si>
    <t>AR1084903</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</si>
  <si>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4"/>
  </si>
  <si>
    <t>支払条件１-端数処理</t>
  </si>
  <si>
    <t>AR1084904</t>
  </si>
  <si>
    <t>支払条件１-支払サイト１-支払方法コード</t>
    <rPh sb="6" eb="8">
      <t>シハライ</t>
    </rPh>
    <phoneticPr fontId="1"/>
  </si>
  <si>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</si>
  <si>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</si>
  <si>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</si>
  <si>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</si>
  <si>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</si>
  <si>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</si>
  <si>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</si>
  <si>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</si>
  <si>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</si>
  <si>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</si>
  <si>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</si>
  <si>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</si>
  <si>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支払条件１-支払サイト１-支払予定日（日）</t>
    <rPh sb="13" eb="15">
      <t>シハライ</t>
    </rPh>
    <rPh sb="15" eb="17">
      <t>ヨテイ</t>
    </rPh>
    <rPh sb="17" eb="18">
      <t>ビ</t>
    </rPh>
    <rPh sb="19" eb="20">
      <t>ニチ</t>
    </rPh>
    <phoneticPr fontId="1"/>
  </si>
  <si>
    <t>AR1084916</t>
  </si>
  <si>
    <t>この項目は、「支払予定日（設定）」が「0：月日指定」または「2：日指定」の場合に受け入れできます。
設定する値は、「支払予定日（設定）」がの設定によって異なります。
「0：月日指定」⇒1～31：日　99：月末
「2：日指定」⇒1～998：日後　999：未設定</t>
  </si>
  <si>
    <t>支払条件１-支払サイト１-日指定の月末調整</t>
  </si>
  <si>
    <t>AR1084917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</si>
  <si>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</si>
  <si>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
  </si>
  <si>
    <t>AR1084918</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</si>
  <si>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</si>
  <si>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支払条件１-支払サイト２-支払方法コード</t>
    <rPh sb="6" eb="8">
      <t>シハライ</t>
    </rPh>
    <phoneticPr fontId="1"/>
  </si>
  <si>
    <t>AR1084921</t>
  </si>
  <si>
    <t>設定内容は、「支払サイト１」と同様です。
「支払条件１-支払サイト１-分割割当値」が「0」の場合は受け入れできません。</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</si>
  <si>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</si>
  <si>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</si>
  <si>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</si>
  <si>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</si>
  <si>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</si>
  <si>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</si>
  <si>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</si>
  <si>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</si>
  <si>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</si>
  <si>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</si>
  <si>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</si>
  <si>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</si>
  <si>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支払条件１-支払サイト２-分割割当値</t>
    <rPh sb="13" eb="15">
      <t>ブンカツ</t>
    </rPh>
    <rPh sb="15" eb="17">
      <t>ワリアテ</t>
    </rPh>
    <rPh sb="17" eb="18">
      <t>アタイ</t>
    </rPh>
    <phoneticPr fontId="1"/>
  </si>
  <si>
    <t>AR1084928</t>
  </si>
  <si>
    <t>支払条件１-支払サイト３-支払方法コード</t>
    <rPh sb="6" eb="8">
      <t>シハライ</t>
    </rPh>
    <phoneticPr fontId="1"/>
  </si>
  <si>
    <t>AR1084931</t>
  </si>
  <si>
    <t>設定内容は、「支払サイト１」と同様です。
「支払条件１-支払サイト２-分割割当値」が「0」の場合は受け入れできません。</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</si>
  <si>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</si>
  <si>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</si>
  <si>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</si>
  <si>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</si>
  <si>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</si>
  <si>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</si>
  <si>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</si>
  <si>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</si>
  <si>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</si>
  <si>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</si>
  <si>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</si>
  <si>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</si>
  <si>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支払条件１-支払サイト３-分割割当値</t>
    <rPh sb="13" eb="15">
      <t>ブンカツ</t>
    </rPh>
    <rPh sb="15" eb="17">
      <t>ワリアテ</t>
    </rPh>
    <rPh sb="17" eb="18">
      <t>アタイ</t>
    </rPh>
    <phoneticPr fontId="1"/>
  </si>
  <si>
    <t>AR1084938</t>
  </si>
  <si>
    <t>支払条件２</t>
    <rPh sb="0" eb="2">
      <t>シハラ</t>
    </rPh>
    <phoneticPr fontId="14"/>
  </si>
  <si>
    <t>支払条件２-基準額</t>
    <rPh sb="6" eb="8">
      <t>キジュン</t>
    </rPh>
    <rPh sb="8" eb="9">
      <t>ガク</t>
    </rPh>
    <phoneticPr fontId="1"/>
  </si>
  <si>
    <t>AR1085031</t>
  </si>
  <si>
    <t>整数15桁　小数２桁
形式は、表紙の「金額・数量の形式」参照
精算情報１の通貨がJPYの場合は小数桁は受け入れできません。</t>
  </si>
  <si>
    <t>支払条件２-分割</t>
  </si>
  <si>
    <t>AR1085032</t>
  </si>
  <si>
    <t>設定内容は、「支払条件１」と同様です。
「支払条件２-基準額」が「０」の場合は受け入れできません。</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</si>
  <si>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</si>
  <si>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</si>
  <si>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</si>
  <si>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</si>
  <si>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</si>
  <si>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</si>
  <si>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</si>
  <si>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</si>
  <si>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</si>
  <si>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</si>
  <si>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</si>
  <si>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</si>
  <si>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</si>
  <si>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</si>
  <si>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</si>
  <si>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</si>
  <si>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</si>
  <si>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</si>
  <si>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支払条件２-支払サイト１-分割割当値</t>
    <rPh sb="13" eb="15">
      <t>ブンカツ</t>
    </rPh>
    <rPh sb="15" eb="17">
      <t>ワリアテ</t>
    </rPh>
    <rPh sb="17" eb="18">
      <t>アタイ</t>
    </rPh>
    <phoneticPr fontId="1"/>
  </si>
  <si>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</si>
  <si>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</si>
  <si>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</si>
  <si>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</si>
  <si>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</si>
  <si>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</si>
  <si>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</si>
  <si>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</si>
  <si>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</si>
  <si>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</si>
  <si>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</si>
  <si>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</si>
  <si>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</si>
  <si>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</si>
  <si>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</si>
  <si>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支払条件２-支払サイト２-分割割当値</t>
    <rPh sb="13" eb="15">
      <t>ブンカツ</t>
    </rPh>
    <rPh sb="15" eb="17">
      <t>ワリアテ</t>
    </rPh>
    <rPh sb="17" eb="18">
      <t>アタイ</t>
    </rPh>
    <phoneticPr fontId="1"/>
  </si>
  <si>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</si>
  <si>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</si>
  <si>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</si>
  <si>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</si>
  <si>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</si>
  <si>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</si>
  <si>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</si>
  <si>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</si>
  <si>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</si>
  <si>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</si>
  <si>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</si>
  <si>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</si>
  <si>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</si>
  <si>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</si>
  <si>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</si>
  <si>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支払条件２-支払サイト３-分割割当値</t>
    <rPh sb="13" eb="15">
      <t>ブンカツ</t>
    </rPh>
    <rPh sb="15" eb="17">
      <t>ワリアテ</t>
    </rPh>
    <rPh sb="17" eb="18">
      <t>アタイ</t>
    </rPh>
    <phoneticPr fontId="1"/>
  </si>
  <si>
    <t>AR1085068</t>
  </si>
  <si>
    <t>支払条件３</t>
    <rPh sb="0" eb="2">
      <t>シハラ</t>
    </rPh>
    <phoneticPr fontId="14"/>
  </si>
  <si>
    <t>支払条件３-基準額</t>
    <rPh sb="6" eb="8">
      <t>キジュン</t>
    </rPh>
    <rPh sb="8" eb="9">
      <t>ガク</t>
    </rPh>
    <phoneticPr fontId="1"/>
  </si>
  <si>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</si>
  <si>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</si>
  <si>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</si>
  <si>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</si>
  <si>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</si>
  <si>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</si>
  <si>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</si>
  <si>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</si>
  <si>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</si>
  <si>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</si>
  <si>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</si>
  <si>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</si>
  <si>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</si>
  <si>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</si>
  <si>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</si>
  <si>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</si>
  <si>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</si>
  <si>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</si>
  <si>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</si>
  <si>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</si>
  <si>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</si>
  <si>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支払条件３-支払サイト１-分割割当値</t>
    <rPh sb="13" eb="15">
      <t>ブンカツ</t>
    </rPh>
    <rPh sb="15" eb="17">
      <t>ワリアテ</t>
    </rPh>
    <rPh sb="17" eb="18">
      <t>アタイ</t>
    </rPh>
    <phoneticPr fontId="1"/>
  </si>
  <si>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</si>
  <si>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</si>
  <si>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</si>
  <si>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</si>
  <si>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</si>
  <si>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</si>
  <si>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</si>
  <si>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</si>
  <si>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</si>
  <si>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</si>
  <si>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</si>
  <si>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</si>
  <si>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</si>
  <si>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</si>
  <si>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</si>
  <si>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支払条件３-支払サイト２-分割割当値</t>
    <rPh sb="13" eb="15">
      <t>ブンカツ</t>
    </rPh>
    <rPh sb="15" eb="17">
      <t>ワリアテ</t>
    </rPh>
    <rPh sb="17" eb="18">
      <t>アタイ</t>
    </rPh>
    <phoneticPr fontId="1"/>
  </si>
  <si>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</si>
  <si>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</si>
  <si>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</si>
  <si>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</si>
  <si>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</si>
  <si>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</si>
  <si>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</si>
  <si>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</si>
  <si>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</si>
  <si>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</si>
  <si>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</si>
  <si>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</si>
  <si>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</si>
  <si>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</si>
  <si>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</si>
  <si>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支払条件３-支払サイト３-分割割当値</t>
    <rPh sb="13" eb="15">
      <t>ブンカツ</t>
    </rPh>
    <rPh sb="15" eb="17">
      <t>ワリアテ</t>
    </rPh>
    <rPh sb="17" eb="18">
      <t>アタイ</t>
    </rPh>
    <phoneticPr fontId="1"/>
  </si>
  <si>
    <t>AR1085198</t>
  </si>
  <si>
    <t>支払条件（営業外債務）</t>
    <rPh sb="0" eb="2">
      <t>シハラ</t>
    </rPh>
    <phoneticPr fontId="14"/>
  </si>
  <si>
    <t>AR1085302</t>
  </si>
  <si>
    <t>設定内容は、「精算条件（共通・営業債務） - 支払条件１」と同様です。</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</si>
  <si>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</si>
  <si>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</si>
  <si>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</si>
  <si>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</si>
  <si>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</si>
  <si>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</si>
  <si>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</si>
  <si>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</si>
  <si>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</si>
  <si>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</si>
  <si>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</si>
  <si>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</si>
  <si>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</si>
  <si>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</si>
  <si>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</si>
  <si>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</si>
  <si>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</si>
  <si>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</si>
  <si>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</si>
  <si>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</si>
  <si>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</si>
  <si>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</si>
  <si>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</si>
  <si>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</si>
  <si>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</si>
  <si>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</si>
  <si>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</si>
  <si>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</si>
  <si>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</si>
  <si>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</si>
  <si>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</si>
  <si>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</si>
  <si>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</si>
  <si>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</si>
  <si>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</si>
  <si>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</si>
  <si>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</si>
  <si>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</si>
  <si>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</si>
  <si>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</si>
  <si>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</si>
  <si>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</si>
  <si>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</si>
  <si>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</si>
  <si>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</si>
  <si>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</si>
  <si>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</si>
  <si>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</si>
  <si>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</si>
  <si>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</si>
  <si>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</si>
  <si>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</si>
  <si>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</si>
  <si>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</si>
  <si>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</si>
  <si>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</si>
  <si>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</si>
  <si>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</si>
  <si>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</si>
  <si>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</si>
  <si>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</si>
  <si>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</si>
  <si>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</si>
  <si>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</si>
  <si>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</si>
  <si>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</si>
  <si>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</si>
  <si>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</si>
  <si>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</si>
  <si>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</si>
  <si>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</si>
  <si>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</si>
  <si>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</si>
  <si>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</si>
  <si>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</si>
  <si>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</si>
  <si>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</si>
  <si>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</si>
  <si>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</si>
  <si>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</si>
  <si>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</si>
  <si>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</si>
  <si>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</si>
  <si>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精算情報2</t>
    <rPh sb="0" eb="2">
      <t>セイサン</t>
    </rPh>
    <rPh sb="2" eb="4">
      <t>ジョウホウ</t>
    </rPh>
    <phoneticPr fontId="14"/>
  </si>
  <si>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</si>
  <si>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AR1085701</t>
  </si>
  <si>
    <t>この項目は、以下のすべての条件に該当する場合に受け入れできます。
・『奉行Ｖ ERPクラウド』をご利用の場合
・『債務奉行クラウド』をご利用の場合
・『外貨入力オプション』をご利用の場合
・外貨（メインメニュー右上にある[設定]アイコンから[運用設定]メニューの[基本]ページで設定）が「使用する」</t>
    <phoneticPr fontId="4"/>
  </si>
  <si>
    <t>債務区分ごとの精算</t>
    <rPh sb="0" eb="2">
      <t>サイム</t>
    </rPh>
    <rPh sb="2" eb="4">
      <t>クブン</t>
    </rPh>
    <rPh sb="7" eb="9">
      <t>セイサン</t>
    </rPh>
    <phoneticPr fontId="33"/>
  </si>
  <si>
    <t>AR1085702</t>
  </si>
  <si>
    <t>設定内容は、「精算情報１」と同様です。
「通貨コード」が未設定の場合は受け入れできません。</t>
    <phoneticPr fontId="4"/>
  </si>
  <si>
    <t>個別精算（共通・営業債務）</t>
    <rPh sb="0" eb="2">
      <t>コベツ</t>
    </rPh>
    <phoneticPr fontId="49"/>
  </si>
  <si>
    <t>AR1085703</t>
  </si>
  <si>
    <t>精算締日設定（共通・営業債務）</t>
    <rPh sb="2" eb="4">
      <t>シメビ</t>
    </rPh>
    <rPh sb="4" eb="6">
      <t>セッテイ</t>
    </rPh>
    <phoneticPr fontId="49"/>
  </si>
  <si>
    <t>AR1085704</t>
  </si>
  <si>
    <t>精算締日（共通・営業債務）コード</t>
  </si>
  <si>
    <t>AR1085705</t>
  </si>
  <si>
    <t>精算単位（共通・営業債務）</t>
    <rPh sb="0" eb="2">
      <t>セイサン</t>
    </rPh>
    <rPh sb="2" eb="4">
      <t>タンイ</t>
    </rPh>
    <phoneticPr fontId="33"/>
  </si>
  <si>
    <t>AR1085706</t>
  </si>
  <si>
    <t>支払予定確定単位設定（共通・営業債務）</t>
    <rPh sb="0" eb="2">
      <t>シハライ</t>
    </rPh>
    <rPh sb="2" eb="4">
      <t>ヨテイ</t>
    </rPh>
    <rPh sb="4" eb="6">
      <t>カクテイ</t>
    </rPh>
    <rPh sb="6" eb="8">
      <t>タンイ</t>
    </rPh>
    <rPh sb="8" eb="10">
      <t>セッテイ</t>
    </rPh>
    <phoneticPr fontId="33"/>
  </si>
  <si>
    <t>AR1085707</t>
  </si>
  <si>
    <t>支払予定確定単位（共通・営業債務）</t>
    <rPh sb="0" eb="2">
      <t>シハライ</t>
    </rPh>
    <rPh sb="2" eb="4">
      <t>ヨテイ</t>
    </rPh>
    <rPh sb="4" eb="6">
      <t>カクテイ</t>
    </rPh>
    <rPh sb="6" eb="8">
      <t>タンイ</t>
    </rPh>
    <phoneticPr fontId="33"/>
  </si>
  <si>
    <t>AR1085708</t>
  </si>
  <si>
    <t>個別精算（営業外債務）</t>
    <rPh sb="0" eb="2">
      <t>コベツ</t>
    </rPh>
    <phoneticPr fontId="49"/>
  </si>
  <si>
    <t>AR1085709</t>
  </si>
  <si>
    <t>精算締日設定（営業外債務）</t>
    <rPh sb="2" eb="4">
      <t>シメビ</t>
    </rPh>
    <rPh sb="4" eb="6">
      <t>セッテイ</t>
    </rPh>
    <phoneticPr fontId="49"/>
  </si>
  <si>
    <t>AR1085710</t>
  </si>
  <si>
    <t>AR1085711</t>
  </si>
  <si>
    <t>精算単位（営業外債務）</t>
    <rPh sb="0" eb="2">
      <t>セイサン</t>
    </rPh>
    <rPh sb="2" eb="4">
      <t>タンイ</t>
    </rPh>
    <phoneticPr fontId="33"/>
  </si>
  <si>
    <t>AR1085712</t>
  </si>
  <si>
    <t>支払予定確定単位設定（営業外債務）</t>
    <rPh sb="0" eb="2">
      <t>シハライ</t>
    </rPh>
    <rPh sb="2" eb="4">
      <t>ヨテイ</t>
    </rPh>
    <rPh sb="4" eb="6">
      <t>カクテイ</t>
    </rPh>
    <rPh sb="6" eb="8">
      <t>タンイ</t>
    </rPh>
    <rPh sb="8" eb="10">
      <t>セッテイ</t>
    </rPh>
    <phoneticPr fontId="33"/>
  </si>
  <si>
    <t>AR1085713</t>
  </si>
  <si>
    <t>支払予定確定単位（営業外債務）</t>
    <rPh sb="0" eb="2">
      <t>シハライ</t>
    </rPh>
    <rPh sb="2" eb="4">
      <t>ヨテイ</t>
    </rPh>
    <rPh sb="4" eb="6">
      <t>カクテイ</t>
    </rPh>
    <rPh sb="6" eb="8">
      <t>タンイ</t>
    </rPh>
    <phoneticPr fontId="33"/>
  </si>
  <si>
    <t>AR1085714</t>
  </si>
  <si>
    <t>AR1085802</t>
  </si>
  <si>
    <t>設定内容は、「精算情報１ - 支払条件（共通・営業債務）- 支払条件１」と同様です。
「通貨コード」が未設定の場合は受け入れできません。</t>
    <phoneticPr fontId="4"/>
  </si>
  <si>
    <t>AR1085803</t>
  </si>
  <si>
    <t>AR1085804</t>
  </si>
  <si>
    <t>支払条件１-支払サイト１-支払方法コード</t>
    <rPh sb="6" eb="8">
      <t>シハライ</t>
    </rPh>
    <phoneticPr fontId="13"/>
  </si>
  <si>
    <t>AR1085811</t>
  </si>
  <si>
    <t>支払条件１-支払サイト１-休日支払指定</t>
    <rPh sb="6" eb="8">
      <t>シハライ</t>
    </rPh>
    <rPh sb="13" eb="15">
      <t>キュウジツ</t>
    </rPh>
    <rPh sb="15" eb="17">
      <t>シハライ</t>
    </rPh>
    <rPh sb="17" eb="19">
      <t>シテイ</t>
    </rPh>
    <phoneticPr fontId="33"/>
  </si>
  <si>
    <t>AR1085812</t>
  </si>
  <si>
    <t>支払条件１-支払サイト１-休日パターンコード</t>
    <rPh sb="6" eb="8">
      <t>シハライ</t>
    </rPh>
    <phoneticPr fontId="13"/>
  </si>
  <si>
    <t>AR1085813</t>
  </si>
  <si>
    <t>支払条件１-支払サイト１-支払予定日（設定）</t>
    <rPh sb="13" eb="15">
      <t>シハライ</t>
    </rPh>
    <rPh sb="15" eb="17">
      <t>ヨテイ</t>
    </rPh>
    <rPh sb="17" eb="18">
      <t>ビ</t>
    </rPh>
    <rPh sb="19" eb="21">
      <t>セッテイ</t>
    </rPh>
    <phoneticPr fontId="33"/>
  </si>
  <si>
    <t>AR1085814</t>
  </si>
  <si>
    <t>支払条件１-支払サイト１-支払予定日（月）</t>
    <rPh sb="13" eb="15">
      <t>シハライ</t>
    </rPh>
    <rPh sb="15" eb="17">
      <t>ヨテイ</t>
    </rPh>
    <rPh sb="17" eb="18">
      <t>ビ</t>
    </rPh>
    <rPh sb="19" eb="20">
      <t>ツキ</t>
    </rPh>
    <phoneticPr fontId="33"/>
  </si>
  <si>
    <t>AR1085815</t>
  </si>
  <si>
    <t>支払条件１-支払サイト１-支払予定日（日）</t>
    <rPh sb="13" eb="15">
      <t>シハライ</t>
    </rPh>
    <rPh sb="15" eb="17">
      <t>ヨテイ</t>
    </rPh>
    <rPh sb="17" eb="18">
      <t>ビ</t>
    </rPh>
    <rPh sb="19" eb="20">
      <t>ニチ</t>
    </rPh>
    <phoneticPr fontId="33"/>
  </si>
  <si>
    <t>AR1085816</t>
  </si>
  <si>
    <t>AR1085817</t>
  </si>
  <si>
    <t>支払条件１-支払サイト１-分割割当値</t>
    <rPh sb="13" eb="15">
      <t>ブンカツ</t>
    </rPh>
    <rPh sb="15" eb="17">
      <t>ワリアテ</t>
    </rPh>
    <rPh sb="17" eb="18">
      <t>アタイ</t>
    </rPh>
    <phoneticPr fontId="33"/>
  </si>
  <si>
    <t>AR1085818</t>
  </si>
  <si>
    <t>支払条件１-支払サイト２-支払方法コード</t>
    <rPh sb="6" eb="8">
      <t>シハライ</t>
    </rPh>
    <phoneticPr fontId="13"/>
  </si>
  <si>
    <t>AR1085821</t>
  </si>
  <si>
    <t>支払条件１-支払サイト２-休日支払指定</t>
    <rPh sb="6" eb="8">
      <t>シハライ</t>
    </rPh>
    <rPh sb="13" eb="15">
      <t>キュウジツ</t>
    </rPh>
    <rPh sb="15" eb="17">
      <t>シハライ</t>
    </rPh>
    <rPh sb="17" eb="19">
      <t>シテイ</t>
    </rPh>
    <phoneticPr fontId="33"/>
  </si>
  <si>
    <t>AR1085822</t>
  </si>
  <si>
    <t>支払条件１-支払サイト２-休日パターンコード</t>
    <rPh sb="6" eb="8">
      <t>シハライ</t>
    </rPh>
    <phoneticPr fontId="13"/>
  </si>
  <si>
    <t>AR1085823</t>
  </si>
  <si>
    <t>支払条件１-支払サイト２-支払予定日（設定）</t>
    <rPh sb="13" eb="15">
      <t>シハライ</t>
    </rPh>
    <rPh sb="15" eb="17">
      <t>ヨテイ</t>
    </rPh>
    <rPh sb="17" eb="18">
      <t>ビ</t>
    </rPh>
    <rPh sb="19" eb="21">
      <t>セッテイ</t>
    </rPh>
    <phoneticPr fontId="33"/>
  </si>
  <si>
    <t>AR1085824</t>
  </si>
  <si>
    <t>支払条件１-支払サイト２-支払予定日（月）</t>
    <rPh sb="13" eb="15">
      <t>シハライ</t>
    </rPh>
    <rPh sb="15" eb="17">
      <t>ヨテイ</t>
    </rPh>
    <rPh sb="17" eb="18">
      <t>ビ</t>
    </rPh>
    <rPh sb="19" eb="20">
      <t>ツキ</t>
    </rPh>
    <phoneticPr fontId="33"/>
  </si>
  <si>
    <t>AR1085825</t>
  </si>
  <si>
    <t>支払条件１-支払サイト２-支払予定日（日）</t>
    <rPh sb="13" eb="15">
      <t>シハライ</t>
    </rPh>
    <rPh sb="15" eb="17">
      <t>ヨテイ</t>
    </rPh>
    <rPh sb="17" eb="18">
      <t>ビ</t>
    </rPh>
    <rPh sb="19" eb="20">
      <t>ニチ</t>
    </rPh>
    <phoneticPr fontId="33"/>
  </si>
  <si>
    <t>AR1085826</t>
  </si>
  <si>
    <t>AR1085827</t>
  </si>
  <si>
    <t>支払条件１-支払サイト２-分割割当値</t>
    <rPh sb="13" eb="15">
      <t>ブンカツ</t>
    </rPh>
    <rPh sb="15" eb="17">
      <t>ワリアテ</t>
    </rPh>
    <rPh sb="17" eb="18">
      <t>アタイ</t>
    </rPh>
    <phoneticPr fontId="33"/>
  </si>
  <si>
    <t>AR1085828</t>
  </si>
  <si>
    <t>支払条件１-支払サイト３-支払方法コード</t>
    <rPh sb="6" eb="8">
      <t>シハライ</t>
    </rPh>
    <phoneticPr fontId="13"/>
  </si>
  <si>
    <t>AR1085831</t>
  </si>
  <si>
    <t>支払条件１-支払サイト３-休日支払指定</t>
    <rPh sb="6" eb="8">
      <t>シハライ</t>
    </rPh>
    <rPh sb="13" eb="15">
      <t>キュウジツ</t>
    </rPh>
    <rPh sb="15" eb="17">
      <t>シハライ</t>
    </rPh>
    <rPh sb="17" eb="19">
      <t>シテイ</t>
    </rPh>
    <phoneticPr fontId="33"/>
  </si>
  <si>
    <t>AR1085832</t>
  </si>
  <si>
    <t>支払条件１-支払サイト３-休日パターンコード</t>
    <rPh sb="6" eb="8">
      <t>シハライ</t>
    </rPh>
    <phoneticPr fontId="13"/>
  </si>
  <si>
    <t>AR1085833</t>
  </si>
  <si>
    <t>支払条件１-支払サイト３-支払予定日（設定）</t>
    <rPh sb="13" eb="15">
      <t>シハライ</t>
    </rPh>
    <rPh sb="15" eb="17">
      <t>ヨテイ</t>
    </rPh>
    <rPh sb="17" eb="18">
      <t>ビ</t>
    </rPh>
    <rPh sb="19" eb="21">
      <t>セッテイ</t>
    </rPh>
    <phoneticPr fontId="33"/>
  </si>
  <si>
    <t>AR1085834</t>
  </si>
  <si>
    <t>支払条件１-支払サイト３-支払予定日（月）</t>
    <rPh sb="13" eb="15">
      <t>シハライ</t>
    </rPh>
    <rPh sb="15" eb="17">
      <t>ヨテイ</t>
    </rPh>
    <rPh sb="17" eb="18">
      <t>ビ</t>
    </rPh>
    <rPh sb="19" eb="20">
      <t>ツキ</t>
    </rPh>
    <phoneticPr fontId="33"/>
  </si>
  <si>
    <t>AR1085835</t>
  </si>
  <si>
    <t>支払条件１-支払サイト３-支払予定日（日）</t>
    <rPh sb="13" eb="15">
      <t>シハライ</t>
    </rPh>
    <rPh sb="15" eb="17">
      <t>ヨテイ</t>
    </rPh>
    <rPh sb="17" eb="18">
      <t>ビ</t>
    </rPh>
    <rPh sb="19" eb="20">
      <t>ニチ</t>
    </rPh>
    <phoneticPr fontId="33"/>
  </si>
  <si>
    <t>AR1085836</t>
  </si>
  <si>
    <t>AR1085837</t>
  </si>
  <si>
    <t>支払条件１-支払サイト３-分割割当値</t>
    <rPh sb="13" eb="15">
      <t>ブンカツ</t>
    </rPh>
    <rPh sb="15" eb="17">
      <t>ワリアテ</t>
    </rPh>
    <rPh sb="17" eb="18">
      <t>アタイ</t>
    </rPh>
    <phoneticPr fontId="33"/>
  </si>
  <si>
    <t>AR1085838</t>
  </si>
  <si>
    <t>支払条件２-基準額</t>
    <rPh sb="6" eb="8">
      <t>キジュン</t>
    </rPh>
    <rPh sb="8" eb="9">
      <t>ガク</t>
    </rPh>
    <phoneticPr fontId="33"/>
  </si>
  <si>
    <t>AR1085931</t>
  </si>
  <si>
    <t>設定内容は、「精算情報１ - 支払条件（共通・営業債務）- 支払条件２」と同様です。
「通貨コード」が未設定の場合は受け入れできません。</t>
    <phoneticPr fontId="4"/>
  </si>
  <si>
    <t>AR1085932</t>
  </si>
  <si>
    <t>AR1085933</t>
  </si>
  <si>
    <t>AR1085934</t>
  </si>
  <si>
    <t>支払条件２-支払サイト１-支払方法コード</t>
    <rPh sb="6" eb="8">
      <t>シハライ</t>
    </rPh>
    <phoneticPr fontId="13"/>
  </si>
  <si>
    <t>AR1085941</t>
  </si>
  <si>
    <t>支払条件２-支払サイト１-休日支払指定</t>
    <rPh sb="6" eb="8">
      <t>シハライ</t>
    </rPh>
    <rPh sb="13" eb="15">
      <t>キュウジツ</t>
    </rPh>
    <rPh sb="15" eb="17">
      <t>シハライ</t>
    </rPh>
    <rPh sb="17" eb="19">
      <t>シテイ</t>
    </rPh>
    <phoneticPr fontId="33"/>
  </si>
  <si>
    <t>AR1085942</t>
  </si>
  <si>
    <t>支払条件２-支払サイト１-休日パターンコード</t>
    <rPh sb="6" eb="8">
      <t>シハライ</t>
    </rPh>
    <phoneticPr fontId="13"/>
  </si>
  <si>
    <t>AR1085943</t>
  </si>
  <si>
    <t>支払条件２-支払サイト１-支払予定日（設定）</t>
    <rPh sb="13" eb="15">
      <t>シハライ</t>
    </rPh>
    <rPh sb="15" eb="17">
      <t>ヨテイ</t>
    </rPh>
    <rPh sb="17" eb="18">
      <t>ビ</t>
    </rPh>
    <rPh sb="19" eb="21">
      <t>セッテイ</t>
    </rPh>
    <phoneticPr fontId="33"/>
  </si>
  <si>
    <t>AR1085944</t>
  </si>
  <si>
    <t>支払条件２-支払サイト１-支払予定日（月）</t>
    <rPh sb="13" eb="15">
      <t>シハライ</t>
    </rPh>
    <rPh sb="15" eb="17">
      <t>ヨテイ</t>
    </rPh>
    <rPh sb="17" eb="18">
      <t>ビ</t>
    </rPh>
    <rPh sb="19" eb="20">
      <t>ツキ</t>
    </rPh>
    <phoneticPr fontId="33"/>
  </si>
  <si>
    <t>AR1085945</t>
  </si>
  <si>
    <t>支払条件２-支払サイト１-支払予定日（日）</t>
    <rPh sb="13" eb="15">
      <t>シハライ</t>
    </rPh>
    <rPh sb="15" eb="17">
      <t>ヨテイ</t>
    </rPh>
    <rPh sb="17" eb="18">
      <t>ビ</t>
    </rPh>
    <rPh sb="19" eb="20">
      <t>ニチ</t>
    </rPh>
    <phoneticPr fontId="33"/>
  </si>
  <si>
    <t>AR1085946</t>
  </si>
  <si>
    <t>AR1085947</t>
  </si>
  <si>
    <t>支払条件２-支払サイト１-分割割当値</t>
    <rPh sb="13" eb="15">
      <t>ブンカツ</t>
    </rPh>
    <rPh sb="15" eb="17">
      <t>ワリアテ</t>
    </rPh>
    <rPh sb="17" eb="18">
      <t>アタイ</t>
    </rPh>
    <phoneticPr fontId="33"/>
  </si>
  <si>
    <t>AR1085948</t>
  </si>
  <si>
    <t>支払条件２-支払サイト２-支払方法コード</t>
    <rPh sb="6" eb="8">
      <t>シハライ</t>
    </rPh>
    <phoneticPr fontId="13"/>
  </si>
  <si>
    <t>AR1085951</t>
  </si>
  <si>
    <t>支払条件２-支払サイト２-休日支払指定</t>
    <rPh sb="6" eb="8">
      <t>シハライ</t>
    </rPh>
    <rPh sb="13" eb="15">
      <t>キュウジツ</t>
    </rPh>
    <rPh sb="15" eb="17">
      <t>シハライ</t>
    </rPh>
    <rPh sb="17" eb="19">
      <t>シテイ</t>
    </rPh>
    <phoneticPr fontId="33"/>
  </si>
  <si>
    <t>AR1085952</t>
  </si>
  <si>
    <t>支払条件２-支払サイト２-休日パターンコード</t>
    <rPh sb="6" eb="8">
      <t>シハライ</t>
    </rPh>
    <phoneticPr fontId="13"/>
  </si>
  <si>
    <t>AR1085953</t>
  </si>
  <si>
    <t>支払条件２-支払サイト２-支払予定日（設定）</t>
    <rPh sb="13" eb="15">
      <t>シハライ</t>
    </rPh>
    <rPh sb="15" eb="17">
      <t>ヨテイ</t>
    </rPh>
    <rPh sb="17" eb="18">
      <t>ビ</t>
    </rPh>
    <rPh sb="19" eb="21">
      <t>セッテイ</t>
    </rPh>
    <phoneticPr fontId="33"/>
  </si>
  <si>
    <t>AR1085954</t>
  </si>
  <si>
    <t>支払条件２-支払サイト２-支払予定日（月）</t>
    <rPh sb="13" eb="15">
      <t>シハライ</t>
    </rPh>
    <rPh sb="15" eb="17">
      <t>ヨテイ</t>
    </rPh>
    <rPh sb="17" eb="18">
      <t>ビ</t>
    </rPh>
    <rPh sb="19" eb="20">
      <t>ツキ</t>
    </rPh>
    <phoneticPr fontId="33"/>
  </si>
  <si>
    <t>AR1085955</t>
  </si>
  <si>
    <t>支払条件２-支払サイト２-支払予定日（日）</t>
    <rPh sb="13" eb="15">
      <t>シハライ</t>
    </rPh>
    <rPh sb="15" eb="17">
      <t>ヨテイ</t>
    </rPh>
    <rPh sb="17" eb="18">
      <t>ビ</t>
    </rPh>
    <rPh sb="19" eb="20">
      <t>ニチ</t>
    </rPh>
    <phoneticPr fontId="33"/>
  </si>
  <si>
    <t>AR1085956</t>
  </si>
  <si>
    <t>AR1085957</t>
  </si>
  <si>
    <t>支払条件２-支払サイト２-分割割当値</t>
    <rPh sb="13" eb="15">
      <t>ブンカツ</t>
    </rPh>
    <rPh sb="15" eb="17">
      <t>ワリアテ</t>
    </rPh>
    <rPh sb="17" eb="18">
      <t>アタイ</t>
    </rPh>
    <phoneticPr fontId="33"/>
  </si>
  <si>
    <t>AR1085958</t>
  </si>
  <si>
    <t>支払条件２-支払サイト３-支払方法コード</t>
    <rPh sb="6" eb="8">
      <t>シハライ</t>
    </rPh>
    <phoneticPr fontId="13"/>
  </si>
  <si>
    <t>AR1085961</t>
  </si>
  <si>
    <t>支払条件２-支払サイト３-休日支払指定</t>
    <rPh sb="6" eb="8">
      <t>シハライ</t>
    </rPh>
    <rPh sb="13" eb="15">
      <t>キュウジツ</t>
    </rPh>
    <rPh sb="15" eb="17">
      <t>シハライ</t>
    </rPh>
    <rPh sb="17" eb="19">
      <t>シテイ</t>
    </rPh>
    <phoneticPr fontId="33"/>
  </si>
  <si>
    <t>AR1085962</t>
  </si>
  <si>
    <t>支払条件２-支払サイト３-休日パターンコード</t>
    <rPh sb="6" eb="8">
      <t>シハライ</t>
    </rPh>
    <phoneticPr fontId="13"/>
  </si>
  <si>
    <t>AR1085963</t>
  </si>
  <si>
    <t>支払条件２-支払サイト３-支払予定日（設定）</t>
    <rPh sb="13" eb="15">
      <t>シハライ</t>
    </rPh>
    <rPh sb="15" eb="17">
      <t>ヨテイ</t>
    </rPh>
    <rPh sb="17" eb="18">
      <t>ビ</t>
    </rPh>
    <rPh sb="19" eb="21">
      <t>セッテイ</t>
    </rPh>
    <phoneticPr fontId="33"/>
  </si>
  <si>
    <t>AR1085964</t>
  </si>
  <si>
    <t>支払条件２-支払サイト３-支払予定日（月）</t>
    <rPh sb="13" eb="15">
      <t>シハライ</t>
    </rPh>
    <rPh sb="15" eb="17">
      <t>ヨテイ</t>
    </rPh>
    <rPh sb="17" eb="18">
      <t>ビ</t>
    </rPh>
    <rPh sb="19" eb="20">
      <t>ツキ</t>
    </rPh>
    <phoneticPr fontId="33"/>
  </si>
  <si>
    <t>AR1085965</t>
  </si>
  <si>
    <t>支払条件２-支払サイト３-支払予定日（日）</t>
    <rPh sb="13" eb="15">
      <t>シハライ</t>
    </rPh>
    <rPh sb="15" eb="17">
      <t>ヨテイ</t>
    </rPh>
    <rPh sb="17" eb="18">
      <t>ビ</t>
    </rPh>
    <rPh sb="19" eb="20">
      <t>ニチ</t>
    </rPh>
    <phoneticPr fontId="33"/>
  </si>
  <si>
    <t>AR1085966</t>
  </si>
  <si>
    <t>AR1085967</t>
  </si>
  <si>
    <t>支払条件２-支払サイト３-分割割当値</t>
    <rPh sb="13" eb="15">
      <t>ブンカツ</t>
    </rPh>
    <rPh sb="15" eb="17">
      <t>ワリアテ</t>
    </rPh>
    <rPh sb="17" eb="18">
      <t>アタイ</t>
    </rPh>
    <phoneticPr fontId="33"/>
  </si>
  <si>
    <t>AR1085968</t>
  </si>
  <si>
    <t>支払条件３-基準額</t>
    <rPh sb="6" eb="8">
      <t>キジュン</t>
    </rPh>
    <rPh sb="8" eb="9">
      <t>ガク</t>
    </rPh>
    <phoneticPr fontId="33"/>
  </si>
  <si>
    <t>AR1086061</t>
  </si>
  <si>
    <t>設定内容は、「精算情報１ - 支払条件（共通・営業債務）- 支払条件３」と同様です。
「通貨コード」が未設定の場合は受け入れできません。</t>
    <phoneticPr fontId="4"/>
  </si>
  <si>
    <t>AR1086062</t>
  </si>
  <si>
    <t>AR1086063</t>
  </si>
  <si>
    <t>AR1086064</t>
  </si>
  <si>
    <t>支払条件３-支払サイト１-支払方法コード</t>
    <rPh sb="6" eb="8">
      <t>シハライ</t>
    </rPh>
    <phoneticPr fontId="13"/>
  </si>
  <si>
    <t>AR1086071</t>
  </si>
  <si>
    <t>支払条件３-支払サイト１-休日支払指定</t>
    <rPh sb="6" eb="8">
      <t>シハライ</t>
    </rPh>
    <rPh sb="13" eb="15">
      <t>キュウジツ</t>
    </rPh>
    <rPh sb="15" eb="17">
      <t>シハライ</t>
    </rPh>
    <rPh sb="17" eb="19">
      <t>シテイ</t>
    </rPh>
    <phoneticPr fontId="33"/>
  </si>
  <si>
    <t>AR1086072</t>
  </si>
  <si>
    <t>支払条件３-支払サイト１-休日パターンコード</t>
    <rPh sb="6" eb="8">
      <t>シハライ</t>
    </rPh>
    <phoneticPr fontId="13"/>
  </si>
  <si>
    <t>AR1086073</t>
  </si>
  <si>
    <t>支払条件３-支払サイト１-支払予定日（設定）</t>
    <rPh sb="13" eb="15">
      <t>シハライ</t>
    </rPh>
    <rPh sb="15" eb="17">
      <t>ヨテイ</t>
    </rPh>
    <rPh sb="17" eb="18">
      <t>ビ</t>
    </rPh>
    <rPh sb="19" eb="21">
      <t>セッテイ</t>
    </rPh>
    <phoneticPr fontId="33"/>
  </si>
  <si>
    <t>AR1086074</t>
  </si>
  <si>
    <t>支払条件３-支払サイト１-支払予定日（月）</t>
    <rPh sb="13" eb="15">
      <t>シハライ</t>
    </rPh>
    <rPh sb="15" eb="17">
      <t>ヨテイ</t>
    </rPh>
    <rPh sb="17" eb="18">
      <t>ビ</t>
    </rPh>
    <rPh sb="19" eb="20">
      <t>ツキ</t>
    </rPh>
    <phoneticPr fontId="33"/>
  </si>
  <si>
    <t>AR1086075</t>
  </si>
  <si>
    <t>支払条件３-支払サイト１-支払予定日（日）</t>
    <rPh sb="13" eb="15">
      <t>シハライ</t>
    </rPh>
    <rPh sb="15" eb="17">
      <t>ヨテイ</t>
    </rPh>
    <rPh sb="17" eb="18">
      <t>ビ</t>
    </rPh>
    <rPh sb="19" eb="20">
      <t>ニチ</t>
    </rPh>
    <phoneticPr fontId="33"/>
  </si>
  <si>
    <t>AR1086076</t>
  </si>
  <si>
    <t>AR1086077</t>
  </si>
  <si>
    <t>支払条件３-支払サイト１-分割割当値</t>
    <rPh sb="13" eb="15">
      <t>ブンカツ</t>
    </rPh>
    <rPh sb="15" eb="17">
      <t>ワリアテ</t>
    </rPh>
    <rPh sb="17" eb="18">
      <t>アタイ</t>
    </rPh>
    <phoneticPr fontId="33"/>
  </si>
  <si>
    <t>AR1086078</t>
  </si>
  <si>
    <t>支払条件３-支払サイト２-支払方法コード</t>
    <rPh sb="6" eb="8">
      <t>シハライ</t>
    </rPh>
    <phoneticPr fontId="13"/>
  </si>
  <si>
    <t>AR1086081</t>
  </si>
  <si>
    <t>支払条件３-支払サイト２-休日支払指定</t>
    <rPh sb="6" eb="8">
      <t>シハライ</t>
    </rPh>
    <rPh sb="13" eb="15">
      <t>キュウジツ</t>
    </rPh>
    <rPh sb="15" eb="17">
      <t>シハライ</t>
    </rPh>
    <rPh sb="17" eb="19">
      <t>シテイ</t>
    </rPh>
    <phoneticPr fontId="33"/>
  </si>
  <si>
    <t>AR1086082</t>
  </si>
  <si>
    <t>支払条件３-支払サイト２-休日パターンコード</t>
    <rPh sb="6" eb="8">
      <t>シハライ</t>
    </rPh>
    <phoneticPr fontId="13"/>
  </si>
  <si>
    <t>AR1086083</t>
  </si>
  <si>
    <t>支払条件３-支払サイト２-支払予定日（設定）</t>
    <rPh sb="13" eb="15">
      <t>シハライ</t>
    </rPh>
    <rPh sb="15" eb="17">
      <t>ヨテイ</t>
    </rPh>
    <rPh sb="17" eb="18">
      <t>ビ</t>
    </rPh>
    <rPh sb="19" eb="21">
      <t>セッテイ</t>
    </rPh>
    <phoneticPr fontId="33"/>
  </si>
  <si>
    <t>AR1086084</t>
  </si>
  <si>
    <t>支払条件３-支払サイト２-支払予定日（月）</t>
    <rPh sb="13" eb="15">
      <t>シハライ</t>
    </rPh>
    <rPh sb="15" eb="17">
      <t>ヨテイ</t>
    </rPh>
    <rPh sb="17" eb="18">
      <t>ビ</t>
    </rPh>
    <rPh sb="19" eb="20">
      <t>ツキ</t>
    </rPh>
    <phoneticPr fontId="33"/>
  </si>
  <si>
    <t>AR1086085</t>
  </si>
  <si>
    <t>支払条件３-支払サイト２-支払予定日（日）</t>
    <rPh sb="13" eb="15">
      <t>シハライ</t>
    </rPh>
    <rPh sb="15" eb="17">
      <t>ヨテイ</t>
    </rPh>
    <rPh sb="17" eb="18">
      <t>ビ</t>
    </rPh>
    <rPh sb="19" eb="20">
      <t>ニチ</t>
    </rPh>
    <phoneticPr fontId="33"/>
  </si>
  <si>
    <t>AR1086086</t>
  </si>
  <si>
    <t>AR1086087</t>
  </si>
  <si>
    <t>支払条件３-支払サイト２-分割割当値</t>
    <rPh sb="13" eb="15">
      <t>ブンカツ</t>
    </rPh>
    <rPh sb="15" eb="17">
      <t>ワリアテ</t>
    </rPh>
    <rPh sb="17" eb="18">
      <t>アタイ</t>
    </rPh>
    <phoneticPr fontId="33"/>
  </si>
  <si>
    <t>AR1086088</t>
  </si>
  <si>
    <t>支払条件３-支払サイト３-支払方法コード</t>
    <rPh sb="6" eb="8">
      <t>シハライ</t>
    </rPh>
    <phoneticPr fontId="13"/>
  </si>
  <si>
    <t>AR1086091</t>
  </si>
  <si>
    <t>支払条件３-支払サイト３-休日支払指定</t>
    <rPh sb="6" eb="8">
      <t>シハライ</t>
    </rPh>
    <rPh sb="13" eb="15">
      <t>キュウジツ</t>
    </rPh>
    <rPh sb="15" eb="17">
      <t>シハライ</t>
    </rPh>
    <rPh sb="17" eb="19">
      <t>シテイ</t>
    </rPh>
    <phoneticPr fontId="33"/>
  </si>
  <si>
    <t>AR1086092</t>
  </si>
  <si>
    <t>支払条件３-支払サイト３-休日パターンコード</t>
    <rPh sb="6" eb="8">
      <t>シハライ</t>
    </rPh>
    <phoneticPr fontId="13"/>
  </si>
  <si>
    <t>AR1086093</t>
  </si>
  <si>
    <t>支払条件３-支払サイト３-支払予定日（設定）</t>
    <rPh sb="13" eb="15">
      <t>シハライ</t>
    </rPh>
    <rPh sb="15" eb="17">
      <t>ヨテイ</t>
    </rPh>
    <rPh sb="17" eb="18">
      <t>ビ</t>
    </rPh>
    <rPh sb="19" eb="21">
      <t>セッテイ</t>
    </rPh>
    <phoneticPr fontId="33"/>
  </si>
  <si>
    <t>AR1086094</t>
  </si>
  <si>
    <t>支払条件３-支払サイト３-支払予定日（月）</t>
    <rPh sb="13" eb="15">
      <t>シハライ</t>
    </rPh>
    <rPh sb="15" eb="17">
      <t>ヨテイ</t>
    </rPh>
    <rPh sb="17" eb="18">
      <t>ビ</t>
    </rPh>
    <rPh sb="19" eb="20">
      <t>ツキ</t>
    </rPh>
    <phoneticPr fontId="33"/>
  </si>
  <si>
    <t>AR1086095</t>
  </si>
  <si>
    <t>支払条件３-支払サイト３-支払予定日（日）</t>
    <rPh sb="13" eb="15">
      <t>シハライ</t>
    </rPh>
    <rPh sb="15" eb="17">
      <t>ヨテイ</t>
    </rPh>
    <rPh sb="17" eb="18">
      <t>ビ</t>
    </rPh>
    <rPh sb="19" eb="20">
      <t>ニチ</t>
    </rPh>
    <phoneticPr fontId="33"/>
  </si>
  <si>
    <t>AR1086096</t>
  </si>
  <si>
    <t>AR1086097</t>
  </si>
  <si>
    <t>支払条件３-支払サイト３-分割割当値</t>
    <rPh sb="13" eb="15">
      <t>ブンカツ</t>
    </rPh>
    <rPh sb="15" eb="17">
      <t>ワリアテ</t>
    </rPh>
    <rPh sb="17" eb="18">
      <t>アタイ</t>
    </rPh>
    <phoneticPr fontId="33"/>
  </si>
  <si>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</si>
  <si>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</si>
  <si>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</si>
  <si>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</si>
  <si>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</si>
  <si>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</si>
  <si>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</si>
  <si>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</si>
  <si>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</si>
  <si>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</si>
  <si>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</si>
  <si>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</si>
  <si>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</si>
  <si>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</si>
  <si>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</si>
  <si>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</si>
  <si>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</si>
  <si>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</si>
  <si>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</si>
  <si>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</si>
  <si>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</si>
  <si>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</si>
  <si>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</si>
  <si>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</si>
  <si>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</si>
  <si>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</si>
  <si>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</si>
  <si>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</si>
  <si>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</si>
  <si>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</si>
  <si>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</si>
  <si>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</si>
  <si>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</si>
  <si>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</si>
  <si>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</si>
  <si>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</si>
  <si>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</si>
  <si>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</si>
  <si>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</si>
  <si>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</si>
  <si>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</si>
  <si>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</si>
  <si>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</si>
  <si>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</si>
  <si>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</si>
  <si>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</si>
  <si>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</si>
  <si>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</si>
  <si>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</si>
  <si>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</si>
  <si>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</si>
  <si>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</si>
  <si>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</si>
  <si>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</si>
  <si>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</si>
  <si>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</si>
  <si>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</si>
  <si>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</si>
  <si>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</si>
  <si>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</si>
  <si>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</si>
  <si>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</si>
  <si>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</si>
  <si>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</si>
  <si>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</si>
  <si>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</si>
  <si>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</si>
  <si>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</si>
  <si>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</si>
  <si>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</si>
  <si>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</si>
  <si>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</si>
  <si>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</si>
  <si>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</si>
  <si>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</si>
  <si>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</si>
  <si>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</si>
  <si>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</si>
  <si>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</si>
  <si>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</si>
  <si>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</si>
  <si>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</si>
  <si>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</si>
  <si>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</si>
  <si>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精算情報3</t>
    <rPh sb="0" eb="2">
      <t>セイサン</t>
    </rPh>
    <rPh sb="2" eb="4">
      <t>ジョウホウ</t>
    </rPh>
    <phoneticPr fontId="14"/>
  </si>
  <si>
    <t>AR1086601</t>
  </si>
  <si>
    <t>設定内容は、「精算情報２」と同様です。</t>
    <phoneticPr fontId="4"/>
  </si>
  <si>
    <t>AR1086602</t>
  </si>
  <si>
    <t>AR1086603</t>
  </si>
  <si>
    <t>AR1086604</t>
  </si>
  <si>
    <t>AR1086605</t>
  </si>
  <si>
    <t>AR1086606</t>
  </si>
  <si>
    <t>AR1086607</t>
  </si>
  <si>
    <t>AR1086608</t>
  </si>
  <si>
    <t>AR1086609</t>
  </si>
  <si>
    <t>AR1086610</t>
  </si>
  <si>
    <t>AR1086611</t>
  </si>
  <si>
    <t>AR1086612</t>
  </si>
  <si>
    <t>AR1086613</t>
  </si>
  <si>
    <t>AR1086614</t>
  </si>
  <si>
    <t>AR1086702</t>
  </si>
  <si>
    <t>設定内容は、「精算情報２ - 支払条件（共通・営業債務）- 支払条件１」と同様です。</t>
    <phoneticPr fontId="4"/>
  </si>
  <si>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</si>
  <si>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</si>
  <si>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</si>
  <si>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</si>
  <si>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</si>
  <si>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</si>
  <si>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</si>
  <si>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</si>
  <si>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</si>
  <si>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</si>
  <si>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</si>
  <si>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</si>
  <si>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</si>
  <si>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</si>
  <si>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</si>
  <si>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</si>
  <si>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</si>
  <si>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</si>
  <si>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</si>
  <si>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</si>
  <si>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</si>
  <si>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</si>
  <si>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</si>
  <si>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</si>
  <si>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</si>
  <si>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</si>
  <si>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</si>
  <si>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設定内容は、「精算情報２ - 支払条件（共通・営業債務）- 支払条件２」と同様です。</t>
    <phoneticPr fontId="4"/>
  </si>
  <si>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</si>
  <si>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</si>
  <si>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</si>
  <si>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</si>
  <si>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</si>
  <si>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</si>
  <si>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</si>
  <si>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</si>
  <si>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</si>
  <si>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</si>
  <si>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</si>
  <si>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</si>
  <si>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</si>
  <si>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</si>
  <si>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</si>
  <si>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</si>
  <si>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</si>
  <si>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</si>
  <si>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</si>
  <si>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</si>
  <si>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</si>
  <si>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</si>
  <si>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</si>
  <si>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</si>
  <si>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</si>
  <si>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</si>
  <si>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</si>
  <si>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</si>
  <si>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設定内容は、「精算情報２ - 支払条件（共通・営業債務）- 支払条件３」と同様です。</t>
    <phoneticPr fontId="4"/>
  </si>
  <si>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</si>
  <si>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</si>
  <si>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</si>
  <si>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</si>
  <si>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</si>
  <si>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</si>
  <si>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</si>
  <si>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</si>
  <si>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</si>
  <si>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</si>
  <si>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</si>
  <si>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</si>
  <si>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</si>
  <si>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</si>
  <si>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</si>
  <si>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</si>
  <si>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</si>
  <si>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</si>
  <si>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</si>
  <si>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</si>
  <si>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</si>
  <si>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</si>
  <si>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</si>
  <si>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</si>
  <si>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</si>
  <si>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</si>
  <si>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AR1086998</t>
    <phoneticPr fontId="4"/>
  </si>
  <si>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</si>
  <si>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</si>
  <si>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</si>
  <si>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</si>
  <si>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</si>
  <si>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</si>
  <si>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</si>
  <si>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</si>
  <si>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</si>
  <si>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</si>
  <si>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</si>
  <si>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</si>
  <si>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</si>
  <si>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</si>
  <si>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</si>
  <si>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</si>
  <si>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</si>
  <si>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</si>
  <si>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</si>
  <si>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</si>
  <si>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</si>
  <si>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</si>
  <si>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</si>
  <si>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</si>
  <si>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</si>
  <si>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</si>
  <si>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</si>
  <si>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</si>
  <si>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</si>
  <si>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</si>
  <si>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</si>
  <si>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</si>
  <si>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</si>
  <si>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</si>
  <si>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</si>
  <si>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</si>
  <si>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</si>
  <si>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</si>
  <si>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</si>
  <si>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</si>
  <si>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</si>
  <si>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</si>
  <si>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</si>
  <si>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</si>
  <si>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</si>
  <si>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</si>
  <si>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</si>
  <si>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</si>
  <si>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</si>
  <si>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</si>
  <si>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</si>
  <si>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</si>
  <si>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</si>
  <si>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</si>
  <si>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</si>
  <si>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</si>
  <si>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</si>
  <si>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</si>
  <si>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</si>
  <si>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</si>
  <si>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</si>
  <si>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</si>
  <si>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</si>
  <si>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</si>
  <si>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</si>
  <si>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</si>
  <si>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</si>
  <si>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</si>
  <si>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</si>
  <si>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</si>
  <si>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</si>
  <si>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</si>
  <si>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</si>
  <si>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</si>
  <si>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</si>
  <si>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</si>
  <si>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</si>
  <si>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</si>
  <si>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</si>
  <si>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</si>
  <si>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</si>
  <si>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</si>
  <si>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</si>
  <si>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精算情報4</t>
    <rPh sb="0" eb="2">
      <t>セイサン</t>
    </rPh>
    <rPh sb="2" eb="4">
      <t>ジョウホウ</t>
    </rPh>
    <phoneticPr fontId="14"/>
  </si>
  <si>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</si>
  <si>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</si>
  <si>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</si>
  <si>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</si>
  <si>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</si>
  <si>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</si>
  <si>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</si>
  <si>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</si>
  <si>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</si>
  <si>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</si>
  <si>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</si>
  <si>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</si>
  <si>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</si>
  <si>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</si>
  <si>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</si>
  <si>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</si>
  <si>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</si>
  <si>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</si>
  <si>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</si>
  <si>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</si>
  <si>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</si>
  <si>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</si>
  <si>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</si>
  <si>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</si>
  <si>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</si>
  <si>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</si>
  <si>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</si>
  <si>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</si>
  <si>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</si>
  <si>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</si>
  <si>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</si>
  <si>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</si>
  <si>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</si>
  <si>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</si>
  <si>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</si>
  <si>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</si>
  <si>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</si>
  <si>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</si>
  <si>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</si>
  <si>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</si>
  <si>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</si>
  <si>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</si>
  <si>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</si>
  <si>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</si>
  <si>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</si>
  <si>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</si>
  <si>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</si>
  <si>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</si>
  <si>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</si>
  <si>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</si>
  <si>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</si>
  <si>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</si>
  <si>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</si>
  <si>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</si>
  <si>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</si>
  <si>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</si>
  <si>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</si>
  <si>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</si>
  <si>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</si>
  <si>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</si>
  <si>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</si>
  <si>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</si>
  <si>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</si>
  <si>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</si>
  <si>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</si>
  <si>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</si>
  <si>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</si>
  <si>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</si>
  <si>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</si>
  <si>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</si>
  <si>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</si>
  <si>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</si>
  <si>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</si>
  <si>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</si>
  <si>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</si>
  <si>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</si>
  <si>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</si>
  <si>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</si>
  <si>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</si>
  <si>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</si>
  <si>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</si>
  <si>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</si>
  <si>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</si>
  <si>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</si>
  <si>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</si>
  <si>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</si>
  <si>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</si>
  <si>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</si>
  <si>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</si>
  <si>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</si>
  <si>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</si>
  <si>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</si>
  <si>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</si>
  <si>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</si>
  <si>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</si>
  <si>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</si>
  <si>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</si>
  <si>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</si>
  <si>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</si>
  <si>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</si>
  <si>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</si>
  <si>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</si>
  <si>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</si>
  <si>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</si>
  <si>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</si>
  <si>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</si>
  <si>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</si>
  <si>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</si>
  <si>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</si>
  <si>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</si>
  <si>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</si>
  <si>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</si>
  <si>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</si>
  <si>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</si>
  <si>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</si>
  <si>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</si>
  <si>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</si>
  <si>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</si>
  <si>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</si>
  <si>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</si>
  <si>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</si>
  <si>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</si>
  <si>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</si>
  <si>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</si>
  <si>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</si>
  <si>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</si>
  <si>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</si>
  <si>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</si>
  <si>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</si>
  <si>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</si>
  <si>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</si>
  <si>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</si>
  <si>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</si>
  <si>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</si>
  <si>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</si>
  <si>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</si>
  <si>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</si>
  <si>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</si>
  <si>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</si>
  <si>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</si>
  <si>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</si>
  <si>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</si>
  <si>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</si>
  <si>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</si>
  <si>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</si>
  <si>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</si>
  <si>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</si>
  <si>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</si>
  <si>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</si>
  <si>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</si>
  <si>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</si>
  <si>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</si>
  <si>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</si>
  <si>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</si>
  <si>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</si>
  <si>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</si>
  <si>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</si>
  <si>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</si>
  <si>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</si>
  <si>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</si>
  <si>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</si>
  <si>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</si>
  <si>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</si>
  <si>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</si>
  <si>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</si>
  <si>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</si>
  <si>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</si>
  <si>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</si>
  <si>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</si>
  <si>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</si>
  <si>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</si>
  <si>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</si>
  <si>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</si>
  <si>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</si>
  <si>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</si>
  <si>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</si>
  <si>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</si>
  <si>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</si>
  <si>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</si>
  <si>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</si>
  <si>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精算情報5</t>
    <rPh sb="0" eb="2">
      <t>セイサン</t>
    </rPh>
    <rPh sb="2" eb="4">
      <t>ジョウホウ</t>
    </rPh>
    <phoneticPr fontId="14"/>
  </si>
  <si>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</si>
  <si>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</si>
  <si>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</si>
  <si>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</si>
  <si>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</si>
  <si>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</si>
  <si>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</si>
  <si>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</si>
  <si>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</si>
  <si>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</si>
  <si>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</si>
  <si>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</si>
  <si>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</si>
  <si>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</si>
  <si>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</si>
  <si>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</si>
  <si>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</si>
  <si>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</si>
  <si>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</si>
  <si>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</si>
  <si>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</si>
  <si>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</si>
  <si>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</si>
  <si>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</si>
  <si>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</si>
  <si>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</si>
  <si>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</si>
  <si>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</si>
  <si>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</si>
  <si>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</si>
  <si>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</si>
  <si>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</si>
  <si>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</si>
  <si>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</si>
  <si>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</si>
  <si>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</si>
  <si>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</si>
  <si>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</si>
  <si>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</si>
  <si>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</si>
  <si>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</si>
  <si>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</si>
  <si>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</si>
  <si>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</si>
  <si>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</si>
  <si>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</si>
  <si>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</si>
  <si>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</si>
  <si>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</si>
  <si>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</si>
  <si>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</si>
  <si>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</si>
  <si>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</si>
  <si>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</si>
  <si>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</si>
  <si>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</si>
  <si>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</si>
  <si>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</si>
  <si>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</si>
  <si>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</si>
  <si>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</si>
  <si>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</si>
  <si>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</si>
  <si>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</si>
  <si>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</si>
  <si>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</si>
  <si>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</si>
  <si>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</si>
  <si>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</si>
  <si>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</si>
  <si>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</si>
  <si>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</si>
  <si>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</si>
  <si>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</si>
  <si>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</si>
  <si>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</si>
  <si>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</si>
  <si>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</si>
  <si>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</si>
  <si>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</si>
  <si>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</si>
  <si>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</si>
  <si>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</si>
  <si>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</si>
  <si>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</si>
  <si>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</si>
  <si>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</si>
  <si>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</si>
  <si>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</si>
  <si>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</si>
  <si>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</si>
  <si>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</si>
  <si>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</si>
  <si>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</si>
  <si>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</si>
  <si>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</si>
  <si>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</si>
  <si>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</si>
  <si>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</si>
  <si>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</si>
  <si>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</si>
  <si>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</si>
  <si>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</si>
  <si>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</si>
  <si>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</si>
  <si>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</si>
  <si>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</si>
  <si>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</si>
  <si>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</si>
  <si>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</si>
  <si>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</si>
  <si>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</si>
  <si>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</si>
  <si>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</si>
  <si>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</si>
  <si>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</si>
  <si>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</si>
  <si>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</si>
  <si>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</si>
  <si>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</si>
  <si>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</si>
  <si>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</si>
  <si>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</si>
  <si>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</si>
  <si>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</si>
  <si>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</si>
  <si>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</si>
  <si>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</si>
  <si>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</si>
  <si>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</si>
  <si>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</si>
  <si>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</si>
  <si>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</si>
  <si>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</si>
  <si>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</si>
  <si>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</si>
  <si>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</si>
  <si>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</si>
  <si>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</si>
  <si>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</si>
  <si>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</si>
  <si>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</si>
  <si>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</si>
  <si>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</si>
  <si>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</si>
  <si>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</si>
  <si>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</si>
  <si>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</si>
  <si>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</si>
  <si>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</si>
  <si>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</si>
  <si>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</si>
  <si>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</si>
  <si>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</si>
  <si>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</si>
  <si>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</si>
  <si>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</si>
  <si>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</si>
  <si>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</si>
  <si>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</si>
  <si>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</si>
  <si>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</si>
  <si>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</si>
  <si>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</si>
  <si>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</si>
  <si>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</si>
  <si>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</si>
  <si>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</si>
  <si>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</si>
  <si>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</si>
  <si>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</si>
  <si>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</si>
  <si>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</si>
  <si>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</si>
  <si>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</si>
  <si>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</si>
  <si>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</si>
  <si>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</si>
  <si>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</si>
  <si>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</si>
  <si>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プロジェクト区分データ</t>
    <phoneticPr fontId="4"/>
  </si>
  <si>
    <t>このデータは、『債権奉行クラウド』または『債務奉行クラウド』をご利用の場合に受け入れできます。</t>
    <rPh sb="8" eb="10">
      <t>サイケン</t>
    </rPh>
    <rPh sb="21" eb="23">
      <t>サイム</t>
    </rPh>
    <phoneticPr fontId="14"/>
  </si>
  <si>
    <t>プロジェクト区分コード</t>
    <rPh sb="6" eb="8">
      <t>クブン</t>
    </rPh>
    <phoneticPr fontId="24"/>
  </si>
  <si>
    <t>AR1090001</t>
    <phoneticPr fontId="4"/>
  </si>
  <si>
    <t>４～10</t>
    <phoneticPr fontId="4"/>
  </si>
  <si>
    <t>プロジェクト区分名</t>
    <rPh sb="6" eb="8">
      <t>クブン</t>
    </rPh>
    <rPh sb="8" eb="9">
      <t>メイ</t>
    </rPh>
    <phoneticPr fontId="36"/>
  </si>
  <si>
    <t>AR1090002</t>
    <phoneticPr fontId="4"/>
  </si>
  <si>
    <t>30</t>
    <phoneticPr fontId="4"/>
  </si>
  <si>
    <t>工程／工種データ</t>
    <phoneticPr fontId="4"/>
  </si>
  <si>
    <t>工程／工種コード</t>
    <rPh sb="0" eb="5">
      <t>コウテイ</t>
    </rPh>
    <phoneticPr fontId="14"/>
  </si>
  <si>
    <t>AR1100001</t>
  </si>
  <si>
    <t>工程／工種名</t>
    <rPh sb="0" eb="2">
      <t>コウテイ</t>
    </rPh>
    <rPh sb="3" eb="5">
      <t>コウシュ</t>
    </rPh>
    <rPh sb="5" eb="6">
      <t>メイ</t>
    </rPh>
    <phoneticPr fontId="14"/>
  </si>
  <si>
    <t>AR1100002</t>
  </si>
  <si>
    <t>担当者コード</t>
    <rPh sb="0" eb="3">
      <t>タントウシャ</t>
    </rPh>
    <phoneticPr fontId="1"/>
  </si>
  <si>
    <t>AR1110001</t>
  </si>
  <si>
    <t>担当者名</t>
    <rPh sb="0" eb="3">
      <t>タントウシャ</t>
    </rPh>
    <rPh sb="3" eb="4">
      <t>メイ</t>
    </rPh>
    <phoneticPr fontId="1"/>
  </si>
  <si>
    <t>AR1110002</t>
  </si>
  <si>
    <t>文字</t>
    <rPh sb="0" eb="2">
      <t>モジ</t>
    </rPh>
    <phoneticPr fontId="24"/>
  </si>
  <si>
    <t>文字</t>
    <rPh sb="0" eb="2">
      <t>モジ</t>
    </rPh>
    <phoneticPr fontId="1"/>
  </si>
  <si>
    <t>担当者名カナ</t>
    <rPh sb="0" eb="3">
      <t>タントウシャ</t>
    </rPh>
    <rPh sb="3" eb="4">
      <t>メイ</t>
    </rPh>
    <phoneticPr fontId="1"/>
  </si>
  <si>
    <t>AR1110003</t>
  </si>
  <si>
    <t>部門コード</t>
    <rPh sb="0" eb="2">
      <t>ブモン</t>
    </rPh>
    <phoneticPr fontId="14"/>
  </si>
  <si>
    <t>AR1110101</t>
  </si>
  <si>
    <t>担当者区分１コード</t>
    <rPh sb="0" eb="3">
      <t>タントウシャ</t>
    </rPh>
    <rPh sb="3" eb="5">
      <t>クブン</t>
    </rPh>
    <phoneticPr fontId="14"/>
  </si>
  <si>
    <t>AR1110102</t>
  </si>
  <si>
    <t>担当者区分２コード</t>
    <rPh sb="0" eb="3">
      <t>タントウシャ</t>
    </rPh>
    <rPh sb="3" eb="5">
      <t>クブン</t>
    </rPh>
    <phoneticPr fontId="14"/>
  </si>
  <si>
    <t>AR1110103</t>
  </si>
  <si>
    <t>担当者区分３コード</t>
    <rPh sb="0" eb="3">
      <t>タントウシャ</t>
    </rPh>
    <rPh sb="3" eb="5">
      <t>クブン</t>
    </rPh>
    <phoneticPr fontId="14"/>
  </si>
  <si>
    <t>AR1110104</t>
  </si>
  <si>
    <t>担当者区分４コード</t>
    <rPh sb="0" eb="3">
      <t>タントウシャ</t>
    </rPh>
    <rPh sb="3" eb="5">
      <t>クブン</t>
    </rPh>
    <phoneticPr fontId="14"/>
  </si>
  <si>
    <t>AR1110105</t>
  </si>
  <si>
    <t>担当者区分５コード</t>
    <rPh sb="0" eb="3">
      <t>タントウシャ</t>
    </rPh>
    <rPh sb="3" eb="5">
      <t>クブン</t>
    </rPh>
    <phoneticPr fontId="14"/>
  </si>
  <si>
    <t>AR1110106</t>
  </si>
  <si>
    <t>担当者区分データ</t>
    <phoneticPr fontId="4"/>
  </si>
  <si>
    <t>担当者区分コード</t>
    <rPh sb="3" eb="5">
      <t>クブン</t>
    </rPh>
    <phoneticPr fontId="1"/>
  </si>
  <si>
    <t>AR1120001</t>
  </si>
  <si>
    <t>担当者区分名</t>
    <rPh sb="3" eb="5">
      <t>クブン</t>
    </rPh>
    <rPh sb="5" eb="6">
      <t>メイ</t>
    </rPh>
    <phoneticPr fontId="14"/>
  </si>
  <si>
    <t>AR1120002</t>
  </si>
  <si>
    <t>『外貨入力 for 奉行クラウド』をご利用の場合</t>
    <phoneticPr fontId="4"/>
  </si>
  <si>
    <t>【ヘッダー】</t>
    <phoneticPr fontId="4"/>
  </si>
  <si>
    <t>為替レート種別コード</t>
    <rPh sb="0" eb="2">
      <t>カワセ</t>
    </rPh>
    <rPh sb="5" eb="7">
      <t>シュベツ</t>
    </rPh>
    <phoneticPr fontId="24"/>
  </si>
  <si>
    <t>MD1020001</t>
  </si>
  <si>
    <t>英数</t>
  </si>
  <si>
    <t>為替レート種別名</t>
    <rPh sb="0" eb="2">
      <t>カワセ</t>
    </rPh>
    <rPh sb="5" eb="7">
      <t>シュベツ</t>
    </rPh>
    <rPh sb="7" eb="8">
      <t>ナ</t>
    </rPh>
    <phoneticPr fontId="24"/>
  </si>
  <si>
    <t>MD1020002</t>
  </si>
  <si>
    <t>為替レート種別略称</t>
    <rPh sb="0" eb="2">
      <t>カワセ</t>
    </rPh>
    <rPh sb="5" eb="7">
      <t>シュベツ</t>
    </rPh>
    <rPh sb="7" eb="9">
      <t>リャクショウ</t>
    </rPh>
    <phoneticPr fontId="24"/>
  </si>
  <si>
    <t>MD1020003</t>
  </si>
  <si>
    <t>入力単位</t>
    <rPh sb="0" eb="2">
      <t>ニュウリョク</t>
    </rPh>
    <rPh sb="2" eb="4">
      <t>タンイ</t>
    </rPh>
    <phoneticPr fontId="21"/>
  </si>
  <si>
    <t>MD1020004</t>
  </si>
  <si>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21"/>
  </si>
  <si>
    <t>【為替レート明細】</t>
    <rPh sb="1" eb="3">
      <t>カワセ</t>
    </rPh>
    <phoneticPr fontId="4"/>
  </si>
  <si>
    <t>ISO通貨コード</t>
    <phoneticPr fontId="4"/>
  </si>
  <si>
    <t>MD1020005</t>
  </si>
  <si>
    <t>大文字英字</t>
    <rPh sb="0" eb="3">
      <t>オオモジ</t>
    </rPh>
    <rPh sb="3" eb="5">
      <t>エイジ</t>
    </rPh>
    <phoneticPr fontId="36"/>
  </si>
  <si>
    <t>為替レート日付（開始）</t>
    <rPh sb="0" eb="2">
      <t>カワセ</t>
    </rPh>
    <rPh sb="5" eb="7">
      <t>ヒヅケ</t>
    </rPh>
    <rPh sb="8" eb="10">
      <t>カイシ</t>
    </rPh>
    <phoneticPr fontId="24"/>
  </si>
  <si>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</si>
  <si>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3"/>
  </si>
  <si>
    <t>為替レート日付（終了）</t>
    <rPh sb="0" eb="2">
      <t>カワセ</t>
    </rPh>
    <rPh sb="5" eb="7">
      <t>ヒヅケ</t>
    </rPh>
    <rPh sb="8" eb="10">
      <t>シュウリョウ</t>
    </rPh>
    <phoneticPr fontId="21"/>
  </si>
  <si>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</si>
  <si>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3"/>
  </si>
  <si>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</si>
  <si>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21"/>
  </si>
  <si>
    <t>摘要コード</t>
    <rPh sb="0" eb="2">
      <t>テキヨウ</t>
    </rPh>
    <phoneticPr fontId="14"/>
  </si>
  <si>
    <t>AR1130001</t>
  </si>
  <si>
    <t>摘要内容</t>
    <rPh sb="0" eb="2">
      <t>テキヨウ</t>
    </rPh>
    <rPh sb="2" eb="4">
      <t>ナイヨウ</t>
    </rPh>
    <phoneticPr fontId="14"/>
  </si>
  <si>
    <t>AR1130002</t>
  </si>
  <si>
    <t>AR1130003</t>
  </si>
  <si>
    <t>【基本】</t>
    <rPh sb="1" eb="3">
      <t>キホン</t>
    </rPh>
    <phoneticPr fontId="26"/>
  </si>
  <si>
    <t>【ヘッダー情報】</t>
    <rPh sb="5" eb="7">
      <t>ジョウホウ</t>
    </rPh>
    <phoneticPr fontId="38"/>
  </si>
  <si>
    <t>法人口座コード</t>
    <rPh sb="0" eb="2">
      <t>ホウジン</t>
    </rPh>
    <rPh sb="2" eb="4">
      <t>コウザ</t>
    </rPh>
    <phoneticPr fontId="42"/>
  </si>
  <si>
    <t>BK1010001</t>
  </si>
  <si>
    <t>法人口座名</t>
    <rPh sb="0" eb="2">
      <t>ホウジン</t>
    </rPh>
    <rPh sb="2" eb="4">
      <t>コウザ</t>
    </rPh>
    <rPh sb="4" eb="5">
      <t>メイ</t>
    </rPh>
    <phoneticPr fontId="27"/>
  </si>
  <si>
    <t>BK1010002</t>
  </si>
  <si>
    <t>文字</t>
    <rPh sb="0" eb="2">
      <t>モジ</t>
    </rPh>
    <phoneticPr fontId="27"/>
  </si>
  <si>
    <t>銀行コード</t>
    <rPh sb="0" eb="2">
      <t>ギンコウ</t>
    </rPh>
    <phoneticPr fontId="35"/>
  </si>
  <si>
    <t>BK1010101</t>
  </si>
  <si>
    <t>BK1010102</t>
  </si>
  <si>
    <t>支店住所</t>
    <rPh sb="0" eb="2">
      <t>シテン</t>
    </rPh>
    <rPh sb="2" eb="4">
      <t>ジュウショ</t>
    </rPh>
    <phoneticPr fontId="42"/>
  </si>
  <si>
    <t>BK1010103</t>
  </si>
  <si>
    <t>文字</t>
    <rPh sb="0" eb="2">
      <t>モジ</t>
    </rPh>
    <phoneticPr fontId="35"/>
  </si>
  <si>
    <t>預金種目</t>
    <rPh sb="0" eb="2">
      <t>ヨキン</t>
    </rPh>
    <rPh sb="2" eb="4">
      <t>シュモク</t>
    </rPh>
    <phoneticPr fontId="42"/>
  </si>
  <si>
    <t>BK1010104</t>
  </si>
  <si>
    <t>1：普通 　2：当座　4：貯蓄　9：その他</t>
    <rPh sb="2" eb="4">
      <t>フツウ</t>
    </rPh>
    <rPh sb="8" eb="10">
      <t>トウザ</t>
    </rPh>
    <rPh sb="13" eb="15">
      <t>チョチク</t>
    </rPh>
    <rPh sb="20" eb="21">
      <t>タ</t>
    </rPh>
    <phoneticPr fontId="35"/>
  </si>
  <si>
    <t>口座番号</t>
    <rPh sb="0" eb="2">
      <t>コウザ</t>
    </rPh>
    <rPh sb="2" eb="4">
      <t>バンゴウ</t>
    </rPh>
    <phoneticPr fontId="42"/>
  </si>
  <si>
    <t>BK1010105</t>
  </si>
  <si>
    <t>数字</t>
    <rPh sb="1" eb="2">
      <t>ジ</t>
    </rPh>
    <phoneticPr fontId="27"/>
  </si>
  <si>
    <t>口座名義</t>
    <rPh sb="0" eb="2">
      <t>コウザ</t>
    </rPh>
    <rPh sb="2" eb="4">
      <t>メイギ</t>
    </rPh>
    <phoneticPr fontId="35"/>
  </si>
  <si>
    <t>BK1010106</t>
  </si>
  <si>
    <t>文字</t>
    <rPh sb="0" eb="2">
      <t>モジ</t>
    </rPh>
    <phoneticPr fontId="42"/>
  </si>
  <si>
    <t>口座名義カナ</t>
    <rPh sb="0" eb="2">
      <t>コウザ</t>
    </rPh>
    <rPh sb="2" eb="4">
      <t>メイギ</t>
    </rPh>
    <phoneticPr fontId="35"/>
  </si>
  <si>
    <t>BK1010107</t>
  </si>
  <si>
    <t>連絡先電話番号</t>
    <rPh sb="0" eb="3">
      <t>レンラクサキ</t>
    </rPh>
    <rPh sb="3" eb="5">
      <t>デンワ</t>
    </rPh>
    <rPh sb="5" eb="7">
      <t>バンゴウ</t>
    </rPh>
    <phoneticPr fontId="35"/>
  </si>
  <si>
    <t>BK1010108</t>
  </si>
  <si>
    <t>0：使用しない　1：使用する
新規データとして空白データを受け入れた場合は、「0：使用しない」が設定されます。</t>
  </si>
  <si>
    <t>【総合振込】</t>
    <rPh sb="1" eb="3">
      <t>ソウゴウ</t>
    </rPh>
    <rPh sb="3" eb="5">
      <t>フリコミ</t>
    </rPh>
    <phoneticPr fontId="26"/>
  </si>
  <si>
    <t>総合振込で使用する</t>
    <rPh sb="0" eb="2">
      <t>ソウゴウ</t>
    </rPh>
    <rPh sb="2" eb="4">
      <t>フリコミ</t>
    </rPh>
    <rPh sb="5" eb="7">
      <t>シヨウ</t>
    </rPh>
    <phoneticPr fontId="27"/>
  </si>
  <si>
    <t>BK1010201</t>
  </si>
  <si>
    <t>ＥＢで使用する</t>
    <rPh sb="3" eb="5">
      <t>シヨウ</t>
    </rPh>
    <phoneticPr fontId="27"/>
  </si>
  <si>
    <t>BK1010202</t>
  </si>
  <si>
    <t>会社コード</t>
    <rPh sb="0" eb="2">
      <t>カイシャ</t>
    </rPh>
    <phoneticPr fontId="27"/>
  </si>
  <si>
    <t>BK1010203</t>
  </si>
  <si>
    <t>準必須</t>
    <rPh sb="0" eb="1">
      <t>ジュン</t>
    </rPh>
    <rPh sb="1" eb="3">
      <t>ヒッス</t>
    </rPh>
    <phoneticPr fontId="26"/>
  </si>
  <si>
    <t>【必須になる条件】
以下のすべての条件に該当する場合
・「総合振込で使用する」が「1：使用する」
・「ＥＢで使用する」が「1：使用する」</t>
  </si>
  <si>
    <t>レコード長</t>
    <rPh sb="4" eb="5">
      <t>チョウ</t>
    </rPh>
    <phoneticPr fontId="27"/>
  </si>
  <si>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</si>
  <si>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</si>
  <si>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27"/>
  </si>
  <si>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</si>
  <si>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</si>
  <si>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27"/>
  </si>
  <si>
    <t>BK1010206</t>
  </si>
  <si>
    <t>この項目は、『債務奉行クラウド』をご利用の場合に受け入れできます。</t>
    <phoneticPr fontId="4"/>
  </si>
  <si>
    <t>[仕入先]メニューで、各項目の初期値を設定できます。新規データとして空白データを受け入れた場合は、初期値の内容が設定されます。</t>
    <rPh sb="1" eb="3">
      <t>シイレ</t>
    </rPh>
    <phoneticPr fontId="4"/>
  </si>
  <si>
    <t>【基本】</t>
    <rPh sb="1" eb="3">
      <t>キホン</t>
    </rPh>
    <phoneticPr fontId="14"/>
  </si>
  <si>
    <t>仕入先コード</t>
    <rPh sb="0" eb="2">
      <t>シイレ</t>
    </rPh>
    <rPh sb="2" eb="3">
      <t>サキ</t>
    </rPh>
    <phoneticPr fontId="1"/>
  </si>
  <si>
    <t>AP2010001</t>
  </si>
  <si>
    <t>法人番号</t>
    <rPh sb="0" eb="2">
      <t>ホウジン</t>
    </rPh>
    <rPh sb="2" eb="4">
      <t>バンゴウ</t>
    </rPh>
    <phoneticPr fontId="1"/>
  </si>
  <si>
    <t>AP2010002</t>
  </si>
  <si>
    <t>個人事業主として取引先を登録している場合は、１桁目に半角スペースを入力することで、12桁の個人番号を受け入れられます。</t>
    <rPh sb="2" eb="5">
      <t>ジギョウヌシ</t>
    </rPh>
    <phoneticPr fontId="1"/>
  </si>
  <si>
    <t>仕入先名</t>
    <rPh sb="0" eb="2">
      <t>シイレ</t>
    </rPh>
    <rPh sb="2" eb="3">
      <t>サキ</t>
    </rPh>
    <rPh sb="3" eb="4">
      <t>ナ</t>
    </rPh>
    <phoneticPr fontId="1"/>
  </si>
  <si>
    <t>AP2010003</t>
  </si>
  <si>
    <t>仕入先名カナ</t>
    <rPh sb="0" eb="2">
      <t>シイレ</t>
    </rPh>
    <rPh sb="2" eb="3">
      <t>サキ</t>
    </rPh>
    <rPh sb="3" eb="4">
      <t>メイ</t>
    </rPh>
    <phoneticPr fontId="1"/>
  </si>
  <si>
    <t>AP2010004</t>
  </si>
  <si>
    <t>事業所名</t>
    <rPh sb="0" eb="3">
      <t>ジギョウショ</t>
    </rPh>
    <rPh sb="3" eb="4">
      <t>メイ</t>
    </rPh>
    <phoneticPr fontId="1"/>
  </si>
  <si>
    <t>AP2010005</t>
  </si>
  <si>
    <t>事業所名カナ</t>
    <rPh sb="0" eb="3">
      <t>ジギョウショ</t>
    </rPh>
    <rPh sb="3" eb="4">
      <t>メイ</t>
    </rPh>
    <phoneticPr fontId="1"/>
  </si>
  <si>
    <t>AP2010006</t>
  </si>
  <si>
    <t>仕入先略称</t>
    <rPh sb="0" eb="2">
      <t>シイレ</t>
    </rPh>
    <rPh sb="2" eb="3">
      <t>サキ</t>
    </rPh>
    <rPh sb="3" eb="5">
      <t>リャクショウ</t>
    </rPh>
    <phoneticPr fontId="1"/>
  </si>
  <si>
    <t>AP2010007</t>
  </si>
  <si>
    <t>種別</t>
    <rPh sb="0" eb="2">
      <t>シュベツ</t>
    </rPh>
    <phoneticPr fontId="14"/>
  </si>
  <si>
    <t>AP2010015</t>
    <phoneticPr fontId="4"/>
  </si>
  <si>
    <t>この項目は、『債務奉行クラウド』をお使いの場合に受け入れできます。</t>
    <rPh sb="7" eb="9">
      <t>サイム</t>
    </rPh>
    <phoneticPr fontId="4"/>
  </si>
  <si>
    <t>AP2010101</t>
  </si>
  <si>
    <t>敬称</t>
    <rPh sb="0" eb="2">
      <t>ケイショウ</t>
    </rPh>
    <phoneticPr fontId="14"/>
  </si>
  <si>
    <t>AP2010102</t>
  </si>
  <si>
    <t>0：敬称なし　1：敬称１　2：敬称２　3： 敬称３　4：敬称４　5：敬称５
敬称は、設定（メインメニュー右上にある[設定]アイコンから[運用設定]メニューの[基本]ページ）によって異なります。</t>
  </si>
  <si>
    <t>郵便番号</t>
    <rPh sb="0" eb="4">
      <t>ユウビンバンゴウ</t>
    </rPh>
    <phoneticPr fontId="1"/>
  </si>
  <si>
    <t>AP2010103</t>
  </si>
  <si>
    <t>都道府県</t>
    <rPh sb="0" eb="4">
      <t>トドウフケン</t>
    </rPh>
    <phoneticPr fontId="1"/>
  </si>
  <si>
    <t>AP2010104</t>
  </si>
  <si>
    <t>市区町村</t>
    <rPh sb="0" eb="2">
      <t>シク</t>
    </rPh>
    <rPh sb="2" eb="4">
      <t>チョウソン</t>
    </rPh>
    <phoneticPr fontId="1"/>
  </si>
  <si>
    <t>AP2010105</t>
  </si>
  <si>
    <t>番地</t>
    <rPh sb="0" eb="2">
      <t>バンチ</t>
    </rPh>
    <phoneticPr fontId="1"/>
  </si>
  <si>
    <t>AP2010106</t>
  </si>
  <si>
    <t>ビル等</t>
    <rPh sb="2" eb="3">
      <t>ナド</t>
    </rPh>
    <phoneticPr fontId="1"/>
  </si>
  <si>
    <t>AP2010107</t>
  </si>
  <si>
    <t>電話番号</t>
    <rPh sb="0" eb="2">
      <t>デンワ</t>
    </rPh>
    <rPh sb="2" eb="4">
      <t>バンゴウ</t>
    </rPh>
    <phoneticPr fontId="1"/>
  </si>
  <si>
    <t>AP2010108</t>
  </si>
  <si>
    <t>ＦＡＸ番号</t>
    <rPh sb="3" eb="5">
      <t>バンゴウ</t>
    </rPh>
    <phoneticPr fontId="1"/>
  </si>
  <si>
    <t>AP2010109</t>
  </si>
  <si>
    <t>ホームページ</t>
  </si>
  <si>
    <t>AP2010110</t>
  </si>
  <si>
    <t>80</t>
  </si>
  <si>
    <t>AP2010111</t>
  </si>
  <si>
    <t>AP2010112</t>
  </si>
  <si>
    <t>AP2010113</t>
  </si>
  <si>
    <t>取引先コード</t>
    <rPh sb="0" eb="2">
      <t>トリヒキ</t>
    </rPh>
    <rPh sb="2" eb="3">
      <t>サキ</t>
    </rPh>
    <phoneticPr fontId="0"/>
  </si>
  <si>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</si>
  <si>
    <t>取引先名</t>
    <rPh sb="0" eb="2">
      <t>トリヒキ</t>
    </rPh>
    <rPh sb="2" eb="3">
      <t>サキ</t>
    </rPh>
    <rPh sb="3" eb="4">
      <t>ナ</t>
    </rPh>
    <phoneticPr fontId="0"/>
  </si>
  <si>
    <t>取引先事業所名</t>
    <rPh sb="0" eb="2">
      <t>トリヒキ</t>
    </rPh>
    <rPh sb="2" eb="3">
      <t>サキ</t>
    </rPh>
    <rPh sb="3" eb="6">
      <t>ジギョウショ</t>
    </rPh>
    <rPh sb="6" eb="7">
      <t>メイ</t>
    </rPh>
    <phoneticPr fontId="0"/>
  </si>
  <si>
    <t>この項目は、『商奉行クラウドｉ』の『Bシステム』以上と『蔵奉行クラウドｉ』の『Bシステム』以上をお使いの場合に受け入れできます。</t>
  </si>
  <si>
    <t>AP2010114</t>
  </si>
  <si>
    <t>形式は、表紙の「金額・数量の形式」参照
この項目は、『債務奉行クラウドｉ』の『Bシステム』以上をお使いの場合に受け入れできます。</t>
  </si>
  <si>
    <t>AP2010115</t>
  </si>
  <si>
    <t>整数３桁　小数２桁
形式は、表紙の「金額・数量の形式」参照
この項目は、『債務奉行クラウドｉ』の『Bシステム』以上をお使いの場合に受け入れできます。</t>
  </si>
  <si>
    <t>【ご担当】</t>
  </si>
  <si>
    <t>ご担当 － 部署</t>
    <rPh sb="6" eb="8">
      <t>ブショ</t>
    </rPh>
    <phoneticPr fontId="1"/>
  </si>
  <si>
    <t>AP2010201</t>
  </si>
  <si>
    <t>ご担当 － 電話番号</t>
    <rPh sb="1" eb="3">
      <t>タントウ</t>
    </rPh>
    <rPh sb="6" eb="8">
      <t>デンワ</t>
    </rPh>
    <rPh sb="8" eb="10">
      <t>バンゴウ</t>
    </rPh>
    <phoneticPr fontId="1"/>
  </si>
  <si>
    <t>AP2010202</t>
  </si>
  <si>
    <t>ご担当 － ＦＡＸ番号</t>
    <rPh sb="1" eb="3">
      <t>タントウ</t>
    </rPh>
    <rPh sb="9" eb="11">
      <t>バンゴウ</t>
    </rPh>
    <phoneticPr fontId="1"/>
  </si>
  <si>
    <t>AP2010203</t>
  </si>
  <si>
    <t>ご担当 － 役職</t>
    <rPh sb="6" eb="8">
      <t>ヤクショク</t>
    </rPh>
    <phoneticPr fontId="1"/>
  </si>
  <si>
    <t>AP2010204</t>
  </si>
  <si>
    <t>ご担当 － 担当者名</t>
    <rPh sb="6" eb="9">
      <t>タントウシャ</t>
    </rPh>
    <rPh sb="9" eb="10">
      <t>メイ</t>
    </rPh>
    <phoneticPr fontId="1"/>
  </si>
  <si>
    <t>AP2010205</t>
  </si>
  <si>
    <t>ご担当 － 携帯番号</t>
    <rPh sb="6" eb="8">
      <t>ケイタイ</t>
    </rPh>
    <rPh sb="8" eb="10">
      <t>バンゴウ</t>
    </rPh>
    <phoneticPr fontId="1"/>
  </si>
  <si>
    <t>AP2010206</t>
  </si>
  <si>
    <t>ご担当 － Ｅ－Ｍａｉｌ</t>
  </si>
  <si>
    <t>AP2010207</t>
  </si>
  <si>
    <t>仕入／精算先区分１コード</t>
    <rPh sb="0" eb="2">
      <t>シイレ</t>
    </rPh>
    <rPh sb="3" eb="5">
      <t>セイサン</t>
    </rPh>
    <rPh sb="5" eb="6">
      <t>サキ</t>
    </rPh>
    <rPh sb="6" eb="8">
      <t>クブン</t>
    </rPh>
    <phoneticPr fontId="1"/>
  </si>
  <si>
    <t>AP2010301</t>
  </si>
  <si>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</si>
  <si>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仕入／精算先区分２コード</t>
    <rPh sb="0" eb="2">
      <t>シイレ</t>
    </rPh>
    <rPh sb="3" eb="5">
      <t>セイサン</t>
    </rPh>
    <rPh sb="5" eb="6">
      <t>サキ</t>
    </rPh>
    <rPh sb="6" eb="8">
      <t>クブン</t>
    </rPh>
    <phoneticPr fontId="1"/>
  </si>
  <si>
    <t>AP2010302</t>
  </si>
  <si>
    <t>仕入／精算先区分３コード</t>
    <rPh sb="0" eb="2">
      <t>シイレ</t>
    </rPh>
    <rPh sb="3" eb="5">
      <t>セイサン</t>
    </rPh>
    <rPh sb="5" eb="6">
      <t>サキ</t>
    </rPh>
    <rPh sb="6" eb="8">
      <t>クブン</t>
    </rPh>
    <phoneticPr fontId="1"/>
  </si>
  <si>
    <t>AP2010303</t>
  </si>
  <si>
    <t>仕入／精算先区分４コード</t>
    <rPh sb="0" eb="2">
      <t>シイレ</t>
    </rPh>
    <rPh sb="3" eb="5">
      <t>セイサン</t>
    </rPh>
    <rPh sb="5" eb="6">
      <t>サキ</t>
    </rPh>
    <rPh sb="6" eb="8">
      <t>クブン</t>
    </rPh>
    <phoneticPr fontId="1"/>
  </si>
  <si>
    <t>AP2010304</t>
  </si>
  <si>
    <t>仕入／精算先区分５コード</t>
    <rPh sb="0" eb="2">
      <t>シイレ</t>
    </rPh>
    <rPh sb="3" eb="5">
      <t>セイサン</t>
    </rPh>
    <rPh sb="5" eb="6">
      <t>サキ</t>
    </rPh>
    <rPh sb="6" eb="8">
      <t>クブン</t>
    </rPh>
    <phoneticPr fontId="1"/>
  </si>
  <si>
    <t>AP2010305</t>
  </si>
  <si>
    <t>主セグメント１</t>
    <rPh sb="0" eb="1">
      <t>シュ</t>
    </rPh>
    <phoneticPr fontId="1"/>
  </si>
  <si>
    <t>MM2010301</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</si>
  <si>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・セグメント連携のセグメント１（[仕入管理規程]メニュー[債務管理]ページで設定）が「得意先/仕入先」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4"/>
  </si>
  <si>
    <t>主セグメント２</t>
    <rPh sb="0" eb="1">
      <t>シュ</t>
    </rPh>
    <phoneticPr fontId="1"/>
  </si>
  <si>
    <t>MM2010302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</si>
  <si>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・セグメント連携のセグメント２（[仕入管理規程]メニュー[債務管理]ページで設定）が「得意先/仕入先」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4"/>
  </si>
  <si>
    <t>【仕入】</t>
    <rPh sb="1" eb="3">
      <t>シイレ</t>
    </rPh>
    <phoneticPr fontId="14"/>
  </si>
  <si>
    <t>スポット区分</t>
    <rPh sb="4" eb="6">
      <t>クブン</t>
    </rPh>
    <phoneticPr fontId="1"/>
  </si>
  <si>
    <t>AP2010401</t>
  </si>
  <si>
    <t>0：通常仕入先　1：スポット仕入先</t>
    <rPh sb="2" eb="4">
      <t>ツウジョウ</t>
    </rPh>
    <rPh sb="4" eb="6">
      <t>シイレ</t>
    </rPh>
    <rPh sb="6" eb="7">
      <t>サキ</t>
    </rPh>
    <rPh sb="14" eb="16">
      <t>シイレ</t>
    </rPh>
    <rPh sb="16" eb="17">
      <t>サキ</t>
    </rPh>
    <phoneticPr fontId="1"/>
  </si>
  <si>
    <t>取引通貨コード</t>
    <rPh sb="0" eb="2">
      <t>トリヒキ</t>
    </rPh>
    <rPh sb="2" eb="4">
      <t>ツウカ</t>
    </rPh>
    <phoneticPr fontId="49"/>
  </si>
  <si>
    <t>AP2010403</t>
    <phoneticPr fontId="4"/>
  </si>
  <si>
    <t>大文字英字</t>
    <rPh sb="0" eb="5">
      <t>オオモジエイジ</t>
    </rPh>
    <phoneticPr fontId="49"/>
  </si>
  <si>
    <t>為替レート種別コード</t>
    <phoneticPr fontId="49"/>
  </si>
  <si>
    <t>AP2010404</t>
    <phoneticPr fontId="4"/>
  </si>
  <si>
    <t>英数</t>
    <rPh sb="0" eb="2">
      <t>エイスウ</t>
    </rPh>
    <phoneticPr fontId="49"/>
  </si>
  <si>
    <t>この項目は、以下のすべての条件に該当する場合に受け入れできます。
・『奉行Ｖ ERPクラウド』をご利用の場合
・『債務奉行クラウド』をご利用の場合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rPh sb="57" eb="59">
      <t>サイム</t>
    </rPh>
    <phoneticPr fontId="4"/>
  </si>
  <si>
    <t>購入主部門コード</t>
    <rPh sb="2" eb="3">
      <t>シュ</t>
    </rPh>
    <rPh sb="3" eb="5">
      <t>ブモン</t>
    </rPh>
    <phoneticPr fontId="1"/>
  </si>
  <si>
    <t>AP2010405</t>
  </si>
  <si>
    <t>購入主担当者コード</t>
    <rPh sb="0" eb="2">
      <t>コウニュウ</t>
    </rPh>
    <rPh sb="2" eb="3">
      <t>シュ</t>
    </rPh>
    <rPh sb="3" eb="5">
      <t>タントウ</t>
    </rPh>
    <rPh sb="5" eb="6">
      <t>シャ</t>
    </rPh>
    <phoneticPr fontId="1"/>
  </si>
  <si>
    <t>AP2010406</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</si>
  <si>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</si>
  <si>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</si>
  <si>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
  </si>
  <si>
    <t>購入主工程／工種コード</t>
    <rPh sb="2" eb="3">
      <t>シュ</t>
    </rPh>
    <rPh sb="3" eb="8">
      <t>コウテイ</t>
    </rPh>
    <phoneticPr fontId="1"/>
  </si>
  <si>
    <t>AP2010408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</si>
  <si>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4"/>
  </si>
  <si>
    <t>仕入計上基準</t>
    <rPh sb="0" eb="2">
      <t>シイレ</t>
    </rPh>
    <rPh sb="2" eb="4">
      <t>ケイジョウ</t>
    </rPh>
    <rPh sb="4" eb="6">
      <t>キジュン</t>
    </rPh>
    <phoneticPr fontId="1"/>
  </si>
  <si>
    <t>MM2010405</t>
  </si>
  <si>
    <t>0：入荷基準　１：検収基準</t>
    <rPh sb="2" eb="4">
      <t>ニュウカ</t>
    </rPh>
    <rPh sb="4" eb="6">
      <t>キジュン</t>
    </rPh>
    <rPh sb="9" eb="11">
      <t>ケンシュウ</t>
    </rPh>
    <rPh sb="11" eb="13">
      <t>キジュン</t>
    </rPh>
    <phoneticPr fontId="1"/>
  </si>
  <si>
    <t>仕入端数処理額</t>
    <rPh sb="0" eb="2">
      <t>シイレ</t>
    </rPh>
    <rPh sb="6" eb="7">
      <t>ガク</t>
    </rPh>
    <phoneticPr fontId="1"/>
  </si>
  <si>
    <t>MM2010401</t>
  </si>
  <si>
    <t>仕入端数処理</t>
    <rPh sb="0" eb="2">
      <t>シイレ</t>
    </rPh>
    <phoneticPr fontId="1"/>
  </si>
  <si>
    <t>MM2010402</t>
  </si>
  <si>
    <t>0：切り上げ　1：四捨五入　2：切り捨て</t>
  </si>
  <si>
    <t>注文書フォームコード</t>
    <rPh sb="0" eb="3">
      <t>チュウモンショ</t>
    </rPh>
    <phoneticPr fontId="1"/>
  </si>
  <si>
    <t>MM2010403</t>
  </si>
  <si>
    <t>注文書差出名コード</t>
    <rPh sb="0" eb="3">
      <t>チュウモンショ</t>
    </rPh>
    <rPh sb="3" eb="5">
      <t>サシダシ</t>
    </rPh>
    <rPh sb="5" eb="6">
      <t>メイ</t>
    </rPh>
    <phoneticPr fontId="1"/>
  </si>
  <si>
    <t>MM2010404</t>
  </si>
  <si>
    <t>伝票債務区分</t>
    <rPh sb="0" eb="2">
      <t>デンピョウ</t>
    </rPh>
    <rPh sb="2" eb="4">
      <t>サイム</t>
    </rPh>
    <rPh sb="4" eb="6">
      <t>クブン</t>
    </rPh>
    <phoneticPr fontId="1"/>
  </si>
  <si>
    <t>AP2010402</t>
  </si>
  <si>
    <t>0：営業外債務　1：営業債務
この項目は、『債務奉行クラウド』をご利用の場合に受け入れできます。
新規データとして空白データを受け入れた場合は、「1：営業債務」が設定されます。</t>
    <phoneticPr fontId="14"/>
  </si>
  <si>
    <t>債務部門指定</t>
    <rPh sb="0" eb="2">
      <t>サイム</t>
    </rPh>
    <rPh sb="2" eb="4">
      <t>ブモン</t>
    </rPh>
    <rPh sb="4" eb="6">
      <t>シテイ</t>
    </rPh>
    <phoneticPr fontId="1"/>
  </si>
  <si>
    <t>0：固定　1：購入</t>
    <rPh sb="2" eb="4">
      <t>コテイ</t>
    </rPh>
    <phoneticPr fontId="1"/>
  </si>
  <si>
    <t>債務主部門コード</t>
    <rPh sb="0" eb="2">
      <t>サイム</t>
    </rPh>
    <rPh sb="2" eb="3">
      <t>シュ</t>
    </rPh>
    <rPh sb="3" eb="5">
      <t>ブモン</t>
    </rPh>
    <phoneticPr fontId="1"/>
  </si>
  <si>
    <t>AP2010409</t>
  </si>
  <si>
    <t>債務プロジェクト指定</t>
    <rPh sb="0" eb="2">
      <t>サイム</t>
    </rPh>
    <rPh sb="8" eb="10">
      <t>シテイ</t>
    </rPh>
    <phoneticPr fontId="1"/>
  </si>
  <si>
    <t>0：固定　1：購入
この項目は、プロジェクト（メインメニュー右上にある[設定]アイコンから[運用設定]メニューの[基本]ページで設定）が「使用する」の場合に受け入れできます。</t>
    <rPh sb="2" eb="4">
      <t>コテイ</t>
    </rPh>
    <phoneticPr fontId="1"/>
  </si>
  <si>
    <t>債務主プロジェクトコード</t>
  </si>
  <si>
    <t>AP2010410</t>
  </si>
  <si>
    <t>債務工程／工種指定</t>
    <rPh sb="0" eb="2">
      <t>サイム</t>
    </rPh>
    <rPh sb="7" eb="9">
      <t>シテイ</t>
    </rPh>
    <phoneticPr fontId="1"/>
  </si>
  <si>
    <t>0：固定　1：購入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4"/>
  </si>
  <si>
    <t>債務主工程／工種コード</t>
    <rPh sb="0" eb="2">
      <t>サイム</t>
    </rPh>
    <rPh sb="2" eb="3">
      <t>シュ</t>
    </rPh>
    <rPh sb="3" eb="8">
      <t>コウテイ</t>
    </rPh>
    <phoneticPr fontId="1"/>
  </si>
  <si>
    <t>AP2010411</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</si>
  <si>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</si>
  <si>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主仕入取引コード</t>
    <rPh sb="0" eb="1">
      <t>シュ</t>
    </rPh>
    <rPh sb="1" eb="3">
      <t>シイレ</t>
    </rPh>
    <rPh sb="3" eb="5">
      <t>トリヒキ</t>
    </rPh>
    <phoneticPr fontId="1"/>
  </si>
  <si>
    <t>主仕入取引コードー返品</t>
  </si>
  <si>
    <t>仮払補助科目コード</t>
  </si>
  <si>
    <t>主仕入取引コードー値引</t>
    <rPh sb="0" eb="1">
      <t>シュ</t>
    </rPh>
    <rPh sb="1" eb="3">
      <t>シイレ</t>
    </rPh>
    <rPh sb="3" eb="5">
      <t>トリヒキ</t>
    </rPh>
    <rPh sb="9" eb="11">
      <t>ネビキ</t>
    </rPh>
    <phoneticPr fontId="1"/>
  </si>
  <si>
    <t>主仕入取引コード（営業外債務）</t>
    <rPh sb="0" eb="1">
      <t>シュ</t>
    </rPh>
    <rPh sb="1" eb="3">
      <t>シイレ</t>
    </rPh>
    <rPh sb="3" eb="5">
      <t>トリヒキ</t>
    </rPh>
    <rPh sb="9" eb="12">
      <t>エイギョウガイ</t>
    </rPh>
    <rPh sb="12" eb="14">
      <t>サイム</t>
    </rPh>
    <phoneticPr fontId="1"/>
  </si>
  <si>
    <t>主仕入取引コードー返品（営業外債務）</t>
    <rPh sb="0" eb="1">
      <t>シュ</t>
    </rPh>
    <rPh sb="1" eb="3">
      <t>シイレ</t>
    </rPh>
    <rPh sb="3" eb="5">
      <t>トリヒキ</t>
    </rPh>
    <rPh sb="9" eb="11">
      <t>ヘンピン</t>
    </rPh>
    <rPh sb="12" eb="15">
      <t>エイギョウガイ</t>
    </rPh>
    <rPh sb="15" eb="17">
      <t>サイム</t>
    </rPh>
    <phoneticPr fontId="1"/>
  </si>
  <si>
    <t>主仕入取引コードー値引（営業外債務）</t>
    <rPh sb="0" eb="1">
      <t>シュ</t>
    </rPh>
    <rPh sb="1" eb="3">
      <t>シイレ</t>
    </rPh>
    <rPh sb="3" eb="5">
      <t>トリヒキ</t>
    </rPh>
    <rPh sb="9" eb="11">
      <t>ネビキ</t>
    </rPh>
    <rPh sb="12" eb="15">
      <t>エイギョウガイ</t>
    </rPh>
    <rPh sb="15" eb="17">
      <t>サイム</t>
    </rPh>
    <phoneticPr fontId="1"/>
  </si>
  <si>
    <t>補助科目優先コード指定</t>
  </si>
  <si>
    <t>0：使用しない　1：使用する</t>
    <rPh sb="2" eb="4">
      <t>シヨウ</t>
    </rPh>
    <rPh sb="10" eb="12">
      <t>シヨウ</t>
    </rPh>
    <phoneticPr fontId="41"/>
  </si>
  <si>
    <t>補助科目優先コード</t>
  </si>
  <si>
    <t>AP2010422</t>
  </si>
  <si>
    <t>１～10</t>
    <phoneticPr fontId="4"/>
  </si>
  <si>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4"/>
  </si>
  <si>
    <t>消費税計算</t>
    <rPh sb="0" eb="3">
      <t>ショウヒゼイ</t>
    </rPh>
    <rPh sb="3" eb="5">
      <t>ケイサン</t>
    </rPh>
    <phoneticPr fontId="1"/>
  </si>
  <si>
    <t>AP2010501</t>
  </si>
  <si>
    <t>0：明細単位　1：伝票単位　2：請求書単位</t>
    <rPh sb="4" eb="6">
      <t>タンイ</t>
    </rPh>
    <rPh sb="9" eb="11">
      <t>デンピョウ</t>
    </rPh>
    <rPh sb="11" eb="13">
      <t>タンイ</t>
    </rPh>
    <rPh sb="19" eb="21">
      <t>タンイ</t>
    </rPh>
    <phoneticPr fontId="1"/>
  </si>
  <si>
    <t>仕入先優先に設定する</t>
    <rPh sb="0" eb="2">
      <t>シイレ</t>
    </rPh>
    <rPh sb="2" eb="3">
      <t>サキ</t>
    </rPh>
    <rPh sb="3" eb="5">
      <t>ユウセン</t>
    </rPh>
    <rPh sb="6" eb="8">
      <t>セッテイ</t>
    </rPh>
    <phoneticPr fontId="1"/>
  </si>
  <si>
    <t>AP2010502</t>
  </si>
  <si>
    <t>取引発生区分</t>
    <rPh sb="0" eb="2">
      <t>トリヒキ</t>
    </rPh>
    <rPh sb="2" eb="4">
      <t>ハッセイ</t>
    </rPh>
    <rPh sb="4" eb="6">
      <t>クブン</t>
    </rPh>
    <phoneticPr fontId="1"/>
  </si>
  <si>
    <t>1：国内　2：輸入　3：国外　9：科目優先</t>
    <rPh sb="7" eb="9">
      <t>ユニュウ</t>
    </rPh>
    <phoneticPr fontId="1"/>
  </si>
  <si>
    <t>0：計算しない　1：税抜金額から計算する　2：税込金額から計算する　9：商品優先</t>
    <rPh sb="36" eb="38">
      <t>ショウヒン</t>
    </rPh>
    <rPh sb="38" eb="40">
      <t>ユウセン</t>
    </rPh>
    <phoneticPr fontId="1"/>
  </si>
  <si>
    <t>端数処理</t>
    <rPh sb="0" eb="2">
      <t>ハスウ</t>
    </rPh>
    <rPh sb="2" eb="4">
      <t>ショリ</t>
    </rPh>
    <phoneticPr fontId="1"/>
  </si>
  <si>
    <t>0：切り上げ　1：四捨五入　2：切り捨て　9：科目優先</t>
    <rPh sb="2" eb="3">
      <t>キ</t>
    </rPh>
    <rPh sb="4" eb="5">
      <t>ア</t>
    </rPh>
    <rPh sb="9" eb="13">
      <t>シシャゴニュウ</t>
    </rPh>
    <rPh sb="16" eb="17">
      <t>キ</t>
    </rPh>
    <rPh sb="18" eb="19">
      <t>ス</t>
    </rPh>
    <phoneticPr fontId="1"/>
  </si>
  <si>
    <t>【源泉徴収】</t>
    <rPh sb="1" eb="3">
      <t>ゲンセン</t>
    </rPh>
    <rPh sb="3" eb="5">
      <t>チョウシュウ</t>
    </rPh>
    <phoneticPr fontId="14"/>
  </si>
  <si>
    <t>源泉徴収</t>
    <rPh sb="0" eb="2">
      <t>ゲンセン</t>
    </rPh>
    <rPh sb="2" eb="4">
      <t>チョウシュウ</t>
    </rPh>
    <phoneticPr fontId="1"/>
  </si>
  <si>
    <t>AP2010601</t>
  </si>
  <si>
    <t>0：対象外　1：対象</t>
    <rPh sb="2" eb="5">
      <t>タイショウガイ</t>
    </rPh>
    <rPh sb="8" eb="10">
      <t>タイショウ</t>
    </rPh>
    <phoneticPr fontId="1"/>
  </si>
  <si>
    <t>報酬区分コード</t>
    <rPh sb="0" eb="2">
      <t>ホウシュウ</t>
    </rPh>
    <rPh sb="2" eb="4">
      <t>クブン</t>
    </rPh>
    <phoneticPr fontId="1"/>
  </si>
  <si>
    <t>AP2010602</t>
  </si>
  <si>
    <t>この項目は、「源泉徴収」が「1：対象」の場合に受け入れできます。</t>
    <rPh sb="2" eb="4">
      <t>コウモク</t>
    </rPh>
    <rPh sb="7" eb="9">
      <t>ゲンセン</t>
    </rPh>
    <rPh sb="9" eb="11">
      <t>チョウシュウ</t>
    </rPh>
    <phoneticPr fontId="1"/>
  </si>
  <si>
    <t>細目１</t>
    <rPh sb="0" eb="2">
      <t>サイモク</t>
    </rPh>
    <phoneticPr fontId="14"/>
  </si>
  <si>
    <t>AP2010603</t>
  </si>
  <si>
    <t>細目２</t>
    <rPh sb="0" eb="2">
      <t>サイモク</t>
    </rPh>
    <phoneticPr fontId="14"/>
  </si>
  <si>
    <t>AP2010604</t>
  </si>
  <si>
    <t>対象金額</t>
    <rPh sb="0" eb="2">
      <t>タイショウ</t>
    </rPh>
    <rPh sb="2" eb="4">
      <t>キンガク</t>
    </rPh>
    <phoneticPr fontId="14"/>
  </si>
  <si>
    <t>AP2010605</t>
  </si>
  <si>
    <t>0：税抜金額　1：税込金額
この項目は、「源泉徴収」が「1：対象」の場合に受け入れできます。</t>
    <rPh sb="2" eb="4">
      <t>ゼイヌキ</t>
    </rPh>
    <rPh sb="4" eb="6">
      <t>キンガク</t>
    </rPh>
    <rPh sb="9" eb="11">
      <t>ゼイコミ</t>
    </rPh>
    <rPh sb="11" eb="13">
      <t>キンガク</t>
    </rPh>
    <phoneticPr fontId="14"/>
  </si>
  <si>
    <t>源泉科目コード</t>
    <rPh sb="0" eb="2">
      <t>ゲンセン</t>
    </rPh>
    <rPh sb="2" eb="4">
      <t>カモク</t>
    </rPh>
    <phoneticPr fontId="14"/>
  </si>
  <si>
    <t>AP2010606</t>
  </si>
  <si>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1"/>
  </si>
  <si>
    <t>源泉補助科目コード</t>
    <rPh sb="0" eb="2">
      <t>ゲンセン</t>
    </rPh>
    <rPh sb="2" eb="4">
      <t>ホジョ</t>
    </rPh>
    <rPh sb="4" eb="6">
      <t>カモク</t>
    </rPh>
    <phoneticPr fontId="14"/>
  </si>
  <si>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</si>
  <si>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
  </si>
  <si>
    <t>税抜計算</t>
    <rPh sb="0" eb="4">
      <t>ゼイバツケイサン</t>
    </rPh>
    <phoneticPr fontId="14"/>
  </si>
  <si>
    <t>AP2010608</t>
  </si>
  <si>
    <t>0：計算しない　1：計算する
この項目は、「源泉徴収」が「1：対象」、「対象金額」が「0：税抜金額」の場合に受け入れできます。</t>
    <rPh sb="2" eb="4">
      <t>ケイサン</t>
    </rPh>
    <rPh sb="10" eb="12">
      <t>ケイサン</t>
    </rPh>
    <phoneticPr fontId="14"/>
  </si>
  <si>
    <t>【精算】</t>
    <rPh sb="1" eb="3">
      <t>セイサン</t>
    </rPh>
    <phoneticPr fontId="14"/>
  </si>
  <si>
    <t>精算先コード</t>
    <rPh sb="0" eb="2">
      <t>セイサン</t>
    </rPh>
    <phoneticPr fontId="1"/>
  </si>
  <si>
    <t>MM2010701</t>
  </si>
  <si>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</si>
  <si>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債務計上時の購入先</t>
    <rPh sb="0" eb="5">
      <t>サイムケイジョウジ</t>
    </rPh>
    <rPh sb="6" eb="9">
      <t>コウニュウサキ</t>
    </rPh>
    <phoneticPr fontId="0"/>
  </si>
  <si>
    <t>MM2010704</t>
  </si>
  <si>
    <t>0：精算先　1：仕入先
この項目は、『債務奉行クラウド』をご利用の場合に受け入れできます。
新規データとして空白データを受け入れた場合は、「0：精算先」が設定されます。</t>
    <rPh sb="2" eb="5">
      <t>セイサンサキ</t>
    </rPh>
    <rPh sb="8" eb="11">
      <t>シイレサキ</t>
    </rPh>
    <phoneticPr fontId="0"/>
  </si>
  <si>
    <t>精算情報１</t>
    <rPh sb="0" eb="2">
      <t>セイサン</t>
    </rPh>
    <rPh sb="2" eb="4">
      <t>ジョウホウ</t>
    </rPh>
    <phoneticPr fontId="14"/>
  </si>
  <si>
    <t>通貨コード</t>
    <rPh sb="0" eb="2">
      <t>ツウカ</t>
    </rPh>
    <phoneticPr fontId="10"/>
  </si>
  <si>
    <t>AP2010801</t>
  </si>
  <si>
    <t>大文字英字</t>
    <rPh sb="0" eb="5">
      <t>オオモジエイジ</t>
    </rPh>
    <phoneticPr fontId="10"/>
  </si>
  <si>
    <t>債務区分ごとの精算</t>
    <rPh sb="0" eb="2">
      <t>サイム</t>
    </rPh>
    <rPh sb="2" eb="4">
      <t>クブン</t>
    </rPh>
    <rPh sb="7" eb="9">
      <t>セイサン</t>
    </rPh>
    <phoneticPr fontId="14"/>
  </si>
  <si>
    <t>AP2010802</t>
  </si>
  <si>
    <t>0：しない　1：する
この項目は、『債務奉行クラウド』をご利用の場合に受け入れできます。</t>
    <phoneticPr fontId="4"/>
  </si>
  <si>
    <t>精算締日コード</t>
    <rPh sb="0" eb="2">
      <t>セイサン</t>
    </rPh>
    <rPh sb="2" eb="4">
      <t>シメビ</t>
    </rPh>
    <phoneticPr fontId="14"/>
  </si>
  <si>
    <t>AP2010803</t>
  </si>
  <si>
    <t>精算単位</t>
    <rPh sb="0" eb="2">
      <t>セイサン</t>
    </rPh>
    <rPh sb="2" eb="4">
      <t>タンイ</t>
    </rPh>
    <phoneticPr fontId="14"/>
  </si>
  <si>
    <t>AP2010804</t>
  </si>
  <si>
    <t>0：債務伝票　1：精算締め</t>
  </si>
  <si>
    <t>支払予定確定単位</t>
    <rPh sb="0" eb="2">
      <t>シハラ</t>
    </rPh>
    <rPh sb="2" eb="4">
      <t>ヨテイ</t>
    </rPh>
    <rPh sb="4" eb="6">
      <t>カクテイ</t>
    </rPh>
    <rPh sb="6" eb="8">
      <t>タンイ</t>
    </rPh>
    <phoneticPr fontId="14"/>
  </si>
  <si>
    <t>AP2010805</t>
  </si>
  <si>
    <t>AP2010806</t>
    <phoneticPr fontId="4"/>
  </si>
  <si>
    <t>この項目は、以下のすべての条件に該当する場合に受け入れできます。
・『債務奉行クラウド』をご利用の場合
・「債務区分ごとの精算」が「1：する」</t>
    <rPh sb="49" eb="51">
      <t>バアイ</t>
    </rPh>
    <phoneticPr fontId="14"/>
  </si>
  <si>
    <t>精算単位（営業外債務）</t>
    <rPh sb="0" eb="2">
      <t>セイサン</t>
    </rPh>
    <rPh sb="2" eb="4">
      <t>タンイ</t>
    </rPh>
    <phoneticPr fontId="14"/>
  </si>
  <si>
    <t>AP2010807</t>
  </si>
  <si>
    <t>0：債務伝票　1：精算締め
この項目は、以下のすべての条件に該当する場合に受け入れできます。
・『債務奉行クラウド』をご利用の場合
・「債務区分ごとの精算」が「1：する」</t>
    <phoneticPr fontId="1"/>
  </si>
  <si>
    <t>支払予定確定単位（営業外債務）</t>
    <rPh sb="0" eb="2">
      <t>シハラ</t>
    </rPh>
    <rPh sb="2" eb="4">
      <t>ヨテイ</t>
    </rPh>
    <rPh sb="4" eb="6">
      <t>カクテイ</t>
    </rPh>
    <rPh sb="6" eb="8">
      <t>タンイ</t>
    </rPh>
    <phoneticPr fontId="14"/>
  </si>
  <si>
    <t>AP2010808</t>
  </si>
  <si>
    <t>支払条件</t>
    <rPh sb="0" eb="2">
      <t>シハライ</t>
    </rPh>
    <rPh sb="2" eb="4">
      <t>ジョウケン</t>
    </rPh>
    <phoneticPr fontId="14"/>
  </si>
  <si>
    <t>支払条件１</t>
  </si>
  <si>
    <t>AP2010902</t>
  </si>
  <si>
    <t>0：分割しない　1：割合で分割　2：金額で分割</t>
    <rPh sb="2" eb="4">
      <t>ブンカツ</t>
    </rPh>
    <rPh sb="10" eb="12">
      <t>ワリアイ</t>
    </rPh>
    <rPh sb="18" eb="20">
      <t>キンガク</t>
    </rPh>
    <phoneticPr fontId="14"/>
  </si>
  <si>
    <t>AP2010903</t>
  </si>
  <si>
    <t>1／10／100／1,000／10,000／100,000／1,000,000／10,000,000／100,000,000
この項目は、「分割」が「1：割合で分割」の場合に受け入れできます。</t>
    <rPh sb="65" eb="67">
      <t>コウモク</t>
    </rPh>
    <rPh sb="77" eb="79">
      <t>ワリアイ</t>
    </rPh>
    <rPh sb="84" eb="86">
      <t>バアイ</t>
    </rPh>
    <phoneticPr fontId="14"/>
  </si>
  <si>
    <t>AP2010904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</si>
  <si>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4"/>
  </si>
  <si>
    <t>支払条件１-支払サイト１-支払方法コード</t>
  </si>
  <si>
    <t>AP2010911</t>
  </si>
  <si>
    <t>支払条件１-支払サイト１-休日支払指定</t>
  </si>
  <si>
    <t>AP2010912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</si>
  <si>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4"/>
  </si>
  <si>
    <t>支払条件１-支払サイト１-休日パターンコード</t>
  </si>
  <si>
    <t>AP2010913</t>
  </si>
  <si>
    <t>この項目は、「休日支払指定」が「1：前営業日」または「2：翌営業日」の場合に受け入れできます。</t>
    <rPh sb="2" eb="4">
      <t>コウモク</t>
    </rPh>
    <rPh sb="35" eb="37">
      <t>バアイ</t>
    </rPh>
    <rPh sb="38" eb="39">
      <t>ウ</t>
    </rPh>
    <rPh sb="40" eb="41">
      <t>イ</t>
    </rPh>
    <phoneticPr fontId="1"/>
  </si>
  <si>
    <t>支払条件１-支払サイト１-支払予定日（設定）</t>
    <rPh sb="19" eb="21">
      <t>セッテイ</t>
    </rPh>
    <phoneticPr fontId="14"/>
  </si>
  <si>
    <t>AP2010914</t>
  </si>
  <si>
    <t>0：月日指定　1：月指定　2：日指定</t>
    <rPh sb="2" eb="4">
      <t>ツキヒ</t>
    </rPh>
    <rPh sb="4" eb="6">
      <t>シテイ</t>
    </rPh>
    <rPh sb="9" eb="10">
      <t>ツキ</t>
    </rPh>
    <rPh sb="10" eb="12">
      <t>シテイ</t>
    </rPh>
    <rPh sb="15" eb="16">
      <t>ニチ</t>
    </rPh>
    <rPh sb="16" eb="18">
      <t>シテイ</t>
    </rPh>
    <phoneticPr fontId="14"/>
  </si>
  <si>
    <t>支払条件１-支払サイト１-支払予定日（月）</t>
    <rPh sb="19" eb="20">
      <t>ツキ</t>
    </rPh>
    <phoneticPr fontId="14"/>
  </si>
  <si>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</si>
  <si>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1"/>
  </si>
  <si>
    <t>支払条件１-支払サイト１-支払予定日（日）</t>
    <rPh sb="19" eb="20">
      <t>ニチ</t>
    </rPh>
    <phoneticPr fontId="14"/>
  </si>
  <si>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</si>
  <si>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1"/>
  </si>
  <si>
    <t>AP2010917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</si>
  <si>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</si>
  <si>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4"/>
  </si>
  <si>
    <t>AP2010918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</si>
  <si>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10"/>
  </si>
  <si>
    <t>支払条件１-支払サイト２-支払方法コード</t>
  </si>
  <si>
    <t>AP2010921</t>
  </si>
  <si>
    <t>支払条件１-支払サイト２-休日支払指定</t>
  </si>
  <si>
    <t>AP2010922</t>
  </si>
  <si>
    <t>支払条件１-支払サイト２-休日パターンコード</t>
  </si>
  <si>
    <t>AP2010923</t>
  </si>
  <si>
    <t>支払条件１-支払サイト２-支払予定日（設定）</t>
    <rPh sb="19" eb="21">
      <t>セッテイ</t>
    </rPh>
    <phoneticPr fontId="14"/>
  </si>
  <si>
    <t>AP2010924</t>
  </si>
  <si>
    <t>支払条件１-支払サイト２-支払予定日（月）</t>
    <rPh sb="19" eb="20">
      <t>ツキ</t>
    </rPh>
    <phoneticPr fontId="14"/>
  </si>
  <si>
    <t>AP2010925</t>
  </si>
  <si>
    <t>支払条件１-支払サイト２-支払予定日（日）</t>
    <rPh sb="19" eb="20">
      <t>ニチ</t>
    </rPh>
    <phoneticPr fontId="14"/>
  </si>
  <si>
    <t>AP2010926</t>
  </si>
  <si>
    <t>AP2010927</t>
  </si>
  <si>
    <t>支払条件１-支払サイト２-分割割当値</t>
    <rPh sb="13" eb="15">
      <t>ブンカツ</t>
    </rPh>
    <rPh sb="15" eb="17">
      <t>ワリアテ</t>
    </rPh>
    <rPh sb="17" eb="18">
      <t>アタイ</t>
    </rPh>
    <phoneticPr fontId="14"/>
  </si>
  <si>
    <t>AP2010928</t>
  </si>
  <si>
    <t>支払条件１-支払サイト３-支払方法コード</t>
  </si>
  <si>
    <t>AP2010931</t>
  </si>
  <si>
    <t>支払条件１-支払サイト３-休日支払指定</t>
  </si>
  <si>
    <t>AP2010932</t>
  </si>
  <si>
    <t>支払条件１-支払サイト３-休日パターンコード</t>
  </si>
  <si>
    <t>AP2010933</t>
  </si>
  <si>
    <t>支払条件１-支払サイト３-支払予定日（設定）</t>
    <rPh sb="19" eb="21">
      <t>セッテイ</t>
    </rPh>
    <phoneticPr fontId="14"/>
  </si>
  <si>
    <t>AP2010934</t>
  </si>
  <si>
    <t>支払条件１-支払サイト３-支払予定日（月）</t>
    <rPh sb="19" eb="20">
      <t>ツキ</t>
    </rPh>
    <phoneticPr fontId="14"/>
  </si>
  <si>
    <t>AP2010935</t>
  </si>
  <si>
    <t>支払条件１-支払サイト３-支払予定日（日）</t>
    <rPh sb="19" eb="20">
      <t>ニチ</t>
    </rPh>
    <phoneticPr fontId="14"/>
  </si>
  <si>
    <t>AP2010936</t>
  </si>
  <si>
    <t>AP2010937</t>
  </si>
  <si>
    <t>支払条件１-支払サイト３-分割割当値</t>
    <rPh sb="13" eb="15">
      <t>ブンカツ</t>
    </rPh>
    <rPh sb="15" eb="17">
      <t>ワリアテ</t>
    </rPh>
    <rPh sb="17" eb="18">
      <t>アタイ</t>
    </rPh>
    <phoneticPr fontId="14"/>
  </si>
  <si>
    <t>AP2010938</t>
  </si>
  <si>
    <t>支払条件２</t>
  </si>
  <si>
    <t>支払条件２-基準額</t>
    <rPh sb="6" eb="8">
      <t>キジュン</t>
    </rPh>
    <rPh sb="8" eb="9">
      <t>ガク</t>
    </rPh>
    <phoneticPr fontId="14"/>
  </si>
  <si>
    <t>AP2011031</t>
  </si>
  <si>
    <t>整数15桁　小数２桁
形式は、表紙の「金額・数量の形式」参照
精算情報１の通貨がJPYの場合は小数桁は受け入れできません。</t>
    <rPh sb="31" eb="33">
      <t>セイサン</t>
    </rPh>
    <rPh sb="33" eb="35">
      <t>ジョウホウ</t>
    </rPh>
    <rPh sb="37" eb="39">
      <t>ツウカ</t>
    </rPh>
    <rPh sb="44" eb="46">
      <t>バアイ</t>
    </rPh>
    <rPh sb="47" eb="49">
      <t>ショウスウ</t>
    </rPh>
    <rPh sb="49" eb="50">
      <t>ケタ</t>
    </rPh>
    <rPh sb="51" eb="52">
      <t>ウ</t>
    </rPh>
    <rPh sb="53" eb="54">
      <t>イ</t>
    </rPh>
    <phoneticPr fontId="73"/>
  </si>
  <si>
    <t>AP2011032</t>
  </si>
  <si>
    <t>設定内容は、「支払条件１」と同様です。
「支払条件２-基準額」が「０」の場合は受け入れできません。</t>
    <rPh sb="9" eb="11">
      <t>ジョウケン</t>
    </rPh>
    <phoneticPr fontId="14"/>
  </si>
  <si>
    <t>AP2011033</t>
  </si>
  <si>
    <t>AP2011034</t>
  </si>
  <si>
    <t>支払条件２-支払サイト１-支払方法コード</t>
  </si>
  <si>
    <t>AP2011041</t>
  </si>
  <si>
    <t>支払条件２-支払サイト１-休日支払指定</t>
  </si>
  <si>
    <t>AP2011042</t>
  </si>
  <si>
    <t>支払条件２-支払サイト１-休日パターンコード</t>
  </si>
  <si>
    <t>AP2011043</t>
  </si>
  <si>
    <t>支払条件２-支払サイト１-支払予定日（設定）</t>
    <rPh sb="19" eb="21">
      <t>セッテイ</t>
    </rPh>
    <phoneticPr fontId="14"/>
  </si>
  <si>
    <t>AP2011044</t>
  </si>
  <si>
    <t>支払条件２-支払サイト１-支払予定日（月）</t>
    <rPh sb="19" eb="20">
      <t>ツキ</t>
    </rPh>
    <phoneticPr fontId="14"/>
  </si>
  <si>
    <t>AP2011045</t>
  </si>
  <si>
    <t>支払条件２-支払サイト１-支払予定日（日）</t>
    <rPh sb="19" eb="20">
      <t>ニチ</t>
    </rPh>
    <phoneticPr fontId="14"/>
  </si>
  <si>
    <t>AP2011046</t>
  </si>
  <si>
    <t>AP2011047</t>
  </si>
  <si>
    <t>支払条件２-支払サイト１-分割割当値</t>
    <rPh sb="13" eb="15">
      <t>ブンカツ</t>
    </rPh>
    <rPh sb="15" eb="17">
      <t>ワリアテ</t>
    </rPh>
    <rPh sb="17" eb="18">
      <t>アタイ</t>
    </rPh>
    <phoneticPr fontId="14"/>
  </si>
  <si>
    <t>AP2011048</t>
  </si>
  <si>
    <t>支払条件２-支払サイト２-支払方法コード</t>
  </si>
  <si>
    <t>AP2011051</t>
  </si>
  <si>
    <t>支払条件２-支払サイト２-休日支払指定</t>
  </si>
  <si>
    <t>AP2011052</t>
  </si>
  <si>
    <t>支払条件２-支払サイト２-休日パターンコード</t>
  </si>
  <si>
    <t>AP2011053</t>
  </si>
  <si>
    <t>支払条件２-支払サイト２-支払予定日（設定）</t>
    <rPh sb="19" eb="21">
      <t>セッテイ</t>
    </rPh>
    <phoneticPr fontId="14"/>
  </si>
  <si>
    <t>AP2011054</t>
  </si>
  <si>
    <t>支払条件２-支払サイト２-支払予定日（月）</t>
    <rPh sb="19" eb="20">
      <t>ツキ</t>
    </rPh>
    <phoneticPr fontId="14"/>
  </si>
  <si>
    <t>AP2011055</t>
  </si>
  <si>
    <t>支払条件２-支払サイト２-支払予定日（日）</t>
    <rPh sb="19" eb="20">
      <t>ニチ</t>
    </rPh>
    <phoneticPr fontId="14"/>
  </si>
  <si>
    <t>AP2011056</t>
  </si>
  <si>
    <t>AP2011057</t>
  </si>
  <si>
    <t>支払条件２-支払サイト２-分割割当値</t>
    <rPh sb="13" eb="15">
      <t>ブンカツ</t>
    </rPh>
    <rPh sb="15" eb="17">
      <t>ワリアテ</t>
    </rPh>
    <rPh sb="17" eb="18">
      <t>アタイ</t>
    </rPh>
    <phoneticPr fontId="14"/>
  </si>
  <si>
    <t>AP2011058</t>
  </si>
  <si>
    <t>支払条件２-支払サイト３-支払方法コード</t>
  </si>
  <si>
    <t>AP2011061</t>
  </si>
  <si>
    <t>支払条件２-支払サイト３-休日支払指定</t>
  </si>
  <si>
    <t>AP2011062</t>
  </si>
  <si>
    <t>支払条件２-支払サイト３-休日パターンコード</t>
  </si>
  <si>
    <t>AP2011063</t>
  </si>
  <si>
    <t>支払条件２-支払サイト３-支払予定日（設定）</t>
    <rPh sb="19" eb="21">
      <t>セッテイ</t>
    </rPh>
    <phoneticPr fontId="14"/>
  </si>
  <si>
    <t>AP2011064</t>
  </si>
  <si>
    <t>支払条件２-支払サイト３-支払予定日（月）</t>
    <rPh sb="19" eb="20">
      <t>ツキ</t>
    </rPh>
    <phoneticPr fontId="14"/>
  </si>
  <si>
    <t>AP2011065</t>
  </si>
  <si>
    <t>支払条件２-支払サイト３-支払予定日（日）</t>
    <rPh sb="19" eb="20">
      <t>ニチ</t>
    </rPh>
    <phoneticPr fontId="14"/>
  </si>
  <si>
    <t>AP2011066</t>
  </si>
  <si>
    <t>AP2011067</t>
  </si>
  <si>
    <t>支払条件２-支払サイト３-分割割当値</t>
    <rPh sb="13" eb="15">
      <t>ブンカツ</t>
    </rPh>
    <rPh sb="15" eb="17">
      <t>ワリアテ</t>
    </rPh>
    <rPh sb="17" eb="18">
      <t>アタイ</t>
    </rPh>
    <phoneticPr fontId="14"/>
  </si>
  <si>
    <t>AP2011068</t>
  </si>
  <si>
    <t>支払条件３</t>
  </si>
  <si>
    <t>支払条件３-基準額</t>
    <rPh sb="6" eb="8">
      <t>キジュン</t>
    </rPh>
    <rPh sb="8" eb="9">
      <t>ガク</t>
    </rPh>
    <phoneticPr fontId="14"/>
  </si>
  <si>
    <t>AP2011161</t>
  </si>
  <si>
    <t>AP2011162</t>
  </si>
  <si>
    <t>AP2011163</t>
  </si>
  <si>
    <t>AP2011164</t>
  </si>
  <si>
    <t>支払条件３-支払サイト１-支払方法コード</t>
  </si>
  <si>
    <t>AP2011171</t>
  </si>
  <si>
    <t>支払条件３-支払サイト１-休日支払指定</t>
  </si>
  <si>
    <t>AP2011172</t>
  </si>
  <si>
    <t>支払条件３-支払サイト１-休日パターンコード</t>
  </si>
  <si>
    <t>AP2011173</t>
  </si>
  <si>
    <t>支払条件３-支払サイト１-支払予定日（設定）</t>
    <rPh sb="19" eb="21">
      <t>セッテイ</t>
    </rPh>
    <phoneticPr fontId="14"/>
  </si>
  <si>
    <t>AP2011174</t>
  </si>
  <si>
    <t>支払条件３-支払サイト１-支払予定日（月）</t>
    <rPh sb="19" eb="20">
      <t>ツキ</t>
    </rPh>
    <phoneticPr fontId="14"/>
  </si>
  <si>
    <t>AP2011175</t>
  </si>
  <si>
    <t>支払条件３-支払サイト１-支払予定日（日）</t>
    <rPh sb="19" eb="20">
      <t>ニチ</t>
    </rPh>
    <phoneticPr fontId="14"/>
  </si>
  <si>
    <t>AP2011176</t>
  </si>
  <si>
    <t>AP2011177</t>
  </si>
  <si>
    <t>支払条件３-支払サイト１-分割割当値</t>
    <rPh sb="13" eb="15">
      <t>ブンカツ</t>
    </rPh>
    <rPh sb="15" eb="17">
      <t>ワリアテ</t>
    </rPh>
    <rPh sb="17" eb="18">
      <t>アタイ</t>
    </rPh>
    <phoneticPr fontId="14"/>
  </si>
  <si>
    <t>AP2011178</t>
  </si>
  <si>
    <t>支払条件３-支払サイト２-支払方法コード</t>
  </si>
  <si>
    <t>AP2011181</t>
  </si>
  <si>
    <t>支払条件３-支払サイト２-休日支払指定</t>
  </si>
  <si>
    <t>AP2011182</t>
  </si>
  <si>
    <t>支払条件３-支払サイト２-休日パターンコード</t>
  </si>
  <si>
    <t>AP2011183</t>
  </si>
  <si>
    <t>支払条件３-支払サイト２-支払予定日（設定）</t>
    <rPh sb="19" eb="21">
      <t>セッテイ</t>
    </rPh>
    <phoneticPr fontId="14"/>
  </si>
  <si>
    <t>AP2011184</t>
  </si>
  <si>
    <t>支払条件３-支払サイト２-支払予定日（月）</t>
    <rPh sb="19" eb="20">
      <t>ツキ</t>
    </rPh>
    <phoneticPr fontId="14"/>
  </si>
  <si>
    <t>AP2011185</t>
  </si>
  <si>
    <t>支払条件３-支払サイト２-支払予定日（日）</t>
    <rPh sb="19" eb="20">
      <t>ニチ</t>
    </rPh>
    <phoneticPr fontId="14"/>
  </si>
  <si>
    <t>AP2011186</t>
  </si>
  <si>
    <t>AP2011187</t>
  </si>
  <si>
    <t>支払条件３-支払サイト２-分割割当値</t>
    <rPh sb="13" eb="15">
      <t>ブンカツ</t>
    </rPh>
    <rPh sb="15" eb="17">
      <t>ワリアテ</t>
    </rPh>
    <rPh sb="17" eb="18">
      <t>アタイ</t>
    </rPh>
    <phoneticPr fontId="14"/>
  </si>
  <si>
    <t>AP2011188</t>
  </si>
  <si>
    <t>支払条件３-支払サイト３-支払方法コード</t>
  </si>
  <si>
    <t>AP2011191</t>
  </si>
  <si>
    <t>支払条件３-支払サイト３-休日支払指定</t>
  </si>
  <si>
    <t>AP2011192</t>
  </si>
  <si>
    <t>支払条件３-支払サイト３-休日パターンコード</t>
  </si>
  <si>
    <t>AP2011193</t>
  </si>
  <si>
    <t>支払条件３-支払サイト３-支払予定日（設定）</t>
    <rPh sb="19" eb="21">
      <t>セッテイ</t>
    </rPh>
    <phoneticPr fontId="14"/>
  </si>
  <si>
    <t>AP2011194</t>
  </si>
  <si>
    <t>支払条件３-支払サイト３-支払予定日（月）</t>
    <rPh sb="19" eb="20">
      <t>ツキ</t>
    </rPh>
    <phoneticPr fontId="14"/>
  </si>
  <si>
    <t>AP2011195</t>
  </si>
  <si>
    <t>支払条件３-支払サイト３-支払予定日（日）</t>
    <rPh sb="19" eb="20">
      <t>ニチ</t>
    </rPh>
    <phoneticPr fontId="14"/>
  </si>
  <si>
    <t>AP2011196</t>
  </si>
  <si>
    <t>AP2011197</t>
  </si>
  <si>
    <t>支払条件３-支払サイト３-分割割当値</t>
    <rPh sb="13" eb="15">
      <t>ブンカツ</t>
    </rPh>
    <rPh sb="15" eb="17">
      <t>ワリアテ</t>
    </rPh>
    <rPh sb="17" eb="18">
      <t>アタイ</t>
    </rPh>
    <phoneticPr fontId="14"/>
  </si>
  <si>
    <t>AP2011198</t>
  </si>
  <si>
    <t>支払条件（営業外債務）</t>
  </si>
  <si>
    <t>AP2011302</t>
  </si>
  <si>
    <t>設定内容は、「支払条件 - 支払条件１」と同様です。</t>
    <rPh sb="7" eb="9">
      <t>シハライ</t>
    </rPh>
    <phoneticPr fontId="14"/>
  </si>
  <si>
    <t>AP2011303</t>
  </si>
  <si>
    <t>AP2011304</t>
  </si>
  <si>
    <t>AP2011311</t>
  </si>
  <si>
    <t>AP2011312</t>
  </si>
  <si>
    <t>AP2011313</t>
  </si>
  <si>
    <t>AP2011314</t>
  </si>
  <si>
    <t>AP2011315</t>
  </si>
  <si>
    <t>AP2011316</t>
  </si>
  <si>
    <t>AP2011317</t>
  </si>
  <si>
    <t>AP2011318</t>
  </si>
  <si>
    <t>AP2011321</t>
  </si>
  <si>
    <t>AP2011322</t>
  </si>
  <si>
    <t>AP2011323</t>
  </si>
  <si>
    <t>AP2011324</t>
  </si>
  <si>
    <t>AP2011325</t>
  </si>
  <si>
    <t>AP2011326</t>
  </si>
  <si>
    <t>AP2011327</t>
  </si>
  <si>
    <t>AP2011328</t>
  </si>
  <si>
    <t>AP2011331</t>
  </si>
  <si>
    <t>AP2011332</t>
  </si>
  <si>
    <t>AP2011333</t>
  </si>
  <si>
    <t>AP2011334</t>
  </si>
  <si>
    <t>AP2011335</t>
  </si>
  <si>
    <t>AP2011336</t>
  </si>
  <si>
    <t>AP2011337</t>
  </si>
  <si>
    <t>AP2011338</t>
  </si>
  <si>
    <t>AP2011431</t>
  </si>
  <si>
    <t>AP2011432</t>
  </si>
  <si>
    <t>AP2011433</t>
  </si>
  <si>
    <t>AP2011434</t>
  </si>
  <si>
    <t>AP2011441</t>
  </si>
  <si>
    <t>AP2011442</t>
  </si>
  <si>
    <t>AP2011443</t>
  </si>
  <si>
    <t>AP2011444</t>
  </si>
  <si>
    <t>AP2011445</t>
  </si>
  <si>
    <t>AP2011446</t>
  </si>
  <si>
    <t>AP2011447</t>
  </si>
  <si>
    <t>AP2011448</t>
  </si>
  <si>
    <t>AP2011451</t>
  </si>
  <si>
    <t>AP2011452</t>
  </si>
  <si>
    <t>AP2011453</t>
  </si>
  <si>
    <t>AP2011454</t>
  </si>
  <si>
    <t>AP2011455</t>
  </si>
  <si>
    <t>AP2011456</t>
  </si>
  <si>
    <t>AP2011457</t>
  </si>
  <si>
    <t>AP2011458</t>
  </si>
  <si>
    <t>AP2011461</t>
  </si>
  <si>
    <t>AP2011462</t>
  </si>
  <si>
    <t>AP2011463</t>
  </si>
  <si>
    <t>AP2011464</t>
  </si>
  <si>
    <t>AP2011465</t>
  </si>
  <si>
    <t>AP2011466</t>
  </si>
  <si>
    <t>AP2011467</t>
  </si>
  <si>
    <t>AP2011468</t>
  </si>
  <si>
    <t>AP2011561</t>
  </si>
  <si>
    <t>AP2011562</t>
  </si>
  <si>
    <t>AP2011563</t>
  </si>
  <si>
    <t>AP2011564</t>
  </si>
  <si>
    <t>AP2011571</t>
  </si>
  <si>
    <t>AP2011572</t>
  </si>
  <si>
    <t>AP2011573</t>
  </si>
  <si>
    <t>AP2011574</t>
  </si>
  <si>
    <t>AP2011575</t>
  </si>
  <si>
    <t>AP2011576</t>
  </si>
  <si>
    <t>AP2011577</t>
  </si>
  <si>
    <t>AP2011578</t>
  </si>
  <si>
    <t>AP2011581</t>
  </si>
  <si>
    <t>AP2011582</t>
  </si>
  <si>
    <t>AP2011583</t>
  </si>
  <si>
    <t>AP2011584</t>
  </si>
  <si>
    <t>AP2011585</t>
  </si>
  <si>
    <t>AP2011586</t>
  </si>
  <si>
    <t>AP2011587</t>
  </si>
  <si>
    <t>AP2011588</t>
  </si>
  <si>
    <t>AP2011591</t>
  </si>
  <si>
    <t>AP2011592</t>
  </si>
  <si>
    <t>AP2011593</t>
  </si>
  <si>
    <t>AP2011594</t>
  </si>
  <si>
    <t>AP2011595</t>
  </si>
  <si>
    <t>AP2011596</t>
  </si>
  <si>
    <t>AP2011597</t>
  </si>
  <si>
    <t>AP2011598</t>
  </si>
  <si>
    <t>精算情報２ ※この項目は、以下のすべての条件に該当する場合に受け入れできます。
・『債務奉行Ｖ ERPクラウド』をご利用の場合
・『外貨入力オプション』をご利用の場合
・外貨（メインメニュー右上にある[設定]アイコンから[運用設定]メニューの[基本]ページで設定）が「使用する」</t>
    <rPh sb="0" eb="2">
      <t>セイサン</t>
    </rPh>
    <rPh sb="2" eb="4">
      <t>ジョウホウ</t>
    </rPh>
    <phoneticPr fontId="14"/>
  </si>
  <si>
    <t>AP2011701</t>
  </si>
  <si>
    <t>設定内容は、「精算情報１」と同様です。
「通貨コード」が未設定の場合は受け入れできません。</t>
    <rPh sb="7" eb="9">
      <t>セイサン</t>
    </rPh>
    <phoneticPr fontId="4"/>
  </si>
  <si>
    <t>AP2011702</t>
  </si>
  <si>
    <t>AP2011703</t>
  </si>
  <si>
    <t>AP2011704</t>
  </si>
  <si>
    <t>AP2011705</t>
  </si>
  <si>
    <t>AP2011706</t>
  </si>
  <si>
    <t>AP2011707</t>
    <phoneticPr fontId="4"/>
  </si>
  <si>
    <t>AP2011708</t>
    <phoneticPr fontId="4"/>
  </si>
  <si>
    <t>AP2011802</t>
  </si>
  <si>
    <t>AP2011803</t>
  </si>
  <si>
    <t>AP2011804</t>
  </si>
  <si>
    <t>AP2011811</t>
  </si>
  <si>
    <t>AP2011812</t>
  </si>
  <si>
    <t>AP2011813</t>
  </si>
  <si>
    <t>支払条件１-支払サイト１-支払予定日（設定）</t>
    <rPh sb="19" eb="21">
      <t>セッテイ</t>
    </rPh>
    <phoneticPr fontId="10"/>
  </si>
  <si>
    <t>AP2011814</t>
  </si>
  <si>
    <t>支払条件１-支払サイト１-支払予定日（月）</t>
    <rPh sb="19" eb="20">
      <t>ツキ</t>
    </rPh>
    <phoneticPr fontId="10"/>
  </si>
  <si>
    <t>AP2011815</t>
  </si>
  <si>
    <t>支払条件１-支払サイト１-支払予定日（日）</t>
    <rPh sb="19" eb="20">
      <t>ニチ</t>
    </rPh>
    <phoneticPr fontId="10"/>
  </si>
  <si>
    <t>AP2011816</t>
  </si>
  <si>
    <t>AP2011817</t>
  </si>
  <si>
    <t>支払条件１-支払サイト１-分割割当値</t>
    <rPh sb="13" eb="15">
      <t>ブンカツ</t>
    </rPh>
    <rPh sb="15" eb="17">
      <t>ワリアテ</t>
    </rPh>
    <rPh sb="17" eb="18">
      <t>アタイ</t>
    </rPh>
    <phoneticPr fontId="10"/>
  </si>
  <si>
    <t>AP2011818</t>
  </si>
  <si>
    <t>AP2011821</t>
  </si>
  <si>
    <t>AP2011822</t>
  </si>
  <si>
    <t>AP2011823</t>
  </si>
  <si>
    <t>支払条件１-支払サイト２-支払予定日（設定）</t>
    <rPh sb="19" eb="21">
      <t>セッテイ</t>
    </rPh>
    <phoneticPr fontId="10"/>
  </si>
  <si>
    <t>AP2011824</t>
  </si>
  <si>
    <t>支払条件１-支払サイト２-支払予定日（月）</t>
    <rPh sb="19" eb="20">
      <t>ツキ</t>
    </rPh>
    <phoneticPr fontId="10"/>
  </si>
  <si>
    <t>AP2011825</t>
  </si>
  <si>
    <t>支払条件１-支払サイト２-支払予定日（日）</t>
    <rPh sb="19" eb="20">
      <t>ニチ</t>
    </rPh>
    <phoneticPr fontId="10"/>
  </si>
  <si>
    <t>AP2011826</t>
  </si>
  <si>
    <t>AP2011827</t>
  </si>
  <si>
    <t>支払条件１-支払サイト２-分割割当値</t>
    <rPh sb="13" eb="15">
      <t>ブンカツ</t>
    </rPh>
    <rPh sb="15" eb="17">
      <t>ワリアテ</t>
    </rPh>
    <rPh sb="17" eb="18">
      <t>アタイ</t>
    </rPh>
    <phoneticPr fontId="10"/>
  </si>
  <si>
    <t>AP2011828</t>
  </si>
  <si>
    <t>AP2011831</t>
  </si>
  <si>
    <t>AP2011832</t>
  </si>
  <si>
    <t>AP2011833</t>
  </si>
  <si>
    <t>支払条件１-支払サイト３-支払予定日（設定）</t>
    <rPh sb="19" eb="21">
      <t>セッテイ</t>
    </rPh>
    <phoneticPr fontId="10"/>
  </si>
  <si>
    <t>AP2011834</t>
  </si>
  <si>
    <t>支払条件１-支払サイト３-支払予定日（月）</t>
    <rPh sb="19" eb="20">
      <t>ツキ</t>
    </rPh>
    <phoneticPr fontId="10"/>
  </si>
  <si>
    <t>AP2011835</t>
  </si>
  <si>
    <t>支払条件１-支払サイト３-支払予定日（日）</t>
    <rPh sb="19" eb="20">
      <t>ニチ</t>
    </rPh>
    <phoneticPr fontId="10"/>
  </si>
  <si>
    <t>AP2011836</t>
  </si>
  <si>
    <t>AP2011837</t>
  </si>
  <si>
    <t>支払条件１-支払サイト３-分割割当値</t>
    <rPh sb="13" eb="15">
      <t>ブンカツ</t>
    </rPh>
    <rPh sb="15" eb="17">
      <t>ワリアテ</t>
    </rPh>
    <rPh sb="17" eb="18">
      <t>アタイ</t>
    </rPh>
    <phoneticPr fontId="10"/>
  </si>
  <si>
    <t>AP2011838</t>
  </si>
  <si>
    <t>支払条件２-基準額</t>
    <rPh sb="6" eb="8">
      <t>キジュン</t>
    </rPh>
    <rPh sb="8" eb="9">
      <t>ガク</t>
    </rPh>
    <phoneticPr fontId="10"/>
  </si>
  <si>
    <t>AP2011931</t>
  </si>
  <si>
    <t>AP2011932</t>
  </si>
  <si>
    <t>AP2011933</t>
  </si>
  <si>
    <t>AP2011934</t>
  </si>
  <si>
    <t>AP2011941</t>
  </si>
  <si>
    <t>AP2011942</t>
  </si>
  <si>
    <t>AP2011943</t>
  </si>
  <si>
    <t>支払条件２-支払サイト１-支払予定日（設定）</t>
    <rPh sb="19" eb="21">
      <t>セッテイ</t>
    </rPh>
    <phoneticPr fontId="10"/>
  </si>
  <si>
    <t>AP2011944</t>
  </si>
  <si>
    <t>支払条件２-支払サイト１-支払予定日（月）</t>
    <rPh sb="19" eb="20">
      <t>ツキ</t>
    </rPh>
    <phoneticPr fontId="10"/>
  </si>
  <si>
    <t>AP2011945</t>
  </si>
  <si>
    <t>支払条件２-支払サイト１-支払予定日（日）</t>
    <rPh sb="19" eb="20">
      <t>ニチ</t>
    </rPh>
    <phoneticPr fontId="10"/>
  </si>
  <si>
    <t>AP2011946</t>
  </si>
  <si>
    <t>AP2011947</t>
  </si>
  <si>
    <t>支払条件２-支払サイト１-分割割当値</t>
    <rPh sb="13" eb="15">
      <t>ブンカツ</t>
    </rPh>
    <rPh sb="15" eb="17">
      <t>ワリアテ</t>
    </rPh>
    <rPh sb="17" eb="18">
      <t>アタイ</t>
    </rPh>
    <phoneticPr fontId="10"/>
  </si>
  <si>
    <t>AP2011948</t>
  </si>
  <si>
    <t>AP2011951</t>
  </si>
  <si>
    <t>AP2011952</t>
  </si>
  <si>
    <t>AP2011953</t>
  </si>
  <si>
    <t>支払条件２-支払サイト２-支払予定日（設定）</t>
    <rPh sb="19" eb="21">
      <t>セッテイ</t>
    </rPh>
    <phoneticPr fontId="10"/>
  </si>
  <si>
    <t>AP2011954</t>
  </si>
  <si>
    <t>支払条件２-支払サイト２-支払予定日（月）</t>
    <rPh sb="19" eb="20">
      <t>ツキ</t>
    </rPh>
    <phoneticPr fontId="10"/>
  </si>
  <si>
    <t>AP2011955</t>
  </si>
  <si>
    <t>支払条件２-支払サイト２-支払予定日（日）</t>
    <rPh sb="19" eb="20">
      <t>ニチ</t>
    </rPh>
    <phoneticPr fontId="10"/>
  </si>
  <si>
    <t>AP2011956</t>
  </si>
  <si>
    <t>AP2011957</t>
  </si>
  <si>
    <t>支払条件２-支払サイト２-分割割当値</t>
    <rPh sb="13" eb="15">
      <t>ブンカツ</t>
    </rPh>
    <rPh sb="15" eb="17">
      <t>ワリアテ</t>
    </rPh>
    <rPh sb="17" eb="18">
      <t>アタイ</t>
    </rPh>
    <phoneticPr fontId="10"/>
  </si>
  <si>
    <t>AP2011958</t>
  </si>
  <si>
    <t>AP2011961</t>
  </si>
  <si>
    <t>AP2011962</t>
  </si>
  <si>
    <t>AP2011963</t>
  </si>
  <si>
    <t>支払条件２-支払サイト３-支払予定日（設定）</t>
    <rPh sb="19" eb="21">
      <t>セッテイ</t>
    </rPh>
    <phoneticPr fontId="10"/>
  </si>
  <si>
    <t>AP2011964</t>
  </si>
  <si>
    <t>支払条件２-支払サイト３-支払予定日（月）</t>
    <rPh sb="19" eb="20">
      <t>ツキ</t>
    </rPh>
    <phoneticPr fontId="10"/>
  </si>
  <si>
    <t>AP2011965</t>
  </si>
  <si>
    <t>支払条件２-支払サイト３-支払予定日（日）</t>
    <rPh sb="19" eb="20">
      <t>ニチ</t>
    </rPh>
    <phoneticPr fontId="10"/>
  </si>
  <si>
    <t>AP2011966</t>
  </si>
  <si>
    <t>AP2011967</t>
  </si>
  <si>
    <t>支払条件２-支払サイト３-分割割当値</t>
    <rPh sb="13" eb="15">
      <t>ブンカツ</t>
    </rPh>
    <rPh sb="15" eb="17">
      <t>ワリアテ</t>
    </rPh>
    <rPh sb="17" eb="18">
      <t>アタイ</t>
    </rPh>
    <phoneticPr fontId="10"/>
  </si>
  <si>
    <t>AP2011968</t>
  </si>
  <si>
    <t>支払条件３-基準額</t>
    <rPh sb="6" eb="8">
      <t>キジュン</t>
    </rPh>
    <rPh sb="8" eb="9">
      <t>ガク</t>
    </rPh>
    <phoneticPr fontId="10"/>
  </si>
  <si>
    <t>AP2012061</t>
  </si>
  <si>
    <t>AP2012062</t>
  </si>
  <si>
    <t>AP2012063</t>
  </si>
  <si>
    <t>AP2012064</t>
  </si>
  <si>
    <t>AP2012071</t>
  </si>
  <si>
    <t>AP2012072</t>
  </si>
  <si>
    <t>AP2012073</t>
  </si>
  <si>
    <t>支払条件３-支払サイト１-支払予定日（設定）</t>
    <rPh sb="19" eb="21">
      <t>セッテイ</t>
    </rPh>
    <phoneticPr fontId="10"/>
  </si>
  <si>
    <t>AP2012074</t>
  </si>
  <si>
    <t>支払条件３-支払サイト１-支払予定日（月）</t>
    <rPh sb="19" eb="20">
      <t>ツキ</t>
    </rPh>
    <phoneticPr fontId="10"/>
  </si>
  <si>
    <t>AP2012075</t>
  </si>
  <si>
    <t>支払条件３-支払サイト１-支払予定日（日）</t>
    <rPh sb="19" eb="20">
      <t>ニチ</t>
    </rPh>
    <phoneticPr fontId="10"/>
  </si>
  <si>
    <t>AP2012076</t>
  </si>
  <si>
    <t>AP2012077</t>
  </si>
  <si>
    <t>支払条件３-支払サイト１-分割割当値</t>
    <rPh sb="13" eb="15">
      <t>ブンカツ</t>
    </rPh>
    <rPh sb="15" eb="17">
      <t>ワリアテ</t>
    </rPh>
    <rPh sb="17" eb="18">
      <t>アタイ</t>
    </rPh>
    <phoneticPr fontId="10"/>
  </si>
  <si>
    <t>AP2012078</t>
  </si>
  <si>
    <t>AP2012081</t>
  </si>
  <si>
    <t>AP2012082</t>
  </si>
  <si>
    <t>AP2012083</t>
  </si>
  <si>
    <t>支払条件３-支払サイト２-支払予定日（設定）</t>
    <rPh sb="19" eb="21">
      <t>セッテイ</t>
    </rPh>
    <phoneticPr fontId="10"/>
  </si>
  <si>
    <t>AP2012084</t>
  </si>
  <si>
    <t>支払条件３-支払サイト２-支払予定日（月）</t>
    <rPh sb="19" eb="20">
      <t>ツキ</t>
    </rPh>
    <phoneticPr fontId="10"/>
  </si>
  <si>
    <t>AP2012085</t>
  </si>
  <si>
    <t>支払条件３-支払サイト２-支払予定日（日）</t>
    <rPh sb="19" eb="20">
      <t>ニチ</t>
    </rPh>
    <phoneticPr fontId="10"/>
  </si>
  <si>
    <t>AP2012086</t>
  </si>
  <si>
    <t>AP2012087</t>
  </si>
  <si>
    <t>支払条件３-支払サイト２-分割割当値</t>
    <rPh sb="13" eb="15">
      <t>ブンカツ</t>
    </rPh>
    <rPh sb="15" eb="17">
      <t>ワリアテ</t>
    </rPh>
    <rPh sb="17" eb="18">
      <t>アタイ</t>
    </rPh>
    <phoneticPr fontId="10"/>
  </si>
  <si>
    <t>AP2012088</t>
  </si>
  <si>
    <t>AP2012091</t>
  </si>
  <si>
    <t>AP2012092</t>
  </si>
  <si>
    <t>AP2012093</t>
  </si>
  <si>
    <t>支払条件３-支払サイト３-支払予定日（設定）</t>
    <rPh sb="19" eb="21">
      <t>セッテイ</t>
    </rPh>
    <phoneticPr fontId="10"/>
  </si>
  <si>
    <t>AP2012094</t>
  </si>
  <si>
    <t>支払条件３-支払サイト３-支払予定日（月）</t>
    <rPh sb="19" eb="20">
      <t>ツキ</t>
    </rPh>
    <phoneticPr fontId="10"/>
  </si>
  <si>
    <t>AP2012095</t>
  </si>
  <si>
    <t>支払条件３-支払サイト３-支払予定日（日）</t>
    <rPh sb="19" eb="20">
      <t>ニチ</t>
    </rPh>
    <phoneticPr fontId="10"/>
  </si>
  <si>
    <t>AP2012096</t>
  </si>
  <si>
    <t>AP2012097</t>
  </si>
  <si>
    <t>支払条件３-支払サイト３-分割割当値</t>
    <rPh sb="13" eb="15">
      <t>ブンカツ</t>
    </rPh>
    <rPh sb="15" eb="17">
      <t>ワリアテ</t>
    </rPh>
    <rPh sb="17" eb="18">
      <t>アタイ</t>
    </rPh>
    <phoneticPr fontId="10"/>
  </si>
  <si>
    <t>AP2012098</t>
  </si>
  <si>
    <t>AP2012202</t>
  </si>
  <si>
    <t>AP2012203</t>
  </si>
  <si>
    <t>AP2012204</t>
  </si>
  <si>
    <t>AP2012211</t>
  </si>
  <si>
    <t>AP2012212</t>
  </si>
  <si>
    <t>AP2012213</t>
  </si>
  <si>
    <t>AP2012214</t>
  </si>
  <si>
    <t>AP2012215</t>
  </si>
  <si>
    <t>AP2012216</t>
  </si>
  <si>
    <t>AP2012217</t>
  </si>
  <si>
    <t>AP2012218</t>
  </si>
  <si>
    <t>AP2012221</t>
  </si>
  <si>
    <t>AP2012222</t>
  </si>
  <si>
    <t>AP2012223</t>
  </si>
  <si>
    <t>AP2012224</t>
  </si>
  <si>
    <t>AP2012225</t>
  </si>
  <si>
    <t>AP2012226</t>
  </si>
  <si>
    <t>AP2012227</t>
  </si>
  <si>
    <t>AP2012228</t>
  </si>
  <si>
    <t>AP2012231</t>
  </si>
  <si>
    <t>AP2012232</t>
  </si>
  <si>
    <t>AP2012233</t>
  </si>
  <si>
    <t>AP2012234</t>
  </si>
  <si>
    <t>AP2012235</t>
  </si>
  <si>
    <t>AP2012236</t>
  </si>
  <si>
    <t>AP2012237</t>
  </si>
  <si>
    <t>AP2012238</t>
  </si>
  <si>
    <t>AP2012331</t>
  </si>
  <si>
    <t>AP2012332</t>
  </si>
  <si>
    <t>AP2012333</t>
  </si>
  <si>
    <t>AP2012334</t>
  </si>
  <si>
    <t>AP2012341</t>
  </si>
  <si>
    <t>AP2012342</t>
  </si>
  <si>
    <t>AP2012343</t>
  </si>
  <si>
    <t>AP2012344</t>
  </si>
  <si>
    <t>AP2012345</t>
  </si>
  <si>
    <t>AP2012346</t>
  </si>
  <si>
    <t>AP2012347</t>
  </si>
  <si>
    <t>AP2012348</t>
  </si>
  <si>
    <t>AP2012351</t>
  </si>
  <si>
    <t>AP2012352</t>
  </si>
  <si>
    <t>AP2012353</t>
  </si>
  <si>
    <t>AP2012354</t>
  </si>
  <si>
    <t>AP2012355</t>
  </si>
  <si>
    <t>AP2012356</t>
  </si>
  <si>
    <t>AP2012357</t>
  </si>
  <si>
    <t>AP2012358</t>
  </si>
  <si>
    <t>AP2012361</t>
  </si>
  <si>
    <t>AP2012362</t>
  </si>
  <si>
    <t>AP2012363</t>
  </si>
  <si>
    <t>AP2012364</t>
  </si>
  <si>
    <t>AP2012365</t>
  </si>
  <si>
    <t>AP2012366</t>
  </si>
  <si>
    <t>AP2012367</t>
  </si>
  <si>
    <t>AP2012368</t>
  </si>
  <si>
    <t>AP2012461</t>
  </si>
  <si>
    <t>AP2012462</t>
  </si>
  <si>
    <t>AP2012463</t>
  </si>
  <si>
    <t>AP2012464</t>
  </si>
  <si>
    <t>AP2012471</t>
  </si>
  <si>
    <t>AP2012472</t>
  </si>
  <si>
    <t>AP2012473</t>
  </si>
  <si>
    <t>AP2012474</t>
  </si>
  <si>
    <t>AP2012475</t>
  </si>
  <si>
    <t>AP2012476</t>
  </si>
  <si>
    <t>AP2012477</t>
  </si>
  <si>
    <t>AP2012478</t>
  </si>
  <si>
    <t>AP2012481</t>
  </si>
  <si>
    <t>AP2012482</t>
  </si>
  <si>
    <t>AP2012483</t>
  </si>
  <si>
    <t>AP2012484</t>
  </si>
  <si>
    <t>AP2012485</t>
  </si>
  <si>
    <t>AP2012486</t>
  </si>
  <si>
    <t>AP2012487</t>
  </si>
  <si>
    <t>AP2012488</t>
  </si>
  <si>
    <t>AP2012491</t>
  </si>
  <si>
    <t>AP2012492</t>
  </si>
  <si>
    <t>AP2012493</t>
  </si>
  <si>
    <t>AP2012494</t>
  </si>
  <si>
    <t>AP2012495</t>
  </si>
  <si>
    <t>AP2012496</t>
  </si>
  <si>
    <t>AP2012497</t>
  </si>
  <si>
    <t>AP2012498</t>
  </si>
  <si>
    <t>精算情報３ ※この項目は、以下のすべての条件に該当する場合に受け入れできます。
・『債務奉行Ｖ ERPクラウド』をご利用の場合
・『外貨入力オプション』をご利用の場合
・外貨（メインメニュー右上にある[設定]アイコンから[運用設定]メニューの[基本]ページで設定）が「使用する」</t>
    <rPh sb="0" eb="2">
      <t>セイサン</t>
    </rPh>
    <rPh sb="2" eb="4">
      <t>ジョウホウ</t>
    </rPh>
    <phoneticPr fontId="14"/>
  </si>
  <si>
    <t>AP2012601</t>
  </si>
  <si>
    <t>AP2012602</t>
  </si>
  <si>
    <t>AP2012603</t>
  </si>
  <si>
    <t>AP2012604</t>
  </si>
  <si>
    <t>AP2012605</t>
  </si>
  <si>
    <t>AP2012606</t>
  </si>
  <si>
    <t>AP2012607</t>
    <phoneticPr fontId="4"/>
  </si>
  <si>
    <t>AP2012608</t>
    <phoneticPr fontId="4"/>
  </si>
  <si>
    <t>AP2012702</t>
  </si>
  <si>
    <t>AP2012703</t>
  </si>
  <si>
    <t>AP2012704</t>
  </si>
  <si>
    <t>AP2012711</t>
  </si>
  <si>
    <t>AP2012712</t>
  </si>
  <si>
    <t>AP2012713</t>
  </si>
  <si>
    <t>AP2012714</t>
  </si>
  <si>
    <t>AP2012715</t>
  </si>
  <si>
    <t>AP2012716</t>
  </si>
  <si>
    <t>AP2012717</t>
  </si>
  <si>
    <t>AP2012718</t>
  </si>
  <si>
    <t>AP2012721</t>
  </si>
  <si>
    <t>AP2012722</t>
  </si>
  <si>
    <t>AP2012723</t>
  </si>
  <si>
    <t>AP2012724</t>
  </si>
  <si>
    <t>AP2012725</t>
  </si>
  <si>
    <t>AP2012726</t>
  </si>
  <si>
    <t>AP2012727</t>
  </si>
  <si>
    <t>AP2012728</t>
  </si>
  <si>
    <t>AP2012731</t>
  </si>
  <si>
    <t>AP2012732</t>
  </si>
  <si>
    <t>AP2012733</t>
  </si>
  <si>
    <t>AP2012734</t>
  </si>
  <si>
    <t>AP2012735</t>
  </si>
  <si>
    <t>AP2012736</t>
  </si>
  <si>
    <t>AP2012737</t>
  </si>
  <si>
    <t>AP2012738</t>
  </si>
  <si>
    <t>AP2012831</t>
  </si>
  <si>
    <t>AP2012832</t>
  </si>
  <si>
    <t>AP2012833</t>
  </si>
  <si>
    <t>AP2012834</t>
  </si>
  <si>
    <t>AP2012841</t>
  </si>
  <si>
    <t>AP2012842</t>
  </si>
  <si>
    <t>AP2012843</t>
  </si>
  <si>
    <t>AP2012844</t>
  </si>
  <si>
    <t>AP2012845</t>
  </si>
  <si>
    <t>AP2012846</t>
  </si>
  <si>
    <t>AP2012847</t>
  </si>
  <si>
    <t>AP2012848</t>
  </si>
  <si>
    <t>AP2012851</t>
  </si>
  <si>
    <t>AP2012852</t>
  </si>
  <si>
    <t>AP2012853</t>
  </si>
  <si>
    <t>AP2012854</t>
  </si>
  <si>
    <t>AP2012855</t>
  </si>
  <si>
    <t>AP2012856</t>
  </si>
  <si>
    <t>AP2012857</t>
  </si>
  <si>
    <t>AP2012858</t>
  </si>
  <si>
    <t>AP2012861</t>
  </si>
  <si>
    <t>AP2012862</t>
  </si>
  <si>
    <t>AP2012863</t>
  </si>
  <si>
    <t>AP2012864</t>
  </si>
  <si>
    <t>AP2012865</t>
  </si>
  <si>
    <t>AP2012866</t>
  </si>
  <si>
    <t>AP2012867</t>
  </si>
  <si>
    <t>AP2012868</t>
  </si>
  <si>
    <t>AP2012961</t>
  </si>
  <si>
    <t>AP2012962</t>
  </si>
  <si>
    <t>AP2012963</t>
  </si>
  <si>
    <t>AP2012964</t>
  </si>
  <si>
    <t>AP2012971</t>
  </si>
  <si>
    <t>AP2012972</t>
  </si>
  <si>
    <t>AP2012973</t>
  </si>
  <si>
    <t>AP2012974</t>
  </si>
  <si>
    <t>AP2012975</t>
  </si>
  <si>
    <t>AP2012976</t>
  </si>
  <si>
    <t>AP2012977</t>
  </si>
  <si>
    <t>AP2012978</t>
  </si>
  <si>
    <t>AP2012981</t>
  </si>
  <si>
    <t>AP2012982</t>
  </si>
  <si>
    <t>AP2012983</t>
  </si>
  <si>
    <t>AP2012984</t>
  </si>
  <si>
    <t>AP2012985</t>
  </si>
  <si>
    <t>AP2012986</t>
  </si>
  <si>
    <t>AP2012987</t>
  </si>
  <si>
    <t>AP2012988</t>
  </si>
  <si>
    <t>AP2012991</t>
  </si>
  <si>
    <t>AP2012992</t>
  </si>
  <si>
    <t>AP2012993</t>
  </si>
  <si>
    <t>AP2012994</t>
  </si>
  <si>
    <t>AP2012995</t>
  </si>
  <si>
    <t>AP2012996</t>
  </si>
  <si>
    <t>AP2012997</t>
  </si>
  <si>
    <t>AP2012998</t>
  </si>
  <si>
    <t>AP2013102</t>
  </si>
  <si>
    <t>AP2013103</t>
  </si>
  <si>
    <t>AP2013104</t>
  </si>
  <si>
    <t>AP2013111</t>
  </si>
  <si>
    <t>AP2013112</t>
  </si>
  <si>
    <t>AP2013113</t>
  </si>
  <si>
    <t>AP2013114</t>
  </si>
  <si>
    <t>AP2013115</t>
  </si>
  <si>
    <t>AP2013116</t>
  </si>
  <si>
    <t>AP2013117</t>
  </si>
  <si>
    <t>AP2013118</t>
  </si>
  <si>
    <t>AP2013121</t>
  </si>
  <si>
    <t>AP2013122</t>
  </si>
  <si>
    <t>AP2013123</t>
  </si>
  <si>
    <t>AP2013124</t>
  </si>
  <si>
    <t>AP2013125</t>
  </si>
  <si>
    <t>AP2013126</t>
  </si>
  <si>
    <t>AP2013127</t>
  </si>
  <si>
    <t>AP2013128</t>
  </si>
  <si>
    <t>AP2013131</t>
  </si>
  <si>
    <t>AP2013132</t>
  </si>
  <si>
    <t>AP2013133</t>
  </si>
  <si>
    <t>AP2013134</t>
  </si>
  <si>
    <t>AP2013135</t>
  </si>
  <si>
    <t>AP2013136</t>
  </si>
  <si>
    <t>AP2013137</t>
  </si>
  <si>
    <t>AP2013138</t>
  </si>
  <si>
    <t>AP2013231</t>
  </si>
  <si>
    <t>AP2013232</t>
  </si>
  <si>
    <t>AP2013233</t>
  </si>
  <si>
    <t>AP2013234</t>
  </si>
  <si>
    <t>AP2013241</t>
  </si>
  <si>
    <t>AP2013242</t>
  </si>
  <si>
    <t>AP2013243</t>
  </si>
  <si>
    <t>AP2013244</t>
  </si>
  <si>
    <t>AP2013245</t>
  </si>
  <si>
    <t>AP2013246</t>
  </si>
  <si>
    <t>AP2013247</t>
  </si>
  <si>
    <t>AP2013248</t>
  </si>
  <si>
    <t>AP2013251</t>
  </si>
  <si>
    <t>AP2013252</t>
  </si>
  <si>
    <t>AP2013253</t>
  </si>
  <si>
    <t>AP2013254</t>
  </si>
  <si>
    <t>AP2013255</t>
  </si>
  <si>
    <t>AP2013256</t>
  </si>
  <si>
    <t>AP2013257</t>
  </si>
  <si>
    <t>AP2013258</t>
  </si>
  <si>
    <t>AP2013261</t>
  </si>
  <si>
    <t>AP2013262</t>
  </si>
  <si>
    <t>AP2013263</t>
  </si>
  <si>
    <t>AP2013264</t>
  </si>
  <si>
    <t>AP2013265</t>
  </si>
  <si>
    <t>AP2013266</t>
  </si>
  <si>
    <t>AP2013267</t>
  </si>
  <si>
    <t>AP2013268</t>
  </si>
  <si>
    <t>AP2013361</t>
  </si>
  <si>
    <t>AP2013362</t>
  </si>
  <si>
    <t>AP2013363</t>
  </si>
  <si>
    <t>AP2013364</t>
  </si>
  <si>
    <t>AP2013371</t>
  </si>
  <si>
    <t>AP2013372</t>
  </si>
  <si>
    <t>AP2013373</t>
  </si>
  <si>
    <t>AP2013374</t>
  </si>
  <si>
    <t>AP2013375</t>
  </si>
  <si>
    <t>AP2013376</t>
  </si>
  <si>
    <t>AP2013377</t>
  </si>
  <si>
    <t>AP2013378</t>
  </si>
  <si>
    <t>AP2013381</t>
  </si>
  <si>
    <t>AP2013382</t>
  </si>
  <si>
    <t>AP2013383</t>
  </si>
  <si>
    <t>AP2013384</t>
  </si>
  <si>
    <t>AP2013385</t>
  </si>
  <si>
    <t>AP2013386</t>
  </si>
  <si>
    <t>AP2013387</t>
  </si>
  <si>
    <t>AP2013388</t>
  </si>
  <si>
    <t>AP2013391</t>
  </si>
  <si>
    <t>AP2013392</t>
  </si>
  <si>
    <t>AP2013393</t>
  </si>
  <si>
    <t>AP2013394</t>
  </si>
  <si>
    <t>AP2013395</t>
  </si>
  <si>
    <t>AP2013396</t>
  </si>
  <si>
    <t>AP2013397</t>
  </si>
  <si>
    <t>AP2013398</t>
  </si>
  <si>
    <t>精算情報４ ※この項目は、以下のすべての条件に該当する場合に受け入れできます。
・『債務奉行Ｖ ERPクラウド』をご利用の場合
・『外貨入力オプション』をご利用の場合
・外貨（メインメニュー右上にある[設定]アイコンから[運用設定]メニューの[基本]ページで設定）が「使用する」</t>
    <rPh sb="0" eb="2">
      <t>セイサン</t>
    </rPh>
    <rPh sb="2" eb="4">
      <t>ジョウホウ</t>
    </rPh>
    <phoneticPr fontId="14"/>
  </si>
  <si>
    <t>AP2013501</t>
  </si>
  <si>
    <t>AP2013502</t>
  </si>
  <si>
    <t>AP2013503</t>
  </si>
  <si>
    <t>AP2013504</t>
  </si>
  <si>
    <t>AP2013505</t>
  </si>
  <si>
    <t>AP2013506</t>
  </si>
  <si>
    <t>AP2013507</t>
    <phoneticPr fontId="4"/>
  </si>
  <si>
    <t>AP2013508</t>
    <phoneticPr fontId="4"/>
  </si>
  <si>
    <t>AP2013602</t>
  </si>
  <si>
    <t>AP2013603</t>
  </si>
  <si>
    <t>AP2013604</t>
  </si>
  <si>
    <t>AP2013611</t>
  </si>
  <si>
    <t>AP2013612</t>
  </si>
  <si>
    <t>AP2013613</t>
  </si>
  <si>
    <t>AP2013614</t>
  </si>
  <si>
    <t>AP2013615</t>
  </si>
  <si>
    <t>AP2013616</t>
  </si>
  <si>
    <t>AP2013617</t>
  </si>
  <si>
    <t>AP2013618</t>
  </si>
  <si>
    <t>AP2013621</t>
  </si>
  <si>
    <t>AP2013622</t>
  </si>
  <si>
    <t>AP2013623</t>
  </si>
  <si>
    <t>AP2013624</t>
  </si>
  <si>
    <t>AP2013625</t>
  </si>
  <si>
    <t>AP2013626</t>
  </si>
  <si>
    <t>AP2013627</t>
  </si>
  <si>
    <t>AP2013628</t>
  </si>
  <si>
    <t>AP2013631</t>
  </si>
  <si>
    <t>AP2013632</t>
  </si>
  <si>
    <t>AP2013633</t>
  </si>
  <si>
    <t>AP2013634</t>
  </si>
  <si>
    <t>AP2013635</t>
  </si>
  <si>
    <t>AP2013636</t>
  </si>
  <si>
    <t>AP2013637</t>
  </si>
  <si>
    <t>AP2013638</t>
  </si>
  <si>
    <t>AP2013731</t>
  </si>
  <si>
    <t>AP2013732</t>
  </si>
  <si>
    <t>AP2013733</t>
  </si>
  <si>
    <t>AP2013734</t>
  </si>
  <si>
    <t>AP2013741</t>
  </si>
  <si>
    <t>AP2013742</t>
  </si>
  <si>
    <t>AP2013743</t>
  </si>
  <si>
    <t>AP2013744</t>
  </si>
  <si>
    <t>AP2013745</t>
  </si>
  <si>
    <t>AP2013746</t>
  </si>
  <si>
    <t>AP2013747</t>
  </si>
  <si>
    <t>AP2013748</t>
  </si>
  <si>
    <t>AP2013751</t>
  </si>
  <si>
    <t>AP2013752</t>
  </si>
  <si>
    <t>AP2013753</t>
  </si>
  <si>
    <t>AP2013754</t>
  </si>
  <si>
    <t>AP2013755</t>
  </si>
  <si>
    <t>AP2013756</t>
  </si>
  <si>
    <t>AP2013757</t>
  </si>
  <si>
    <t>AP2013758</t>
  </si>
  <si>
    <t>AP2013761</t>
  </si>
  <si>
    <t>AP2013762</t>
  </si>
  <si>
    <t>AP2013763</t>
  </si>
  <si>
    <t>AP2013764</t>
  </si>
  <si>
    <t>AP2013765</t>
  </si>
  <si>
    <t>AP2013766</t>
  </si>
  <si>
    <t>AP2013767</t>
  </si>
  <si>
    <t>AP2013768</t>
  </si>
  <si>
    <t>AP2013861</t>
  </si>
  <si>
    <t>AP2013862</t>
  </si>
  <si>
    <t>AP2013863</t>
  </si>
  <si>
    <t>AP2013864</t>
  </si>
  <si>
    <t>AP2013871</t>
  </si>
  <si>
    <t>AP2013872</t>
  </si>
  <si>
    <t>AP2013873</t>
  </si>
  <si>
    <t>AP2013874</t>
  </si>
  <si>
    <t>AP2013875</t>
  </si>
  <si>
    <t>AP2013876</t>
  </si>
  <si>
    <t>AP2013877</t>
  </si>
  <si>
    <t>AP2013878</t>
  </si>
  <si>
    <t>AP2013881</t>
  </si>
  <si>
    <t>AP2013882</t>
  </si>
  <si>
    <t>AP2013883</t>
  </si>
  <si>
    <t>AP2013884</t>
  </si>
  <si>
    <t>AP2013885</t>
  </si>
  <si>
    <t>AP2013886</t>
  </si>
  <si>
    <t>AP2013887</t>
  </si>
  <si>
    <t>AP2013888</t>
  </si>
  <si>
    <t>AP2013891</t>
  </si>
  <si>
    <t>AP2013892</t>
  </si>
  <si>
    <t>AP2013893</t>
  </si>
  <si>
    <t>AP2013894</t>
  </si>
  <si>
    <t>AP2013895</t>
  </si>
  <si>
    <t>AP2013896</t>
  </si>
  <si>
    <t>AP2013897</t>
  </si>
  <si>
    <t>AP2013898</t>
  </si>
  <si>
    <t>AP2014002</t>
  </si>
  <si>
    <t>AP2014003</t>
  </si>
  <si>
    <t>AP2014004</t>
  </si>
  <si>
    <t>AP2014011</t>
  </si>
  <si>
    <t>AP2014012</t>
  </si>
  <si>
    <t>AP2014013</t>
  </si>
  <si>
    <t>AP2014014</t>
  </si>
  <si>
    <t>AP2014015</t>
  </si>
  <si>
    <t>AP2014016</t>
  </si>
  <si>
    <t>AP2014017</t>
  </si>
  <si>
    <t>AP2014018</t>
  </si>
  <si>
    <t>AP2014021</t>
  </si>
  <si>
    <t>AP2014022</t>
  </si>
  <si>
    <t>AP2014023</t>
  </si>
  <si>
    <t>AP2014024</t>
  </si>
  <si>
    <t>AP2014025</t>
  </si>
  <si>
    <t>AP2014026</t>
  </si>
  <si>
    <t>AP2014027</t>
  </si>
  <si>
    <t>AP2014028</t>
  </si>
  <si>
    <t>AP2014031</t>
  </si>
  <si>
    <t>AP2014032</t>
  </si>
  <si>
    <t>AP2014033</t>
  </si>
  <si>
    <t>AP2014034</t>
  </si>
  <si>
    <t>AP2014035</t>
  </si>
  <si>
    <t>AP2014036</t>
  </si>
  <si>
    <t>AP2014037</t>
  </si>
  <si>
    <t>AP2014038</t>
  </si>
  <si>
    <t>AP2014131</t>
  </si>
  <si>
    <t>AP2014132</t>
  </si>
  <si>
    <t>AP2014133</t>
  </si>
  <si>
    <t>AP2014134</t>
  </si>
  <si>
    <t>AP2014141</t>
  </si>
  <si>
    <t>AP2014142</t>
  </si>
  <si>
    <t>AP2014143</t>
  </si>
  <si>
    <t>AP2014144</t>
  </si>
  <si>
    <t>AP2014145</t>
  </si>
  <si>
    <t>AP2014146</t>
  </si>
  <si>
    <t>AP2014147</t>
  </si>
  <si>
    <t>AP2014148</t>
  </si>
  <si>
    <t>AP2014151</t>
  </si>
  <si>
    <t>AP2014152</t>
  </si>
  <si>
    <t>AP2014153</t>
  </si>
  <si>
    <t>AP2014154</t>
  </si>
  <si>
    <t>AP2014155</t>
  </si>
  <si>
    <t>AP2014156</t>
  </si>
  <si>
    <t>AP2014157</t>
  </si>
  <si>
    <t>AP2014158</t>
  </si>
  <si>
    <t>AP2014161</t>
  </si>
  <si>
    <t>AP2014162</t>
  </si>
  <si>
    <t>AP2014163</t>
  </si>
  <si>
    <t>AP2014164</t>
  </si>
  <si>
    <t>AP2014165</t>
  </si>
  <si>
    <t>AP2014166</t>
  </si>
  <si>
    <t>AP2014167</t>
  </si>
  <si>
    <t>AP2014168</t>
  </si>
  <si>
    <t>AP2014261</t>
  </si>
  <si>
    <t>AP2014262</t>
  </si>
  <si>
    <t>AP2014263</t>
  </si>
  <si>
    <t>AP2014264</t>
  </si>
  <si>
    <t>AP2014271</t>
  </si>
  <si>
    <t>AP2014272</t>
  </si>
  <si>
    <t>AP2014273</t>
  </si>
  <si>
    <t>AP2014274</t>
  </si>
  <si>
    <t>AP2014275</t>
  </si>
  <si>
    <t>AP2014276</t>
  </si>
  <si>
    <t>AP2014277</t>
  </si>
  <si>
    <t>AP2014278</t>
  </si>
  <si>
    <t>AP2014281</t>
  </si>
  <si>
    <t>AP2014282</t>
  </si>
  <si>
    <t>AP2014283</t>
  </si>
  <si>
    <t>AP2014284</t>
  </si>
  <si>
    <t>AP2014285</t>
  </si>
  <si>
    <t>AP2014286</t>
  </si>
  <si>
    <t>AP2014287</t>
  </si>
  <si>
    <t>AP2014288</t>
  </si>
  <si>
    <t>AP2014291</t>
  </si>
  <si>
    <t>AP2014292</t>
  </si>
  <si>
    <t>AP2014293</t>
  </si>
  <si>
    <t>AP2014294</t>
  </si>
  <si>
    <t>AP2014295</t>
  </si>
  <si>
    <t>AP2014296</t>
  </si>
  <si>
    <t>AP2014297</t>
  </si>
  <si>
    <t>AP2014298</t>
  </si>
  <si>
    <t>精算情報５ ※この項目は、以下のすべての条件に該当する場合に受け入れできます。
・『債務奉行Ｖ ERPクラウド』をご利用の場合
・『外貨入力オプション』をご利用の場合
・外貨（メインメニュー右上にある[設定]アイコンから[運用設定]メニューの[基本]ページで設定）が「使用する」</t>
    <rPh sb="0" eb="2">
      <t>セイサン</t>
    </rPh>
    <rPh sb="2" eb="4">
      <t>ジョウホウ</t>
    </rPh>
    <phoneticPr fontId="14"/>
  </si>
  <si>
    <t>AP2014401</t>
  </si>
  <si>
    <t>AP2014402</t>
  </si>
  <si>
    <t>AP2014403</t>
  </si>
  <si>
    <t>AP2014404</t>
  </si>
  <si>
    <t>AP2014405</t>
  </si>
  <si>
    <t>AP2014406</t>
  </si>
  <si>
    <t>AP2014407</t>
    <phoneticPr fontId="4"/>
  </si>
  <si>
    <t>AP2014408</t>
    <phoneticPr fontId="4"/>
  </si>
  <si>
    <t>AP2014502</t>
  </si>
  <si>
    <t>AP2014503</t>
  </si>
  <si>
    <t>AP2014504</t>
  </si>
  <si>
    <t>AP2014511</t>
  </si>
  <si>
    <t>AP2014512</t>
  </si>
  <si>
    <t>AP2014513</t>
  </si>
  <si>
    <t>AP2014514</t>
  </si>
  <si>
    <t>AP2014515</t>
  </si>
  <si>
    <t>AP2014516</t>
  </si>
  <si>
    <t>AP2014517</t>
  </si>
  <si>
    <t>AP2014518</t>
  </si>
  <si>
    <t>AP2014521</t>
  </si>
  <si>
    <t>AP2014522</t>
  </si>
  <si>
    <t>AP2014523</t>
  </si>
  <si>
    <t>AP2014524</t>
  </si>
  <si>
    <t>AP2014525</t>
  </si>
  <si>
    <t>AP2014526</t>
  </si>
  <si>
    <t>AP2014527</t>
  </si>
  <si>
    <t>AP2014528</t>
  </si>
  <si>
    <t>AP2014531</t>
  </si>
  <si>
    <t>AP2014532</t>
  </si>
  <si>
    <t>AP2014533</t>
  </si>
  <si>
    <t>AP2014534</t>
  </si>
  <si>
    <t>AP2014535</t>
  </si>
  <si>
    <t>AP2014536</t>
  </si>
  <si>
    <t>AP2014537</t>
  </si>
  <si>
    <t>AP2014538</t>
  </si>
  <si>
    <t>AP2014631</t>
  </si>
  <si>
    <t>AP2014632</t>
  </si>
  <si>
    <t>AP2014633</t>
  </si>
  <si>
    <t>AP2014634</t>
  </si>
  <si>
    <t>AP2014641</t>
  </si>
  <si>
    <t>AP2014642</t>
  </si>
  <si>
    <t>AP2014643</t>
  </si>
  <si>
    <t>AP2014644</t>
  </si>
  <si>
    <t>AP2014645</t>
  </si>
  <si>
    <t>AP2014646</t>
  </si>
  <si>
    <t>AP2014647</t>
  </si>
  <si>
    <t>AP2014648</t>
  </si>
  <si>
    <t>AP2014651</t>
  </si>
  <si>
    <t>AP2014652</t>
  </si>
  <si>
    <t>AP2014653</t>
  </si>
  <si>
    <t>AP2014654</t>
  </si>
  <si>
    <t>AP2014655</t>
  </si>
  <si>
    <t>AP2014656</t>
  </si>
  <si>
    <t>AP2014657</t>
  </si>
  <si>
    <t>AP2014658</t>
  </si>
  <si>
    <t>AP2014661</t>
  </si>
  <si>
    <t>AP2014662</t>
  </si>
  <si>
    <t>AP2014663</t>
  </si>
  <si>
    <t>AP2014664</t>
  </si>
  <si>
    <t>AP2014665</t>
  </si>
  <si>
    <t>AP2014666</t>
  </si>
  <si>
    <t>AP2014667</t>
  </si>
  <si>
    <t>AP2014668</t>
  </si>
  <si>
    <t>AP2014761</t>
  </si>
  <si>
    <t>AP2014762</t>
  </si>
  <si>
    <t>AP2014763</t>
  </si>
  <si>
    <t>AP2014764</t>
  </si>
  <si>
    <t>AP2014771</t>
  </si>
  <si>
    <t>AP2014772</t>
  </si>
  <si>
    <t>AP2014773</t>
  </si>
  <si>
    <t>AP2014774</t>
  </si>
  <si>
    <t>AP2014775</t>
  </si>
  <si>
    <t>AP2014776</t>
  </si>
  <si>
    <t>AP2014777</t>
  </si>
  <si>
    <t>AP2014778</t>
  </si>
  <si>
    <t>AP2014781</t>
  </si>
  <si>
    <t>AP2014782</t>
  </si>
  <si>
    <t>AP2014783</t>
  </si>
  <si>
    <t>AP2014784</t>
  </si>
  <si>
    <t>AP2014785</t>
  </si>
  <si>
    <t>AP2014786</t>
  </si>
  <si>
    <t>AP2014787</t>
  </si>
  <si>
    <t>AP2014788</t>
  </si>
  <si>
    <t>AP2014791</t>
  </si>
  <si>
    <t>AP2014792</t>
  </si>
  <si>
    <t>AP2014793</t>
  </si>
  <si>
    <t>AP2014794</t>
  </si>
  <si>
    <t>AP2014795</t>
  </si>
  <si>
    <t>AP2014796</t>
  </si>
  <si>
    <t>AP2014797</t>
  </si>
  <si>
    <t>AP2014798</t>
  </si>
  <si>
    <t>AP2014902</t>
  </si>
  <si>
    <t>AP2014903</t>
  </si>
  <si>
    <t>AP2014904</t>
  </si>
  <si>
    <t>AP2014911</t>
  </si>
  <si>
    <t>AP2014912</t>
  </si>
  <si>
    <t>AP2014913</t>
  </si>
  <si>
    <t>AP2014914</t>
  </si>
  <si>
    <t>AP2014915</t>
  </si>
  <si>
    <t>AP2014916</t>
  </si>
  <si>
    <t>AP2014917</t>
  </si>
  <si>
    <t>AP2014918</t>
  </si>
  <si>
    <t>AP2014921</t>
  </si>
  <si>
    <t>AP2014922</t>
  </si>
  <si>
    <t>AP2014923</t>
  </si>
  <si>
    <t>AP2014924</t>
  </si>
  <si>
    <t>AP2014925</t>
  </si>
  <si>
    <t>AP2014926</t>
  </si>
  <si>
    <t>AP2014927</t>
  </si>
  <si>
    <t>AP2014928</t>
  </si>
  <si>
    <t>AP2014931</t>
  </si>
  <si>
    <t>AP2014932</t>
  </si>
  <si>
    <t>AP2014933</t>
  </si>
  <si>
    <t>AP2014934</t>
  </si>
  <si>
    <t>AP2014935</t>
  </si>
  <si>
    <t>AP2014936</t>
  </si>
  <si>
    <t>AP2014937</t>
  </si>
  <si>
    <t>AP2014938</t>
  </si>
  <si>
    <t>AP2015031</t>
  </si>
  <si>
    <t>AP2015032</t>
  </si>
  <si>
    <t>AP2015033</t>
  </si>
  <si>
    <t>AP2015034</t>
  </si>
  <si>
    <t>AP2015041</t>
  </si>
  <si>
    <t>AP2015042</t>
  </si>
  <si>
    <t>AP2015043</t>
  </si>
  <si>
    <t>AP2015044</t>
  </si>
  <si>
    <t>AP2015045</t>
  </si>
  <si>
    <t>AP2015046</t>
  </si>
  <si>
    <t>AP2015047</t>
  </si>
  <si>
    <t>AP2015048</t>
  </si>
  <si>
    <t>AP2015051</t>
  </si>
  <si>
    <t>AP2015052</t>
  </si>
  <si>
    <t>AP2015053</t>
  </si>
  <si>
    <t>AP2015054</t>
  </si>
  <si>
    <t>AP2015055</t>
  </si>
  <si>
    <t>AP2015056</t>
  </si>
  <si>
    <t>AP2015057</t>
  </si>
  <si>
    <t>AP2015058</t>
  </si>
  <si>
    <t>AP2015061</t>
  </si>
  <si>
    <t>AP2015062</t>
  </si>
  <si>
    <t>AP2015063</t>
  </si>
  <si>
    <t>AP2015064</t>
  </si>
  <si>
    <t>AP2015065</t>
  </si>
  <si>
    <t>AP2015066</t>
  </si>
  <si>
    <t>AP2015067</t>
  </si>
  <si>
    <t>AP2015068</t>
  </si>
  <si>
    <t>AP2015161</t>
  </si>
  <si>
    <t>AP2015162</t>
  </si>
  <si>
    <t>AP2015163</t>
  </si>
  <si>
    <t>AP2015164</t>
  </si>
  <si>
    <t>支払条件３-精算サイト１-支払方法コード</t>
  </si>
  <si>
    <t>AP2015171</t>
  </si>
  <si>
    <t>支払条件３-精算サイト１-休日支払指定</t>
  </si>
  <si>
    <t>AP2015172</t>
  </si>
  <si>
    <t>支払条件３-精算サイト１-休日パターンコード</t>
  </si>
  <si>
    <t>AP2015173</t>
  </si>
  <si>
    <t>支払条件３-精算サイト１-支払予定日（設定）</t>
    <rPh sb="19" eb="21">
      <t>セッテイ</t>
    </rPh>
    <phoneticPr fontId="10"/>
  </si>
  <si>
    <t>AP2015174</t>
  </si>
  <si>
    <t>支払条件３-精算サイト１-支払予定日（月）</t>
    <rPh sb="19" eb="20">
      <t>ツキ</t>
    </rPh>
    <phoneticPr fontId="10"/>
  </si>
  <si>
    <t>AP2015175</t>
  </si>
  <si>
    <t>支払条件３-精算サイト１-支払予定日（日）</t>
    <rPh sb="19" eb="20">
      <t>ニチ</t>
    </rPh>
    <phoneticPr fontId="10"/>
  </si>
  <si>
    <t>AP2015176</t>
  </si>
  <si>
    <t>支払条件３-精算サイト１-日指定の月末調整</t>
  </si>
  <si>
    <t>AP2015177</t>
  </si>
  <si>
    <t>支払条件３-精算サイト１-分割割当値</t>
    <rPh sb="13" eb="15">
      <t>ブンカツ</t>
    </rPh>
    <rPh sb="15" eb="17">
      <t>ワリアテ</t>
    </rPh>
    <rPh sb="17" eb="18">
      <t>アタイ</t>
    </rPh>
    <phoneticPr fontId="10"/>
  </si>
  <si>
    <t>AP2015178</t>
  </si>
  <si>
    <t>支払条件３-精算サイト２-支払方法コード</t>
  </si>
  <si>
    <t>AP2015181</t>
  </si>
  <si>
    <t>支払条件３-精算サイト２-休日支払指定</t>
  </si>
  <si>
    <t>AP2015182</t>
  </si>
  <si>
    <t>支払条件３-精算サイト２-休日パターンコード</t>
  </si>
  <si>
    <t>AP2015183</t>
  </si>
  <si>
    <t>支払条件３-精算サイト２-支払予定日（設定）</t>
    <rPh sb="19" eb="21">
      <t>セッテイ</t>
    </rPh>
    <phoneticPr fontId="10"/>
  </si>
  <si>
    <t>AP2015184</t>
  </si>
  <si>
    <t>支払条件３-精算サイト２-支払予定日（月）</t>
    <rPh sb="19" eb="20">
      <t>ツキ</t>
    </rPh>
    <phoneticPr fontId="10"/>
  </si>
  <si>
    <t>AP2015185</t>
  </si>
  <si>
    <t>支払条件３-精算サイト２-支払予定日（日）</t>
    <rPh sb="19" eb="20">
      <t>ニチ</t>
    </rPh>
    <phoneticPr fontId="10"/>
  </si>
  <si>
    <t>AP2015186</t>
  </si>
  <si>
    <t>支払条件３-精算サイト２-日指定の月末調整</t>
  </si>
  <si>
    <t>AP2015187</t>
  </si>
  <si>
    <t>支払条件３-精算サイト２-分割割当値</t>
    <rPh sb="13" eb="15">
      <t>ブンカツ</t>
    </rPh>
    <rPh sb="15" eb="17">
      <t>ワリアテ</t>
    </rPh>
    <rPh sb="17" eb="18">
      <t>アタイ</t>
    </rPh>
    <phoneticPr fontId="10"/>
  </si>
  <si>
    <t>AP2015188</t>
  </si>
  <si>
    <t>支払条件３-精算サイト３-支払方法コード</t>
  </si>
  <si>
    <t>AP2015191</t>
  </si>
  <si>
    <t>支払条件３-精算サイト３-休日支払指定</t>
  </si>
  <si>
    <t>AP2015192</t>
  </si>
  <si>
    <t>支払条件３-精算サイト３-休日パターンコード</t>
  </si>
  <si>
    <t>AP2015193</t>
  </si>
  <si>
    <t>支払条件３-精算サイト３-支払予定日（設定）</t>
    <rPh sb="19" eb="21">
      <t>セッテイ</t>
    </rPh>
    <phoneticPr fontId="10"/>
  </si>
  <si>
    <t>AP2015194</t>
  </si>
  <si>
    <t>支払条件３-精算サイト３-支払予定日（月）</t>
    <rPh sb="19" eb="20">
      <t>ツキ</t>
    </rPh>
    <phoneticPr fontId="10"/>
  </si>
  <si>
    <t>AP2015195</t>
  </si>
  <si>
    <t>支払条件３-精算サイト３-支払予定日（日）</t>
    <rPh sb="19" eb="20">
      <t>ニチ</t>
    </rPh>
    <phoneticPr fontId="10"/>
  </si>
  <si>
    <t>AP2015196</t>
  </si>
  <si>
    <t>支払条件３-精算サイト３-日指定の月末調整</t>
  </si>
  <si>
    <t>AP2015197</t>
  </si>
  <si>
    <t>支払条件３-精算サイト３-分割割当値</t>
    <rPh sb="13" eb="15">
      <t>ブンカツ</t>
    </rPh>
    <rPh sb="15" eb="17">
      <t>ワリアテ</t>
    </rPh>
    <rPh sb="17" eb="18">
      <t>アタイ</t>
    </rPh>
    <phoneticPr fontId="10"/>
  </si>
  <si>
    <t>AP2015198</t>
  </si>
  <si>
    <t>支払明細書フォーム</t>
    <rPh sb="0" eb="2">
      <t>シハライ</t>
    </rPh>
    <rPh sb="2" eb="5">
      <t>メイサイショ</t>
    </rPh>
    <phoneticPr fontId="1"/>
  </si>
  <si>
    <t>MM2010702</t>
  </si>
  <si>
    <t>支払明細書差出名</t>
    <rPh sb="0" eb="5">
      <t>シハライメイサイショ</t>
    </rPh>
    <phoneticPr fontId="1"/>
  </si>
  <si>
    <t>MM2010703</t>
  </si>
  <si>
    <t>【支払】</t>
    <rPh sb="1" eb="3">
      <t>シハラ</t>
    </rPh>
    <phoneticPr fontId="14"/>
  </si>
  <si>
    <t>振込-手数料負担</t>
    <rPh sb="0" eb="2">
      <t>フリコミ</t>
    </rPh>
    <rPh sb="3" eb="5">
      <t>テスウ</t>
    </rPh>
    <rPh sb="5" eb="6">
      <t>リョウ</t>
    </rPh>
    <rPh sb="6" eb="8">
      <t>フタン</t>
    </rPh>
    <phoneticPr fontId="1"/>
  </si>
  <si>
    <t>AP2015302</t>
  </si>
  <si>
    <t>0：当方負担　1：先方負担</t>
    <rPh sb="2" eb="4">
      <t>トウホウ</t>
    </rPh>
    <rPh sb="4" eb="6">
      <t>フタン</t>
    </rPh>
    <rPh sb="9" eb="11">
      <t>センポウ</t>
    </rPh>
    <rPh sb="11" eb="13">
      <t>フタン</t>
    </rPh>
    <phoneticPr fontId="1"/>
  </si>
  <si>
    <t>振込-先方負担最低支払金額</t>
    <rPh sb="3" eb="5">
      <t>センポウ</t>
    </rPh>
    <rPh sb="5" eb="7">
      <t>フタン</t>
    </rPh>
    <rPh sb="7" eb="9">
      <t>サイテイ</t>
    </rPh>
    <rPh sb="9" eb="11">
      <t>シハライ</t>
    </rPh>
    <rPh sb="11" eb="13">
      <t>キンガク</t>
    </rPh>
    <phoneticPr fontId="1"/>
  </si>
  <si>
    <t>AP2015303</t>
  </si>
  <si>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1"/>
  </si>
  <si>
    <t>利用者番号</t>
  </si>
  <si>
    <t>AP2015304</t>
  </si>
  <si>
    <t>大文字英数字</t>
    <rPh sb="0" eb="3">
      <t>オオモジ</t>
    </rPh>
    <rPh sb="3" eb="6">
      <t>エイスウジ</t>
    </rPh>
    <phoneticPr fontId="50"/>
  </si>
  <si>
    <t>この項目は、『債務奉行クラウド』をご利用の場合に受け入れできます。</t>
    <rPh sb="7" eb="11">
      <t>サイムブギョウ</t>
    </rPh>
    <phoneticPr fontId="4"/>
  </si>
  <si>
    <t>電子記録債務-手数料負担</t>
    <rPh sb="7" eb="9">
      <t>テスウ</t>
    </rPh>
    <rPh sb="9" eb="10">
      <t>リョウ</t>
    </rPh>
    <rPh sb="10" eb="12">
      <t>フタン</t>
    </rPh>
    <phoneticPr fontId="54"/>
  </si>
  <si>
    <t>AP2015305</t>
  </si>
  <si>
    <t>数字</t>
    <rPh sb="0" eb="2">
      <t>スウジ</t>
    </rPh>
    <phoneticPr fontId="54"/>
  </si>
  <si>
    <t>0：当方負担　1：先方負担
この項目は、『債務奉行クラウド』をご利用の場合に受け入れできます。
新規データとして空白データを受け入れた場合は、「0：当方負担」が設定されます。</t>
    <rPh sb="2" eb="4">
      <t>トウホウ</t>
    </rPh>
    <rPh sb="4" eb="6">
      <t>フタン</t>
    </rPh>
    <rPh sb="9" eb="11">
      <t>センポウ</t>
    </rPh>
    <rPh sb="11" eb="13">
      <t>フタン</t>
    </rPh>
    <phoneticPr fontId="36"/>
  </si>
  <si>
    <t>電子記録債務-先方負担最低支払金額</t>
    <rPh sb="7" eb="9">
      <t>センポウ</t>
    </rPh>
    <rPh sb="9" eb="11">
      <t>フタン</t>
    </rPh>
    <rPh sb="11" eb="13">
      <t>サイテイ</t>
    </rPh>
    <rPh sb="13" eb="15">
      <t>シハライ</t>
    </rPh>
    <rPh sb="15" eb="17">
      <t>キンガク</t>
    </rPh>
    <phoneticPr fontId="54"/>
  </si>
  <si>
    <t>AP2015306</t>
  </si>
  <si>
    <t>形式は、表紙の「金額・数量の形式」参照
この項目は、以下のすべての条件に該当する場合に受け入れできます。
・『債務奉行クラウド』をご利用
・手数料負担が「1：先方負担」</t>
    <rPh sb="22" eb="24">
      <t>コウモク</t>
    </rPh>
    <rPh sb="26" eb="28">
      <t>イカ</t>
    </rPh>
    <rPh sb="70" eb="72">
      <t>テスウ</t>
    </rPh>
    <rPh sb="72" eb="73">
      <t>リョウ</t>
    </rPh>
    <rPh sb="73" eb="75">
      <t>フタン</t>
    </rPh>
    <rPh sb="79" eb="81">
      <t>センポウ</t>
    </rPh>
    <rPh sb="81" eb="83">
      <t>フタン</t>
    </rPh>
    <phoneticPr fontId="36"/>
  </si>
  <si>
    <t>主振込先</t>
    <rPh sb="0" eb="1">
      <t>シュ</t>
    </rPh>
    <rPh sb="1" eb="4">
      <t>フリコミサキ</t>
    </rPh>
    <phoneticPr fontId="1"/>
  </si>
  <si>
    <t>AP2015307</t>
  </si>
  <si>
    <t>1：振込先１　2：振込先２　3：振込先３　4：振込先４　5：振込先５　6：振込先　
7：振込先７　8：振込先８　9：振込先９　10：振込先10</t>
  </si>
  <si>
    <t>主振込先（電子記録債務）</t>
    <rPh sb="7" eb="9">
      <t>キロク</t>
    </rPh>
    <phoneticPr fontId="54"/>
  </si>
  <si>
    <t>AP2015308</t>
  </si>
  <si>
    <t>1：振込先１　2：振込先２　3：振込先３　4：振込先４　5：振込先５　6：振込先　
7：振込先７　8：振込先８　9：振込先９　10：振込先10
この項目は、『債務奉行クラウド』をご利用の場合に受け入れできます。
新規データとして空白データを受け入れた場合は、「1：振込先１」が設定されます。</t>
    <phoneticPr fontId="4"/>
  </si>
  <si>
    <t>振込先１</t>
    <rPh sb="0" eb="3">
      <t>フリコミサキ</t>
    </rPh>
    <phoneticPr fontId="14"/>
  </si>
  <si>
    <t>AP2015401</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</si>
  <si>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</si>
  <si>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1"/>
  </si>
  <si>
    <t>預金種目</t>
    <rPh sb="0" eb="2">
      <t>ヨキン</t>
    </rPh>
    <rPh sb="2" eb="4">
      <t>シュモク</t>
    </rPh>
    <phoneticPr fontId="1"/>
  </si>
  <si>
    <t>AP2015403</t>
  </si>
  <si>
    <t xml:space="preserve">1：普通預金　2：当座預金　4：貯蓄預金　9：その他 </t>
    <rPh sb="4" eb="6">
      <t>ヨキン</t>
    </rPh>
    <rPh sb="11" eb="13">
      <t>ヨキン</t>
    </rPh>
    <rPh sb="18" eb="20">
      <t>ヨキン</t>
    </rPh>
    <phoneticPr fontId="1"/>
  </si>
  <si>
    <t>口座番号</t>
    <rPh sb="0" eb="2">
      <t>コウザ</t>
    </rPh>
    <rPh sb="2" eb="4">
      <t>バンゴウ</t>
    </rPh>
    <phoneticPr fontId="1"/>
  </si>
  <si>
    <t>AP2015404</t>
  </si>
  <si>
    <t>口座名義</t>
    <rPh sb="0" eb="2">
      <t>コウザ</t>
    </rPh>
    <rPh sb="2" eb="4">
      <t>メイギ</t>
    </rPh>
    <phoneticPr fontId="1"/>
  </si>
  <si>
    <t>AP2015405</t>
  </si>
  <si>
    <t>口座名義カナ</t>
    <rPh sb="0" eb="2">
      <t>コウザ</t>
    </rPh>
    <rPh sb="2" eb="4">
      <t>メイギ</t>
    </rPh>
    <phoneticPr fontId="1"/>
  </si>
  <si>
    <t>AP2015406</t>
  </si>
  <si>
    <t>手数料計算</t>
    <rPh sb="0" eb="2">
      <t>テスウ</t>
    </rPh>
    <rPh sb="2" eb="3">
      <t>リョウ</t>
    </rPh>
    <rPh sb="3" eb="5">
      <t>ケイサン</t>
    </rPh>
    <phoneticPr fontId="54"/>
  </si>
  <si>
    <t>AP2015407</t>
  </si>
  <si>
    <t>0：自動　1：定額
この項目は、以下のいずれかの条件に該当する場合に受け入れできます。
・「振込-手数料負担」が「1：先方負担」
・「電子記録債務-手数料負担」が「1：先方負担」
新規データとして空白データを受け入れた場合は、「0：自動」が設定されます。</t>
  </si>
  <si>
    <t>定額料金</t>
    <rPh sb="0" eb="2">
      <t>テイガク</t>
    </rPh>
    <rPh sb="2" eb="4">
      <t>リョウキン</t>
    </rPh>
    <phoneticPr fontId="1"/>
  </si>
  <si>
    <t>AP2015408</t>
  </si>
  <si>
    <t>形式は、表紙の「金額・数量の形式」参照
この項目は、「手数料計算」が「1：定額」の場合に受け入れできます。</t>
    <rPh sb="22" eb="24">
      <t>コウモク</t>
    </rPh>
    <rPh sb="27" eb="30">
      <t>テスウリョウ</t>
    </rPh>
    <rPh sb="30" eb="32">
      <t>ケイサン</t>
    </rPh>
    <phoneticPr fontId="1"/>
  </si>
  <si>
    <t>振込先２</t>
    <rPh sb="0" eb="3">
      <t>フリコミサキ</t>
    </rPh>
    <phoneticPr fontId="14"/>
  </si>
  <si>
    <t>AP2015501</t>
  </si>
  <si>
    <t>設定内容は、「振込先１」と同様です。</t>
    <phoneticPr fontId="4"/>
  </si>
  <si>
    <t>AP2015502</t>
  </si>
  <si>
    <t>AP2015503</t>
  </si>
  <si>
    <t>AP2015504</t>
  </si>
  <si>
    <t>AP2015505</t>
  </si>
  <si>
    <t>AP2015506</t>
  </si>
  <si>
    <t>手数料計算</t>
    <rPh sb="0" eb="2">
      <t>テスウ</t>
    </rPh>
    <rPh sb="2" eb="3">
      <t>リョウ</t>
    </rPh>
    <rPh sb="3" eb="5">
      <t>ケイサン</t>
    </rPh>
    <phoneticPr fontId="1"/>
  </si>
  <si>
    <t>AP2015507</t>
  </si>
  <si>
    <t>AP2015508</t>
  </si>
  <si>
    <t>振込先３</t>
    <rPh sb="0" eb="3">
      <t>フリコミサキ</t>
    </rPh>
    <phoneticPr fontId="14"/>
  </si>
  <si>
    <t>AP2015601</t>
  </si>
  <si>
    <t>AP2015602</t>
  </si>
  <si>
    <t>AP2015603</t>
  </si>
  <si>
    <t>AP2015604</t>
  </si>
  <si>
    <t>AP2015605</t>
  </si>
  <si>
    <t>AP2015606</t>
  </si>
  <si>
    <t>AP2015607</t>
  </si>
  <si>
    <t>AP2015608</t>
  </si>
  <si>
    <t>振込先４</t>
    <rPh sb="0" eb="3">
      <t>フリコミサキ</t>
    </rPh>
    <phoneticPr fontId="14"/>
  </si>
  <si>
    <t>AP2015701</t>
  </si>
  <si>
    <t>AP2015702</t>
  </si>
  <si>
    <t>AP2015703</t>
  </si>
  <si>
    <t>AP2015704</t>
  </si>
  <si>
    <t>AP2015705</t>
  </si>
  <si>
    <t>AP2015706</t>
  </si>
  <si>
    <t>AP2015707</t>
  </si>
  <si>
    <t>AP2015708</t>
  </si>
  <si>
    <t>振込先５</t>
    <rPh sb="0" eb="3">
      <t>フリコミサキ</t>
    </rPh>
    <phoneticPr fontId="14"/>
  </si>
  <si>
    <t>AP2015801</t>
  </si>
  <si>
    <t>AP2015802</t>
  </si>
  <si>
    <t>AP2015803</t>
  </si>
  <si>
    <t>AP2015804</t>
  </si>
  <si>
    <t>AP2015805</t>
  </si>
  <si>
    <t>AP2015806</t>
  </si>
  <si>
    <t>AP2015807</t>
  </si>
  <si>
    <t>AP2015808</t>
  </si>
  <si>
    <t>振込先６</t>
    <rPh sb="0" eb="3">
      <t>フリコミサキ</t>
    </rPh>
    <phoneticPr fontId="14"/>
  </si>
  <si>
    <t>AP2015901</t>
  </si>
  <si>
    <t>AP2015902</t>
  </si>
  <si>
    <t>AP2015903</t>
  </si>
  <si>
    <t>AP2015904</t>
  </si>
  <si>
    <t>AP2015905</t>
  </si>
  <si>
    <t>AP2015906</t>
  </si>
  <si>
    <t>AP2015907</t>
  </si>
  <si>
    <t>AP2015908</t>
  </si>
  <si>
    <t>振込先７</t>
    <rPh sb="0" eb="3">
      <t>フリコミサキ</t>
    </rPh>
    <phoneticPr fontId="14"/>
  </si>
  <si>
    <t>AP2016001</t>
  </si>
  <si>
    <t>AP2016002</t>
  </si>
  <si>
    <t>AP2016003</t>
  </si>
  <si>
    <t>AP2016004</t>
  </si>
  <si>
    <t>AP2016005</t>
  </si>
  <si>
    <t>AP2016006</t>
  </si>
  <si>
    <t>AP2016007</t>
  </si>
  <si>
    <t>AP2016008</t>
  </si>
  <si>
    <t>振込先８</t>
    <rPh sb="0" eb="3">
      <t>フリコミサキ</t>
    </rPh>
    <phoneticPr fontId="14"/>
  </si>
  <si>
    <t>AP2016101</t>
  </si>
  <si>
    <t>AP2016102</t>
  </si>
  <si>
    <t>AP2016103</t>
  </si>
  <si>
    <t>AP2016104</t>
  </si>
  <si>
    <t>AP2016105</t>
  </si>
  <si>
    <t>AP2016106</t>
  </si>
  <si>
    <t>AP2016107</t>
  </si>
  <si>
    <t>AP2016108</t>
  </si>
  <si>
    <t>振込先９</t>
    <rPh sb="0" eb="3">
      <t>フリコミサキ</t>
    </rPh>
    <phoneticPr fontId="14"/>
  </si>
  <si>
    <t>AP2016201</t>
  </si>
  <si>
    <t>AP2016202</t>
  </si>
  <si>
    <t>AP2016203</t>
  </si>
  <si>
    <t>AP2016204</t>
  </si>
  <si>
    <t>AP2016205</t>
  </si>
  <si>
    <t>AP2016206</t>
  </si>
  <si>
    <t>AP2016207</t>
  </si>
  <si>
    <t>AP2016208</t>
  </si>
  <si>
    <t>振込先10</t>
    <rPh sb="0" eb="3">
      <t>フリコミサキ</t>
    </rPh>
    <phoneticPr fontId="14"/>
  </si>
  <si>
    <t>AP2016301</t>
  </si>
  <si>
    <t>AP2016302</t>
  </si>
  <si>
    <t>AP2016303</t>
  </si>
  <si>
    <t>AP2016304</t>
  </si>
  <si>
    <t>AP2016305</t>
  </si>
  <si>
    <t>AP2016306</t>
  </si>
  <si>
    <t>AP2016307</t>
  </si>
  <si>
    <t>AP2016308</t>
  </si>
  <si>
    <t>前払科目コード</t>
    <rPh sb="0" eb="2">
      <t>マエバライ</t>
    </rPh>
    <rPh sb="2" eb="4">
      <t>カモク</t>
    </rPh>
    <phoneticPr fontId="1"/>
  </si>
  <si>
    <t>AP2016312</t>
  </si>
  <si>
    <t>前払補助科目コード</t>
    <rPh sb="0" eb="2">
      <t>マエバライ</t>
    </rPh>
    <rPh sb="2" eb="4">
      <t>ホジョ</t>
    </rPh>
    <rPh sb="4" eb="6">
      <t>カモク</t>
    </rPh>
    <phoneticPr fontId="1"/>
  </si>
  <si>
    <t>AP2016313</t>
  </si>
  <si>
    <t>仮払科目コード</t>
    <rPh sb="0" eb="2">
      <t>カリバライ</t>
    </rPh>
    <rPh sb="2" eb="4">
      <t>カモク</t>
    </rPh>
    <phoneticPr fontId="1"/>
  </si>
  <si>
    <t>AP2016314</t>
  </si>
  <si>
    <t>仮払補助科目コード</t>
    <rPh sb="0" eb="2">
      <t>カリバライ</t>
    </rPh>
    <rPh sb="2" eb="4">
      <t>ホジョ</t>
    </rPh>
    <rPh sb="4" eb="6">
      <t>カモク</t>
    </rPh>
    <phoneticPr fontId="1"/>
  </si>
  <si>
    <t>AP2016315</t>
  </si>
  <si>
    <t>非連結科目コード</t>
    <rPh sb="3" eb="5">
      <t>カモク</t>
    </rPh>
    <phoneticPr fontId="1"/>
  </si>
  <si>
    <t>非連結補助科目コード</t>
    <rPh sb="3" eb="5">
      <t>ホジョ</t>
    </rPh>
    <rPh sb="5" eb="7">
      <t>カモク</t>
    </rPh>
    <phoneticPr fontId="1"/>
  </si>
  <si>
    <t>AP2016317</t>
  </si>
  <si>
    <t>この項目は、『債務奉行クラウド』をご利用の場合に受け入れできます。
桁数は、設定（メインメニュー右上にある[設定]アイコンから[運用設定]メニューの[基本]ページ）によって異なります。</t>
    <phoneticPr fontId="4"/>
  </si>
  <si>
    <t>[仕入取引]メニューで登録されている仕入区分が「0：仕入」「9：その他」の仕入取引コードを設定します。
桁数は、設定（メインメニュー右上にある[設定]アイコンから[運用設定]メニューの[債務管理]ページ）によって異なります。</t>
  </si>
  <si>
    <t>[仕入取引]メニューで登録されている仕入区分が「2：値引」の仕入取引コードを設定します。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</si>
  <si>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[仕入取引]メニューで登録されている仕入区分が「0：仕入」「9：その他」の仕入取引コードを設定します。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</si>
  <si>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[仕入取引]メニューで登録されている仕入区分が「１：返品」の仕入取引コードを設定します。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</si>
  <si>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</si>
  <si>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仕入先区分データ</t>
    <phoneticPr fontId="4"/>
  </si>
  <si>
    <t>仕入／精算先区分コード</t>
    <rPh sb="0" eb="2">
      <t>シイレ</t>
    </rPh>
    <rPh sb="3" eb="5">
      <t>セイサン</t>
    </rPh>
    <rPh sb="5" eb="6">
      <t>サキ</t>
    </rPh>
    <rPh sb="6" eb="8">
      <t>クブン</t>
    </rPh>
    <phoneticPr fontId="1"/>
  </si>
  <si>
    <t>AP2020001</t>
  </si>
  <si>
    <t>桁数は、設定（メインメニュー右上にある[設定]アイコンから[運用設定]メニューの[取引先管理]ページ）によって異なります。</t>
    <rPh sb="41" eb="43">
      <t>トリヒキ</t>
    </rPh>
    <rPh sb="43" eb="44">
      <t>サキ</t>
    </rPh>
    <phoneticPr fontId="0"/>
  </si>
  <si>
    <t>仕入／精算先区分名</t>
    <rPh sb="0" eb="2">
      <t>シイレ</t>
    </rPh>
    <rPh sb="3" eb="5">
      <t>セイサン</t>
    </rPh>
    <rPh sb="5" eb="6">
      <t>サキ</t>
    </rPh>
    <rPh sb="6" eb="8">
      <t>クブン</t>
    </rPh>
    <rPh sb="8" eb="9">
      <t>メイ</t>
    </rPh>
    <phoneticPr fontId="1"/>
  </si>
  <si>
    <t>AP2020002</t>
  </si>
  <si>
    <t>精算締日データ</t>
    <phoneticPr fontId="4"/>
  </si>
  <si>
    <t>AP2030001</t>
  </si>
  <si>
    <t>精算締日名</t>
    <rPh sb="0" eb="2">
      <t>セイサン</t>
    </rPh>
    <rPh sb="2" eb="4">
      <t>シメビ</t>
    </rPh>
    <rPh sb="4" eb="5">
      <t>メイ</t>
    </rPh>
    <phoneticPr fontId="14"/>
  </si>
  <si>
    <t>AP2030002</t>
  </si>
  <si>
    <t>月１回目の締日</t>
    <rPh sb="0" eb="1">
      <t>ツキ</t>
    </rPh>
    <rPh sb="2" eb="4">
      <t>カイメ</t>
    </rPh>
    <rPh sb="5" eb="7">
      <t>シメビ</t>
    </rPh>
    <phoneticPr fontId="14"/>
  </si>
  <si>
    <t>AP2030101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</si>
  <si>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</si>
  <si>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4"/>
  </si>
  <si>
    <t>AP2030102</t>
  </si>
  <si>
    <t>月３回目の締日</t>
    <rPh sb="0" eb="1">
      <t>ツキ</t>
    </rPh>
    <rPh sb="2" eb="4">
      <t>カイメ</t>
    </rPh>
    <rPh sb="5" eb="7">
      <t>シメビ</t>
    </rPh>
    <phoneticPr fontId="14"/>
  </si>
  <si>
    <t>AP2030103</t>
  </si>
  <si>
    <t>月４回目の締日</t>
    <rPh sb="0" eb="1">
      <t>ツキ</t>
    </rPh>
    <rPh sb="2" eb="4">
      <t>カイメ</t>
    </rPh>
    <rPh sb="5" eb="7">
      <t>シメビ</t>
    </rPh>
    <phoneticPr fontId="14"/>
  </si>
  <si>
    <t>AP2030104</t>
  </si>
  <si>
    <t>月５回目の締日</t>
    <rPh sb="0" eb="1">
      <t>ツキ</t>
    </rPh>
    <rPh sb="2" eb="4">
      <t>カイメ</t>
    </rPh>
    <rPh sb="5" eb="7">
      <t>シメビ</t>
    </rPh>
    <phoneticPr fontId="14"/>
  </si>
  <si>
    <t>AP2030105</t>
  </si>
  <si>
    <t>月６回目の締日</t>
    <rPh sb="0" eb="1">
      <t>ツキ</t>
    </rPh>
    <rPh sb="2" eb="4">
      <t>カイメ</t>
    </rPh>
    <rPh sb="5" eb="7">
      <t>シメビ</t>
    </rPh>
    <phoneticPr fontId="14"/>
  </si>
  <si>
    <t>AP2030106</t>
  </si>
  <si>
    <t>[得意先]メニューで、各項目の初期値を設定できます。新規データとして空白データを受け入れた場合は、初期値の内容が設定されます。</t>
    <phoneticPr fontId="4"/>
  </si>
  <si>
    <t>得意先コード</t>
    <rPh sb="0" eb="2">
      <t>トクイ</t>
    </rPh>
    <phoneticPr fontId="1"/>
  </si>
  <si>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</si>
  <si>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4"/>
  </si>
  <si>
    <t>法人番号</t>
    <rPh sb="0" eb="2">
      <t>ホウジン</t>
    </rPh>
    <rPh sb="2" eb="4">
      <t>バンゴウ</t>
    </rPh>
    <phoneticPr fontId="14"/>
  </si>
  <si>
    <t>AR2010002</t>
  </si>
  <si>
    <t>個人事業主として取引先を登録している場合は、１桁目に半角スペースを入力することで、12桁の個人番号を受け入れられます。</t>
    <rPh sb="2" eb="5">
      <t>ジギョウヌシ</t>
    </rPh>
    <phoneticPr fontId="14"/>
  </si>
  <si>
    <t>得意先名</t>
    <rPh sb="0" eb="2">
      <t>トクイ</t>
    </rPh>
    <rPh sb="3" eb="4">
      <t>ナ</t>
    </rPh>
    <phoneticPr fontId="1"/>
  </si>
  <si>
    <t>AR2010003</t>
  </si>
  <si>
    <t>得意先名カナ</t>
    <rPh sb="0" eb="2">
      <t>トクイ</t>
    </rPh>
    <rPh sb="3" eb="4">
      <t>メイ</t>
    </rPh>
    <phoneticPr fontId="14"/>
  </si>
  <si>
    <t>AR2010004</t>
  </si>
  <si>
    <t>AR2010005</t>
  </si>
  <si>
    <t>事業所名カナ</t>
    <rPh sb="0" eb="3">
      <t>ジギョウショ</t>
    </rPh>
    <rPh sb="3" eb="4">
      <t>メイ</t>
    </rPh>
    <phoneticPr fontId="14"/>
  </si>
  <si>
    <t>AR2010006</t>
  </si>
  <si>
    <t>得意先略称</t>
    <rPh sb="0" eb="2">
      <t>トクイ</t>
    </rPh>
    <rPh sb="3" eb="5">
      <t>リャクショウ</t>
    </rPh>
    <phoneticPr fontId="14"/>
  </si>
  <si>
    <t>AR2010007</t>
  </si>
  <si>
    <t>種別</t>
    <rPh sb="0" eb="2">
      <t>シュベツ</t>
    </rPh>
    <phoneticPr fontId="1"/>
  </si>
  <si>
    <t>AR2010015</t>
    <phoneticPr fontId="4"/>
  </si>
  <si>
    <t>この項目は、『債権奉行クラウド』をお使いの場合に受け入れできます。</t>
    <rPh sb="7" eb="9">
      <t>サイケン</t>
    </rPh>
    <phoneticPr fontId="4"/>
  </si>
  <si>
    <t>AR2010101</t>
  </si>
  <si>
    <t>AR2010102</t>
  </si>
  <si>
    <t>AR2010103</t>
  </si>
  <si>
    <t>都道府県</t>
    <rPh sb="0" eb="4">
      <t>トドウフケン</t>
    </rPh>
    <phoneticPr fontId="14"/>
  </si>
  <si>
    <t>AR2010104</t>
  </si>
  <si>
    <t>市区町村</t>
    <rPh sb="0" eb="2">
      <t>シク</t>
    </rPh>
    <rPh sb="2" eb="4">
      <t>チョウソン</t>
    </rPh>
    <phoneticPr fontId="14"/>
  </si>
  <si>
    <t>AR2010105</t>
  </si>
  <si>
    <t>番地</t>
    <rPh sb="0" eb="2">
      <t>バンチ</t>
    </rPh>
    <phoneticPr fontId="14"/>
  </si>
  <si>
    <t>AR2010106</t>
  </si>
  <si>
    <t>ビル等</t>
    <rPh sb="2" eb="3">
      <t>ナド</t>
    </rPh>
    <phoneticPr fontId="14"/>
  </si>
  <si>
    <t>AR2010107</t>
  </si>
  <si>
    <t>AR2010108</t>
  </si>
  <si>
    <t>AR2010109</t>
  </si>
  <si>
    <t>AR2010110</t>
  </si>
  <si>
    <t>AR2010111</t>
  </si>
  <si>
    <t>AR2010112</t>
  </si>
  <si>
    <t>AR2010113</t>
  </si>
  <si>
    <t>取引先コード</t>
    <rPh sb="0" eb="2">
      <t>トリヒキ</t>
    </rPh>
    <rPh sb="2" eb="3">
      <t>サキ</t>
    </rPh>
    <phoneticPr fontId="1"/>
  </si>
  <si>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rPh sb="69" eb="71">
      <t>セッテイ</t>
    </rPh>
    <rPh sb="106" eb="108">
      <t>トリヒキ</t>
    </rPh>
    <rPh sb="108" eb="109">
      <t>サキ</t>
    </rPh>
    <phoneticPr fontId="1"/>
  </si>
  <si>
    <t>取引先名</t>
    <rPh sb="0" eb="2">
      <t>トリヒキ</t>
    </rPh>
    <rPh sb="2" eb="3">
      <t>サキ</t>
    </rPh>
    <rPh sb="3" eb="4">
      <t>ナ</t>
    </rPh>
    <phoneticPr fontId="1"/>
  </si>
  <si>
    <t>取引先事業所名</t>
    <rPh sb="0" eb="2">
      <t>トリヒキ</t>
    </rPh>
    <rPh sb="2" eb="3">
      <t>サキ</t>
    </rPh>
    <rPh sb="3" eb="6">
      <t>ジギョウショ</t>
    </rPh>
    <rPh sb="6" eb="7">
      <t>メイ</t>
    </rPh>
    <phoneticPr fontId="1"/>
  </si>
  <si>
    <t>ご担当 － 部署</t>
    <rPh sb="6" eb="8">
      <t>ブショ</t>
    </rPh>
    <phoneticPr fontId="14"/>
  </si>
  <si>
    <t>AR2010201</t>
  </si>
  <si>
    <t>ご担当 － 電話番号</t>
    <rPh sb="1" eb="3">
      <t>タントウ</t>
    </rPh>
    <rPh sb="6" eb="8">
      <t>デンワ</t>
    </rPh>
    <rPh sb="8" eb="10">
      <t>バンゴウ</t>
    </rPh>
    <phoneticPr fontId="14"/>
  </si>
  <si>
    <t>AR2010202</t>
  </si>
  <si>
    <t>ご担当 － ＦＡＸ番号</t>
    <rPh sb="1" eb="3">
      <t>タントウ</t>
    </rPh>
    <rPh sb="9" eb="11">
      <t>バンゴウ</t>
    </rPh>
    <phoneticPr fontId="14"/>
  </si>
  <si>
    <t>AR2010203</t>
  </si>
  <si>
    <t>ご担当 － 役職</t>
    <rPh sb="6" eb="8">
      <t>ヤクショク</t>
    </rPh>
    <phoneticPr fontId="14"/>
  </si>
  <si>
    <t>AR2010204</t>
  </si>
  <si>
    <t>ご担当 － 担当者名</t>
    <rPh sb="6" eb="9">
      <t>タントウシャ</t>
    </rPh>
    <rPh sb="9" eb="10">
      <t>メイ</t>
    </rPh>
    <phoneticPr fontId="14"/>
  </si>
  <si>
    <t>AR2010205</t>
  </si>
  <si>
    <t>ご担当 － 携帯番号</t>
    <rPh sb="6" eb="8">
      <t>ケイタイ</t>
    </rPh>
    <rPh sb="8" eb="10">
      <t>バンゴウ</t>
    </rPh>
    <phoneticPr fontId="14"/>
  </si>
  <si>
    <t>AR2010206</t>
  </si>
  <si>
    <t>AR2010207</t>
  </si>
  <si>
    <t>得意／請求先区分１コード</t>
    <rPh sb="6" eb="8">
      <t>クブン</t>
    </rPh>
    <phoneticPr fontId="0"/>
  </si>
  <si>
    <t>AR2010301</t>
  </si>
  <si>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4"/>
  </si>
  <si>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</si>
  <si>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</si>
  <si>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</si>
  <si>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</si>
  <si>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</si>
  <si>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</si>
  <si>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</si>
  <si>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</si>
  <si>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【販売】</t>
    <rPh sb="1" eb="3">
      <t>ハンバイ</t>
    </rPh>
    <phoneticPr fontId="14"/>
  </si>
  <si>
    <t>スポット区分</t>
    <rPh sb="4" eb="6">
      <t>クブン</t>
    </rPh>
    <phoneticPr fontId="14"/>
  </si>
  <si>
    <t>AR2010401</t>
  </si>
  <si>
    <t>0：通常得意先　1：スポット得意先</t>
    <rPh sb="2" eb="4">
      <t>ツウジョウ</t>
    </rPh>
    <rPh sb="4" eb="6">
      <t>トクイ</t>
    </rPh>
    <rPh sb="6" eb="7">
      <t>サキ</t>
    </rPh>
    <rPh sb="14" eb="16">
      <t>トクイ</t>
    </rPh>
    <rPh sb="16" eb="17">
      <t>サキ</t>
    </rPh>
    <phoneticPr fontId="14"/>
  </si>
  <si>
    <t>AR2010403</t>
  </si>
  <si>
    <t>AR2010404</t>
  </si>
  <si>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4"/>
  </si>
  <si>
    <t>売上主部門コード</t>
    <rPh sb="2" eb="3">
      <t>シュ</t>
    </rPh>
    <rPh sb="3" eb="5">
      <t>ブモン</t>
    </rPh>
    <phoneticPr fontId="0"/>
  </si>
  <si>
    <t>AR2010405</t>
  </si>
  <si>
    <t>桁数は、設定（メインメニュー右上にある[設定]アイコンから[運用設定]メニューの[基本]ページ）によって異なります。</t>
    <rPh sb="4" eb="6">
      <t>セッテイ</t>
    </rPh>
    <phoneticPr fontId="14"/>
  </si>
  <si>
    <t>売上主担当者コード</t>
    <rPh sb="2" eb="3">
      <t>シュ</t>
    </rPh>
    <rPh sb="3" eb="5">
      <t>タントウ</t>
    </rPh>
    <rPh sb="5" eb="6">
      <t>シャ</t>
    </rPh>
    <phoneticPr fontId="0"/>
  </si>
  <si>
    <t>AR2010406</t>
  </si>
  <si>
    <t>４～15</t>
  </si>
  <si>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</si>
  <si>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</si>
  <si>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4"/>
  </si>
  <si>
    <t>売上主工程／工種コード</t>
    <rPh sb="2" eb="3">
      <t>シュ</t>
    </rPh>
    <rPh sb="3" eb="8">
      <t>コウテイ</t>
    </rPh>
    <phoneticPr fontId="0"/>
  </si>
  <si>
    <t>SD2010408</t>
  </si>
  <si>
    <t>0：出荷基準　１：検収基準
この項目は、『商奉行クラウド』をご利用の場合に受け入れできます。</t>
    <rPh sb="21" eb="24">
      <t>アキナイブギョウ</t>
    </rPh>
    <phoneticPr fontId="14"/>
  </si>
  <si>
    <t>受注納品期日</t>
    <rPh sb="0" eb="2">
      <t>ジュチュウ</t>
    </rPh>
    <rPh sb="2" eb="4">
      <t>ノウヒン</t>
    </rPh>
    <rPh sb="4" eb="6">
      <t>キジツ</t>
    </rPh>
    <phoneticPr fontId="14"/>
  </si>
  <si>
    <t>SD2010401</t>
  </si>
  <si>
    <t>0：当日　１～99：日後
この項目は、『商奉行クラウド』をご利用の場合に受け入れできます。</t>
    <phoneticPr fontId="4"/>
  </si>
  <si>
    <t>売上端数処理額</t>
    <rPh sb="6" eb="7">
      <t>ガク</t>
    </rPh>
    <phoneticPr fontId="14"/>
  </si>
  <si>
    <t>SD2010402</t>
  </si>
  <si>
    <t>1／10／100／1,000／10,000／100,000／1,000,000／10,000,000／100,000,000
この項目は、『商奉行クラウド』をご利用の場合に受け入れできます。</t>
    <phoneticPr fontId="4"/>
  </si>
  <si>
    <t>売上端数処理</t>
  </si>
  <si>
    <t>SD2010403</t>
  </si>
  <si>
    <t>0：切り上げ　1：四捨五入　2：切り捨て
この項目は、『商奉行クラウド』をご利用の場合に受け入れできます。</t>
    <phoneticPr fontId="4"/>
  </si>
  <si>
    <t>売価No.</t>
    <rPh sb="0" eb="2">
      <t>バイカ</t>
    </rPh>
    <phoneticPr fontId="1"/>
  </si>
  <si>
    <t>SD2010411</t>
  </si>
  <si>
    <t>0：標準価格　１～10：売価No.１～10　11：単位原価
この項目は、『商奉行クラウド』をご利用の場合に受け入れできます。</t>
    <phoneticPr fontId="4"/>
  </si>
  <si>
    <t>仕切り率</t>
    <rPh sb="0" eb="2">
      <t>シキ</t>
    </rPh>
    <rPh sb="3" eb="4">
      <t>リツ</t>
    </rPh>
    <phoneticPr fontId="1"/>
  </si>
  <si>
    <t>SD2010412</t>
  </si>
  <si>
    <t>整数３桁　小数２桁
形式は、表紙の「金額・数量の形式」参照
この項目は、『商奉行クラウド』をご利用の場合に受け入れできます。</t>
    <phoneticPr fontId="4"/>
  </si>
  <si>
    <t>見積書フォームコード</t>
    <rPh sb="0" eb="3">
      <t>ミツモリショ</t>
    </rPh>
    <phoneticPr fontId="0"/>
  </si>
  <si>
    <t>見積書差出名コード</t>
    <rPh sb="0" eb="3">
      <t>ミツモリショ</t>
    </rPh>
    <rPh sb="3" eb="5">
      <t>サシダシ</t>
    </rPh>
    <rPh sb="5" eb="6">
      <t>メイ</t>
    </rPh>
    <phoneticPr fontId="0"/>
  </si>
  <si>
    <t>SD2010410</t>
  </si>
  <si>
    <t>この項目は、『商奉行クラウドｉ』の『Sシステム』または『商奉行Ｖ ERPクラウド』をご利用の場合に受け入れできます。</t>
  </si>
  <si>
    <t>AR2010402</t>
  </si>
  <si>
    <t>0：営業外債権　1：営業債権
この項目は、『商奉行クラウド』および『債権奉行クラウド』をご利用の場合に受け入れできます。</t>
    <phoneticPr fontId="4"/>
  </si>
  <si>
    <t>債権部門指定</t>
    <rPh sb="2" eb="4">
      <t>ブモン</t>
    </rPh>
    <rPh sb="4" eb="6">
      <t>シテイ</t>
    </rPh>
    <phoneticPr fontId="14"/>
  </si>
  <si>
    <t>0：固定　1：売上</t>
    <rPh sb="2" eb="4">
      <t>コテイ</t>
    </rPh>
    <rPh sb="7" eb="9">
      <t>ウリアゲ</t>
    </rPh>
    <phoneticPr fontId="1"/>
  </si>
  <si>
    <t>債権主部門コード</t>
    <rPh sb="2" eb="3">
      <t>シュ</t>
    </rPh>
    <rPh sb="3" eb="5">
      <t>ブモン</t>
    </rPh>
    <phoneticPr fontId="0"/>
  </si>
  <si>
    <t>AR2010409</t>
  </si>
  <si>
    <t>この項目は、『商奉行クラウド』をご利用の場合に受け入れできます。
桁数は、設定（メインメニュー右上にある[設定]アイコンから[運用設定]メニューの[基本]ページ）によって異なります。</t>
    <phoneticPr fontId="4"/>
  </si>
  <si>
    <t>債権プロジェクト指定</t>
    <rPh sb="8" eb="10">
      <t>シテイ</t>
    </rPh>
    <phoneticPr fontId="14"/>
  </si>
  <si>
    <t>AR2010419</t>
  </si>
  <si>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</si>
  <si>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債権主プロジェクトコード</t>
  </si>
  <si>
    <t>AR2010410</t>
  </si>
  <si>
    <t>この項目は、以下のすべての条件に該当する場合に受け入れできます。
・『商奉行クラウド』をご利用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4"/>
  </si>
  <si>
    <t>債権工程／工種指定</t>
    <rPh sb="7" eb="9">
      <t>シテイ</t>
    </rPh>
    <phoneticPr fontId="14"/>
  </si>
  <si>
    <t>AR2010420</t>
  </si>
  <si>
    <t>0：固定　1：購入
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t>
    <phoneticPr fontId="4"/>
  </si>
  <si>
    <t>債権主工程／工種コード</t>
    <rPh sb="2" eb="3">
      <t>シュ</t>
    </rPh>
    <rPh sb="3" eb="8">
      <t>コウテイ</t>
    </rPh>
    <phoneticPr fontId="0"/>
  </si>
  <si>
    <t>AR2010411</t>
  </si>
  <si>
    <t>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</si>
  <si>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この項目は、『商奉行クラウド』をご利用の場合に受け入れできます。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phoneticPr fontId="14"/>
  </si>
  <si>
    <t>この項目は、『商奉行クラウド』をご利用の場合に受け入れできます。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14"/>
  </si>
  <si>
    <t>この項目は、『商奉行クラウド』および『債権奉行クラウド』をご利用の場合に受け入れできます。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phoneticPr fontId="4"/>
  </si>
  <si>
    <t>この項目は、『商奉行クラウド』および『債権奉行クラウド』をご利用の場合に受け入れできます。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phoneticPr fontId="14"/>
  </si>
  <si>
    <t>この項目は、『商奉行クラウド』および『債権奉行クラウド』をご利用の場合に受け入れできます。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4"/>
  </si>
  <si>
    <t>AR2010421</t>
  </si>
  <si>
    <t>0：使用しない　1：使用する
この項目は、『商奉行クラウド』をご利用の場合に受け入れできます。</t>
    <phoneticPr fontId="1"/>
  </si>
  <si>
    <t>AR2010422</t>
  </si>
  <si>
    <t>この項目は、『商奉行クラウド』をご利用の場合に受け入れできます。
伝票に初期表示する補助科目を指定する場合に設定します。
桁数は、設定（メインメニュー右上にある[設定]アイコンから[運用設定]メニューの[基本]ページ）によって異なります。</t>
    <phoneticPr fontId="14"/>
  </si>
  <si>
    <t>　この項目は、『商奉行クラウド』をご利用の場合に受け入れできます。</t>
    <phoneticPr fontId="4"/>
  </si>
  <si>
    <t>消費税計算</t>
    <rPh sb="0" eb="3">
      <t>ショウヒゼイ</t>
    </rPh>
    <rPh sb="3" eb="5">
      <t>ケイサン</t>
    </rPh>
    <phoneticPr fontId="0"/>
  </si>
  <si>
    <t>AR2010501</t>
  </si>
  <si>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</si>
  <si>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</si>
  <si>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4"/>
  </si>
  <si>
    <t>1：国内　2：輸出　3：国外　9：科目優先</t>
    <rPh sb="7" eb="9">
      <t>ユシュツ</t>
    </rPh>
    <phoneticPr fontId="14"/>
  </si>
  <si>
    <t>消費税自動計算</t>
    <rPh sb="0" eb="7">
      <t>ショウヒゼイジドウケイサン</t>
    </rPh>
    <phoneticPr fontId="14"/>
  </si>
  <si>
    <t>0：計算しない　1：税抜金額から計算する　2：税込金額から計算する　9：商品優先</t>
  </si>
  <si>
    <t>0：切り上げ　1：四捨五入　2：切り捨て　9：科目優先</t>
    <rPh sb="2" eb="3">
      <t>キ</t>
    </rPh>
    <rPh sb="4" eb="5">
      <t>ア</t>
    </rPh>
    <rPh sb="9" eb="13">
      <t>シシャゴニュウ</t>
    </rPh>
    <rPh sb="16" eb="17">
      <t>キ</t>
    </rPh>
    <rPh sb="18" eb="19">
      <t>ス</t>
    </rPh>
    <phoneticPr fontId="14"/>
  </si>
  <si>
    <t>【請求】</t>
    <rPh sb="1" eb="3">
      <t>セイキュウ</t>
    </rPh>
    <phoneticPr fontId="14"/>
  </si>
  <si>
    <t>請求先コード</t>
  </si>
  <si>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</si>
  <si>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4"/>
  </si>
  <si>
    <t>請求情報１</t>
    <rPh sb="0" eb="2">
      <t>セイキュウ</t>
    </rPh>
    <rPh sb="2" eb="4">
      <t>ジョウホウ</t>
    </rPh>
    <phoneticPr fontId="14"/>
  </si>
  <si>
    <t>AR2010801</t>
  </si>
  <si>
    <t>AR2010802</t>
  </si>
  <si>
    <t>0：しない　1：する
この項目は、『債権奉行クラウド』をご利用の場合に受け入れできます。</t>
    <phoneticPr fontId="4"/>
  </si>
  <si>
    <t>請求締日コード</t>
    <rPh sb="2" eb="3">
      <t>シ</t>
    </rPh>
    <rPh sb="3" eb="4">
      <t>ビ</t>
    </rPh>
    <phoneticPr fontId="14"/>
  </si>
  <si>
    <t>AR2010803</t>
  </si>
  <si>
    <t>「債権区分ごとの請求」が「1：する」の場合は、この項目は、営業債権の「請求締日」として受け入れます。</t>
  </si>
  <si>
    <t>請求単位</t>
  </si>
  <si>
    <t>AR2010804</t>
  </si>
  <si>
    <t>0：債権伝票　1：請求締め
「債権区分ごとの請求」が「1：する」の場合は、この項目は、営業債権の「請求単位」として受け入れます。</t>
    <rPh sb="51" eb="53">
      <t>タンイ</t>
    </rPh>
    <phoneticPr fontId="1"/>
  </si>
  <si>
    <t>回収予定確定単位</t>
    <rPh sb="4" eb="6">
      <t>カクテイ</t>
    </rPh>
    <rPh sb="6" eb="8">
      <t>タンイ</t>
    </rPh>
    <phoneticPr fontId="14"/>
  </si>
  <si>
    <t>AR2010805</t>
  </si>
  <si>
    <t>0：債権伝票　1：請求締め
「債権区分ごとの請求」が「1：する」の場合は、この項目は、営業債権の「回収予定確定単位」として受け入れます。</t>
  </si>
  <si>
    <t>請求締日（営業外債権）コード</t>
    <rPh sb="2" eb="3">
      <t>シ</t>
    </rPh>
    <rPh sb="3" eb="4">
      <t>ビ</t>
    </rPh>
    <rPh sb="5" eb="8">
      <t>エイギョウガイ</t>
    </rPh>
    <rPh sb="8" eb="10">
      <t>サイケン</t>
    </rPh>
    <phoneticPr fontId="14"/>
  </si>
  <si>
    <t>AR2010806</t>
  </si>
  <si>
    <t>この項目は、以下のすべての条件に該当する場合に受け入れできます。
・『債権奉行クラウド』をご利用の場合
・「債権区分ごとの請求」が「1：する」</t>
    <phoneticPr fontId="14"/>
  </si>
  <si>
    <t>請求単位（営業外債権）</t>
    <rPh sb="2" eb="4">
      <t>タンイ</t>
    </rPh>
    <rPh sb="5" eb="8">
      <t>エイギョウガイ</t>
    </rPh>
    <rPh sb="8" eb="10">
      <t>サイケン</t>
    </rPh>
    <phoneticPr fontId="14"/>
  </si>
  <si>
    <t>AR2010807</t>
  </si>
  <si>
    <t>0：債権伝票　1：請求締め
この項目は、以下のすべての条件に該当する場合に受け入れできます。
・『債権奉行クラウド』をご利用の場合
・「債権区分ごとの請求」が「1：する」</t>
    <phoneticPr fontId="4"/>
  </si>
  <si>
    <t>AR2010808</t>
  </si>
  <si>
    <t>回収条件</t>
  </si>
  <si>
    <t>回収条件１-分割</t>
    <rPh sb="6" eb="8">
      <t>ブンカツ</t>
    </rPh>
    <phoneticPr fontId="14"/>
  </si>
  <si>
    <t>AR2010902</t>
  </si>
  <si>
    <t>0：分割しない　1：割合で分割　2：金額で分割</t>
    <rPh sb="2" eb="4">
      <t>ブンカツ</t>
    </rPh>
    <rPh sb="10" eb="12">
      <t>ワリアイ</t>
    </rPh>
    <rPh sb="13" eb="15">
      <t>ブンカツ</t>
    </rPh>
    <rPh sb="18" eb="20">
      <t>キンガク</t>
    </rPh>
    <rPh sb="21" eb="23">
      <t>ブンカツ</t>
    </rPh>
    <phoneticPr fontId="14"/>
  </si>
  <si>
    <t>AR2010903</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</si>
  <si>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4"/>
  </si>
  <si>
    <t>AR2010904</t>
  </si>
  <si>
    <t>AR2010911</t>
  </si>
  <si>
    <t>回収条件１-回収サイト１-休日回収指定</t>
  </si>
  <si>
    <t>AR2010912</t>
  </si>
  <si>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</si>
  <si>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</si>
  <si>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回収条件１-回収サイト１-回収予定日（設定）</t>
    <rPh sb="19" eb="21">
      <t>セッテイ</t>
    </rPh>
    <phoneticPr fontId="14"/>
  </si>
  <si>
    <t>AR2010914</t>
  </si>
  <si>
    <t>回収条件１-回収サイト１-回収予定日（月）</t>
    <rPh sb="19" eb="20">
      <t>ツキ</t>
    </rPh>
    <phoneticPr fontId="14"/>
  </si>
  <si>
    <t>AR2010915</t>
  </si>
  <si>
    <t>回収条件１-回収サイト１-回収予定日（日）</t>
    <rPh sb="19" eb="20">
      <t>ニチ</t>
    </rPh>
    <phoneticPr fontId="14"/>
  </si>
  <si>
    <t>AR2010916</t>
  </si>
  <si>
    <t>AR2010917</t>
  </si>
  <si>
    <t xml:space="preserve"> 0：月末調整しない 　1：月末調整する
この項目は、「回収予定日（設定）」が「2：日指定」の場合に受け入れできます。</t>
    <rPh sb="28" eb="30">
      <t>カイシュウ</t>
    </rPh>
    <phoneticPr fontId="1"/>
  </si>
  <si>
    <t>回収条件１-回収サイト１-分割割当値</t>
    <rPh sb="13" eb="15">
      <t>ブンカツ</t>
    </rPh>
    <rPh sb="15" eb="17">
      <t>ワリアテ</t>
    </rPh>
    <rPh sb="17" eb="18">
      <t>アタイ</t>
    </rPh>
    <phoneticPr fontId="14"/>
  </si>
  <si>
    <t>AR2010918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</si>
  <si>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・請求情報１の通貨がJPY以外の場合</t>
    <phoneticPr fontId="4"/>
  </si>
  <si>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</si>
  <si>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</si>
  <si>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回収条件１-回収サイト２-休日回収指定</t>
  </si>
  <si>
    <t>AR2010922</t>
  </si>
  <si>
    <t>AR2010923</t>
  </si>
  <si>
    <t>回収条件１-回収サイト２-回収予定日（設定）</t>
    <rPh sb="19" eb="21">
      <t>セッテイ</t>
    </rPh>
    <phoneticPr fontId="14"/>
  </si>
  <si>
    <t>AR2010924</t>
  </si>
  <si>
    <t>回収条件１-回収サイト２-回収予定日（月）</t>
    <rPh sb="19" eb="20">
      <t>ツキ</t>
    </rPh>
    <phoneticPr fontId="14"/>
  </si>
  <si>
    <t>AR2010925</t>
  </si>
  <si>
    <t>回収条件１-回収サイト２-回収予定日（日）</t>
    <rPh sb="19" eb="20">
      <t>ニチ</t>
    </rPh>
    <phoneticPr fontId="14"/>
  </si>
  <si>
    <t>AR2010926</t>
  </si>
  <si>
    <t>AR2010927</t>
  </si>
  <si>
    <t>回収条件１-回収サイト２-分割割当値</t>
    <rPh sb="13" eb="15">
      <t>ブンカツ</t>
    </rPh>
    <rPh sb="15" eb="17">
      <t>ワリアテ</t>
    </rPh>
    <rPh sb="17" eb="18">
      <t>アタイ</t>
    </rPh>
    <phoneticPr fontId="14"/>
  </si>
  <si>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</si>
  <si>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</si>
  <si>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</si>
  <si>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回収条件１-回収サイト３-休日回収指定</t>
  </si>
  <si>
    <t>AR2010932</t>
  </si>
  <si>
    <t>AR2010933</t>
  </si>
  <si>
    <t>回収条件１-回収サイト３-回収予定日（設定）</t>
    <rPh sb="19" eb="21">
      <t>セッテイ</t>
    </rPh>
    <phoneticPr fontId="14"/>
  </si>
  <si>
    <t>AR2010934</t>
  </si>
  <si>
    <t>回収条件１-回収サイト３-回収予定日（月）</t>
    <rPh sb="19" eb="20">
      <t>ツキ</t>
    </rPh>
    <phoneticPr fontId="14"/>
  </si>
  <si>
    <t>AR2010935</t>
  </si>
  <si>
    <t>回収条件１-回収サイト３-回収予定日（日）</t>
    <rPh sb="19" eb="20">
      <t>ニチ</t>
    </rPh>
    <phoneticPr fontId="14"/>
  </si>
  <si>
    <t>AR2010936</t>
  </si>
  <si>
    <t>AR2010937</t>
  </si>
  <si>
    <t>回収条件１-回収サイト３-分割割当値</t>
    <rPh sb="13" eb="15">
      <t>ブンカツ</t>
    </rPh>
    <rPh sb="15" eb="17">
      <t>ワリアテ</t>
    </rPh>
    <rPh sb="17" eb="18">
      <t>アタイ</t>
    </rPh>
    <phoneticPr fontId="14"/>
  </si>
  <si>
    <t>AR2010938</t>
  </si>
  <si>
    <t>回収条件２-基準額</t>
    <rPh sb="6" eb="8">
      <t>キジュン</t>
    </rPh>
    <rPh sb="8" eb="9">
      <t>ガク</t>
    </rPh>
    <phoneticPr fontId="14"/>
  </si>
  <si>
    <t>AR2011031</t>
    <phoneticPr fontId="4"/>
  </si>
  <si>
    <t>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・請求情報１の通貨がJPY以外の場合</t>
    <phoneticPr fontId="8"/>
  </si>
  <si>
    <t>回収条件２-分割</t>
    <rPh sb="6" eb="8">
      <t>ブンカツ</t>
    </rPh>
    <phoneticPr fontId="14"/>
  </si>
  <si>
    <t>AR2011032</t>
  </si>
  <si>
    <t>AR2011033</t>
  </si>
  <si>
    <t>AR2011034</t>
  </si>
  <si>
    <t>AR2011041</t>
  </si>
  <si>
    <t>回収条件２-回収サイト１-休日回収指定</t>
  </si>
  <si>
    <t>AR2011042</t>
  </si>
  <si>
    <t>AR2011043</t>
  </si>
  <si>
    <t>回収条件２-回収サイト１-回収予定日（設定）</t>
    <rPh sb="19" eb="21">
      <t>セッテイ</t>
    </rPh>
    <phoneticPr fontId="14"/>
  </si>
  <si>
    <t>AR2011044</t>
  </si>
  <si>
    <t>回収条件２-回収サイト１-回収予定日（月）</t>
    <rPh sb="19" eb="20">
      <t>ツキ</t>
    </rPh>
    <phoneticPr fontId="14"/>
  </si>
  <si>
    <t>AR2011045</t>
  </si>
  <si>
    <t>回収条件２-回収サイト１-回収予定日（日）</t>
    <rPh sb="19" eb="20">
      <t>ニチ</t>
    </rPh>
    <phoneticPr fontId="14"/>
  </si>
  <si>
    <t>AR2011046</t>
  </si>
  <si>
    <t>AR2011047</t>
  </si>
  <si>
    <t>回収条件２-回収サイト１-分割割当値</t>
    <rPh sb="13" eb="15">
      <t>ブンカツ</t>
    </rPh>
    <rPh sb="15" eb="17">
      <t>ワリアテ</t>
    </rPh>
    <rPh sb="17" eb="18">
      <t>アタイ</t>
    </rPh>
    <phoneticPr fontId="14"/>
  </si>
  <si>
    <t>AR2011048</t>
  </si>
  <si>
    <t>AR2011051</t>
  </si>
  <si>
    <t>回収条件２-回収サイト２-休日回収指定</t>
  </si>
  <si>
    <t>AR2011052</t>
  </si>
  <si>
    <t>AR2011053</t>
  </si>
  <si>
    <t>回収条件２-回収サイト２-回収予定日（設定）</t>
    <rPh sb="19" eb="21">
      <t>セッテイ</t>
    </rPh>
    <phoneticPr fontId="14"/>
  </si>
  <si>
    <t>AR2011054</t>
  </si>
  <si>
    <t>回収条件２-回収サイト２-回収予定日（月）</t>
    <rPh sb="19" eb="20">
      <t>ツキ</t>
    </rPh>
    <phoneticPr fontId="14"/>
  </si>
  <si>
    <t>AR2011055</t>
  </si>
  <si>
    <t>回収条件２-回収サイト２-回収予定日（日）</t>
    <rPh sb="19" eb="20">
      <t>ニチ</t>
    </rPh>
    <phoneticPr fontId="14"/>
  </si>
  <si>
    <t>AR2011056</t>
  </si>
  <si>
    <t>AR2011057</t>
  </si>
  <si>
    <t>回収条件２-回収サイト２-分割割当値</t>
    <rPh sb="13" eb="15">
      <t>ブンカツ</t>
    </rPh>
    <rPh sb="15" eb="17">
      <t>ワリアテ</t>
    </rPh>
    <rPh sb="17" eb="18">
      <t>アタイ</t>
    </rPh>
    <phoneticPr fontId="14"/>
  </si>
  <si>
    <t>AR2011058</t>
  </si>
  <si>
    <t>AR2011061</t>
  </si>
  <si>
    <t>回収条件２-回収サイト３-休日回収指定</t>
  </si>
  <si>
    <t>AR2011062</t>
  </si>
  <si>
    <t>AR2011063</t>
  </si>
  <si>
    <t>回収条件２-回収サイト３-回収予定日（設定）</t>
    <rPh sb="19" eb="21">
      <t>セッテイ</t>
    </rPh>
    <phoneticPr fontId="14"/>
  </si>
  <si>
    <t>AR2011064</t>
  </si>
  <si>
    <t>回収条件２-回収サイト３-回収予定日（月）</t>
    <rPh sb="19" eb="20">
      <t>ツキ</t>
    </rPh>
    <phoneticPr fontId="14"/>
  </si>
  <si>
    <t>AR2011065</t>
  </si>
  <si>
    <t>回収条件２-回収サイト３-回収予定日（日）</t>
    <rPh sb="19" eb="20">
      <t>ニチ</t>
    </rPh>
    <phoneticPr fontId="14"/>
  </si>
  <si>
    <t>AR2011066</t>
  </si>
  <si>
    <t>AR2011067</t>
  </si>
  <si>
    <t>回収条件２-回収サイト３-分割割当値</t>
    <rPh sb="13" eb="15">
      <t>ブンカツ</t>
    </rPh>
    <rPh sb="15" eb="17">
      <t>ワリアテ</t>
    </rPh>
    <rPh sb="17" eb="18">
      <t>アタイ</t>
    </rPh>
    <phoneticPr fontId="14"/>
  </si>
  <si>
    <t>AR2011068</t>
  </si>
  <si>
    <t>回収条件３-基準額</t>
    <rPh sb="6" eb="8">
      <t>キジュン</t>
    </rPh>
    <rPh sb="8" eb="9">
      <t>ガク</t>
    </rPh>
    <phoneticPr fontId="14"/>
  </si>
  <si>
    <t>AR2011161</t>
    <phoneticPr fontId="4"/>
  </si>
  <si>
    <t>設定内容は、「回収条件２」と同様です。
「回収条件３-基準額」が「0」の場合は受け入れできません。</t>
    <phoneticPr fontId="4"/>
  </si>
  <si>
    <t>回収条件３-分割</t>
    <rPh sb="6" eb="8">
      <t>ブンカツ</t>
    </rPh>
    <phoneticPr fontId="14"/>
  </si>
  <si>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</si>
  <si>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</si>
  <si>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</si>
  <si>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</si>
  <si>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</si>
  <si>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</si>
  <si>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</si>
  <si>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4"/>
  </si>
  <si>
    <t>AR2011174</t>
  </si>
  <si>
    <t>回収条件３-回収サイト１-回収予定日（月）</t>
    <rPh sb="19" eb="20">
      <t>ツキ</t>
    </rPh>
    <phoneticPr fontId="14"/>
  </si>
  <si>
    <t>AR2011175</t>
  </si>
  <si>
    <t>回収条件３-回収サイト１-回収予定日（日）</t>
    <rPh sb="19" eb="20">
      <t>ニチ</t>
    </rPh>
    <phoneticPr fontId="14"/>
  </si>
  <si>
    <t>AR2011176</t>
  </si>
  <si>
    <t>AR2011177</t>
  </si>
  <si>
    <t>回収条件３-回収サイト１-分割割当値</t>
    <rPh sb="13" eb="15">
      <t>ブンカツ</t>
    </rPh>
    <rPh sb="15" eb="17">
      <t>ワリアテ</t>
    </rPh>
    <rPh sb="17" eb="18">
      <t>アタイ</t>
    </rPh>
    <phoneticPr fontId="14"/>
  </si>
  <si>
    <t>AR2011178</t>
  </si>
  <si>
    <t>AR2011181</t>
  </si>
  <si>
    <t>回収条件３-回収サイト２-休日回収指定</t>
  </si>
  <si>
    <t>AR2011182</t>
  </si>
  <si>
    <t>AR2011183</t>
    <phoneticPr fontId="4"/>
  </si>
  <si>
    <t>回収条件３-回収サイト２-回収予定日（設定）</t>
    <rPh sb="19" eb="21">
      <t>セッテイ</t>
    </rPh>
    <phoneticPr fontId="14"/>
  </si>
  <si>
    <t>AR2011184</t>
  </si>
  <si>
    <t>回収条件３-回収サイト２-回収予定日（月）</t>
    <rPh sb="19" eb="20">
      <t>ツキ</t>
    </rPh>
    <phoneticPr fontId="14"/>
  </si>
  <si>
    <t>AR2011185</t>
  </si>
  <si>
    <t>回収条件３-回収サイト２-回収予定日（日）</t>
    <rPh sb="19" eb="20">
      <t>ニチ</t>
    </rPh>
    <phoneticPr fontId="14"/>
  </si>
  <si>
    <t>AR2011186</t>
  </si>
  <si>
    <t>AR2011187</t>
  </si>
  <si>
    <t>回収条件３-回収サイト２-分割割当値</t>
    <rPh sb="13" eb="15">
      <t>ブンカツ</t>
    </rPh>
    <rPh sb="15" eb="17">
      <t>ワリアテ</t>
    </rPh>
    <rPh sb="17" eb="18">
      <t>アタイ</t>
    </rPh>
    <phoneticPr fontId="14"/>
  </si>
  <si>
    <t>AR2011188</t>
  </si>
  <si>
    <t>AR2011191</t>
  </si>
  <si>
    <t>回収条件３-回収サイト３-休日回収指定</t>
  </si>
  <si>
    <t>AR2011192</t>
  </si>
  <si>
    <t>AR2011193</t>
  </si>
  <si>
    <t>回収条件３-回収サイト３-回収予定日（設定）</t>
    <rPh sb="19" eb="21">
      <t>セッテイ</t>
    </rPh>
    <phoneticPr fontId="14"/>
  </si>
  <si>
    <t>AR2011194</t>
  </si>
  <si>
    <t>回収条件３-回収サイト３-回収予定日（月）</t>
    <rPh sb="19" eb="20">
      <t>ツキ</t>
    </rPh>
    <phoneticPr fontId="14"/>
  </si>
  <si>
    <t>AR2011195</t>
  </si>
  <si>
    <t>回収条件３-回収サイト３-回収予定日（日）</t>
    <rPh sb="19" eb="20">
      <t>ニチ</t>
    </rPh>
    <phoneticPr fontId="14"/>
  </si>
  <si>
    <t>AR2011196</t>
  </si>
  <si>
    <t>AR2011197</t>
  </si>
  <si>
    <t>回収条件３-回収サイト３-分割割当値</t>
    <rPh sb="13" eb="15">
      <t>ブンカツ</t>
    </rPh>
    <rPh sb="15" eb="17">
      <t>ワリアテ</t>
    </rPh>
    <rPh sb="17" eb="18">
      <t>アタイ</t>
    </rPh>
    <phoneticPr fontId="14"/>
  </si>
  <si>
    <t>AR2011198</t>
  </si>
  <si>
    <t>この項目は、『債権奉行クラウド』をご利用の場合に受け入れできます。</t>
    <phoneticPr fontId="4"/>
  </si>
  <si>
    <t>回収条件１</t>
    <phoneticPr fontId="4"/>
  </si>
  <si>
    <t>AR2011302</t>
  </si>
  <si>
    <t>設定内容は、「回収条件 - 回収条件１」と同様です。</t>
    <rPh sb="7" eb="9">
      <t>カイシュウ</t>
    </rPh>
    <rPh sb="9" eb="11">
      <t>ジョウケン</t>
    </rPh>
    <rPh sb="14" eb="16">
      <t>カイシュウ</t>
    </rPh>
    <rPh sb="16" eb="18">
      <t>ジョウケン</t>
    </rPh>
    <phoneticPr fontId="14"/>
  </si>
  <si>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</si>
  <si>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</si>
  <si>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</si>
  <si>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</si>
  <si>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</si>
  <si>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</si>
  <si>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</si>
  <si>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</si>
  <si>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</si>
  <si>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</si>
  <si>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</si>
  <si>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</si>
  <si>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</si>
  <si>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</si>
  <si>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</si>
  <si>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</si>
  <si>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</si>
  <si>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</si>
  <si>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</si>
  <si>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</si>
  <si>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</si>
  <si>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</si>
  <si>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</si>
  <si>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</si>
  <si>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</si>
  <si>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</si>
  <si>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</si>
  <si>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設定内容は、「回収条件 - 回収条件２」と同様です。</t>
    <phoneticPr fontId="4"/>
  </si>
  <si>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</si>
  <si>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</si>
  <si>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</si>
  <si>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</si>
  <si>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</si>
  <si>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</si>
  <si>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</si>
  <si>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</si>
  <si>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</si>
  <si>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</si>
  <si>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</si>
  <si>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</si>
  <si>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</si>
  <si>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</si>
  <si>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</si>
  <si>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</si>
  <si>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</si>
  <si>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</si>
  <si>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</si>
  <si>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</si>
  <si>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</si>
  <si>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</si>
  <si>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</si>
  <si>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</si>
  <si>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</si>
  <si>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</si>
  <si>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</si>
  <si>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</si>
  <si>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設定内容は、「回収条件 - 回収条件３」と同様です。</t>
  </si>
  <si>
    <t>AR2011562</t>
  </si>
  <si>
    <t>AR2011563</t>
  </si>
  <si>
    <t>AR2011564</t>
  </si>
  <si>
    <t>AR2011571</t>
  </si>
  <si>
    <t>AR2011572</t>
  </si>
  <si>
    <t>AR2011573</t>
  </si>
  <si>
    <t>AR2011574</t>
  </si>
  <si>
    <t>AR2011575</t>
  </si>
  <si>
    <t>AR2011576</t>
    <phoneticPr fontId="4"/>
  </si>
  <si>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</si>
  <si>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</si>
  <si>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</si>
  <si>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</si>
  <si>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</si>
  <si>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</si>
  <si>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</si>
  <si>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</si>
  <si>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</si>
  <si>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</si>
  <si>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</si>
  <si>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</si>
  <si>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</si>
  <si>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</si>
  <si>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</si>
  <si>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</si>
  <si>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</si>
  <si>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</si>
  <si>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請求情報２　※この項目は、以下のすべての条件に該当する場合に受け入れできます。
・『債権奉行Ｖ ERPクラウド』をご利用の場合
・『外貨入力オプション』をご利用の場合
・外貨（メインメニュー右上にある[設定]アイコンから[運用設定]メニューの[基本]ページで設定）が「使用する」</t>
    <rPh sb="0" eb="2">
      <t>セイキュウ</t>
    </rPh>
    <rPh sb="2" eb="4">
      <t>ジョウホウ</t>
    </rPh>
    <phoneticPr fontId="14"/>
  </si>
  <si>
    <t>AR2011701</t>
  </si>
  <si>
    <t>設定内容は、「請求情報１」と同様です。
「通貨コード」が未設定の場合は受け入れできません。</t>
    <phoneticPr fontId="4"/>
  </si>
  <si>
    <t>AR2011702</t>
  </si>
  <si>
    <t>AR2011703</t>
  </si>
  <si>
    <t>AR2011704</t>
  </si>
  <si>
    <t>AR2011705</t>
  </si>
  <si>
    <t>AR2011706</t>
  </si>
  <si>
    <t>AR2011707</t>
    <phoneticPr fontId="4"/>
  </si>
  <si>
    <t>AR2011708</t>
  </si>
  <si>
    <t>AR2011802</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</si>
  <si>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4"/>
  </si>
  <si>
    <t>AR2011803</t>
  </si>
  <si>
    <t>AR2011804</t>
  </si>
  <si>
    <t>回収条件１-回収サイト１-回収方法コード</t>
    <phoneticPr fontId="4"/>
  </si>
  <si>
    <t>AR2011811</t>
  </si>
  <si>
    <t>AR2011812</t>
  </si>
  <si>
    <t>AR2011813</t>
  </si>
  <si>
    <t>AR2011814</t>
  </si>
  <si>
    <t>AR2011815</t>
  </si>
  <si>
    <t>AR2011816</t>
  </si>
  <si>
    <t>AR2011817</t>
  </si>
  <si>
    <t>AR2011818</t>
  </si>
  <si>
    <t>AR2011821</t>
  </si>
  <si>
    <t>AR2011822</t>
  </si>
  <si>
    <t>AR2011823</t>
  </si>
  <si>
    <t>AR2011824</t>
  </si>
  <si>
    <t>AR2011825</t>
  </si>
  <si>
    <t>AR2011826</t>
  </si>
  <si>
    <t>AR2011827</t>
  </si>
  <si>
    <t>AR2011828</t>
  </si>
  <si>
    <t>AR2011831</t>
  </si>
  <si>
    <t>AR2011832</t>
  </si>
  <si>
    <t>AR2011833</t>
  </si>
  <si>
    <t>AR2011834</t>
  </si>
  <si>
    <t>AR2011835</t>
  </si>
  <si>
    <t>AR2011836</t>
  </si>
  <si>
    <t>AR2011837</t>
  </si>
  <si>
    <t>AR2011838</t>
  </si>
  <si>
    <t>AR2011931</t>
  </si>
  <si>
    <t>AR2011932</t>
  </si>
  <si>
    <t>AR2011933</t>
  </si>
  <si>
    <t>AR2011934</t>
  </si>
  <si>
    <t>AR2011941</t>
  </si>
  <si>
    <t>AR2011942</t>
  </si>
  <si>
    <t>AR2011943</t>
  </si>
  <si>
    <t>AR2011944</t>
  </si>
  <si>
    <t>AR2011945</t>
  </si>
  <si>
    <t>AR2011946</t>
  </si>
  <si>
    <t>AR2011947</t>
  </si>
  <si>
    <t>AR2011948</t>
  </si>
  <si>
    <t>AR2011951</t>
  </si>
  <si>
    <t>AR2011952</t>
  </si>
  <si>
    <t>AR2011953</t>
  </si>
  <si>
    <t>AR2011954</t>
  </si>
  <si>
    <t>AR2011955</t>
  </si>
  <si>
    <t>AR2011956</t>
  </si>
  <si>
    <t>AR2011957</t>
  </si>
  <si>
    <t>AR2011958</t>
  </si>
  <si>
    <t>AR2011961</t>
  </si>
  <si>
    <t>AR2011962</t>
  </si>
  <si>
    <t>AR2011963</t>
  </si>
  <si>
    <t>AR2011964</t>
  </si>
  <si>
    <t>AR2011965</t>
  </si>
  <si>
    <t>AR2011966</t>
  </si>
  <si>
    <t>AR2011967</t>
  </si>
  <si>
    <t>AR2011968</t>
  </si>
  <si>
    <t>AR2012061</t>
  </si>
  <si>
    <t>AR2012062</t>
  </si>
  <si>
    <t>AR2012063</t>
  </si>
  <si>
    <t>AR2012064</t>
  </si>
  <si>
    <t>AR2012071</t>
  </si>
  <si>
    <t>AR2012072</t>
  </si>
  <si>
    <t>AR2012073</t>
  </si>
  <si>
    <t>AR2012074</t>
  </si>
  <si>
    <t>AR2012075</t>
  </si>
  <si>
    <t>AR2012076</t>
  </si>
  <si>
    <t>AR2012077</t>
  </si>
  <si>
    <t>AR2012078</t>
  </si>
  <si>
    <t>AR2012081</t>
  </si>
  <si>
    <t>AR2012082</t>
  </si>
  <si>
    <t>AR2012083</t>
  </si>
  <si>
    <t>AR2012084</t>
  </si>
  <si>
    <t>AR2012085</t>
  </si>
  <si>
    <t>AR2012086</t>
  </si>
  <si>
    <t>AR2012087</t>
  </si>
  <si>
    <t>AR2012088</t>
  </si>
  <si>
    <t>AR2012091</t>
  </si>
  <si>
    <t>AR2012092</t>
  </si>
  <si>
    <t>AR2012093</t>
  </si>
  <si>
    <t>AR2012094</t>
  </si>
  <si>
    <t>AR2012095</t>
  </si>
  <si>
    <t>AR2012096</t>
  </si>
  <si>
    <t>AR2012097</t>
  </si>
  <si>
    <t>AR2012098</t>
  </si>
  <si>
    <t>AR2012202</t>
  </si>
  <si>
    <t>AR2012203</t>
  </si>
  <si>
    <t>AR2012204</t>
  </si>
  <si>
    <t>AR2012211</t>
  </si>
  <si>
    <t>AR2012212</t>
  </si>
  <si>
    <t>AR2012213</t>
  </si>
  <si>
    <t>AR2012214</t>
  </si>
  <si>
    <t>AR2012215</t>
  </si>
  <si>
    <t>AR2012216</t>
  </si>
  <si>
    <t>AR2012217</t>
  </si>
  <si>
    <t>AR2012218</t>
  </si>
  <si>
    <t>AR2012221</t>
  </si>
  <si>
    <t>AR2012222</t>
  </si>
  <si>
    <t>AR2012223</t>
  </si>
  <si>
    <t>AR2012224</t>
  </si>
  <si>
    <t>AR2012225</t>
  </si>
  <si>
    <t>AR2012226</t>
  </si>
  <si>
    <t>AR2012227</t>
  </si>
  <si>
    <t>AR2012228</t>
  </si>
  <si>
    <t>AR2012231</t>
  </si>
  <si>
    <t>AR2012232</t>
  </si>
  <si>
    <t>AR2012233</t>
  </si>
  <si>
    <t>AR2012234</t>
  </si>
  <si>
    <t>AR2012235</t>
  </si>
  <si>
    <t>AR2012236</t>
  </si>
  <si>
    <t>AR2012237</t>
  </si>
  <si>
    <t>AR2012238</t>
  </si>
  <si>
    <t>AR2012331</t>
  </si>
  <si>
    <t>AR2012332</t>
  </si>
  <si>
    <t>AR2012333</t>
  </si>
  <si>
    <t>AR2012334</t>
  </si>
  <si>
    <t>AR2012341</t>
  </si>
  <si>
    <t>AR2012342</t>
  </si>
  <si>
    <t>AR2012343</t>
  </si>
  <si>
    <t>AR2012344</t>
  </si>
  <si>
    <t>AR2012345</t>
  </si>
  <si>
    <t>AR2012346</t>
  </si>
  <si>
    <t>AR2012347</t>
  </si>
  <si>
    <t>AR2012348</t>
  </si>
  <si>
    <t>AR2012351</t>
  </si>
  <si>
    <t>AR2012352</t>
  </si>
  <si>
    <t>AR2012353</t>
  </si>
  <si>
    <t>AR2012354</t>
  </si>
  <si>
    <t>AR2012355</t>
  </si>
  <si>
    <t>AR2012356</t>
  </si>
  <si>
    <t>AR2012357</t>
  </si>
  <si>
    <t>AR2012358</t>
  </si>
  <si>
    <t>AR2012361</t>
  </si>
  <si>
    <t>AR2012362</t>
  </si>
  <si>
    <t>AR2012363</t>
  </si>
  <si>
    <t>AR2012364</t>
  </si>
  <si>
    <t>AR2012365</t>
  </si>
  <si>
    <t>AR2012366</t>
  </si>
  <si>
    <t>AR2012367</t>
  </si>
  <si>
    <t>AR2012368</t>
  </si>
  <si>
    <t>AR2012461</t>
  </si>
  <si>
    <t>AR2012462</t>
  </si>
  <si>
    <t>AR2012463</t>
  </si>
  <si>
    <t>AR2012464</t>
  </si>
  <si>
    <t>AR2012471</t>
  </si>
  <si>
    <t>AR2012472</t>
  </si>
  <si>
    <t>AR2012473</t>
  </si>
  <si>
    <t>AR2012474</t>
  </si>
  <si>
    <t>AR2012475</t>
  </si>
  <si>
    <t>AR2012476</t>
  </si>
  <si>
    <t>AR2012477</t>
  </si>
  <si>
    <t>AR2012478</t>
  </si>
  <si>
    <t>AR2012481</t>
  </si>
  <si>
    <t>AR2012482</t>
  </si>
  <si>
    <t>AR2012483</t>
  </si>
  <si>
    <t>AR2012484</t>
  </si>
  <si>
    <t>AR2012485</t>
  </si>
  <si>
    <t>AR2012486</t>
  </si>
  <si>
    <t>AR2012487</t>
  </si>
  <si>
    <t>AR2012488</t>
  </si>
  <si>
    <t>AR2012491</t>
  </si>
  <si>
    <t>AR2012492</t>
  </si>
  <si>
    <t>AR2012493</t>
  </si>
  <si>
    <t>AR2012494</t>
  </si>
  <si>
    <t>AR2012495</t>
  </si>
  <si>
    <t>AR2012496</t>
  </si>
  <si>
    <t>回収条件３-回収サイト３-日指定の月末調整</t>
    <phoneticPr fontId="4"/>
  </si>
  <si>
    <t>AR2012497</t>
  </si>
  <si>
    <t>AR2012498</t>
  </si>
  <si>
    <t>請求情報３　※この項目は、以下のすべての条件に該当する場合に受け入れできます。
・『債権奉行クラウドＶ ERPクラウド』をご利用の場合
・『外貨入力オプション』をご利用の場合
・外貨（メインメニュー右上にある[設定]アイコンから[運用設定]メニューの[基本]ページで設定）が「使用する」</t>
    <rPh sb="0" eb="2">
      <t>セイキュウ</t>
    </rPh>
    <rPh sb="2" eb="4">
      <t>ジョウホウ</t>
    </rPh>
    <phoneticPr fontId="14"/>
  </si>
  <si>
    <t>AR2012601</t>
  </si>
  <si>
    <t>AR2012602</t>
  </si>
  <si>
    <t>債権区分ごとの請求</t>
    <phoneticPr fontId="4"/>
  </si>
  <si>
    <t>AR2012603</t>
  </si>
  <si>
    <t>AR2012604</t>
  </si>
  <si>
    <t>AR2012605</t>
  </si>
  <si>
    <t>AR2012606</t>
  </si>
  <si>
    <t>AR2012607</t>
  </si>
  <si>
    <t>AR2012608</t>
  </si>
  <si>
    <t>AR2012702</t>
  </si>
  <si>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4"/>
  </si>
  <si>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</si>
  <si>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</si>
  <si>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</si>
  <si>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</si>
  <si>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</si>
  <si>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</si>
  <si>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</si>
  <si>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</si>
  <si>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</si>
  <si>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</si>
  <si>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</si>
  <si>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</si>
  <si>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</si>
  <si>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</si>
  <si>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</si>
  <si>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</si>
  <si>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</si>
  <si>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</si>
  <si>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</si>
  <si>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</si>
  <si>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</si>
  <si>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</si>
  <si>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</si>
  <si>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</si>
  <si>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</si>
  <si>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</si>
  <si>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</si>
  <si>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設定内容は、「請求情報２ - 回収条件（共通・営業債権）- 回収条件２」と同様です。</t>
    <rPh sb="7" eb="9">
      <t>セイキュウ</t>
    </rPh>
    <rPh sb="15" eb="17">
      <t>カイシュウ</t>
    </rPh>
    <rPh sb="30" eb="32">
      <t>カイシュウ</t>
    </rPh>
    <phoneticPr fontId="4"/>
  </si>
  <si>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</si>
  <si>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</si>
  <si>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</si>
  <si>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</si>
  <si>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</si>
  <si>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</si>
  <si>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</si>
  <si>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</si>
  <si>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</si>
  <si>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</si>
  <si>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</si>
  <si>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</si>
  <si>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</si>
  <si>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</si>
  <si>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</si>
  <si>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</si>
  <si>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</si>
  <si>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</si>
  <si>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</si>
  <si>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</si>
  <si>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</si>
  <si>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</si>
  <si>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</si>
  <si>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</si>
  <si>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</si>
  <si>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</si>
  <si>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</si>
  <si>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</si>
  <si>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設定内容は、「請求情報２ - 回収条件（共通・営業債権）- 回収条件３」と同様です。</t>
    <phoneticPr fontId="4"/>
  </si>
  <si>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</si>
  <si>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</si>
  <si>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</si>
  <si>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</si>
  <si>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</si>
  <si>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</si>
  <si>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</si>
  <si>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</si>
  <si>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</si>
  <si>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</si>
  <si>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</si>
  <si>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</si>
  <si>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</si>
  <si>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</si>
  <si>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</si>
  <si>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</si>
  <si>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</si>
  <si>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</si>
  <si>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</si>
  <si>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</si>
  <si>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</si>
  <si>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</si>
  <si>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</si>
  <si>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</si>
  <si>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</si>
  <si>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</si>
  <si>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</si>
  <si>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</si>
  <si>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設定内容は、「請求情報２ - 回収条件（共通・営業債権）- 回収条件１」と同様です。</t>
    <phoneticPr fontId="14"/>
  </si>
  <si>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</si>
  <si>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</si>
  <si>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</si>
  <si>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</si>
  <si>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</si>
  <si>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</si>
  <si>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</si>
  <si>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</si>
  <si>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</si>
  <si>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</si>
  <si>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</si>
  <si>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</si>
  <si>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</si>
  <si>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</si>
  <si>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</si>
  <si>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</si>
  <si>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</si>
  <si>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</si>
  <si>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</si>
  <si>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</si>
  <si>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</si>
  <si>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</si>
  <si>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</si>
  <si>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</si>
  <si>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</si>
  <si>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</si>
  <si>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</si>
  <si>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設定内容は、「請求情報２ - 回収条件（共通・営業債権）- 回収条件２」と同様です。</t>
    <phoneticPr fontId="4"/>
  </si>
  <si>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</si>
  <si>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</si>
  <si>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</si>
  <si>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</si>
  <si>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</si>
  <si>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</si>
  <si>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</si>
  <si>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</si>
  <si>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</si>
  <si>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</si>
  <si>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</si>
  <si>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</si>
  <si>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</si>
  <si>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</si>
  <si>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</si>
  <si>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</si>
  <si>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</si>
  <si>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</si>
  <si>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</si>
  <si>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</si>
  <si>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</si>
  <si>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</si>
  <si>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</si>
  <si>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</si>
  <si>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</si>
  <si>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</si>
  <si>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</si>
  <si>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</si>
  <si>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</si>
  <si>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</si>
  <si>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</si>
  <si>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</si>
  <si>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</si>
  <si>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</si>
  <si>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</si>
  <si>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</si>
  <si>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</si>
  <si>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</si>
  <si>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</si>
  <si>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</si>
  <si>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</si>
  <si>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</si>
  <si>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</si>
  <si>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</si>
  <si>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</si>
  <si>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</si>
  <si>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</si>
  <si>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</si>
  <si>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</si>
  <si>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</si>
  <si>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</si>
  <si>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</si>
  <si>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</si>
  <si>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</si>
  <si>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</si>
  <si>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請求情報４　※この項目は、以下のすべての条件に該当する場合に受け入れできます。
・『債権奉行Ｖ ERPクラウド』をご利用の場合
・『外貨入力オプション』をご利用の場合
・外貨（メインメニュー右上にある[設定]アイコンから[運用設定]メニューの[基本]ページで設定）が「使用する」</t>
    <rPh sb="0" eb="2">
      <t>セイキュウ</t>
    </rPh>
    <rPh sb="2" eb="4">
      <t>ジョウホウ</t>
    </rPh>
    <phoneticPr fontId="14"/>
  </si>
  <si>
    <t>AR2013501</t>
    <phoneticPr fontId="4"/>
  </si>
  <si>
    <t>AR2013502</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</si>
  <si>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</si>
  <si>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</si>
  <si>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</si>
  <si>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</si>
  <si>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</si>
  <si>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</si>
  <si>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</si>
  <si>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</si>
  <si>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</si>
  <si>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</si>
  <si>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</si>
  <si>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</si>
  <si>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</si>
  <si>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</si>
  <si>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</si>
  <si>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</si>
  <si>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</si>
  <si>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</si>
  <si>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</si>
  <si>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</si>
  <si>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</si>
  <si>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</si>
  <si>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</si>
  <si>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</si>
  <si>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</si>
  <si>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</si>
  <si>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</si>
  <si>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</si>
  <si>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</si>
  <si>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</si>
  <si>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</si>
  <si>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</si>
  <si>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</si>
  <si>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</si>
  <si>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</si>
  <si>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</si>
  <si>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</si>
  <si>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</si>
  <si>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</si>
  <si>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</si>
  <si>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</si>
  <si>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</si>
  <si>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</si>
  <si>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</si>
  <si>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</si>
  <si>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</si>
  <si>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</si>
  <si>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</si>
  <si>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</si>
  <si>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</si>
  <si>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</si>
  <si>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</si>
  <si>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</si>
  <si>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</si>
  <si>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</si>
  <si>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</si>
  <si>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</si>
  <si>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</si>
  <si>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</si>
  <si>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</si>
  <si>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</si>
  <si>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</si>
  <si>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</si>
  <si>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</si>
  <si>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</si>
  <si>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</si>
  <si>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</si>
  <si>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</si>
  <si>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</si>
  <si>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</si>
  <si>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</si>
  <si>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</si>
  <si>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</si>
  <si>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</si>
  <si>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</si>
  <si>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</si>
  <si>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</si>
  <si>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</si>
  <si>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</si>
  <si>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</si>
  <si>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</si>
  <si>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</si>
  <si>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</si>
  <si>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</si>
  <si>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</si>
  <si>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</si>
  <si>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</si>
  <si>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</si>
  <si>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</si>
  <si>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</si>
  <si>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</si>
  <si>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</si>
  <si>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</si>
  <si>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</si>
  <si>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</si>
  <si>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</si>
  <si>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</si>
  <si>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</si>
  <si>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</si>
  <si>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</si>
  <si>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</si>
  <si>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</si>
  <si>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</si>
  <si>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</si>
  <si>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</si>
  <si>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</si>
  <si>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</si>
  <si>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</si>
  <si>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</si>
  <si>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</si>
  <si>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</si>
  <si>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</si>
  <si>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</si>
  <si>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</si>
  <si>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</si>
  <si>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</si>
  <si>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</si>
  <si>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</si>
  <si>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</si>
  <si>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</si>
  <si>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</si>
  <si>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</si>
  <si>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</si>
  <si>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</si>
  <si>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</si>
  <si>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</si>
  <si>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</si>
  <si>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</si>
  <si>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</si>
  <si>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</si>
  <si>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</si>
  <si>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</si>
  <si>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</si>
  <si>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</si>
  <si>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</si>
  <si>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</si>
  <si>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</si>
  <si>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</si>
  <si>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</si>
  <si>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</si>
  <si>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</si>
  <si>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</si>
  <si>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</si>
  <si>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</si>
  <si>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</si>
  <si>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</si>
  <si>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</si>
  <si>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</si>
  <si>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</si>
  <si>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</si>
  <si>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</si>
  <si>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</si>
  <si>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</si>
  <si>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</si>
  <si>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</si>
  <si>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</si>
  <si>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</si>
  <si>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</si>
  <si>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</si>
  <si>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</si>
  <si>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</si>
  <si>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</si>
  <si>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</si>
  <si>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</si>
  <si>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</si>
  <si>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</si>
  <si>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</si>
  <si>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</si>
  <si>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</si>
  <si>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</si>
  <si>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</si>
  <si>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</si>
  <si>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請求情報５　※この項目は、以下のすべての条件に該当する場合に受け入れできます。
・『債権奉行Ｖ ERPクラウド』をご利用の場合
・『外貨入力オプション』をご利用の場合
・外貨（メインメニュー右上にある[設定]アイコンから[運用設定]メニューの[基本]ページで設定）が「使用する」</t>
    <rPh sb="0" eb="2">
      <t>セイキュウ</t>
    </rPh>
    <rPh sb="2" eb="4">
      <t>ジョウホウ</t>
    </rPh>
    <phoneticPr fontId="14"/>
  </si>
  <si>
    <t>AR2014401</t>
  </si>
  <si>
    <t>AR2014402</t>
  </si>
  <si>
    <t>AR2014403</t>
  </si>
  <si>
    <t>AR2014404</t>
  </si>
  <si>
    <t>AR2014405</t>
  </si>
  <si>
    <t>AR2014406</t>
  </si>
  <si>
    <t>AR2014407</t>
  </si>
  <si>
    <t>AR2014502</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</si>
  <si>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</si>
  <si>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</si>
  <si>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</si>
  <si>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</si>
  <si>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</si>
  <si>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</si>
  <si>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</si>
  <si>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</si>
  <si>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</si>
  <si>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</si>
  <si>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</si>
  <si>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</si>
  <si>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</si>
  <si>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</si>
  <si>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</si>
  <si>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</si>
  <si>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</si>
  <si>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</si>
  <si>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</si>
  <si>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</si>
  <si>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</si>
  <si>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</si>
  <si>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</si>
  <si>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</si>
  <si>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</si>
  <si>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</si>
  <si>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</si>
  <si>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</si>
  <si>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</si>
  <si>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</si>
  <si>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</si>
  <si>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</si>
  <si>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</si>
  <si>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</si>
  <si>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</si>
  <si>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</si>
  <si>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</si>
  <si>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</si>
  <si>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</si>
  <si>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</si>
  <si>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</si>
  <si>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</si>
  <si>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</si>
  <si>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</si>
  <si>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</si>
  <si>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</si>
  <si>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</si>
  <si>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</si>
  <si>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</si>
  <si>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</si>
  <si>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</si>
  <si>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</si>
  <si>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</si>
  <si>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</si>
  <si>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</si>
  <si>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</si>
  <si>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</si>
  <si>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</si>
  <si>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</si>
  <si>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</si>
  <si>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</si>
  <si>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</si>
  <si>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</si>
  <si>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</si>
  <si>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</si>
  <si>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</si>
  <si>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</si>
  <si>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</si>
  <si>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</si>
  <si>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</si>
  <si>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</si>
  <si>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</si>
  <si>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</si>
  <si>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</si>
  <si>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</si>
  <si>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</si>
  <si>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</si>
  <si>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</si>
  <si>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</si>
  <si>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</si>
  <si>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</si>
  <si>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</si>
  <si>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</si>
  <si>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</si>
  <si>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</si>
  <si>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</si>
  <si>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</si>
  <si>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</si>
  <si>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</si>
  <si>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</si>
  <si>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</si>
  <si>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</si>
  <si>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</si>
  <si>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</si>
  <si>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</si>
  <si>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</si>
  <si>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</si>
  <si>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</si>
  <si>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</si>
  <si>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</si>
  <si>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</si>
  <si>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</si>
  <si>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</si>
  <si>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</si>
  <si>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</si>
  <si>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</si>
  <si>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</si>
  <si>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</si>
  <si>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</si>
  <si>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</si>
  <si>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</si>
  <si>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</si>
  <si>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</si>
  <si>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</si>
  <si>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</si>
  <si>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</si>
  <si>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</si>
  <si>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</si>
  <si>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</si>
  <si>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</si>
  <si>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</si>
  <si>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</si>
  <si>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</si>
  <si>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</si>
  <si>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</si>
  <si>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</si>
  <si>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</si>
  <si>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</si>
  <si>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</si>
  <si>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</si>
  <si>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</si>
  <si>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</si>
  <si>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</si>
  <si>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</si>
  <si>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</si>
  <si>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</si>
  <si>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</si>
  <si>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</si>
  <si>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</si>
  <si>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</si>
  <si>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</si>
  <si>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</si>
  <si>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</si>
  <si>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AR2015174</t>
  </si>
  <si>
    <t>AR2015175</t>
  </si>
  <si>
    <t>AR2015176</t>
  </si>
  <si>
    <t>AR2015177</t>
  </si>
  <si>
    <t>AR2015178</t>
  </si>
  <si>
    <t>AR2015181</t>
  </si>
  <si>
    <t>AR2015182</t>
  </si>
  <si>
    <t>AR2015183</t>
  </si>
  <si>
    <t>AR2015184</t>
  </si>
  <si>
    <t>AR2015185</t>
  </si>
  <si>
    <t>AR2015186</t>
  </si>
  <si>
    <t>AR2015187</t>
  </si>
  <si>
    <t>AR2015188</t>
  </si>
  <si>
    <t>AR2015191</t>
  </si>
  <si>
    <t>AR2015192</t>
  </si>
  <si>
    <t>AR2015193</t>
  </si>
  <si>
    <t>AR2015194</t>
  </si>
  <si>
    <t>AR2015195</t>
  </si>
  <si>
    <t>AR2015196</t>
  </si>
  <si>
    <t>AR2015197</t>
  </si>
  <si>
    <t>AR2015198</t>
  </si>
  <si>
    <t>請求書フォームコード</t>
  </si>
  <si>
    <t>SD2010702</t>
  </si>
  <si>
    <t>請求書差出名コード</t>
  </si>
  <si>
    <t>SD2010703</t>
  </si>
  <si>
    <t>【入金】</t>
    <rPh sb="1" eb="3">
      <t>ニュウキン</t>
    </rPh>
    <phoneticPr fontId="0"/>
  </si>
  <si>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</si>
  <si>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</si>
  <si>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</si>
  <si>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</si>
  <si>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</si>
  <si>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</si>
  <si>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</si>
  <si>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</si>
  <si>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</si>
  <si>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</si>
  <si>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</si>
  <si>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</si>
  <si>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</si>
  <si>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</si>
  <si>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</si>
  <si>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</si>
  <si>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</si>
  <si>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</si>
  <si>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</si>
  <si>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</si>
  <si>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</si>
  <si>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</si>
  <si>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</si>
  <si>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</si>
  <si>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</si>
  <si>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</si>
  <si>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</si>
  <si>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</si>
  <si>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</si>
  <si>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</si>
  <si>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</si>
  <si>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</si>
  <si>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</si>
  <si>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</si>
  <si>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</si>
  <si>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</si>
  <si>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</si>
  <si>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</si>
  <si>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</si>
  <si>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rPh sb="0" eb="1">
      <t>シュ</t>
    </rPh>
    <rPh sb="1" eb="3">
      <t>コウザ</t>
    </rPh>
    <rPh sb="3" eb="5">
      <t>バンゴウ</t>
    </rPh>
    <phoneticPr fontId="14"/>
  </si>
  <si>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</si>
  <si>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</si>
  <si>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</si>
  <si>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</si>
  <si>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</si>
  <si>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</si>
  <si>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rPh sb="1" eb="2">
      <t>ウケ</t>
    </rPh>
    <rPh sb="2" eb="4">
      <t>カモク</t>
    </rPh>
    <phoneticPr fontId="14"/>
  </si>
  <si>
    <t>この項目は、『債権奉行クラウド』をご利用の場合に受け入れできます。
桁数は、設定（メインメニュー右上にある[設定]アイコンから[運用設定]メニューの[基本]ページ）によって異なります。</t>
    <phoneticPr fontId="4"/>
  </si>
  <si>
    <t>仮受補助科目コード</t>
    <rPh sb="0" eb="2">
      <t>カリウケ</t>
    </rPh>
    <rPh sb="2" eb="4">
      <t>ホジョ</t>
    </rPh>
    <rPh sb="4" eb="6">
      <t>カモク</t>
    </rPh>
    <phoneticPr fontId="14"/>
  </si>
  <si>
    <t>AR2015426</t>
  </si>
  <si>
    <t>非連結科目コード</t>
    <rPh sb="3" eb="5">
      <t>カモク</t>
    </rPh>
    <phoneticPr fontId="14"/>
  </si>
  <si>
    <t>３～１0</t>
  </si>
  <si>
    <t>非連結補助科目コード</t>
    <rPh sb="3" eb="5">
      <t>ホジョ</t>
    </rPh>
    <rPh sb="5" eb="7">
      <t>カモク</t>
    </rPh>
    <phoneticPr fontId="14"/>
  </si>
  <si>
    <t>AR2015430</t>
  </si>
  <si>
    <t>１～１0</t>
  </si>
  <si>
    <t>消込差額調整方法コード</t>
  </si>
  <si>
    <t>AR2015422</t>
  </si>
  <si>
    <t>【統一伝票】</t>
  </si>
  <si>
    <t>統一伝票取引先コード</t>
    <rPh sb="0" eb="2">
      <t>トウイツ</t>
    </rPh>
    <rPh sb="2" eb="4">
      <t>デンピョウ</t>
    </rPh>
    <rPh sb="4" eb="6">
      <t>トリヒキ</t>
    </rPh>
    <rPh sb="6" eb="7">
      <t>サキ</t>
    </rPh>
    <phoneticPr fontId="14"/>
  </si>
  <si>
    <t>SD2010801</t>
  </si>
  <si>
    <t>統一伝票店コード</t>
    <rPh sb="0" eb="2">
      <t>トウイツ</t>
    </rPh>
    <rPh sb="2" eb="4">
      <t>デンピョウ</t>
    </rPh>
    <rPh sb="4" eb="5">
      <t>ミセ</t>
    </rPh>
    <phoneticPr fontId="14"/>
  </si>
  <si>
    <t>SD2010802</t>
  </si>
  <si>
    <t>統一伝票価格表コード</t>
    <rPh sb="0" eb="2">
      <t>トウイツ</t>
    </rPh>
    <rPh sb="2" eb="4">
      <t>デンピョウ</t>
    </rPh>
    <rPh sb="4" eb="6">
      <t>カカク</t>
    </rPh>
    <rPh sb="6" eb="7">
      <t>ヒョウ</t>
    </rPh>
    <phoneticPr fontId="14"/>
  </si>
  <si>
    <t>半角英数字</t>
    <rPh sb="0" eb="2">
      <t>ハンカク</t>
    </rPh>
    <rPh sb="2" eb="4">
      <t>エイスウ</t>
    </rPh>
    <rPh sb="4" eb="5">
      <t>ジ</t>
    </rPh>
    <phoneticPr fontId="1"/>
  </si>
  <si>
    <t>値入れ元単価</t>
    <rPh sb="0" eb="2">
      <t>ネイレ</t>
    </rPh>
    <rPh sb="3" eb="4">
      <t>モト</t>
    </rPh>
    <rPh sb="4" eb="6">
      <t>タンカ</t>
    </rPh>
    <phoneticPr fontId="14"/>
  </si>
  <si>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</si>
  <si>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4"/>
  </si>
  <si>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</si>
  <si>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4"/>
  </si>
  <si>
    <t>SD2010806</t>
  </si>
  <si>
    <t>税抜税込</t>
    <rPh sb="0" eb="1">
      <t>ゼイ</t>
    </rPh>
    <rPh sb="1" eb="2">
      <t>ヌ</t>
    </rPh>
    <rPh sb="2" eb="4">
      <t>ゼイコミ</t>
    </rPh>
    <phoneticPr fontId="14"/>
  </si>
  <si>
    <t>SD2010807</t>
  </si>
  <si>
    <t>売価金額端数処理方法</t>
    <rPh sb="2" eb="4">
      <t>キンガク</t>
    </rPh>
    <phoneticPr fontId="14"/>
  </si>
  <si>
    <t>SD2010808</t>
  </si>
  <si>
    <t>0：切り上げ　1：四捨五入　2：切り捨て
新規データとして空白データを受け入れた場合は、「2：切り捨て」が設定されます。</t>
  </si>
  <si>
    <t>SD2010809</t>
  </si>
  <si>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4"/>
  </si>
  <si>
    <t>この項目は、『商奉行クラウド』をご利用の場合に受け入れできます。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</si>
  <si>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得意先区分データ</t>
    <phoneticPr fontId="4"/>
  </si>
  <si>
    <t>得意／請求先区分コード</t>
    <rPh sb="0" eb="2">
      <t>トクイ</t>
    </rPh>
    <rPh sb="3" eb="5">
      <t>セイキュウ</t>
    </rPh>
    <rPh sb="5" eb="6">
      <t>サキ</t>
    </rPh>
    <rPh sb="6" eb="8">
      <t>クブン</t>
    </rPh>
    <phoneticPr fontId="14"/>
  </si>
  <si>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</si>
  <si>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</si>
  <si>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4"/>
  </si>
  <si>
    <t>AR2020002</t>
  </si>
  <si>
    <t>直送先コード</t>
    <rPh sb="0" eb="2">
      <t>チョクソウ</t>
    </rPh>
    <rPh sb="2" eb="3">
      <t>サキ</t>
    </rPh>
    <phoneticPr fontId="1"/>
  </si>
  <si>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</si>
  <si>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</si>
  <si>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</si>
  <si>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</si>
  <si>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</si>
  <si>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</si>
  <si>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</si>
  <si>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</si>
  <si>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</si>
  <si>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</si>
  <si>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</si>
  <si>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4"/>
  </si>
  <si>
    <t>SD2030009</t>
  </si>
  <si>
    <t>SD2030010</t>
  </si>
  <si>
    <t>SD2030011</t>
  </si>
  <si>
    <t>SD2030012</t>
  </si>
  <si>
    <t>SD2030013</t>
  </si>
  <si>
    <t>SD2030014</t>
  </si>
  <si>
    <t>SD2030015</t>
  </si>
  <si>
    <t>SD2030016</t>
  </si>
  <si>
    <t>SD2030017</t>
  </si>
  <si>
    <t>SD2030018</t>
  </si>
  <si>
    <t>SD2030019</t>
  </si>
  <si>
    <t>SD2030020</t>
  </si>
  <si>
    <t>SD2030021</t>
  </si>
  <si>
    <t>SD2030022</t>
  </si>
  <si>
    <t>SD2030023</t>
  </si>
  <si>
    <t>SD2030024</t>
  </si>
  <si>
    <t>英数</t>
    <rPh sb="0" eb="2">
      <t>エイスウ</t>
    </rPh>
    <phoneticPr fontId="14"/>
  </si>
  <si>
    <t>SD2030025</t>
  </si>
  <si>
    <t>0：当日　１～99：日後
この項目は、『商奉行クラウド』をご利用の場合に受け入れできます。
新規データとして空白データを受け入れた場合は、「0：当日」が設定されます。</t>
    <rPh sb="46" eb="48">
      <t>シンキ</t>
    </rPh>
    <rPh sb="54" eb="56">
      <t>クウハク</t>
    </rPh>
    <rPh sb="72" eb="74">
      <t>トウジツ</t>
    </rPh>
    <phoneticPr fontId="14"/>
  </si>
  <si>
    <t>得意先コード</t>
    <rPh sb="0" eb="3">
      <t>トクイサキ</t>
    </rPh>
    <phoneticPr fontId="14"/>
  </si>
  <si>
    <t>SD2030026</t>
  </si>
  <si>
    <t>この項目は、『商奉行クラウド』をご利用の場合に受け入れできます。
桁数は、設定（メインメニュー右上にある[設定]アイコンから[運用設定]メニューの[取引先管理]ページ）によって異なります。</t>
    <phoneticPr fontId="4"/>
  </si>
  <si>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30"/>
  </si>
  <si>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</si>
  <si>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</si>
  <si>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・以下のいずれかの場合
　・『債権奉行クラウド』と『商奉行クラウド』をご利用
　・『債権奉行クラウドｉ』の『Sシステム』または『債権奉行Ｖ ERPクラウド』をご利用
・債権明細（[販売管理規程]メニューの[債権管理]ページで設定）の設定が以下の場合
　作成単位が「見出しごとに集約して作成する」または「明細ごとに作成する」、もしくは集約単位が「商品ごとにまとめる」</t>
    <rPh sb="34" eb="36">
      <t>イカ</t>
    </rPh>
    <rPh sb="42" eb="44">
      <t>バアイ</t>
    </rPh>
    <rPh sb="59" eb="60">
      <t>アキナ</t>
    </rPh>
    <rPh sb="60" eb="62">
      <t>ブギョウ</t>
    </rPh>
    <rPh sb="97" eb="99">
      <t>サイケン</t>
    </rPh>
    <rPh sb="113" eb="115">
      <t>リヨウ</t>
    </rPh>
    <rPh sb="152" eb="154">
      <t>イカ</t>
    </rPh>
    <rPh sb="155" eb="157">
      <t>バアイ</t>
    </rPh>
    <phoneticPr fontId="30"/>
  </si>
  <si>
    <t>この項目は、以下のすべての条件に該当する場合に受け入れできます。
・『奉行Ｖ ERPクラウド』をご利用
・セグメント１（メインメニュー右上にある[設定]アイコンから[運用設定]メニューの[基本]ページで設定）が「使用する」
・セグメント連携のセグメント１（[仕入管理規程]メニュー[債務管理]ページで設定）が「商品」
桁数は、設定（メインメニュー右上にある[設定]アイコンから[運用設定]メニューの[基本]ページ）によって異なります。</t>
    <rPh sb="141" eb="143">
      <t>サイム</t>
    </rPh>
    <rPh sb="155" eb="157">
      <t>ショウヒン</t>
    </rPh>
    <phoneticPr fontId="4"/>
  </si>
  <si>
    <t>この項目は、以下のすべての条件に該当する場合に受け入れできます。
・『奉行Ｖ ERPクラウド』をご利用
・セグメント２（メインメニュー右上にある[設定]アイコンから[運用設定]メニューの[基本]ページで設定）が「使用する」
・セグメント連携のセグメント２（[仕入管理規程]メニュー[債権管理]ページで設定）が「商品」
桁数は、設定（メインメニュー右上にある[設定]アイコンから[運用設定]メニューの[基本]ページ）によって異なります。</t>
    <phoneticPr fontId="4"/>
  </si>
  <si>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</si>
  <si>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</si>
  <si>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</si>
  <si>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・『商奉行クラウド』と『債権奉行クラウド』をご利用の場合
・債権明細（[販売管理規程]メニューの[債権管理]ページで設定）の設定が、以下のいずれかの場合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rPh sb="35" eb="36">
      <t>アキナイ</t>
    </rPh>
    <rPh sb="36" eb="38">
      <t>ブギョウ</t>
    </rPh>
    <phoneticPr fontId="2"/>
  </si>
  <si>
    <t>この項目は、債務明細（[仕入管理規程]メニューの[債務管理]ページで設定）の設定が、以下のいずれかの場合に受け入れできます。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25" eb="27">
      <t>サイム</t>
    </rPh>
    <phoneticPr fontId="2"/>
  </si>
  <si>
    <t>この項目は、以下のすべての条件に該当する場合に受け入れできます。
・「伝票区分」が「0：債務計上」
・債務伝票の「仕入伝票から作成時は仕入伝票の伝票No.と同じにする」（[仕入管理規程]メニューの[債務管理]ページで設定）にチェックが付いていない
・債務伝票No.の付番方法（[仕入管理規程]メニューの[債務管理]ページで設定）が「手入力する」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</si>
  <si>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rPh sb="11" eb="13">
      <t>クウハク</t>
    </rPh>
    <rPh sb="17" eb="18">
      <t>ウ</t>
    </rPh>
    <rPh sb="19" eb="20">
      <t>イ</t>
    </rPh>
    <rPh sb="22" eb="24">
      <t>バアイ</t>
    </rPh>
    <phoneticPr fontId="24"/>
  </si>
  <si>
    <t>この項目は、以下のすべての条件に該当する場合に受け入れできます。
・精算締めの付番方法（[仕入管理規程]メニューの[債務管理]ページで設定）が「開始精算No.を手入力する」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30"/>
  </si>
  <si>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rPh sb="6" eb="8">
      <t>シハライ</t>
    </rPh>
    <rPh sb="8" eb="10">
      <t>デンピョウ</t>
    </rPh>
    <phoneticPr fontId="30"/>
  </si>
  <si>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
※リレー入力の場合で、空白データを受け入れた場合は、リレー元の値が設定されます。</t>
    <rPh sb="226" eb="228">
      <t>シイレ</t>
    </rPh>
    <rPh sb="235" eb="237">
      <t>シイレ</t>
    </rPh>
    <phoneticPr fontId="47"/>
  </si>
  <si>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②明細担当者コードで設定された担当者の部門（[担当者]メニューの[基本]ページで設定）
※リレー入力の場合で、空白データを受け入れた場合は、リレー元の値が設定されます。</t>
    <rPh sb="79" eb="81">
      <t>シイレ</t>
    </rPh>
    <phoneticPr fontId="2"/>
  </si>
  <si>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2"/>
  </si>
  <si>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39" eb="144">
      <t>コウテイ</t>
    </rPh>
    <rPh sb="183" eb="185">
      <t>シイレ</t>
    </rPh>
    <phoneticPr fontId="2"/>
  </si>
  <si>
    <t>区切</t>
    <rPh sb="0" eb="2">
      <t>クギ</t>
    </rPh>
    <phoneticPr fontId="1"/>
  </si>
  <si>
    <t>AP3010000</t>
  </si>
  <si>
    <t>半角</t>
    <rPh sb="0" eb="2">
      <t>ハンカク</t>
    </rPh>
    <phoneticPr fontId="14"/>
  </si>
  <si>
    <t>必須</t>
    <rPh sb="0" eb="2">
      <t>ヒッス</t>
    </rPh>
    <phoneticPr fontId="1"/>
  </si>
  <si>
    <t>【ヘッダー情報】</t>
    <rPh sb="5" eb="7">
      <t>ジョウホウ</t>
    </rPh>
    <phoneticPr fontId="1"/>
  </si>
  <si>
    <t>債務日付</t>
    <rPh sb="0" eb="2">
      <t>サイム</t>
    </rPh>
    <rPh sb="2" eb="4">
      <t>ヒヅケ</t>
    </rPh>
    <phoneticPr fontId="14"/>
  </si>
  <si>
    <t>AP3010001</t>
  </si>
  <si>
    <t>AP3010002</t>
  </si>
  <si>
    <t>形式は、表紙の「日付の形式」参照
空白データを受け入れた場合は、債務日付と同じ日付が設定されます。</t>
    <rPh sb="32" eb="34">
      <t>サイム</t>
    </rPh>
    <phoneticPr fontId="14"/>
  </si>
  <si>
    <t>AP3010003</t>
  </si>
  <si>
    <t>桁数は、設定（メインメニュー右上にある[設定]アイコンから[運用設定]メニューの[基本]ページ）によって異なります。
詳細は、表紙の「伝票の伝票No.」参照</t>
    <phoneticPr fontId="14"/>
  </si>
  <si>
    <t>AP3010004</t>
  </si>
  <si>
    <t>精算先名</t>
  </si>
  <si>
    <t>AP3010005</t>
  </si>
  <si>
    <t>AP3010006</t>
  </si>
  <si>
    <t>AP3010007</t>
  </si>
  <si>
    <t>AP3010008</t>
  </si>
  <si>
    <t>AP3010009</t>
  </si>
  <si>
    <t>AP3010010</t>
  </si>
  <si>
    <t>精算No.</t>
    <rPh sb="0" eb="2">
      <t>セイサン</t>
    </rPh>
    <phoneticPr fontId="14"/>
  </si>
  <si>
    <t>AP3010011</t>
  </si>
  <si>
    <t>精算宛先コード</t>
    <rPh sb="0" eb="2">
      <t>セイサン</t>
    </rPh>
    <phoneticPr fontId="14"/>
  </si>
  <si>
    <t>AP3010012</t>
  </si>
  <si>
    <t>この項目は、『債務奉行クラウド』をご利用の場合に受け入れできます。
桁数は、設定（メインメニュー右上にある[設定]アイコンから[運用設定]メニューの[取引先管理]ページ）によって異なります。</t>
    <phoneticPr fontId="4"/>
  </si>
  <si>
    <t>精算部門コード</t>
    <rPh sb="0" eb="2">
      <t>セイサン</t>
    </rPh>
    <phoneticPr fontId="0"/>
  </si>
  <si>
    <t>AP3010013</t>
  </si>
  <si>
    <t>担当者コード</t>
  </si>
  <si>
    <t>AP3010014</t>
  </si>
  <si>
    <t>精算プロジェクトコード</t>
    <rPh sb="0" eb="2">
      <t>セイサン</t>
    </rPh>
    <phoneticPr fontId="0"/>
  </si>
  <si>
    <t>AP3010015</t>
  </si>
  <si>
    <t>AP3010016</t>
  </si>
  <si>
    <t>AP3010017</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</si>
  <si>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空白データを受け入れた場合は、精算先の取引通貨（[仕入先]メニューの[仕入]ページで設定）が設定されます。</t>
    <phoneticPr fontId="4"/>
  </si>
  <si>
    <t>AP3010018</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</si>
  <si>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空白データを受け入れた場合は、精算先の為替レート種別（[仕入先]メニューの[仕入]ページで設定）が設定されます。</t>
    <phoneticPr fontId="4"/>
  </si>
  <si>
    <t>AP3010019</t>
  </si>
  <si>
    <t>整数６桁　小数９桁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空白データを受け入れた場合は、「債務日付」、「為替レート種別コード」をもとに設定されます。</t>
    <phoneticPr fontId="4"/>
  </si>
  <si>
    <t>債務部門コード</t>
    <rPh sb="0" eb="2">
      <t>サイム</t>
    </rPh>
    <phoneticPr fontId="14"/>
  </si>
  <si>
    <t>AP3010020</t>
    <phoneticPr fontId="4"/>
  </si>
  <si>
    <t>債務セグメント１コード</t>
    <rPh sb="0" eb="2">
      <t>サイム</t>
    </rPh>
    <phoneticPr fontId="14"/>
  </si>
  <si>
    <t>AP3010077</t>
    <phoneticPr fontId="4"/>
  </si>
  <si>
    <t xml:space="preserve">この項目は、以下のすべての条件に該当する場合に受け入れできます。
・『奉行Ｖ ERPクラウド』をご利用の場合
・『債務奉行クラウド』をご利用でない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t>
  </si>
  <si>
    <t>債務セグメント２コード</t>
    <rPh sb="0" eb="2">
      <t>サイム</t>
    </rPh>
    <phoneticPr fontId="14"/>
  </si>
  <si>
    <t>AP3010078</t>
    <phoneticPr fontId="4"/>
  </si>
  <si>
    <t xml:space="preserve">この項目は、以下のすべての条件に該当する場合に受け入れできます。
・『奉行Ｖ ERPクラウド』をご利用の場合
・『債務奉行クラウド』をご利用でない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t>
  </si>
  <si>
    <t>債務プロジェクトコード</t>
    <rPh sb="0" eb="2">
      <t>サイム</t>
    </rPh>
    <phoneticPr fontId="14"/>
  </si>
  <si>
    <t>AP3010021</t>
  </si>
  <si>
    <t>債務工程／工種コード</t>
    <rPh sb="0" eb="2">
      <t>サイム</t>
    </rPh>
    <phoneticPr fontId="14"/>
  </si>
  <si>
    <t>AP3010022</t>
  </si>
  <si>
    <t>債務摘要</t>
    <rPh sb="0" eb="2">
      <t>サイム</t>
    </rPh>
    <phoneticPr fontId="14"/>
  </si>
  <si>
    <t>AP3010023</t>
  </si>
  <si>
    <t>この項目は、『債務奉行クラウド』をご利用の場合は受け入れできません。</t>
  </si>
  <si>
    <t>仕訳伝票作成対象</t>
    <rPh sb="0" eb="4">
      <t>シワケデン</t>
    </rPh>
    <rPh sb="4" eb="8">
      <t>サクセイタイショウ</t>
    </rPh>
    <phoneticPr fontId="0"/>
  </si>
  <si>
    <t>AP3010025</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</si>
  <si>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</si>
  <si>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AP3010073</t>
  </si>
  <si>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phoneticPr fontId="1"/>
  </si>
  <si>
    <t>【支払予定】</t>
    <rPh sb="1" eb="3">
      <t>シハライ</t>
    </rPh>
    <phoneticPr fontId="1"/>
  </si>
  <si>
    <t>　この項目は、「支払予定確定単位」が「0：債務伝票」の場合に受け入れできます。</t>
    <rPh sb="21" eb="23">
      <t>サイム</t>
    </rPh>
    <phoneticPr fontId="1"/>
  </si>
  <si>
    <t>支払予定１</t>
    <rPh sb="2" eb="4">
      <t>ヨテイ</t>
    </rPh>
    <phoneticPr fontId="1"/>
  </si>
  <si>
    <t>AP3010601</t>
  </si>
  <si>
    <t>桁数は、設定（メインメニュー右上にある[設定]アイコンから[運用設定]メニューの[債務管理]ページ）によって異なります。
【必須になる条件】
「支払予定１」を受け入れる場合</t>
  </si>
  <si>
    <t>AP3010602</t>
  </si>
  <si>
    <t>AP3010603</t>
  </si>
  <si>
    <t>整数13桁　小数２桁　マイナスも可
形式は、表紙の「数量・金額の形式」参照
この項目は、「支払予定確定単位」が「0：債務伝票」の場合に、受け入れできます。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rPh sb="239" eb="241">
      <t>サイム</t>
    </rPh>
    <rPh sb="241" eb="242">
      <t>ガク</t>
    </rPh>
    <phoneticPr fontId="4"/>
  </si>
  <si>
    <t>AP3010604</t>
  </si>
  <si>
    <t>AP3010605</t>
  </si>
  <si>
    <t>AP3010606</t>
  </si>
  <si>
    <t>AP3010607</t>
  </si>
  <si>
    <t>数字</t>
    <rPh sb="1" eb="2">
      <t>ジ</t>
    </rPh>
    <phoneticPr fontId="14"/>
  </si>
  <si>
    <t>AP3010608</t>
  </si>
  <si>
    <t>AP3010609</t>
  </si>
  <si>
    <t>支払予定２</t>
    <rPh sb="2" eb="4">
      <t>ヨテイ</t>
    </rPh>
    <phoneticPr fontId="1"/>
  </si>
  <si>
    <t>設定内容は、「支払予定１」と同様です。</t>
    <rPh sb="7" eb="9">
      <t>シハライ</t>
    </rPh>
    <phoneticPr fontId="1"/>
  </si>
  <si>
    <t>AP3010611</t>
  </si>
  <si>
    <t>AP3010612</t>
  </si>
  <si>
    <t>AP3010613</t>
  </si>
  <si>
    <t>AP3010614</t>
  </si>
  <si>
    <t>AP3010615</t>
  </si>
  <si>
    <t>AP3010616</t>
  </si>
  <si>
    <t>AP3010617</t>
  </si>
  <si>
    <t>AP3010618</t>
  </si>
  <si>
    <t>AP3010619</t>
  </si>
  <si>
    <t>支払予定３</t>
    <rPh sb="2" eb="4">
      <t>ヨテイ</t>
    </rPh>
    <phoneticPr fontId="1"/>
  </si>
  <si>
    <t>AP3010621</t>
  </si>
  <si>
    <t>AP3010622</t>
  </si>
  <si>
    <t>AP3010623</t>
  </si>
  <si>
    <t>AP3010624</t>
  </si>
  <si>
    <t>AP3010625</t>
  </si>
  <si>
    <t>AP3010626</t>
  </si>
  <si>
    <t>AP3010627</t>
  </si>
  <si>
    <t>AP3010628</t>
  </si>
  <si>
    <t>AP3010629</t>
  </si>
  <si>
    <t>支払予定４</t>
    <rPh sb="2" eb="4">
      <t>ヨテイ</t>
    </rPh>
    <phoneticPr fontId="1"/>
  </si>
  <si>
    <t>AP3010631</t>
  </si>
  <si>
    <t>AP3010632</t>
  </si>
  <si>
    <t>AP3010633</t>
  </si>
  <si>
    <t>AP3010634</t>
  </si>
  <si>
    <t>AP3010635</t>
  </si>
  <si>
    <t>AP3010636</t>
  </si>
  <si>
    <t>AP3010637</t>
  </si>
  <si>
    <t>AP3010638</t>
  </si>
  <si>
    <t>AP3010639</t>
  </si>
  <si>
    <t>支払予定５</t>
    <rPh sb="2" eb="4">
      <t>ヨテイ</t>
    </rPh>
    <phoneticPr fontId="1"/>
  </si>
  <si>
    <t>AP3010641</t>
  </si>
  <si>
    <t>AP3010642</t>
  </si>
  <si>
    <t>AP3010643</t>
  </si>
  <si>
    <t>AP3010644</t>
  </si>
  <si>
    <t>AP3010645</t>
  </si>
  <si>
    <t>AP3010646</t>
  </si>
  <si>
    <t>AP3010647</t>
  </si>
  <si>
    <t>AP3010648</t>
  </si>
  <si>
    <t>AP3010649</t>
  </si>
  <si>
    <t>支払予定６</t>
    <rPh sb="2" eb="4">
      <t>ヨテイ</t>
    </rPh>
    <phoneticPr fontId="1"/>
  </si>
  <si>
    <t>AP3010651</t>
  </si>
  <si>
    <t>AP3010652</t>
  </si>
  <si>
    <t>AP3010653</t>
  </si>
  <si>
    <t>AP3010654</t>
  </si>
  <si>
    <t>AP3010655</t>
  </si>
  <si>
    <t>AP3010656</t>
  </si>
  <si>
    <t>AP3010657</t>
  </si>
  <si>
    <t>AP3010658</t>
  </si>
  <si>
    <t>AP3010659</t>
  </si>
  <si>
    <t>支払予定７</t>
    <rPh sb="2" eb="4">
      <t>ヨテイ</t>
    </rPh>
    <phoneticPr fontId="1"/>
  </si>
  <si>
    <t>AP3010661</t>
  </si>
  <si>
    <t>AP3010662</t>
  </si>
  <si>
    <t>AP3010663</t>
  </si>
  <si>
    <t>AP3010664</t>
  </si>
  <si>
    <t>AP3010665</t>
  </si>
  <si>
    <t>AP3010666</t>
  </si>
  <si>
    <t>AP3010667</t>
  </si>
  <si>
    <t>AP3010668</t>
  </si>
  <si>
    <t>AP3010669</t>
  </si>
  <si>
    <t>支払予定８</t>
    <rPh sb="2" eb="4">
      <t>ヨテイ</t>
    </rPh>
    <phoneticPr fontId="1"/>
  </si>
  <si>
    <t>AP3010671</t>
  </si>
  <si>
    <t>AP3010672</t>
  </si>
  <si>
    <t>AP3010673</t>
  </si>
  <si>
    <t>AP3010674</t>
  </si>
  <si>
    <t>AP3010675</t>
  </si>
  <si>
    <t>AP3010676</t>
  </si>
  <si>
    <t>AP3010677</t>
  </si>
  <si>
    <t>AP3010678</t>
  </si>
  <si>
    <t>AP3010679</t>
  </si>
  <si>
    <t>支払予定９</t>
    <rPh sb="2" eb="4">
      <t>ヨテイ</t>
    </rPh>
    <phoneticPr fontId="1"/>
  </si>
  <si>
    <t>AP3010681</t>
  </si>
  <si>
    <t>AP3010682</t>
  </si>
  <si>
    <t>AP3010683</t>
  </si>
  <si>
    <t>AP3010684</t>
  </si>
  <si>
    <t>AP3010685</t>
  </si>
  <si>
    <t>AP3010686</t>
  </si>
  <si>
    <t>AP3010687</t>
  </si>
  <si>
    <t>AP3010688</t>
  </si>
  <si>
    <t>AP3010689</t>
  </si>
  <si>
    <t>支払予定10</t>
    <rPh sb="2" eb="4">
      <t>ヨテイ</t>
    </rPh>
    <phoneticPr fontId="1"/>
  </si>
  <si>
    <t>AP3010691</t>
  </si>
  <si>
    <t>AP3010692</t>
  </si>
  <si>
    <t>AP3010693</t>
  </si>
  <si>
    <t>AP3010694</t>
  </si>
  <si>
    <t>AP3010695</t>
  </si>
  <si>
    <t>AP3010696</t>
  </si>
  <si>
    <t>AP3010697</t>
  </si>
  <si>
    <t>AP3010698</t>
  </si>
  <si>
    <t>AP3010699</t>
  </si>
  <si>
    <t>支払予定11</t>
    <rPh sb="2" eb="4">
      <t>ヨテイ</t>
    </rPh>
    <phoneticPr fontId="1"/>
  </si>
  <si>
    <t>AP3010701</t>
  </si>
  <si>
    <t>AP3010702</t>
  </si>
  <si>
    <t>AP3010703</t>
  </si>
  <si>
    <t>AP3010704</t>
  </si>
  <si>
    <t>AP3010705</t>
  </si>
  <si>
    <t>AP3010706</t>
  </si>
  <si>
    <t>AP3010707</t>
  </si>
  <si>
    <t>AP3010708</t>
  </si>
  <si>
    <t>AP3010709</t>
  </si>
  <si>
    <t>支払予定12</t>
    <rPh sb="2" eb="4">
      <t>ヨテイ</t>
    </rPh>
    <phoneticPr fontId="1"/>
  </si>
  <si>
    <t>AP3010711</t>
  </si>
  <si>
    <t>AP3010712</t>
  </si>
  <si>
    <t>AP3010713</t>
  </si>
  <si>
    <t>AP3010714</t>
  </si>
  <si>
    <t>AP3010715</t>
  </si>
  <si>
    <t>AP3010716</t>
  </si>
  <si>
    <t>AP3010717</t>
  </si>
  <si>
    <t>AP3010718</t>
  </si>
  <si>
    <t>AP3010719</t>
  </si>
  <si>
    <t>【証憑】</t>
    <rPh sb="1" eb="3">
      <t>ショウヒョウ</t>
    </rPh>
    <phoneticPr fontId="1"/>
  </si>
  <si>
    <t>証憑No.１</t>
    <rPh sb="0" eb="2">
      <t>ショウヒョウ</t>
    </rPh>
    <phoneticPr fontId="14"/>
  </si>
  <si>
    <t>AP3011001</t>
  </si>
  <si>
    <t>証憑ファイルパス１</t>
    <rPh sb="0" eb="2">
      <t>ショウヒョウ</t>
    </rPh>
    <phoneticPr fontId="14"/>
  </si>
  <si>
    <t>AP3011002</t>
  </si>
  <si>
    <t>証憑No.２</t>
    <rPh sb="0" eb="2">
      <t>ショウヒョウ</t>
    </rPh>
    <phoneticPr fontId="14"/>
  </si>
  <si>
    <t>AP3011011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</si>
  <si>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</si>
  <si>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4"/>
  </si>
  <si>
    <t>AP3011012</t>
  </si>
  <si>
    <t>証憑No.３</t>
    <rPh sb="0" eb="2">
      <t>ショウヒョウ</t>
    </rPh>
    <phoneticPr fontId="14"/>
  </si>
  <si>
    <t>AP3011021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</si>
  <si>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</si>
  <si>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4"/>
  </si>
  <si>
    <t>AP3011022</t>
  </si>
  <si>
    <t>証憑No.４</t>
    <rPh sb="0" eb="2">
      <t>ショウヒョウ</t>
    </rPh>
    <phoneticPr fontId="14"/>
  </si>
  <si>
    <t>AP3011031</t>
  </si>
  <si>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</si>
  <si>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4"/>
  </si>
  <si>
    <t>AP3011032</t>
  </si>
  <si>
    <t>証憑No.５</t>
    <rPh sb="0" eb="2">
      <t>ショウヒョウ</t>
    </rPh>
    <phoneticPr fontId="14"/>
  </si>
  <si>
    <t>AP3011041</t>
  </si>
  <si>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</si>
  <si>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4"/>
  </si>
  <si>
    <t>AP3011042</t>
  </si>
  <si>
    <t>【明細共通情報】</t>
    <rPh sb="1" eb="3">
      <t>メイサイ</t>
    </rPh>
    <rPh sb="3" eb="5">
      <t>キョウツウ</t>
    </rPh>
    <rPh sb="5" eb="7">
      <t>ジョウホウ</t>
    </rPh>
    <phoneticPr fontId="0"/>
  </si>
  <si>
    <t>AP3010201</t>
  </si>
  <si>
    <t>0：購入　1：返品　2：値引　3：消費税　4：外税調整　5：内税調整　6：付箋　9：その他
「4：外税調整」「5：内税調整」しかない伝票は受け入れできません。
【必須になる条件】
控除明細以外の場合</t>
    <rPh sb="2" eb="4">
      <t>コウニュウ</t>
    </rPh>
    <phoneticPr fontId="1"/>
  </si>
  <si>
    <t>債務取引コード</t>
  </si>
  <si>
    <t>AP3010202</t>
  </si>
  <si>
    <t>桁数は、設定（メインメニュー右上にある[設定]アイコンから[運用設定]メニューの[債務管理]ページ）によって異なります。</t>
    <rPh sb="41" eb="43">
      <t>サイム</t>
    </rPh>
    <rPh sb="43" eb="45">
      <t>カンリ</t>
    </rPh>
    <phoneticPr fontId="14"/>
  </si>
  <si>
    <t>AP3010203</t>
  </si>
  <si>
    <t>任意項目名</t>
    <rPh sb="4" eb="5">
      <t>メイ</t>
    </rPh>
    <phoneticPr fontId="14"/>
  </si>
  <si>
    <t>AP3010204</t>
  </si>
  <si>
    <t>【購入情報】</t>
    <rPh sb="1" eb="3">
      <t>コウニュウ</t>
    </rPh>
    <rPh sb="3" eb="5">
      <t>ジョウホウ</t>
    </rPh>
    <phoneticPr fontId="0"/>
  </si>
  <si>
    <t>　「明細種別」が「6：付箋」以外の場合に受け入れできます。</t>
    <phoneticPr fontId="0"/>
  </si>
  <si>
    <t>この項目は、『債務奉行クラウド』をご利用の場合に受け入れできます。</t>
    <rPh sb="7" eb="9">
      <t>サイム</t>
    </rPh>
    <phoneticPr fontId="14"/>
  </si>
  <si>
    <t>購入部門コード</t>
  </si>
  <si>
    <t>AP3010301</t>
  </si>
  <si>
    <t>桁数は、設定（メインメニュー右上にある[設定]アイコンから[運用設定]メニューの[基本]ページ）によって異なります。
空白データを受け入れた場合は、精算部門コードが設定されます。</t>
  </si>
  <si>
    <t>購入セグメント１コード</t>
    <phoneticPr fontId="4"/>
  </si>
  <si>
    <t>AP3010339</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</si>
  <si>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空白データを受け入れた場合は、債務セグメント１コードが設定されます。</t>
    <rPh sb="202" eb="204">
      <t>サイム</t>
    </rPh>
    <phoneticPr fontId="4"/>
  </si>
  <si>
    <t>購入セグメント２コード</t>
    <phoneticPr fontId="4"/>
  </si>
  <si>
    <t>AP3010340</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</si>
  <si>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空白データを受け入れた場合は、債務セグメント２コードが設定されます。</t>
    <rPh sb="202" eb="204">
      <t>サイム</t>
    </rPh>
    <phoneticPr fontId="4"/>
  </si>
  <si>
    <t>購入プロジェクトコード</t>
  </si>
  <si>
    <t>AP3010302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</si>
  <si>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4"/>
  </si>
  <si>
    <t>AP3010303</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</si>
  <si>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空白データを受け入れた場合は、精算工程／工種コードが設定されます。</t>
    <phoneticPr fontId="14"/>
  </si>
  <si>
    <t>購入科目コード</t>
  </si>
  <si>
    <t>AP3010304</t>
  </si>
  <si>
    <t>購入補助科目コード</t>
  </si>
  <si>
    <t>AP3010305</t>
  </si>
  <si>
    <t>購入消費税率種別</t>
    <rPh sb="6" eb="8">
      <t>シュベツ</t>
    </rPh>
    <phoneticPr fontId="14"/>
  </si>
  <si>
    <t>AP3010306</t>
  </si>
  <si>
    <t>購入消費税率</t>
  </si>
  <si>
    <t>AP3010307</t>
  </si>
  <si>
    <t>課税の対象外の場合は受け入れできません。
空白データを受け入れた場合は、「債務日付」、「購入消費税率種別」をもとに設定されます。</t>
    <phoneticPr fontId="4"/>
  </si>
  <si>
    <t>購入申告書計算区分コード</t>
  </si>
  <si>
    <t>AP3010308</t>
  </si>
  <si>
    <t>購入消費税自動計算</t>
  </si>
  <si>
    <t>AP3010309</t>
  </si>
  <si>
    <t>購入消費税端数処理</t>
  </si>
  <si>
    <t>AP3010310</t>
  </si>
  <si>
    <t>購入額</t>
  </si>
  <si>
    <t>AP3010311</t>
  </si>
  <si>
    <t>整数13桁　小数２桁　マイナスも可
形式は、表紙の「数量・金額の形式」参照
この項目は、明細種別が「3：消費税」「4：外税調整」「5：内税調整」以外の場合に受け入れできます。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rPh sb="16" eb="17">
      <t>カ</t>
    </rPh>
    <rPh sb="40" eb="42">
      <t>コウモク</t>
    </rPh>
    <phoneticPr fontId="35"/>
  </si>
  <si>
    <t>購入消費税</t>
  </si>
  <si>
    <t>AP3010312</t>
  </si>
  <si>
    <t>整数13桁　小数２桁　マイナスも可
形式は、表紙の「数量・金額の形式」参照
課税の対象外または、「購入消費税自動計算」が「0：計算しない」の場合は受け入れできません。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空白データを受け入れた場合は、「購入額」、「購入消費税率」をもとに設定されます。</t>
    <rPh sb="245" eb="247">
      <t>コウニュウ</t>
    </rPh>
    <rPh sb="247" eb="248">
      <t>ガク</t>
    </rPh>
    <rPh sb="251" eb="253">
      <t>コウニュウ</t>
    </rPh>
    <phoneticPr fontId="35"/>
  </si>
  <si>
    <t>AP3010313</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</si>
  <si>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・明細種別が「3：消費税」「4：外税調整」「5：内税調整」以外
空白データを受け入れた場合は、「購入額」、「為替レート」をもとに設定されます。</t>
    <phoneticPr fontId="4"/>
  </si>
  <si>
    <t>AP3010314</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</si>
  <si>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課税の対象外または、「購入消費税自動計算」が「0：計算しない」の場合は受け入れできません。
空白データを受け入れた場合は、「購入額（国内）」、「購入消費税率」をもとに設定されます。</t>
    <phoneticPr fontId="4"/>
  </si>
  <si>
    <t>購入摘要</t>
  </si>
  <si>
    <t>AP3010315</t>
  </si>
  <si>
    <t>【債務情報】</t>
    <rPh sb="1" eb="3">
      <t>サイム</t>
    </rPh>
    <rPh sb="3" eb="5">
      <t>ジョウホウ</t>
    </rPh>
    <phoneticPr fontId="0"/>
  </si>
  <si>
    <t>債務部門コード</t>
    <rPh sb="2" eb="4">
      <t>ブモン</t>
    </rPh>
    <phoneticPr fontId="14"/>
  </si>
  <si>
    <t>AP3010401</t>
  </si>
  <si>
    <r>
      <rPr>
        <sz val="10"/>
        <rFont val="メイリオ"/>
        <family val="3"/>
        <charset val="128"/>
      </rPr>
      <t>英数カナ</t>
    </r>
    <rPh sb="0" eb="2">
      <t>エイスウ</t>
    </rPh>
    <phoneticPr fontId="1"/>
  </si>
  <si>
    <t>債務セグメント１コード</t>
    <phoneticPr fontId="4"/>
  </si>
  <si>
    <t>AP3010431</t>
    <phoneticPr fontId="4"/>
  </si>
  <si>
    <t>この項目は、以下のすべての条件に該当する場合に受け入れできます。
・『奉行Ｖ ERPクラウド』をご利用の場合
・『債務奉行クラウド』をご利用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空白データを受け入れた場合は、購入セグメント１が設定されます。</t>
    <rPh sb="205" eb="207">
      <t>コウニュウ</t>
    </rPh>
    <phoneticPr fontId="1"/>
  </si>
  <si>
    <t>債務セグメント２コード</t>
    <phoneticPr fontId="4"/>
  </si>
  <si>
    <t>AP3010432</t>
    <phoneticPr fontId="4"/>
  </si>
  <si>
    <t>この項目は、以下のすべての条件に該当する場合に受け入れできます。
・『奉行Ｖ ERPクラウド』をご利用の場合
・『債務奉行クラウド』をご利用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空白データを受け入れた場合は、購入セグメント２が設定されます。</t>
    <rPh sb="205" eb="207">
      <t>コウニュウ</t>
    </rPh>
    <phoneticPr fontId="1"/>
  </si>
  <si>
    <t>AP3010402</t>
  </si>
  <si>
    <t>AP3010403</t>
  </si>
  <si>
    <t>債務科目コード</t>
  </si>
  <si>
    <t>AP3010404</t>
  </si>
  <si>
    <t>債務補助科目コード</t>
  </si>
  <si>
    <t>AP3010405</t>
  </si>
  <si>
    <t>債務額</t>
  </si>
  <si>
    <t>AP3010406</t>
  </si>
  <si>
    <t>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空白データを受け入れた場合は、「購入額」、「購入消費税」をもとに設定されます。</t>
    <rPh sb="205" eb="210">
      <t>コウニュウショウヒゼイ</t>
    </rPh>
    <phoneticPr fontId="35"/>
  </si>
  <si>
    <t>AP3010407</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</si>
  <si>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空白データを受け入れた場合は、「債務額」、「為替レート」をもとに設定されます。</t>
    <phoneticPr fontId="4"/>
  </si>
  <si>
    <t>消込済額（国内）</t>
    <rPh sb="0" eb="2">
      <t>ケシコミ</t>
    </rPh>
    <rPh sb="2" eb="3">
      <t>ズ</t>
    </rPh>
    <rPh sb="3" eb="4">
      <t>ガク</t>
    </rPh>
    <phoneticPr fontId="1"/>
  </si>
  <si>
    <t>AP3010417</t>
  </si>
  <si>
    <t>未消込額（国内）</t>
    <rPh sb="0" eb="1">
      <t>ミ</t>
    </rPh>
    <rPh sb="1" eb="3">
      <t>ケシコミ</t>
    </rPh>
    <rPh sb="3" eb="4">
      <t>ガク</t>
    </rPh>
    <phoneticPr fontId="1"/>
  </si>
  <si>
    <t>AP3010418</t>
  </si>
  <si>
    <t>対象外債務額（国内）</t>
    <rPh sb="0" eb="3">
      <t>タイショウガイ</t>
    </rPh>
    <rPh sb="3" eb="5">
      <t>サイム</t>
    </rPh>
    <rPh sb="5" eb="6">
      <t>ガク</t>
    </rPh>
    <rPh sb="7" eb="9">
      <t>コクナイ</t>
    </rPh>
    <phoneticPr fontId="1"/>
  </si>
  <si>
    <t>AP3010430</t>
  </si>
  <si>
    <t>報酬区分コード</t>
  </si>
  <si>
    <t>AP3010408</t>
  </si>
  <si>
    <t>AP3010409</t>
  </si>
  <si>
    <t>債務摘要</t>
  </si>
  <si>
    <t>AP3010414</t>
  </si>
  <si>
    <t>【控除情報】</t>
    <rPh sb="1" eb="3">
      <t>コウジョ</t>
    </rPh>
    <rPh sb="3" eb="5">
      <t>ジョウホウ</t>
    </rPh>
    <phoneticPr fontId="14"/>
  </si>
  <si>
    <t>　「控除種別」が「11：付箋」の場合は受け入れできません。</t>
    <phoneticPr fontId="14"/>
  </si>
  <si>
    <t>AP3010501</t>
  </si>
  <si>
    <t>0：前払金　1：仮払金　2：債務調整　11：付箋
控除明細だけの伝票は受け入れできません。
【必須になる条件】
この項目は、控除明細の場合は必須です。
「0：前払金」「1：仮払金」の場合、詳細は、欄外の【前払金・仮払金を充当する場合】参照</t>
    <phoneticPr fontId="4"/>
  </si>
  <si>
    <t>AP3010502</t>
  </si>
  <si>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</si>
  <si>
    <t>振替元No.</t>
    <rPh sb="0" eb="2">
      <t>フリカエ</t>
    </rPh>
    <rPh sb="2" eb="3">
      <t>モト</t>
    </rPh>
    <phoneticPr fontId="30"/>
  </si>
  <si>
    <t>AP3010520</t>
  </si>
  <si>
    <t>この項目は、「控除種別」が「0：前払金」「1：仮払金」の場合に受け入れできます。
この項目を指定して振替元の支払伝票を特定できます。
【必須になる条件】
この項目は、前払金残高・仮払金残高以外を充当する場合は、必須です。
詳細は、欄外の【前払金・仮払金を充当する場合】参照</t>
    <phoneticPr fontId="4"/>
  </si>
  <si>
    <t>振替元支払日付</t>
    <rPh sb="3" eb="5">
      <t>シハライ</t>
    </rPh>
    <rPh sb="5" eb="7">
      <t>ヒヅケ</t>
    </rPh>
    <phoneticPr fontId="30"/>
  </si>
  <si>
    <t>AP3010521</t>
  </si>
  <si>
    <t>この項目は、「控除種別」が「0：前払金」「1：仮払金」の場合に受け入れできます。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詳細は、欄外の【前払金・仮払金を充当する場合】参照</t>
    <phoneticPr fontId="4"/>
  </si>
  <si>
    <t>振替元出金先コード</t>
    <rPh sb="3" eb="5">
      <t>シュッキン</t>
    </rPh>
    <rPh sb="5" eb="6">
      <t>サキ</t>
    </rPh>
    <phoneticPr fontId="30"/>
  </si>
  <si>
    <t>AP3010522</t>
  </si>
  <si>
    <t>この項目は、「控除種別」が「0：前払金」「1：仮払金」の場合に受け入れできます。
この項目を指定して振替元の支払伝票を特定できます。
※振替元の支払伝票の検索条件に含めない場合は、必要ありません。
詳細は、欄外の【前払金・仮払金を充当する場合】参照</t>
    <phoneticPr fontId="4"/>
  </si>
  <si>
    <t>振替元出金部門コード</t>
    <rPh sb="3" eb="5">
      <t>シュッキン</t>
    </rPh>
    <rPh sb="5" eb="7">
      <t>ブモン</t>
    </rPh>
    <phoneticPr fontId="30"/>
  </si>
  <si>
    <t>AP3010523</t>
  </si>
  <si>
    <t>AP3010524</t>
  </si>
  <si>
    <t>振替元明細行番号</t>
    <rPh sb="3" eb="5">
      <t>メイサイ</t>
    </rPh>
    <rPh sb="5" eb="8">
      <t>ギョウバンゴウ</t>
    </rPh>
    <phoneticPr fontId="30"/>
  </si>
  <si>
    <t>AP3010525</t>
  </si>
  <si>
    <t>AP3010503</t>
  </si>
  <si>
    <t>控除セグメント１コード</t>
    <phoneticPr fontId="4"/>
  </si>
  <si>
    <t>AP3010564</t>
    <phoneticPr fontId="4"/>
  </si>
  <si>
    <t>AP3010565</t>
    <phoneticPr fontId="4"/>
  </si>
  <si>
    <t>AP3010504</t>
  </si>
  <si>
    <t>AP3010505</t>
  </si>
  <si>
    <t>AP3010506</t>
  </si>
  <si>
    <t>AP3010507</t>
  </si>
  <si>
    <t>控除消費税率種別</t>
    <rPh sb="6" eb="8">
      <t>シュベツ</t>
    </rPh>
    <phoneticPr fontId="14"/>
  </si>
  <si>
    <t>AP3010508</t>
  </si>
  <si>
    <t>控除消費税率</t>
  </si>
  <si>
    <t>AP3010509</t>
  </si>
  <si>
    <t>課税の対象外の場合は受け入れできません。
空白データを受け入れた場合は、「債務日付」と「控除消費税率種別」をもとに設定されます。</t>
    <phoneticPr fontId="4"/>
  </si>
  <si>
    <t>控除申告書計算区分コード</t>
  </si>
  <si>
    <t>AP3010510</t>
  </si>
  <si>
    <t>控除消費税自動計算</t>
  </si>
  <si>
    <t>AP3010511</t>
  </si>
  <si>
    <t>控除消費税端数処理</t>
  </si>
  <si>
    <t>AP3010512</t>
  </si>
  <si>
    <t>控除事業区分コード</t>
    <rPh sb="0" eb="2">
      <t>コウジョ</t>
    </rPh>
    <rPh sb="2" eb="4">
      <t>ジギョウ</t>
    </rPh>
    <rPh sb="4" eb="6">
      <t>クブン</t>
    </rPh>
    <phoneticPr fontId="0"/>
  </si>
  <si>
    <t>AP3010518</t>
  </si>
  <si>
    <t>AP3010513</t>
  </si>
  <si>
    <t>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</si>
  <si>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控除消費税</t>
  </si>
  <si>
    <t>AP3010514</t>
  </si>
  <si>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</si>
  <si>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AP3010515</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</si>
  <si>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</si>
  <si>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AP3010516</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</si>
  <si>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</si>
  <si>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AP3010517</t>
  </si>
  <si>
    <t>【付箋情報】</t>
    <rPh sb="1" eb="3">
      <t>フセン</t>
    </rPh>
    <rPh sb="3" eb="5">
      <t>ジョウホウ</t>
    </rPh>
    <phoneticPr fontId="14"/>
  </si>
  <si>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</si>
  <si>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4"/>
  </si>
  <si>
    <t>AP3010102</t>
  </si>
  <si>
    <t>【前払金・仮払金を充当する場合】</t>
    <phoneticPr fontId="8"/>
  </si>
  <si>
    <t>　　　以下の項目を設定して充当対象を指定します。</t>
    <rPh sb="3" eb="5">
      <t>イカ</t>
    </rPh>
    <phoneticPr fontId="8"/>
  </si>
  <si>
    <t>準必須　　前払金、仮払金の支払伝票No.を指定します。前払金残高、仮払金残高以外の伝票を充当する場合は必須となります。</t>
    <rPh sb="0" eb="1">
      <t>ジュン</t>
    </rPh>
    <rPh sb="1" eb="3">
      <t>ヒッス</t>
    </rPh>
    <phoneticPr fontId="4"/>
  </si>
  <si>
    <t>　　・該当する支払伝票が複数あり、充当対象を特定できない場合は未受入になります。</t>
    <rPh sb="7" eb="9">
      <t>シハライ</t>
    </rPh>
    <rPh sb="9" eb="11">
      <t>デンピョウ</t>
    </rPh>
    <rPh sb="17" eb="19">
      <t>ジュウトウ</t>
    </rPh>
    <phoneticPr fontId="4"/>
  </si>
  <si>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4"/>
  </si>
  <si>
    <t>　　・「振替元明細行番号」が空白の場合は、該当の支払伝票の中で上から順に消込可能な明細が自動的に特定されます。</t>
    <rPh sb="24" eb="26">
      <t>シハライ</t>
    </rPh>
    <phoneticPr fontId="4"/>
  </si>
  <si>
    <t>　　・控除情報は複数行を受け入れできます。これにより、複数の前払金、仮払金を一つの債務伝票に充当できます。</t>
    <phoneticPr fontId="4"/>
  </si>
  <si>
    <t>この項目は、以下のすべての条件に該当する場合に受け入れできます。
・精算No.の付番方法（[仕入管理規程]メニューの[債務管理]ページで設定）が「開始精算No.を手入力する」
・「精算単位」が「0：債務伝票」の場合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</si>
  <si>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空白データを受け入れた場合は、仕入の購入科目が設定されます。
【必須になる条件】
「明細種別」が「4：外税調整」「5：内税調整」の場合</t>
    <rPh sb="77" eb="79">
      <t>コウニュウ</t>
    </rPh>
    <rPh sb="79" eb="81">
      <t>カモク</t>
    </rPh>
    <phoneticPr fontId="14"/>
  </si>
  <si>
    <t>0：標準　1：軽減
課税の対象外の場合は受け入れできません。
空白データを受け入れた場合は、以下の優先順位で設定されます。
①仕入取引の消費税率種別
②補助科目の消費税率種別（[仕入管理補助科目]メニューの[消費税]ページで設定）
③科目の消費税率種別（[仕入管理科目]メニューの[消費税]ページで設定）</t>
  </si>
  <si>
    <t>桁数は、設定（メインメニュー右上にある[設定]アイコンから[運用設定]メニューの[基本]ページ）によって異なります。
空白データを受け入れた場合は、仕入取引の債務科目が設定されます。
【必須になる条件】
明細種別が「4：外税調整」「5：内税調整」の場合</t>
    <phoneticPr fontId="1"/>
  </si>
  <si>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空白データを受け入れた場合は、債務調整の部門（[仕入管理規程]メニューの[債務管理]ページで設定）が設定されます。</t>
  </si>
  <si>
    <t>この項目は、以下のすべての条件に該当する場合に受け入れできます。
・『奉行Ｖ ERPクラウド』をご利用の場合
・『債務奉行クラウド』をご利用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空白データを受け入れた場合は、債務調整のセグメント１（[仕入管理規程]メニューの[債務管理]ページで設定）が設定されます。</t>
  </si>
  <si>
    <t>この項目は、以下のすべての条件に該当する場合に受け入れできます。
・『奉行Ｖ ERPクラウド』をご利用の場合
・『債務奉行クラウド』をご利用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空白データを受け入れた場合は、債務調整のセグメント２（[仕入管理規程]メニューの[債務管理]ページで設定）が設定されます。</t>
  </si>
  <si>
    <t>この項目は、以下のすべての条件に該当する場合に受け入れできます。
・『債務奉行クラウド』をご利用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空白データを受け入れた場合は、債務調整のプロジェクト（[仕入管理規程]メニューの[債務管理]ページで設定）が設定されます。</t>
  </si>
  <si>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空白データを受け入れた場合は、債務調整の工程／工種（[仕入管理規程]メニューの[債務管理]ページで設定）が設定されます。</t>
  </si>
  <si>
    <t>桁数は、設定（メインメニュー右上にある[設定]アイコンから[運用設定]メニューの[基本]ページ）によって異なります。
空白データを受け入れた場合は、債務調整の科目（[仕入管理規程]メニューの[債務管理]ページで設定）が設定されます。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</si>
  <si>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空白データを受け入れた場合は、債務調整の補助科目（[仕入管理規程]メニューの[債務管理]ページで設定）が設定されます。</t>
    <rPh sb="79" eb="81">
      <t>ホジョ</t>
    </rPh>
    <phoneticPr fontId="14"/>
  </si>
  <si>
    <t>0：標準　1：軽減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rPh sb="2" eb="4">
      <t>ヒョウジュン</t>
    </rPh>
    <rPh sb="7" eb="9">
      <t>ケイゲン</t>
    </rPh>
    <rPh sb="63" eb="69">
      <t>コウジョホジョカモク</t>
    </rPh>
    <rPh sb="106" eb="108">
      <t>コウジョ</t>
    </rPh>
    <rPh sb="108" eb="110">
      <t>カモク</t>
    </rPh>
    <phoneticPr fontId="14"/>
  </si>
  <si>
    <t>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</si>
  <si>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rPh sb="94" eb="97">
      <t>ショウヒゼイ</t>
    </rPh>
    <rPh sb="97" eb="99">
      <t>ジドウ</t>
    </rPh>
    <rPh sb="99" eb="101">
      <t>ケイサン</t>
    </rPh>
    <phoneticPr fontId="1"/>
  </si>
  <si>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rPh sb="2" eb="3">
      <t>キ</t>
    </rPh>
    <rPh sb="4" eb="5">
      <t>ア</t>
    </rPh>
    <rPh sb="9" eb="13">
      <t>シシャゴニュウ</t>
    </rPh>
    <rPh sb="16" eb="17">
      <t>キ</t>
    </rPh>
    <rPh sb="18" eb="19">
      <t>ス</t>
    </rPh>
    <rPh sb="106" eb="108">
      <t>ハスウ</t>
    </rPh>
    <rPh sb="108" eb="110">
      <t>ショリ</t>
    </rPh>
    <rPh sb="145" eb="149">
      <t>ハスウショリ</t>
    </rPh>
    <phoneticPr fontId="1"/>
  </si>
  <si>
    <t>この項目は、以下のすべての条件に該当する場合に受け入れできます。
・事業区分（[仕入管理規程]メニューの[消費税]ページで設定）が「使用する」
・「控除種別」が「 2：債務調整」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</si>
  <si>
    <t>この項目は、精算先のスポット区分が「スポット仕入先」の場合に受け入れできます。
空白データを受け入れた場合は、精算先の仕入先名（[仕入先]メニューで設定）が設定されます。</t>
    <rPh sb="40" eb="42">
      <t>クウハク</t>
    </rPh>
    <rPh sb="46" eb="47">
      <t>ウ</t>
    </rPh>
    <rPh sb="48" eb="49">
      <t>イ</t>
    </rPh>
    <rPh sb="51" eb="53">
      <t>バアイ</t>
    </rPh>
    <rPh sb="55" eb="57">
      <t>セイサン</t>
    </rPh>
    <rPh sb="57" eb="58">
      <t>サキ</t>
    </rPh>
    <rPh sb="62" eb="63">
      <t>メイ</t>
    </rPh>
    <rPh sb="78" eb="80">
      <t>セッテイ</t>
    </rPh>
    <phoneticPr fontId="1"/>
  </si>
  <si>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1"/>
  </si>
  <si>
    <t>0：明細単位　1：伝票単位　2：請求書単位
空白データを受け入れた場合は、精算先の消費税計算（[仕入先]メニューの[消費税]ページで設定）が設定されます。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1"/>
  </si>
  <si>
    <t>0：営業外債務　1：営業債務
この項目は、『債務奉行クラウド』をご利用の場合に受け入れできます。
空白データを受け入れた場合は、精算先の伝票債務区分（[仕入先]メニューの[仕入]ページで設定）が設定されます。</t>
    <rPh sb="2" eb="4">
      <t>エイギョウ</t>
    </rPh>
    <rPh sb="4" eb="5">
      <t>ガイ</t>
    </rPh>
    <rPh sb="5" eb="7">
      <t>サイム</t>
    </rPh>
    <rPh sb="10" eb="12">
      <t>エイギョウ</t>
    </rPh>
    <rPh sb="12" eb="14">
      <t>サイム</t>
    </rPh>
    <rPh sb="66" eb="67">
      <t>サキ</t>
    </rPh>
    <rPh sb="68" eb="70">
      <t>デンピョウ</t>
    </rPh>
    <rPh sb="70" eb="72">
      <t>サイム</t>
    </rPh>
    <rPh sb="72" eb="74">
      <t>クブン</t>
    </rPh>
    <phoneticPr fontId="1"/>
  </si>
  <si>
    <t>0：債務伝票　1：精算締め
空白データを受け入れた場合は、精算宛先の精算単位（[仕入先]メニューの[精算]ページで設定）が設定されます。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1"/>
  </si>
  <si>
    <t>0：債務伝票　1：精算締め
空白データを受け入れた場合は、精算宛先の支払予定確定単位（[仕入先]メニューの[精算]ページで設定）が設定されます。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1"/>
  </si>
  <si>
    <t>桁数は、設定（メインメニュー右上にある[設定]アイコンから[運用設定]メニューの[基本]ページ）によって異なります。
空白データを受け入れた場合は、精算先の購入主部門（[仕入先]メニューの[仕入]ページで設定）が設定されます。</t>
    <rPh sb="74" eb="76">
      <t>セイサン</t>
    </rPh>
    <rPh sb="78" eb="80">
      <t>コウニュウ</t>
    </rPh>
    <phoneticPr fontId="1"/>
  </si>
  <si>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81" eb="84">
      <t>タントウシャ</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</si>
  <si>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2" eb="154">
      <t>セイサン</t>
    </rPh>
    <rPh sb="156" eb="158">
      <t>コウニュウ</t>
    </rPh>
    <phoneticPr fontId="1"/>
  </si>
  <si>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空白データを受け入れた場合は、精算先の購入主工程／工種（[仕入先]メニューの[仕入]ページで設定）が設定されます。</t>
  </si>
  <si>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113" eb="115">
      <t>サイム</t>
    </rPh>
    <rPh sb="116" eb="118">
      <t>ブモン</t>
    </rPh>
    <phoneticPr fontId="1"/>
  </si>
  <si>
    <t>この項目は、以下のすべての条件に該当する場合に受け入れできます。
・『債務奉行クラウド』をご利用でない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</si>
  <si>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</si>
  <si>
    <t>　空白データを受け入れた場合は、「精算日付」、「債務額」、精算先の支払条件（[仕入先]メニューの[精算]ページで設定）をもとに設定されます。</t>
    <rPh sb="17" eb="19">
      <t>セイサン</t>
    </rPh>
    <rPh sb="24" eb="26">
      <t>サイム</t>
    </rPh>
    <rPh sb="29" eb="31">
      <t>セイサン</t>
    </rPh>
    <rPh sb="35" eb="37">
      <t>ジョウケン</t>
    </rPh>
    <phoneticPr fontId="1"/>
  </si>
  <si>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3"/>
  </si>
  <si>
    <t>この項目は、明細種別が「3：消費税」「4：外税調整」「5：内税調整」以外の場合に受け入れできます。
桁数は、設定（メインメニュー右上にある[設定]アイコンから[運用設定]メニューの[基本]ページ）によって異なります。
空白データを受け入れた場合は、精算先の補助科目優先コード（[仕入先]メニューの[仕入]ページで設定）が設定されます。
補助科目優先コードが未設定の場合は、仕入取引の購入補助科目が設定されます。</t>
  </si>
  <si>
    <t>空白データを受け入れた場合は、以下の優先順位で設定されます。
①精算先の取引発生区分（[仕入先]メニューの[消費税]ぺージで設定）を加味
②仕入取引の申告書計算区分</t>
  </si>
  <si>
    <t>0：計算しない 1：税抜金額から計算する 2：税込金額から計算する
課税の対象外の場合は受け入れできません。
空白データを受け入れた場合は、以下の優先順位で設定されます。
①精算先の消費税自動計算（[仕入先]メニューの[消費税]ぺージで設定）
②仕入取引の消費税自動計算</t>
  </si>
  <si>
    <t>0：切り上げ　1：四捨五入　2：切り捨て
課税の対象外または、「購入消費税自動計算」が「0：計算しない」の場合は受け入れできません。
明細種別が「3：消費税」「4：外税調整」「5：内税調整」以外の場合に受け入れできます。
空白データを受け入れた場合は、以下の優先順位で設定されます。
①精算先の端数処理（[仕入先]メニューの[消費税]ぺージで設定）
②仕入取引の端数処理</t>
  </si>
  <si>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</si>
  <si>
    <t>この項目は、以下のすべての条件に該当する場合に受け入れできます。
・『債務奉行クラウド』をご利用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</si>
  <si>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</si>
  <si>
    <t>桁数は、設定（メインメニュー右上にある[設定]アイコンから[運用設定]メニューの[基本]ページ）によって異なります。
空白データを受け入れた場合は、精算先の「補助科目優先コード」（[仕入先]メニューの[仕入]ページで設定）が設定されます。「補助科目優先コード」が未設定の場合は、仕入取引の債務補助科目が設定されます。</t>
  </si>
  <si>
    <t>この項目は、以下のすべての条件に該当する場合に受け入れできます。
・『債務奉行クラウド』をご利用の場合
・精算先が源泉徴収対象（[仕入先]メニューの[仕入]ページで設定）
空白データを受け入れた場合は、精算先の報酬区分（[仕入先]メニューの[源泉]ページで設定）が設定されます。</t>
  </si>
  <si>
    <t>支払日付</t>
    <rPh sb="0" eb="2">
      <t>シハライ</t>
    </rPh>
    <rPh sb="2" eb="4">
      <t>ヒヅケ</t>
    </rPh>
    <phoneticPr fontId="1"/>
  </si>
  <si>
    <t>AP3080001</t>
  </si>
  <si>
    <t>出金先コード</t>
  </si>
  <si>
    <t>AP3080002</t>
  </si>
  <si>
    <t>桁数は、設定（メインメニュー右上にある[設定]アイコンから[運用設定]メニューの[取引先管理]ページ）によって異なります。</t>
    <rPh sb="41" eb="43">
      <t>トリヒキ</t>
    </rPh>
    <rPh sb="43" eb="44">
      <t>サキ</t>
    </rPh>
    <rPh sb="44" eb="46">
      <t>カンリ</t>
    </rPh>
    <phoneticPr fontId="1"/>
  </si>
  <si>
    <t>出金先名</t>
    <rPh sb="3" eb="4">
      <t>メイ</t>
    </rPh>
    <phoneticPr fontId="1"/>
  </si>
  <si>
    <t>AP3080003</t>
  </si>
  <si>
    <t>出金先事業所名</t>
    <rPh sb="3" eb="6">
      <t>ジギョウショ</t>
    </rPh>
    <rPh sb="6" eb="7">
      <t>メイ</t>
    </rPh>
    <phoneticPr fontId="1"/>
  </si>
  <si>
    <t>AP3080004</t>
  </si>
  <si>
    <t>出金先略称</t>
    <rPh sb="3" eb="5">
      <t>リャクショウ</t>
    </rPh>
    <phoneticPr fontId="1"/>
  </si>
  <si>
    <t>AP3080005</t>
  </si>
  <si>
    <t>ステータス</t>
  </si>
  <si>
    <t>AP3080006</t>
  </si>
  <si>
    <t>0：対象外　1：支払
空白データを受け入れた場合は、「1：支払」が設定されます。</t>
    <rPh sb="2" eb="5">
      <t>タイショウガイ</t>
    </rPh>
    <rPh sb="8" eb="10">
      <t>シハライ</t>
    </rPh>
    <rPh sb="29" eb="31">
      <t>シハライ</t>
    </rPh>
    <phoneticPr fontId="1"/>
  </si>
  <si>
    <t>支払種別</t>
  </si>
  <si>
    <t>AP3080007</t>
  </si>
  <si>
    <t>0：銀行振込　1：電子記録債権　2：ファクタリング　3：手形　4：期日現金　6：口座引落　7：値引・調整　8：相殺　9：その他　10：現金　11：小切手
※「１：電子記録債権」「2：ファクタリング」「3：手形」「4：期日現金」「6：口座引落」は、『債務奉行クラウド』をご利用の場合に指定できます。
「支払区分」が「0：指定なし」かつ、空白データを受け入れた場合は、「9：その他」が設定されます。
「支払区分」が「0：指定なし」以外の場合は、支払方法の支払種別が設定されます。</t>
    <rPh sb="13" eb="15">
      <t>サイケン</t>
    </rPh>
    <rPh sb="35" eb="37">
      <t>ゲンキン</t>
    </rPh>
    <rPh sb="85" eb="87">
      <t>サイケン</t>
    </rPh>
    <rPh sb="110" eb="112">
      <t>ゲンキン</t>
    </rPh>
    <phoneticPr fontId="1"/>
  </si>
  <si>
    <t>法人口座コード</t>
    <rPh sb="0" eb="2">
      <t>ホウジン</t>
    </rPh>
    <rPh sb="2" eb="4">
      <t>コウザ</t>
    </rPh>
    <phoneticPr fontId="1"/>
  </si>
  <si>
    <t>AP3080008</t>
  </si>
  <si>
    <t>この項目は、支払種別が「0：銀行振込」または「6：口座引落」の場合に受け入れできます。
「支払区分」が「0：指定なし」以外かつ、空白データを受け入れた場合は、支払方法の法人口座が設定されます。
【必須になる条件】
この項目は、以下のいずれかの場合に必須です。
・「支払区分」が「0：指定なし」かつ、「支払種別」が「０：銀行振込」または「6：口座引落」
・「支払区分」が「0：指定なし」以外かつ、支払方法の法人口座が未設定</t>
    <rPh sb="14" eb="16">
      <t>ギンコウ</t>
    </rPh>
    <rPh sb="16" eb="18">
      <t>フリコミ</t>
    </rPh>
    <rPh sb="170" eb="174">
      <t>コウザヒキオトシ</t>
    </rPh>
    <rPh sb="192" eb="194">
      <t>イガイ</t>
    </rPh>
    <phoneticPr fontId="1"/>
  </si>
  <si>
    <t>取引通貨コード</t>
    <rPh sb="0" eb="2">
      <t>トリヒキ</t>
    </rPh>
    <rPh sb="2" eb="4">
      <t>ツウカ</t>
    </rPh>
    <phoneticPr fontId="1"/>
  </si>
  <si>
    <t>AP3080009</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</si>
  <si>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空白データを受け入れた場合は、精算先の取引通貨（[精算先]メニューの[購入]ページで設定）が設定されます。</t>
    <phoneticPr fontId="4"/>
  </si>
  <si>
    <t>支払額</t>
    <rPh sb="0" eb="2">
      <t>シハライ</t>
    </rPh>
    <phoneticPr fontId="1"/>
  </si>
  <si>
    <t>AP3080010</t>
  </si>
  <si>
    <t>整数13桁　小数２桁　マイナスも可
形式は、表紙の「数量・金額の形式」参照
空白データを受け入れた場合は、0が設定されます。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rPh sb="16" eb="17">
      <t>カ</t>
    </rPh>
    <rPh sb="38" eb="40">
      <t>クウハク</t>
    </rPh>
    <rPh sb="44" eb="45">
      <t>ウ</t>
    </rPh>
    <rPh sb="46" eb="47">
      <t>イ</t>
    </rPh>
    <rPh sb="49" eb="51">
      <t>バアイ</t>
    </rPh>
    <rPh sb="55" eb="57">
      <t>セッテイ</t>
    </rPh>
    <phoneticPr fontId="1"/>
  </si>
  <si>
    <t>支払情報No.</t>
  </si>
  <si>
    <t>AP3080011</t>
  </si>
  <si>
    <t>処理済額</t>
  </si>
  <si>
    <t>AP3080012</t>
  </si>
  <si>
    <t>整数13桁　小数２桁　マイナスも可
形式は、表紙の「数量・金額の形式」参照</t>
  </si>
  <si>
    <t>未処理額</t>
    <rPh sb="0" eb="3">
      <t>ミショリ</t>
    </rPh>
    <rPh sb="3" eb="4">
      <t>ガク</t>
    </rPh>
    <phoneticPr fontId="0"/>
  </si>
  <si>
    <t>AP3080013</t>
  </si>
  <si>
    <t>証憑No.１</t>
  </si>
  <si>
    <t>AP3080039</t>
  </si>
  <si>
    <t>証憑ファイルパス１</t>
  </si>
  <si>
    <t>AP3080040</t>
  </si>
  <si>
    <t>証憑No.２</t>
  </si>
  <si>
    <t>AP3080043</t>
  </si>
  <si>
    <t>受入時、証憑No.１、証憑ファイルパス１のいずれも設定されていない場合は、１つ目の証憑として受け入れます。</t>
    <rPh sb="0" eb="2">
      <t>ウケイレ</t>
    </rPh>
    <rPh sb="2" eb="3">
      <t>ジ</t>
    </rPh>
    <rPh sb="4" eb="6">
      <t>ショウヒョウ</t>
    </rPh>
    <rPh sb="11" eb="13">
      <t>ショウヒョウ</t>
    </rPh>
    <phoneticPr fontId="4"/>
  </si>
  <si>
    <t>証憑ファイルパス２</t>
  </si>
  <si>
    <t>AP3080044</t>
  </si>
  <si>
    <t>証憑No.３</t>
  </si>
  <si>
    <t>AP3080047</t>
  </si>
  <si>
    <t>受入時、証憑No.２、証憑ファイルパス２のいずれも設定されていない場合は、２つ目の証憑として受け入れます。</t>
    <rPh sb="0" eb="2">
      <t>ウケイレ</t>
    </rPh>
    <rPh sb="2" eb="3">
      <t>ジ</t>
    </rPh>
    <rPh sb="4" eb="6">
      <t>ショウヒョウ</t>
    </rPh>
    <rPh sb="11" eb="13">
      <t>ショウヒョウ</t>
    </rPh>
    <phoneticPr fontId="4"/>
  </si>
  <si>
    <t>AP3080048</t>
    <phoneticPr fontId="4"/>
  </si>
  <si>
    <t>証憑No.４</t>
  </si>
  <si>
    <t>AP3080051</t>
  </si>
  <si>
    <t>受入時、証憑No.３、証憑ファイルパス３のいずれも設定されていない場合は、２つ目の証憑として受け入れます。</t>
    <rPh sb="0" eb="2">
      <t>ウケイレ</t>
    </rPh>
    <rPh sb="2" eb="3">
      <t>ジ</t>
    </rPh>
    <rPh sb="4" eb="6">
      <t>ショウヒョウ</t>
    </rPh>
    <rPh sb="11" eb="13">
      <t>ショウヒョウ</t>
    </rPh>
    <phoneticPr fontId="4"/>
  </si>
  <si>
    <t>AP3080052</t>
    <phoneticPr fontId="4"/>
  </si>
  <si>
    <t>証憑No.５</t>
  </si>
  <si>
    <t>AP3080055</t>
  </si>
  <si>
    <t>受入時、証憑No.４、証憑ファイルパス４のいずれも設定されていない場合は、４つ目の証憑として受け入れます。</t>
    <rPh sb="0" eb="2">
      <t>ウケイレ</t>
    </rPh>
    <rPh sb="2" eb="3">
      <t>ジ</t>
    </rPh>
    <rPh sb="4" eb="6">
      <t>ショウヒョウ</t>
    </rPh>
    <rPh sb="11" eb="13">
      <t>ショウヒョウ</t>
    </rPh>
    <phoneticPr fontId="4"/>
  </si>
  <si>
    <t>AP3080056</t>
    <phoneticPr fontId="4"/>
  </si>
  <si>
    <t>登録区分</t>
  </si>
  <si>
    <t>AP3080014</t>
  </si>
  <si>
    <t>支払情報　支払情報データ受入</t>
    <rPh sb="0" eb="4">
      <t>シハライジョウホウ</t>
    </rPh>
    <rPh sb="5" eb="9">
      <t>シハライジョウホウ</t>
    </rPh>
    <rPh sb="12" eb="14">
      <t>ウケイレ</t>
    </rPh>
    <phoneticPr fontId="1"/>
  </si>
  <si>
    <t>AP3080015</t>
  </si>
  <si>
    <t>精算開始日</t>
    <rPh sb="2" eb="4">
      <t>カイシ</t>
    </rPh>
    <rPh sb="4" eb="5">
      <t>ビ</t>
    </rPh>
    <phoneticPr fontId="1"/>
  </si>
  <si>
    <t>AP3080016</t>
  </si>
  <si>
    <t>精算終了日</t>
    <rPh sb="2" eb="5">
      <t>シュウリョウビ</t>
    </rPh>
    <phoneticPr fontId="1"/>
  </si>
  <si>
    <t>AP3080017</t>
  </si>
  <si>
    <t>今回支払残高</t>
    <rPh sb="0" eb="2">
      <t>コンカイ</t>
    </rPh>
    <rPh sb="2" eb="6">
      <t>シハライザンダカ</t>
    </rPh>
    <phoneticPr fontId="1"/>
  </si>
  <si>
    <t>AP3080018</t>
  </si>
  <si>
    <t>契約者番号・需要家番号</t>
  </si>
  <si>
    <t>AP3080019</t>
  </si>
  <si>
    <t>銀行引落明細摘要</t>
    <phoneticPr fontId="4"/>
  </si>
  <si>
    <t>AP3080020</t>
  </si>
  <si>
    <t>【付箋情報】</t>
    <rPh sb="1" eb="3">
      <t>フセン</t>
    </rPh>
    <rPh sb="3" eb="5">
      <t>ジョウホウ</t>
    </rPh>
    <phoneticPr fontId="0"/>
  </si>
  <si>
    <t>AP3080101</t>
  </si>
  <si>
    <t>AP3080102</t>
  </si>
  <si>
    <t>【支払伝票 ‐ ヘッダー情報】</t>
    <rPh sb="1" eb="3">
      <t>シハライ</t>
    </rPh>
    <rPh sb="3" eb="5">
      <t>デンピョウ</t>
    </rPh>
    <rPh sb="12" eb="14">
      <t>ジョウホウ</t>
    </rPh>
    <phoneticPr fontId="0"/>
  </si>
  <si>
    <t>支払区分</t>
  </si>
  <si>
    <t>AP3080201</t>
  </si>
  <si>
    <t>『債務奉行クラウド』をご利用ではない場合
0：指定なし　1：前払金　3：非連結
『債務奉行クラウド』をご利用の場合
0：指定なし　1：前払金　2：仮払金　3：非連結</t>
    <phoneticPr fontId="1"/>
  </si>
  <si>
    <t>支払伝票支払日付</t>
    <phoneticPr fontId="4"/>
  </si>
  <si>
    <t>AP3080202</t>
  </si>
  <si>
    <t>形式は、表紙の「日付の形式」参照
空白データを受け入れた場合は、「支払日付」が設定されます。</t>
    <phoneticPr fontId="4"/>
  </si>
  <si>
    <t>伝票No.</t>
    <rPh sb="0" eb="2">
      <t>デンピョウ</t>
    </rPh>
    <phoneticPr fontId="1"/>
  </si>
  <si>
    <t>AP3080203</t>
  </si>
  <si>
    <t>精算部門コード</t>
    <rPh sb="2" eb="4">
      <t>ブモン</t>
    </rPh>
    <phoneticPr fontId="1"/>
  </si>
  <si>
    <t>AP3080205</t>
  </si>
  <si>
    <t>精算プロジェクトコード</t>
  </si>
  <si>
    <t>AP3080206</t>
  </si>
  <si>
    <t>債務区分</t>
    <rPh sb="2" eb="4">
      <t>クブン</t>
    </rPh>
    <phoneticPr fontId="0"/>
  </si>
  <si>
    <t>AP3080207</t>
  </si>
  <si>
    <t>精算単位</t>
    <rPh sb="2" eb="4">
      <t>タンイ</t>
    </rPh>
    <phoneticPr fontId="1"/>
  </si>
  <si>
    <t>AP3080208</t>
  </si>
  <si>
    <t>支払方法コード</t>
  </si>
  <si>
    <t>AP3080209</t>
  </si>
  <si>
    <t>支払科目コード</t>
  </si>
  <si>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</si>
  <si>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空白データを受け入れた場合は、支払方法の支払科目が設定されます。</t>
    <phoneticPr fontId="4"/>
  </si>
  <si>
    <t>支払補助科目コード</t>
    <rPh sb="4" eb="6">
      <t>カモク</t>
    </rPh>
    <phoneticPr fontId="1"/>
  </si>
  <si>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</si>
  <si>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空白データを受け入れた場合は、支払方法の支払補助科目が設定されます。</t>
    <phoneticPr fontId="4"/>
  </si>
  <si>
    <t>出金部門コード</t>
  </si>
  <si>
    <t>AP3080212</t>
  </si>
  <si>
    <t>この項目は、以下のすべての条件に該当する場合に受け入れできます。
・「支払区分」が「0：指定なし」以外
・「支払種別」が「7：値引・調整」の支払方法以外
項目名、桁数は、設定（メインメニュー右上にある[設定]アイコンから[運用設定]メニューの[基本]ページ）によって異なります。
空白データを受け入れた場合は、支払方法の出金部門の設定により受け入れされます。</t>
    <rPh sb="170" eb="171">
      <t>ウ</t>
    </rPh>
    <rPh sb="172" eb="173">
      <t>イ</t>
    </rPh>
    <phoneticPr fontId="0"/>
  </si>
  <si>
    <t>AP3080235</t>
    <phoneticPr fontId="4"/>
  </si>
  <si>
    <t>この項目は、以下のすべての条件に該当する場合に受け入れできます。
・『奉行Ｖ ERPクラウド』をご利用の場合
・「支払区分」が「0：指定なし」以外
・「支払種別」が「7：値引・調整」の支払方法以外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空白データを受け入れた場合は、支払方法の出金セグメント１の設定により受け入れされます。</t>
    <rPh sb="274" eb="275">
      <t>ウ</t>
    </rPh>
    <rPh sb="276" eb="277">
      <t>イ</t>
    </rPh>
    <phoneticPr fontId="0"/>
  </si>
  <si>
    <t>AP3080236</t>
    <phoneticPr fontId="4"/>
  </si>
  <si>
    <t>この項目は、以下のすべての条件に該当する場合に受け入れできます。
・『奉行Ｖ ERPクラウド』をご利用の場合
・「支払区分」が「0：指定なし」以外
・「支払種別」が「7：値引・調整」の支払方法以外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空白データを受け入れた場合は、支払方法の出金セグメント２の設定により受け入れされます。</t>
    <rPh sb="274" eb="275">
      <t>ウ</t>
    </rPh>
    <rPh sb="276" eb="277">
      <t>イ</t>
    </rPh>
    <phoneticPr fontId="0"/>
  </si>
  <si>
    <t>AP3080213</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</si>
  <si>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空白データを受け入れた場合は、支払方法の出金プロジェクトの設定により受け入れされます。</t>
    <rPh sb="252" eb="253">
      <t>ウ</t>
    </rPh>
    <rPh sb="254" eb="255">
      <t>イ</t>
    </rPh>
    <phoneticPr fontId="0"/>
  </si>
  <si>
    <t>AP3080215</t>
  </si>
  <si>
    <t>英数</t>
    <rPh sb="0" eb="2">
      <t>エイスウ</t>
    </rPh>
    <phoneticPr fontId="1"/>
  </si>
  <si>
    <t>この項目は、以下のすべての条件に該当する場合に受け入れできます。
・「支払区分」が「0：指定なし」以外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空白データを受け入れた場合は、出金先の為替レート種別（[精算先]メニューの[購入]ページで設定）が設定されます。</t>
    <phoneticPr fontId="4"/>
  </si>
  <si>
    <t>為替レート</t>
    <phoneticPr fontId="1"/>
  </si>
  <si>
    <t>AP3080216</t>
  </si>
  <si>
    <t>整数６桁　小数９桁
この項目は、以下のすべての条件に該当する場合に受け入れできます。
・「支払区分」が「0：指定なし」以外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4"/>
  </si>
  <si>
    <t>摘要</t>
    <rPh sb="0" eb="2">
      <t>テキヨウ</t>
    </rPh>
    <phoneticPr fontId="1"/>
  </si>
  <si>
    <t>AP3080217</t>
  </si>
  <si>
    <t>この項目は、「支払区分」が「0：指定なし」以外の場合に受け入れできます。</t>
  </si>
  <si>
    <t>ファクタリング会社コード</t>
    <rPh sb="7" eb="9">
      <t>ガイシャ</t>
    </rPh>
    <phoneticPr fontId="33"/>
  </si>
  <si>
    <t>AP3080232</t>
  </si>
  <si>
    <t>英数カナ</t>
    <rPh sb="0" eb="2">
      <t>エイスウ</t>
    </rPh>
    <phoneticPr fontId="28"/>
  </si>
  <si>
    <t>この項目は、以下のすべての条件に該当する場合に受け入れできます。
・「支払区分」が「0：指定なし」以外
・「支払種別」が「2：ファクタリング」の支払方法
【必須になる条件】
空白データを受け入れた場合は、支払方法のファクタリング会社（[支払方法]メニューで設定）が設定されます。
上記が未設定の場合は必須です。</t>
    <rPh sb="72" eb="74">
      <t>シハライ</t>
    </rPh>
    <rPh sb="74" eb="76">
      <t>ホウホウ</t>
    </rPh>
    <rPh sb="140" eb="142">
      <t>ジョウキ</t>
    </rPh>
    <phoneticPr fontId="33"/>
  </si>
  <si>
    <t>期日債務番号</t>
    <rPh sb="0" eb="2">
      <t>キジツ</t>
    </rPh>
    <rPh sb="2" eb="4">
      <t>サイム</t>
    </rPh>
    <rPh sb="4" eb="6">
      <t>バンゴウ</t>
    </rPh>
    <phoneticPr fontId="33"/>
  </si>
  <si>
    <t>AP3080233</t>
  </si>
  <si>
    <t>1~20</t>
  </si>
  <si>
    <t>この項目は、以下のすべての条件に該当する場合に受け入れできます。
・「支払区分」が「0：指定なし」以外
・「支払種別」が「1：電子記録債権」「2：ファクタリング」「3：手形」の支払方法</t>
    <rPh sb="63" eb="65">
      <t>デンシ</t>
    </rPh>
    <rPh sb="65" eb="67">
      <t>キロク</t>
    </rPh>
    <rPh sb="67" eb="69">
      <t>サイケン</t>
    </rPh>
    <rPh sb="84" eb="86">
      <t>テガタ</t>
    </rPh>
    <rPh sb="88" eb="90">
      <t>シハライ</t>
    </rPh>
    <rPh sb="90" eb="92">
      <t>ホウホウ</t>
    </rPh>
    <phoneticPr fontId="33"/>
  </si>
  <si>
    <t>決済日付</t>
    <rPh sb="0" eb="2">
      <t>ケッサイ</t>
    </rPh>
    <rPh sb="2" eb="4">
      <t>ヒヅケ</t>
    </rPh>
    <phoneticPr fontId="33"/>
  </si>
  <si>
    <t>AP3080234</t>
  </si>
  <si>
    <t>文字</t>
    <rPh sb="0" eb="2">
      <t>モジ</t>
    </rPh>
    <phoneticPr fontId="28"/>
  </si>
  <si>
    <t>この項目は、以下のすべての条件に該当する場合に受け入れできます。
・「支払区分」が「0：指定なし」以外
・「支払種別」が「1：電子記録債権」「2：ファクタリング」「3：手形」「4：期日現金」の支払方法
形式は、表紙の「日付の形式」参照</t>
    <rPh sb="54" eb="56">
      <t>シハライ</t>
    </rPh>
    <rPh sb="63" eb="65">
      <t>デンシ</t>
    </rPh>
    <rPh sb="65" eb="67">
      <t>キロク</t>
    </rPh>
    <rPh sb="67" eb="69">
      <t>サイケン</t>
    </rPh>
    <rPh sb="84" eb="86">
      <t>テガタ</t>
    </rPh>
    <rPh sb="90" eb="92">
      <t>キジツ</t>
    </rPh>
    <rPh sb="92" eb="94">
      <t>ゲンキン</t>
    </rPh>
    <rPh sb="96" eb="98">
      <t>シハライ</t>
    </rPh>
    <rPh sb="98" eb="100">
      <t>ホウホウ</t>
    </rPh>
    <phoneticPr fontId="33"/>
  </si>
  <si>
    <t>振込先銀行コード</t>
    <rPh sb="0" eb="2">
      <t>フリコミ</t>
    </rPh>
    <rPh sb="2" eb="3">
      <t>サキ</t>
    </rPh>
    <phoneticPr fontId="0"/>
  </si>
  <si>
    <t>AP3080218</t>
  </si>
  <si>
    <t>振込先支店コード</t>
    <rPh sb="0" eb="3">
      <t>フリコミサキ</t>
    </rPh>
    <phoneticPr fontId="0"/>
  </si>
  <si>
    <t>AP3080219</t>
  </si>
  <si>
    <t>預金種目</t>
    <rPh sb="2" eb="4">
      <t>シュモク</t>
    </rPh>
    <phoneticPr fontId="0"/>
  </si>
  <si>
    <t>AP3080220</t>
  </si>
  <si>
    <t>AP3080221</t>
  </si>
  <si>
    <t>口座名義</t>
    <rPh sb="2" eb="4">
      <t>メイギ</t>
    </rPh>
    <phoneticPr fontId="0"/>
  </si>
  <si>
    <t>AP3080222</t>
  </si>
  <si>
    <t>口座名義カナ</t>
    <rPh sb="0" eb="2">
      <t>コウザ</t>
    </rPh>
    <rPh sb="2" eb="4">
      <t>メイギ</t>
    </rPh>
    <phoneticPr fontId="0"/>
  </si>
  <si>
    <t>AP3080223</t>
  </si>
  <si>
    <t>振込区分</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</si>
  <si>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</si>
  <si>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phoneticPr fontId="0"/>
  </si>
  <si>
    <t>振込方法</t>
  </si>
  <si>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</si>
  <si>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phoneticPr fontId="0"/>
  </si>
  <si>
    <t>手数料負担</t>
  </si>
  <si>
    <t>AP3080226</t>
  </si>
  <si>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</si>
  <si>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</si>
  <si>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phoneticPr fontId="0"/>
  </si>
  <si>
    <t>未払計上</t>
  </si>
  <si>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</si>
  <si>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phoneticPr fontId="0"/>
  </si>
  <si>
    <t>手数料計算</t>
  </si>
  <si>
    <t>AP3080229</t>
  </si>
  <si>
    <t>【支払伝票 ‐ 明細情報】</t>
  </si>
  <si>
    <t>明細支払部門コード</t>
    <rPh sb="4" eb="6">
      <t>ブモン</t>
    </rPh>
    <phoneticPr fontId="1"/>
  </si>
  <si>
    <t>AP3080301</t>
  </si>
  <si>
    <t>明細支払セグメント１コード</t>
    <phoneticPr fontId="4"/>
  </si>
  <si>
    <t>AP3080313</t>
    <phoneticPr fontId="4"/>
  </si>
  <si>
    <t>この項目は、以下のすべての条件に該当する場合に受け入れできます。
・『奉行Ｖ ERPクラウド』をご利用の場合
・「支払区分」が「0：指定なし」以外の場合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</si>
  <si>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明細支払セグメント２コード</t>
    <phoneticPr fontId="4"/>
  </si>
  <si>
    <t>AP3080314</t>
    <phoneticPr fontId="4"/>
  </si>
  <si>
    <t>この項目は、以下のすべての条件に該当する場合に受け入れできます。
・『奉行Ｖ ERPクラウド』をご利用の場合
・「支払区分」が「0：指定なし」以外の場合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</si>
  <si>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明細支払プロジェクトコード</t>
  </si>
  <si>
    <t>AP3080302</t>
  </si>
  <si>
    <t>明細科目コード</t>
    <rPh sb="0" eb="2">
      <t>メイサイ</t>
    </rPh>
    <phoneticPr fontId="1"/>
  </si>
  <si>
    <t>AP3080304</t>
  </si>
  <si>
    <t>明細補助科目コード</t>
  </si>
  <si>
    <t>AP3080305</t>
  </si>
  <si>
    <t>明細金額（国内）</t>
    <rPh sb="0" eb="2">
      <t>メイサイ</t>
    </rPh>
    <phoneticPr fontId="1"/>
  </si>
  <si>
    <t>AP3080306</t>
  </si>
  <si>
    <t>マイナスも可
形式は、表紙の「数量・金額の形式」参照
この項目は、以下のすべての条件に該当する場合に受け入れできます。
・明細種別が「支払区分」が「0：指定なし」以外
・取引通貨がJPYではない場合
空白データを受け入れた場合は、「出金額」、「振込手数料」、「為替レート」をもとに設定されます。</t>
  </si>
  <si>
    <t>源泉対象金額 - 消費税率</t>
  </si>
  <si>
    <t>源泉対象金額 - 端数処理方法</t>
  </si>
  <si>
    <t>明細摘要</t>
    <rPh sb="0" eb="2">
      <t>メイサイ</t>
    </rPh>
    <rPh sb="2" eb="4">
      <t>テキヨウ</t>
    </rPh>
    <phoneticPr fontId="1"/>
  </si>
  <si>
    <t>AP3080312</t>
  </si>
  <si>
    <t>【支払伝票 ‐ 明細付箋情報】</t>
  </si>
  <si>
    <t>明細付箋色</t>
    <rPh sb="0" eb="2">
      <t>メイサイ</t>
    </rPh>
    <phoneticPr fontId="1"/>
  </si>
  <si>
    <t>AP3080401</t>
  </si>
  <si>
    <t>この項目は、「支払区分」が「0：指定なし」以外の場合に受け入れできます。
0：赤　1：青　2：黄　3：橙　4：緑　5：紫
「付箋メモ」を設定し、空白データを受け入れた場合は、「0：赤」が設定されます。</t>
  </si>
  <si>
    <t>明細付箋メモ</t>
    <rPh sb="0" eb="2">
      <t>メイサイ</t>
    </rPh>
    <phoneticPr fontId="1"/>
  </si>
  <si>
    <t>AP3080402</t>
  </si>
  <si>
    <t>【支払伝票 ‐ 手数料費用明細情報】</t>
  </si>
  <si>
    <t>手数料費用支払部門コード</t>
    <rPh sb="7" eb="9">
      <t>ブモン</t>
    </rPh>
    <phoneticPr fontId="1"/>
  </si>
  <si>
    <t>AP3080502</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</si>
  <si>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空白データを受け入れた場合、支払方法の手数料費用部門の設定（[支払方法]メニューの[手数料]ページで設定）により受け入れされます。</t>
    <phoneticPr fontId="4"/>
  </si>
  <si>
    <t>手数料費用支払セグメント１コード</t>
    <phoneticPr fontId="4"/>
  </si>
  <si>
    <t>AP3080517</t>
    <phoneticPr fontId="4"/>
  </si>
  <si>
    <t>この項目は、以下のすべての条件に該当する場合に受け入れできます。
・『奉行Ｖ ERPクラウド』をご利用の場合
・「支払区分」が「0：指定なし」以外
・「手数料負担」が「0：当方」
・「支払タイプ」が「0：都度支払」または「未払計上」が「1：する」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空白データを受け入れた場合、支払方法の手数料費用セグメント１の設定（[支払方法]メニューの[手数料]ページで設定）により受け入れされます。</t>
  </si>
  <si>
    <t>手数料費用支払セグメント２コード</t>
    <phoneticPr fontId="4"/>
  </si>
  <si>
    <t>AP3080518</t>
    <phoneticPr fontId="4"/>
  </si>
  <si>
    <t>この項目は、以下のすべての条件に該当する場合に受け入れできます。
・『奉行Ｖ ERPクラウド』をご利用の場合
・「支払区分」が「0：指定なし」以外
・「手数料負担」が「0：当方」
・「支払タイプ」が「0：都度支払」または「未払計上」が「1：する」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空白データを受け入れた場合、支払方法の手数料費用セグメント２の設定（[支払方法]メニューの[手数料]ページで設定）により受け入れされます。</t>
  </si>
  <si>
    <t>手数料費用支払プロジェクトコード</t>
  </si>
  <si>
    <t>AP3080503</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</si>
  <si>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空白データを受け入れた場合、支払方法の手数料費用プロジェクトの設定（[支払方法]メニューの[手数料]ページで設定）により受け入れされます。</t>
    <phoneticPr fontId="4"/>
  </si>
  <si>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</si>
  <si>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</si>
  <si>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空白データを受け入れた場合、支払方法の当方負担手数料費用科目の設定（[支払方法]メニューの[手数料]ページで設定）により受け入れされます。
上記が未設定の場合は、必須です。</t>
    <rPh sb="190" eb="192">
      <t>トウホウ</t>
    </rPh>
    <rPh sb="192" eb="194">
      <t>フタン</t>
    </rPh>
    <rPh sb="199" eb="201">
      <t>カモク</t>
    </rPh>
    <phoneticPr fontId="1"/>
  </si>
  <si>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</si>
  <si>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</si>
  <si>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空白データを受け入れた場合、支払方法の当方負担手数料費用補助科目の設定（[支払方法]メニューの[手数料]ページで設定）により受け入れされます。</t>
    <rPh sb="189" eb="191">
      <t>ホジョ</t>
    </rPh>
    <phoneticPr fontId="1"/>
  </si>
  <si>
    <t>手数料費用消費税率種別</t>
    <rPh sb="9" eb="11">
      <t>シュベツ</t>
    </rPh>
    <phoneticPr fontId="1"/>
  </si>
  <si>
    <t>AP3080507</t>
  </si>
  <si>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</si>
  <si>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</si>
  <si>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</si>
  <si>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</si>
  <si>
    <t>AP3080509</t>
  </si>
  <si>
    <t>手数料費用消費税自動計算</t>
  </si>
  <si>
    <t>AP3080510</t>
  </si>
  <si>
    <t>手数料費用消費税端数処理</t>
  </si>
  <si>
    <t>AP3080511</t>
  </si>
  <si>
    <t>手数料費用額</t>
  </si>
  <si>
    <t>AP3080512</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</si>
  <si>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1"/>
  </si>
  <si>
    <t>手数料費用消費税</t>
    <rPh sb="5" eb="8">
      <t>ショウヒゼイ</t>
    </rPh>
    <phoneticPr fontId="1"/>
  </si>
  <si>
    <t>AP3080513</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</si>
  <si>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空白データを受け入れた場合は、「手数料費用額」、「手数料費用消費税率」をもとに設定されます。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rPh sb="148" eb="153">
      <t>テスウリョウヒヨウ</t>
    </rPh>
    <rPh sb="171" eb="173">
      <t>イガイ</t>
    </rPh>
    <rPh sb="190" eb="196">
      <t>テスウリョウヒヨウガク</t>
    </rPh>
    <rPh sb="199" eb="204">
      <t>テスウリョウヒヨウ</t>
    </rPh>
    <phoneticPr fontId="1"/>
  </si>
  <si>
    <t>AP3080514</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</si>
  <si>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空白データを受け入れた場合は、「手数料費用額」、「為替レート」をもとに設定されます。</t>
    <phoneticPr fontId="4"/>
  </si>
  <si>
    <t>手数料費用消費税（国内）</t>
    <rPh sb="5" eb="8">
      <t>ショウヒゼイ</t>
    </rPh>
    <phoneticPr fontId="1"/>
  </si>
  <si>
    <t>AP3080515</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</si>
  <si>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課税の対象外または、「手数料費用消費税自動計算」が「0：計算しない」の場合は受け入れできません。
空白データを受け入れた場合は、「手数料費用額（国内）」、「手数料費用消費税率」をもとに設定されます。</t>
    <phoneticPr fontId="4"/>
  </si>
  <si>
    <t>手数料費用摘要</t>
    <rPh sb="5" eb="7">
      <t>テキヨウ</t>
    </rPh>
    <phoneticPr fontId="1"/>
  </si>
  <si>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</si>
  <si>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</si>
  <si>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</si>
  <si>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</si>
  <si>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</si>
  <si>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</si>
  <si>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</si>
  <si>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</si>
  <si>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値引明細情報】</t>
  </si>
  <si>
    <t>値引支払部門コード</t>
    <rPh sb="4" eb="6">
      <t>ブモン</t>
    </rPh>
    <phoneticPr fontId="1"/>
  </si>
  <si>
    <t>AP3080902</t>
  </si>
  <si>
    <t>この項目は、以下のすべての条件に該当する場合に受け入れできます。
・「支払区分」が「0：指定なし」以外
・回収種別が「7：値引・調整」
項目名、桁数は、設定（メインメニュー右上にある[設定]アイコンから[運用設定]メニューの[基本]ページ）によって異なります。</t>
    <phoneticPr fontId="4"/>
  </si>
  <si>
    <t>値引支払セグメント１コード</t>
    <phoneticPr fontId="4"/>
  </si>
  <si>
    <t>AP3080917</t>
    <phoneticPr fontId="4"/>
  </si>
  <si>
    <t>この項目は、以下のすべての条件に該当する場合に受け入れできます。
・『奉行Ｖ ERPクラウド』をご利用の場合
・「支払区分」が「0：指定なし」以外
・回収種別が「7：値引・調整」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</si>
  <si>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値引支払セグメント２コード</t>
    <phoneticPr fontId="4"/>
  </si>
  <si>
    <t>AP3080918</t>
    <phoneticPr fontId="4"/>
  </si>
  <si>
    <t>この項目は、以下のすべての条件に該当する場合に受け入れできます。
・『奉行Ｖ ERPクラウド』をご利用の場合
・「支払区分」が「0：指定なし」以外
・回収種別が「7：値引・調整」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</si>
  <si>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値引支払プロジェクトコード</t>
  </si>
  <si>
    <t>AP3080903</t>
  </si>
  <si>
    <t>この項目は、以下のすべての条件に該当する場合に受け入れできます。
・「支払区分」が「0：指定なし」以外
・回収種別が「7：値引・調整」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</si>
  <si>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値引科目コード</t>
  </si>
  <si>
    <t>AP3080905</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</si>
  <si>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1"/>
  </si>
  <si>
    <t>値引補助科目コード</t>
  </si>
  <si>
    <t>AP3080906</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</si>
  <si>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1"/>
  </si>
  <si>
    <t>値引消費税率種別</t>
    <rPh sb="6" eb="8">
      <t>シュベツ</t>
    </rPh>
    <phoneticPr fontId="1"/>
  </si>
  <si>
    <t>AP3080907</t>
  </si>
  <si>
    <t>値引消費税率</t>
  </si>
  <si>
    <t>AP3080908</t>
  </si>
  <si>
    <t>10、8、5、3
この項目は、以下のすべての条件に該当する場合に受け入れできます。
・「支払区分」が「0：指定なし」以外
・回収種別が「7：値引・調整」
・課税対象
空白データを受け入れた場合は、「支払日付」によって設定されます。</t>
  </si>
  <si>
    <t>値引申告書計算区分コード</t>
  </si>
  <si>
    <t>AP3080909</t>
  </si>
  <si>
    <t>値引消費税自動計算</t>
  </si>
  <si>
    <t>AP3080910</t>
  </si>
  <si>
    <t>値引消費税端数処理</t>
  </si>
  <si>
    <t>AP3080911</t>
  </si>
  <si>
    <t>値引額</t>
  </si>
  <si>
    <t>AP3080912</t>
  </si>
  <si>
    <t>マイナスも可
形式は、表紙の「数量・金額の形式」参照
この項目は、以下のすべての条件に該当する場合に受け入れできます。
・「支払区分」が「0：指定なし」以外
・回収種別が「7：値引・調整」</t>
  </si>
  <si>
    <t>AP3080913</t>
  </si>
  <si>
    <t>整数13桁　小数２桁　マイナスも可
形式は、表紙の「数量・金額の形式」参照
この項目は、以下のすべての条件に該当する場合に受け入れできます。
・「支払区分」が「0：指定なし」以外
・回収種別が「7：値引・調整」
・課税対象
・「手数料費用消費税自動計算」が「0：計算しない」以外
空白データを受け入れた場合は、「値引額」、「値引消費税率」をもとに設定されます。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rPh sb="107" eb="111">
      <t>カゼイタイショウ</t>
    </rPh>
    <rPh sb="156" eb="159">
      <t>ネビキガク</t>
    </rPh>
    <rPh sb="162" eb="164">
      <t>ネビキ</t>
    </rPh>
    <phoneticPr fontId="1"/>
  </si>
  <si>
    <t>値引消費税</t>
    <rPh sb="0" eb="2">
      <t>ネビキ</t>
    </rPh>
    <rPh sb="2" eb="5">
      <t>ショウヒゼイ</t>
    </rPh>
    <phoneticPr fontId="1"/>
  </si>
  <si>
    <t>AP3080914</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</si>
  <si>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空白データを受け入れた場合は、「値引額」、「為替レート」をもとに設定されます。</t>
    <phoneticPr fontId="4"/>
  </si>
  <si>
    <t>値引消費税（国内）</t>
    <rPh sb="0" eb="2">
      <t>ネビキ</t>
    </rPh>
    <rPh sb="2" eb="5">
      <t>ショウヒゼイ</t>
    </rPh>
    <phoneticPr fontId="1"/>
  </si>
  <si>
    <t>AP3080915</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</si>
  <si>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・課税対象
・「手数料費用消費税自動計算」が「0：計算しない」以外
空白データを受け入れた場合は、「値引消費税（国内）」、「値引消費税率」をもとに設定されます。</t>
    <rPh sb="223" eb="228">
      <t>ネビキショウヒゼイ</t>
    </rPh>
    <rPh sb="235" eb="237">
      <t>ネビキ</t>
    </rPh>
    <phoneticPr fontId="4"/>
  </si>
  <si>
    <t>値引摘要</t>
    <rPh sb="2" eb="4">
      <t>テキヨウ</t>
    </rPh>
    <phoneticPr fontId="1"/>
  </si>
  <si>
    <t>AP3080916</t>
  </si>
  <si>
    <t>この項目は、以下のすべての条件に該当する場合に受け入れできます。
・「支払区分」が「0：指定なし」以外
・回収種別が「7：値引・調整」</t>
  </si>
  <si>
    <t>【支払伝票 ‐ 値引明細付箋情報】</t>
  </si>
  <si>
    <t>値引付箋色</t>
  </si>
  <si>
    <t>AP3081001</t>
  </si>
  <si>
    <t>0：赤　1：青　2：黄　3：橙　4：緑　5：紫
この項目は、以下のすべての条件に該当する場合に受け入れできます。
・「支払区分」が「0：指定なし」以外
・回収種別が「7：値引・調整」
「付箋メモ」を設定し、空白データを受け入れた場合は、「0：赤」が設定されます。</t>
  </si>
  <si>
    <t>値引付箋メモ</t>
  </si>
  <si>
    <t>AP3081002</t>
  </si>
  <si>
    <t>【支払伝票 ‐ 手数料支払明細情報】</t>
  </si>
  <si>
    <t>手数料支払部門コード</t>
    <rPh sb="5" eb="7">
      <t>ブモン</t>
    </rPh>
    <phoneticPr fontId="0"/>
  </si>
  <si>
    <t>AP3081102</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</si>
  <si>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</si>
  <si>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手数料支払セグメント１コード</t>
    <phoneticPr fontId="4"/>
  </si>
  <si>
    <t>AP3081117</t>
    <phoneticPr fontId="4"/>
  </si>
  <si>
    <t>この項目は、以下のすべての条件に該当する場合に受け入れできます。
・『奉行Ｖ ERPクラウド』をご利用の場合
・「手数料負担」が「0：当方」かつ「支払タイプ」が「１：後日一括」かつ「未払計上」が「１：する」 
・「手数料負担」が「1：先方」かつ「支払タイプ」が「１：後日一括」
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空白データを受け入れた場合は、支払方法の手数料支払セグメント１（[支払方法]メニューの[手数料]ページで設定）が設定されます。</t>
    <rPh sb="198" eb="200">
      <t>バアイ</t>
    </rPh>
    <rPh sb="201" eb="202">
      <t>ウ</t>
    </rPh>
    <rPh sb="203" eb="204">
      <t>イ</t>
    </rPh>
    <phoneticPr fontId="1"/>
  </si>
  <si>
    <t>手数料支払セグメント２コード</t>
    <phoneticPr fontId="4"/>
  </si>
  <si>
    <t>AP3081118</t>
    <phoneticPr fontId="4"/>
  </si>
  <si>
    <t>この項目は、以下のすべての条件に該当する場合に受け入れできます。
・『奉行Ｖ ERPクラウド』をご利用の場合
・「手数料負担」が「0：当方」かつ「支払タイプ」が「１：後日一括」かつ「未払計上」が「１：する」 
・「手数料負担」が「1：先方」かつ「支払タイプ」が「１：後日一括」
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空白データを受け入れた場合は、支払方法の手数料支払セグメント２（[支払方法]メニューの[手数料]ページで設定）が設定されます。</t>
    <rPh sb="198" eb="200">
      <t>バアイ</t>
    </rPh>
    <rPh sb="201" eb="202">
      <t>ウ</t>
    </rPh>
    <rPh sb="203" eb="204">
      <t>イ</t>
    </rPh>
    <phoneticPr fontId="1"/>
  </si>
  <si>
    <t>手数料支払プロジェクトコード</t>
  </si>
  <si>
    <t>AP3081103</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</si>
  <si>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1"/>
  </si>
  <si>
    <t>手数料支払科目コード</t>
  </si>
  <si>
    <t>AP3081105</t>
  </si>
  <si>
    <t>順必須</t>
    <rPh sb="0" eb="3">
      <t>ジュンヒッス</t>
    </rPh>
    <phoneticPr fontId="1"/>
  </si>
  <si>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【必須になる条件】
空白データを受け入れた場合は、「手数料負担」「支払タイプ」によって以下のように設定されます。
「手数料負担」が「0：当方」、「支払タイプ」が「０：都度」⇒支払科目
「手数料負担」が「0：当方」、「支払タイプ」が「１：後日一括」⇒当方負担手数料支払科目
「手数料負担」が「１：先方」、「支払タイプ」が「０：都度」⇒支払科目
「手数料負担」が「１：先方」、「支払タイプ」が「１：後日一括」⇒先方負担手数料支払科目
上記が未設定の場合は、必須です。</t>
    <rPh sb="196" eb="201">
      <t>テスウリョウフタン</t>
    </rPh>
    <rPh sb="203" eb="205">
      <t>シハライ</t>
    </rPh>
    <rPh sb="228" eb="233">
      <t>テスウリョウフタン</t>
    </rPh>
    <rPh sb="238" eb="240">
      <t>トウホウ</t>
    </rPh>
    <rPh sb="243" eb="245">
      <t>シハライ</t>
    </rPh>
    <rPh sb="253" eb="255">
      <t>ツド</t>
    </rPh>
    <rPh sb="288" eb="292">
      <t>ゴジツイッカツ</t>
    </rPh>
    <rPh sb="294" eb="298">
      <t>トウホウフタン</t>
    </rPh>
    <rPh sb="298" eb="305">
      <t>テスウリョウシハライカモク</t>
    </rPh>
    <rPh sb="317" eb="319">
      <t>センポウ</t>
    </rPh>
    <rPh sb="352" eb="354">
      <t>センポウ</t>
    </rPh>
    <rPh sb="367" eb="371">
      <t>ゴジツイッカツ</t>
    </rPh>
    <rPh sb="373" eb="375">
      <t>センポウ</t>
    </rPh>
    <phoneticPr fontId="0"/>
  </si>
  <si>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</si>
  <si>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</si>
  <si>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「手数料負担」が「0：当方」、「支払タイプ」が「０：都度」⇒支払補助科目
「手数料負担」が「0：当方」、「支払タイプ」が「１：後日一括」⇒当方負担手数料支払補助科目
「手数料負担」が「１：先方」、「支払タイプ」が「０：都度」⇒支払補助科目
「手数料負担」が「１：先方」、「支払タイプ」が「１：後日一括」⇒先方負担手数料支払補助科目</t>
    <rPh sb="186" eb="191">
      <t>テスウリョウフタン</t>
    </rPh>
    <rPh sb="193" eb="195">
      <t>シハライ</t>
    </rPh>
    <rPh sb="218" eb="223">
      <t>テスウリョウフタン</t>
    </rPh>
    <rPh sb="228" eb="230">
      <t>トウホウ</t>
    </rPh>
    <rPh sb="233" eb="235">
      <t>シハライ</t>
    </rPh>
    <rPh sb="243" eb="245">
      <t>ツド</t>
    </rPh>
    <rPh sb="249" eb="251">
      <t>ホジョ</t>
    </rPh>
    <rPh sb="280" eb="284">
      <t>ゴジツイッカツ</t>
    </rPh>
    <rPh sb="286" eb="290">
      <t>トウホウフタン</t>
    </rPh>
    <rPh sb="311" eb="313">
      <t>センポウ</t>
    </rPh>
    <rPh sb="332" eb="334">
      <t>ホジョ</t>
    </rPh>
    <rPh sb="348" eb="350">
      <t>センポウ</t>
    </rPh>
    <rPh sb="363" eb="367">
      <t>ゴジツイッカツ</t>
    </rPh>
    <rPh sb="369" eb="371">
      <t>センポウ</t>
    </rPh>
    <rPh sb="378" eb="380">
      <t>ホジョ</t>
    </rPh>
    <phoneticPr fontId="0"/>
  </si>
  <si>
    <t>手数料支払消費税率種別</t>
    <rPh sb="9" eb="11">
      <t>シュベツ</t>
    </rPh>
    <phoneticPr fontId="1"/>
  </si>
  <si>
    <t>AP3081107</t>
  </si>
  <si>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</si>
  <si>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</si>
  <si>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</si>
  <si>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手数料支払消費税自動計算</t>
  </si>
  <si>
    <t>AP3081110</t>
  </si>
  <si>
    <t>手数料支払消費税端数処理</t>
  </si>
  <si>
    <t>AP3081111</t>
  </si>
  <si>
    <t>手数料支払額</t>
    <rPh sb="0" eb="5">
      <t>テスウリョウシハラ</t>
    </rPh>
    <phoneticPr fontId="1"/>
  </si>
  <si>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</si>
  <si>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取引通貨がJPYの場合、小数桁は受け入れできません。</t>
  </si>
  <si>
    <t>手数料支払消費税</t>
    <rPh sb="5" eb="8">
      <t>ショウヒゼイ</t>
    </rPh>
    <phoneticPr fontId="1"/>
  </si>
  <si>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</si>
  <si>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取引通貨がJPYの場合、小数桁は受け入れできません。
空白データを受け入れた場合は、「手数料支払額」、「手数料支払消費税率」をもとに設定されます。</t>
    <rPh sb="174" eb="179">
      <t>テスウリョウシハライ</t>
    </rPh>
    <phoneticPr fontId="1"/>
  </si>
  <si>
    <t>手数料支払額（国内）</t>
    <rPh sb="0" eb="5">
      <t>テスウリョウシハラ</t>
    </rPh>
    <phoneticPr fontId="1"/>
  </si>
  <si>
    <t>AP3081114</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</si>
  <si>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rPh sb="29" eb="31">
      <t>コウモク</t>
    </rPh>
    <rPh sb="33" eb="35">
      <t>イカ</t>
    </rPh>
    <phoneticPr fontId="4"/>
  </si>
  <si>
    <t>手数料支払消費税（国内）</t>
    <rPh sb="5" eb="8">
      <t>ショウヒゼイ</t>
    </rPh>
    <phoneticPr fontId="1"/>
  </si>
  <si>
    <t>AP3081115</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</si>
  <si>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課税の対象外または、「手数料支払消費税自動計算」が「0：計算しない」の場合は受け入れできません。
空白データを受け入れた場合は、「手数料支払額（国内）」、「手数料支払消費税率」をもとに設定されます。</t>
    <phoneticPr fontId="4"/>
  </si>
  <si>
    <t>手数料支払摘要</t>
    <rPh sb="0" eb="3">
      <t>テスウリョウ</t>
    </rPh>
    <rPh sb="3" eb="5">
      <t>シハライ</t>
    </rPh>
    <rPh sb="5" eb="7">
      <t>テキヨウ</t>
    </rPh>
    <phoneticPr fontId="1"/>
  </si>
  <si>
    <t>AP3081116</t>
  </si>
  <si>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</si>
  <si>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</si>
  <si>
    <t>手数料支払付箋色</t>
    <rPh sb="0" eb="3">
      <t>テスウリョウ</t>
    </rPh>
    <rPh sb="3" eb="5">
      <t>シハライ</t>
    </rPh>
    <rPh sb="5" eb="7">
      <t>フセン</t>
    </rPh>
    <phoneticPr fontId="1"/>
  </si>
  <si>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</si>
  <si>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</si>
  <si>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1"/>
  </si>
  <si>
    <t>AP3081202</t>
  </si>
  <si>
    <t>この項目は、「支払区分」が「0：指定なし」以外の場合に受け入れできます。
桁数は、設定（メインメニュー右上にある[設定]アイコンから[運用設定]メニューの[基本]ページ）によって異なります。
支払伝票No.の設定（[仕入管理規程]メニューの[債務管理]ページ）が手入力で、空白データを受け入れた場合は、伝票番号なしに設定されます。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12" eb="114">
      <t>キテイ</t>
    </rPh>
    <rPh sb="123" eb="125">
      <t>カンリ</t>
    </rPh>
    <rPh sb="131" eb="132">
      <t>テ</t>
    </rPh>
    <rPh sb="132" eb="134">
      <t>ニュウリョク</t>
    </rPh>
    <phoneticPr fontId="0"/>
  </si>
  <si>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50" eb="152">
      <t>メイサイ</t>
    </rPh>
    <rPh sb="193" eb="195">
      <t>メイサイ</t>
    </rPh>
    <phoneticPr fontId="61"/>
  </si>
  <si>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②手数料費用補助科目の申告書計算区分（[仕入管理補助科目]メニューの[消費税]ページで設定）
③手数料費用科目の申告書計算区分（[仕入管理科目]メニューの[消費税]ページで設定）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</si>
  <si>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②手数料費用補助科目の消費税自動計算（[仕入管理補助科目]メニューの[消費税]ページで設定）
③手数料費用科目の消費税自動計算（[仕入管理科目]メニューの[消費税]ページで設定）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</si>
  <si>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</si>
  <si>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0：標準　1：軽減
この項目は、以下のすべての条件に該当する場合に受け入れできます。
・「支払区分」が「0：指定なし」以外
・回収種別が「7：値引・調整」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16" eb="118">
      <t>メイサイ</t>
    </rPh>
    <rPh sb="159" eb="161">
      <t>メイサイ</t>
    </rPh>
    <phoneticPr fontId="61"/>
  </si>
  <si>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①手数料支払補助科目の消費税率種別（[仕入管理補助科目]メニューの[消費税]ページで設定）
②手数料支払科目の消費税率種別（[仕入管理科目]メニューの[消費税]ページで設定）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61"/>
  </si>
  <si>
    <t>この項目は、スポット精算先の場合に受け入れできます。
空白データを受け入れた場合は、精算先の精算先名（[仕入先]メニューで設定）が設定されます。</t>
  </si>
  <si>
    <t>この項目は、スポット精算先の場合に受け入れできます。
空白データを受け入れた場合は、精算先の事業所名（[仕入先]メニューで設定）が設定されます。</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</si>
  <si>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59" eb="61">
      <t>コウモク</t>
    </rPh>
    <rPh sb="61" eb="62">
      <t>メイ</t>
    </rPh>
    <rPh sb="141" eb="144">
      <t>コウニュウシュ</t>
    </rPh>
    <phoneticPr fontId="61"/>
  </si>
  <si>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65" eb="67">
      <t>バアイ</t>
    </rPh>
    <rPh sb="70" eb="72">
      <t>イカ</t>
    </rPh>
    <phoneticPr fontId="61"/>
  </si>
  <si>
    <t>0：営業外債務　1：営業債務
この項目は、以下のいずれかの場合に受け入れできます。
・「支払区分」が「1：前払金」
・「支払区分」が「3：非連結」
空白データを受け入れた場合は、精算宛先の伝票債務区分（[仕入先]メニューの[仕入]ページで設定）が設定されます。</t>
    <rPh sb="4" eb="5">
      <t>ガイ</t>
    </rPh>
    <phoneticPr fontId="0"/>
  </si>
  <si>
    <t>0：債務伝票　1：精算締め
この項目は、以下のいずれかの場合に受け入れできます。
・「支払区分」が「1：前払金」
・「支払区分」が「3：非連結」
空白データを受け入れた場合は、精算宛先の精算単位（[仕入先]メニューの[精算]ページで設定）が設定されます。</t>
    <rPh sb="11" eb="12">
      <t>ジ</t>
    </rPh>
    <rPh sb="95" eb="97">
      <t>タンイ</t>
    </rPh>
    <rPh sb="109" eb="111">
      <t>セイサン</t>
    </rPh>
    <phoneticPr fontId="61"/>
  </si>
  <si>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59" eb="61">
      <t>バアイ</t>
    </rPh>
    <rPh sb="62" eb="64">
      <t>シュベツ</t>
    </rPh>
    <rPh sb="65" eb="67">
      <t>ソウサイ</t>
    </rPh>
    <rPh sb="73" eb="75">
      <t>シテイ</t>
    </rPh>
    <phoneticPr fontId="61"/>
  </si>
  <si>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空白データを受け入れた場合は、出金先の主振込先（[仕入先]メニューの[支払]ページで設定）が設定されます。</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</si>
  <si>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rPh sb="102" eb="104">
      <t>ヒッス</t>
    </rPh>
    <rPh sb="107" eb="109">
      <t>ジョウケン</t>
    </rPh>
    <rPh sb="246" eb="247">
      <t>シュ</t>
    </rPh>
    <rPh sb="282" eb="284">
      <t>ジョウキ</t>
    </rPh>
    <rPh sb="285" eb="288">
      <t>ミセッテイ</t>
    </rPh>
    <rPh sb="289" eb="291">
      <t>バアイ</t>
    </rPh>
    <phoneticPr fontId="61"/>
  </si>
  <si>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0"/>
  </si>
  <si>
    <t>0：自動計算　1：定額料金
この項目は、以下のすべての条件に該当する場合に受け入れできます。
・「支払区分」が「0：指定なし」以外
・「支払種別」が「0：銀行振込」の支払方法
空白データを受け入れた場合は、出金先の手数料計算（[仕入先]メニューの[支払]ページで設定）が設定されます。</t>
    <rPh sb="110" eb="112">
      <t>ケイサン</t>
    </rPh>
    <phoneticPr fontId="61"/>
  </si>
  <si>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「支払区分」が「3：非連結」かつ、空白データを受け入れた場合、出金先の債務主部門（[仕入先]メニューの[仕入]ページで設定）が設定されます。</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</si>
  <si>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「支払区分」が「3：非連結」かつ、空白データを受け入れた場合、出金先の債務主プロジェクト（[仕入先]メニューの[購入]ページで設定）が設定されます。</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</si>
  <si>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「支払区分」が「1：前払金」かつ、空白データを受け入れた場合は、出金先の前払科目（[仕入先]メニューの[支払]ページで設定）が設定されます。
「支払区分」が「2：仮払金」かつ、空白データを受け入れた場合は、出金先の仮払科目（[仕入先]メニューの[支払]ページで設定）が設定されます。
「支払区分」が「3：非連結」かつ、空白データを受け入れた場合は、出金先の非連結科目（[仕入先]メニューの[支払]ページで設定）が設定されます。
上記が未設定の場合は、必須です。</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</si>
  <si>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「支払区分」が「1：前払金」かつ、空白データを受け入れた場合は、出金先の前払科目（[仕入先]メニューの[支払]ページで設定）が設定されます。
「支払区分」が「2：仮払金」かつ、空白データを受け入れた場合は、出金先の仮払科目（[仕入先]メニューの[支払]ページで設定）が設定されます。
「支払区分」が「3：非連結」かつ、空白データを受け入れた場合は、出金先の非連結科目（[仕入先]メニューの[支払]ページで設定）が設定されます。</t>
  </si>
  <si>
    <t>この項目は、以下のすべての条件に該当する場合に受け入れできます。
・「支払区分」が「0：指定なし」以外
・回収種別が「7：値引・調整」
・課税対象
空白データを受け入れた場合は、購入科目の申告書計算区分（[仕入管理科目]メニューの[消費税]ページで設定）が設定されます。
空白データを受け入れた場合は、以下の優先順位で設定されます。
①出金先の取引発生区分（[仕入先]メニューの[消費税]ぺージで設定）を加味
②明細補助科目の申告書計算区分（[仕入管理補助科目]メニューの[消費税]ページで設定）
③明細科目の申告書計算区分（[仕入管理科目]メニューの[消費税]ページで設定）</t>
    <rPh sb="213" eb="216">
      <t>シンコクショ</t>
    </rPh>
    <rPh sb="216" eb="218">
      <t>ケイサン</t>
    </rPh>
    <rPh sb="218" eb="220">
      <t>クブン</t>
    </rPh>
    <rPh sb="255" eb="258">
      <t>シンコクショ</t>
    </rPh>
    <rPh sb="258" eb="260">
      <t>ケイサン</t>
    </rPh>
    <rPh sb="260" eb="262">
      <t>クブン</t>
    </rPh>
    <phoneticPr fontId="0"/>
  </si>
  <si>
    <t>0：計算しない　1：税抜金額から計算する　2：税込金額から計算する
この項目は、以下のすべての条件に該当する場合に受け入れできます。
・「支払区分」が「0：指定なし」以外
・回収種別が「7：値引・調整」
・課税対象
空白データを受け入れた場合は、以下の優先順位で設定されます。
①出金先の消費税自動計算（[仕入先]メニューの[消費税]ぺージで設定）
②明細補助科目の消費税自動計算（[仕入管理補助科目]メニューの[消費税]ページで設定）
③明細科目の消費税自動計算（[仕入管理科目]メニューの[消費税]ページで設定）</t>
  </si>
  <si>
    <t>0：切り上げ　1：四捨五入　2：切り捨て
この項目は、以下のすべての条件に該当する場合に受け入れできます。
・「支払区分」が「0：指定なし」以外
・回収種別が「7：値引・調整」
・課税対象
・「明細消費税自動計算」が「0：計算しない」以外
空白データを受け入れた場合は、以下の優先順位で設定されます。
①出金先の端数処理（[仕入先]メニューの[消費税]ぺージで設定）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phoneticPr fontId="0"/>
  </si>
  <si>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①出金先の「消費税自動計算」（[仕入先]メニューの[消費税]ぺージで設定）
②明細補助科目の消費税自動計算（[仕入管理補助科目]メニューの[消費税]ページで設定）
③明細科目の消費税自動計算（[仕入管理科目]メニューの[消費税]ページで設定）</t>
    <rPh sb="183" eb="185">
      <t>シュッキン</t>
    </rPh>
    <rPh sb="188" eb="195">
      <t>ショウヒゼイジドウケイサン</t>
    </rPh>
    <rPh sb="228" eb="231">
      <t>ショウヒゼイ</t>
    </rPh>
    <rPh sb="231" eb="233">
      <t>ジドウ</t>
    </rPh>
    <rPh sb="233" eb="235">
      <t>ケイサン</t>
    </rPh>
    <rPh sb="270" eb="273">
      <t>ショウヒゼイ</t>
    </rPh>
    <rPh sb="273" eb="275">
      <t>ジドウ</t>
    </rPh>
    <rPh sb="275" eb="277">
      <t>ケイサン</t>
    </rPh>
    <phoneticPr fontId="0"/>
  </si>
  <si>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①出金先の「消費税端数処理」（[仕入先]メニューの[消費税]ぺージで設定）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</si>
  <si>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区切</t>
  </si>
  <si>
    <t>AP3020000</t>
  </si>
  <si>
    <t>半角</t>
    <rPh sb="0" eb="2">
      <t>ハンカク</t>
    </rPh>
    <phoneticPr fontId="1"/>
  </si>
  <si>
    <t>【ヘッダー情報】</t>
  </si>
  <si>
    <t>AP3020001</t>
  </si>
  <si>
    <t>1：債務支払　2：前払金　9：非連結
『債務奉行クラウド』をご利用の場合
0：即時購入　1：債務支払　2：前払金　3：仮払金　9：非連結
空白データを受け入れた場合は、「0：即時購入」が設定されます。
「1：債務支払」を受け入れる場合は、欄外の【支払区分「1：債務支払」の支払伝票を受け入れる場合】参照</t>
    <phoneticPr fontId="4"/>
  </si>
  <si>
    <t>支払日付</t>
    <rPh sb="0" eb="2">
      <t>シハライ</t>
    </rPh>
    <phoneticPr fontId="14"/>
  </si>
  <si>
    <t>AP3020002</t>
  </si>
  <si>
    <t>伝票No.</t>
    <rPh sb="0" eb="2">
      <t>デンピョウ</t>
    </rPh>
    <phoneticPr fontId="14"/>
  </si>
  <si>
    <t>AP3020003</t>
  </si>
  <si>
    <t>支払情報No.</t>
    <rPh sb="0" eb="2">
      <t>シハライ</t>
    </rPh>
    <rPh sb="2" eb="4">
      <t>ジョウホウ</t>
    </rPh>
    <phoneticPr fontId="0"/>
  </si>
  <si>
    <t>AP3020089</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</si>
  <si>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0"/>
  </si>
  <si>
    <t>支払情報支払日付</t>
    <rPh sb="2" eb="4">
      <t>ジョウホウ</t>
    </rPh>
    <rPh sb="6" eb="8">
      <t>ヒヅケ</t>
    </rPh>
    <phoneticPr fontId="0"/>
  </si>
  <si>
    <t>AP3020090</t>
  </si>
  <si>
    <t>この項目を指定して支払情報を特定できます。
支払情報を受け入れる場合は必須です。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47" eb="49">
      <t>ジョウホウ</t>
    </rPh>
    <phoneticPr fontId="0"/>
  </si>
  <si>
    <t>支払情報支払種別</t>
    <rPh sb="2" eb="4">
      <t>ジョウホウ</t>
    </rPh>
    <rPh sb="6" eb="8">
      <t>シュベツ</t>
    </rPh>
    <phoneticPr fontId="0"/>
  </si>
  <si>
    <t>AP3020091</t>
  </si>
  <si>
    <t>0：銀行振込　6：口座引落　7:値引・調整　8:相殺　9：その他　10：現金　11：小切手
この項目を指定して支払情報を特定できます。
※該当の支払情報が複数検索された場合は、未受入となります。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シハライ</t>
    </rPh>
    <rPh sb="57" eb="59">
      <t>ジョウホウ</t>
    </rPh>
    <rPh sb="60" eb="62">
      <t>トクテイ</t>
    </rPh>
    <rPh sb="74" eb="76">
      <t>ジョウホウ</t>
    </rPh>
    <phoneticPr fontId="0"/>
  </si>
  <si>
    <t>0：銀行振込　1：電子記録債権　2：ファクタリング　3：手形　4：期日現金　6：口座引落　7:値引・調整　8:相殺　9：その他　10：現金　11：小切手
この項目を指定して支払情報を特定できます。
※該当の支払情報が複数検索された場合は、未受入となります。</t>
    <rPh sb="13" eb="15">
      <t>サイケン</t>
    </rPh>
    <rPh sb="35" eb="37">
      <t>ゲンキン</t>
    </rPh>
    <rPh sb="79" eb="81">
      <t>コウモク</t>
    </rPh>
    <rPh sb="82" eb="84">
      <t>シテイ</t>
    </rPh>
    <rPh sb="86" eb="88">
      <t>シハライ</t>
    </rPh>
    <rPh sb="88" eb="90">
      <t>ジョウホウ</t>
    </rPh>
    <rPh sb="91" eb="93">
      <t>トクテイ</t>
    </rPh>
    <rPh sb="105" eb="107">
      <t>ジョウホウ</t>
    </rPh>
    <phoneticPr fontId="0"/>
  </si>
  <si>
    <t>支払情報法人口座</t>
    <rPh sb="2" eb="4">
      <t>ジョウホウ</t>
    </rPh>
    <rPh sb="4" eb="6">
      <t>ホウジン</t>
    </rPh>
    <rPh sb="6" eb="8">
      <t>コウザ</t>
    </rPh>
    <phoneticPr fontId="0"/>
  </si>
  <si>
    <t>AP3020092</t>
  </si>
  <si>
    <t>支払情報支払額</t>
    <rPh sb="2" eb="4">
      <t>ジョウホウ</t>
    </rPh>
    <rPh sb="6" eb="7">
      <t>ガク</t>
    </rPh>
    <phoneticPr fontId="0"/>
  </si>
  <si>
    <t>AP3020093</t>
  </si>
  <si>
    <t>AP3020004</t>
  </si>
  <si>
    <t>出金先名</t>
    <rPh sb="0" eb="2">
      <t>シュッキン</t>
    </rPh>
    <rPh sb="2" eb="3">
      <t>サキ</t>
    </rPh>
    <rPh sb="3" eb="4">
      <t>メイ</t>
    </rPh>
    <phoneticPr fontId="14"/>
  </si>
  <si>
    <t>AP3020005</t>
  </si>
  <si>
    <t>出金先事業所名</t>
  </si>
  <si>
    <t>AP3020006</t>
  </si>
  <si>
    <t>AP3020007</t>
  </si>
  <si>
    <t>AP3020008</t>
  </si>
  <si>
    <t>この項目は、以下のすべての条件に該当する場合に受け入れできます。
・『債務奉行クラウド』をご利用の場合
・「支払区分」が「2：前払金」または「9：非連結」
桁数は、設定（メインメニュー右上にある[設定]アイコンから[運用設定]メニューの[取引先管理]ページ）によって異なります。
空白データを受け入れた場合は、「出金先コード」が設定されます。</t>
    <phoneticPr fontId="4"/>
  </si>
  <si>
    <t>精算部門コード</t>
    <rPh sb="0" eb="2">
      <t>セイサン</t>
    </rPh>
    <rPh sb="2" eb="4">
      <t>ブモン</t>
    </rPh>
    <phoneticPr fontId="14"/>
  </si>
  <si>
    <t>AP3020009</t>
  </si>
  <si>
    <t>精算プロジェクトコード</t>
    <rPh sb="0" eb="2">
      <t>セイサン</t>
    </rPh>
    <phoneticPr fontId="14"/>
  </si>
  <si>
    <t>AP3020010</t>
  </si>
  <si>
    <t>AP3020012</t>
  </si>
  <si>
    <t>精算単位</t>
    <rPh sb="2" eb="4">
      <t>タンイ</t>
    </rPh>
    <phoneticPr fontId="14"/>
  </si>
  <si>
    <t>AP3020011</t>
  </si>
  <si>
    <t>AP3020013</t>
  </si>
  <si>
    <t>支払種別</t>
    <rPh sb="0" eb="4">
      <t>シハライシュベツ</t>
    </rPh>
    <phoneticPr fontId="0"/>
  </si>
  <si>
    <t>AP3020095</t>
  </si>
  <si>
    <t>0：銀行振込　1：電子記録債権　2：ファクタリング　3：手形　4：期日現金　6：口座引落　7:値引・調整　8：相殺　9：その他　10：現金　11：小切手</t>
    <rPh sb="13" eb="15">
      <t>サイケン</t>
    </rPh>
    <rPh sb="35" eb="37">
      <t>ゲンキン</t>
    </rPh>
    <phoneticPr fontId="4"/>
  </si>
  <si>
    <t>AP3020014</t>
  </si>
  <si>
    <t>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</si>
  <si>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2" eb="4">
      <t>ホジョ</t>
    </rPh>
    <phoneticPr fontId="14"/>
  </si>
  <si>
    <t>AP3020015</t>
  </si>
  <si>
    <t>桁数は、設定（メインメニュー右上にある[設定]アイコンから[運用設定]メニューの[基本]ページ）によって異なります。
空白データを受け入れた場合は、支払方法の支払補助科目（[支払方法]メニューの[基本]ページで設定）が設定されます。</t>
    <rPh sb="81" eb="83">
      <t>ホジョ</t>
    </rPh>
    <phoneticPr fontId="26"/>
  </si>
  <si>
    <t>AP3020016</t>
  </si>
  <si>
    <t>項目名、桁数は、設定（メインメニュー右上にある[設定]アイコンから[運用設定]メニューの[基本]ページ）によって異なります。
空白データを受け入れた場合は、支払方法の出金部門（[支払方法]メニューの[基本]ページで設定）が設定されます。</t>
    <rPh sb="78" eb="80">
      <t>シハライ</t>
    </rPh>
    <rPh sb="80" eb="82">
      <t>ホウホウ</t>
    </rPh>
    <rPh sb="83" eb="85">
      <t>シュッキン</t>
    </rPh>
    <rPh sb="85" eb="87">
      <t>ブモン</t>
    </rPh>
    <rPh sb="111" eb="113">
      <t>セッテイウイ</t>
    </rPh>
    <phoneticPr fontId="27"/>
  </si>
  <si>
    <t>出金セグメント１コード</t>
    <rPh sb="0" eb="2">
      <t>シュッキン</t>
    </rPh>
    <phoneticPr fontId="14"/>
  </si>
  <si>
    <t>AP3020105</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</si>
  <si>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空白データを受け入れた場合は、支払方法の出金セグメント１（[支払方法]メニューの[基本]ページで設定）が設定されます。</t>
    <phoneticPr fontId="4"/>
  </si>
  <si>
    <t>出金セグメント２コード</t>
    <rPh sb="0" eb="2">
      <t>シュッキン</t>
    </rPh>
    <phoneticPr fontId="14"/>
  </si>
  <si>
    <t>AP3020106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</si>
  <si>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空白データを受け入れた場合は、支払方法の出金セグメント２（[支払方法]メニューの[基本]ページで設定）が設定されます。</t>
    <phoneticPr fontId="4"/>
  </si>
  <si>
    <t>出金プロジェクトコード</t>
    <rPh sb="0" eb="2">
      <t>シュッキン</t>
    </rPh>
    <phoneticPr fontId="14"/>
  </si>
  <si>
    <t>AP3020017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</si>
  <si>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27"/>
  </si>
  <si>
    <t>AP3020018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</si>
  <si>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14"/>
  </si>
  <si>
    <t>AP3020019</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</si>
  <si>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空白データを受け入れた場合は、出金先の取引通貨（[仕入先]メニューの[仕入]ページで設定）が設定されます。</t>
    <phoneticPr fontId="4"/>
  </si>
  <si>
    <t>為替レート種別コード</t>
    <phoneticPr fontId="1"/>
  </si>
  <si>
    <t>AP3020020</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</si>
  <si>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空白データを受け入れた場合は、出金先の為替レート種別（[仕入先]メニューの[仕入]ページで設定）が設定されます。</t>
    <phoneticPr fontId="4"/>
  </si>
  <si>
    <t>AP3020021</t>
  </si>
  <si>
    <t>整数６桁　小数９桁
形式は、表紙の「金額・数量の形式」参照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4"/>
  </si>
  <si>
    <t>支払処理額</t>
    <rPh sb="0" eb="5">
      <t>シハライショリガク</t>
    </rPh>
    <phoneticPr fontId="1"/>
  </si>
  <si>
    <t>AP3020094</t>
  </si>
  <si>
    <t>摘要</t>
  </si>
  <si>
    <t>AP3020022</t>
  </si>
  <si>
    <t>ファクタリング会社コード</t>
    <rPh sb="7" eb="9">
      <t>カイシャ</t>
    </rPh>
    <phoneticPr fontId="49"/>
  </si>
  <si>
    <t>AP3020097</t>
  </si>
  <si>
    <t>英数カナ</t>
    <rPh sb="0" eb="2">
      <t>エイスウ</t>
    </rPh>
    <phoneticPr fontId="75"/>
  </si>
  <si>
    <t>この項目は、支払方法の支払種別が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空白データを受け入れた場合は、支払方法のファクタリング会社（[支払方法]メニューで設定）が設定されます。
上記が未設定の場合は必須です。</t>
    <phoneticPr fontId="4"/>
  </si>
  <si>
    <t>文字</t>
    <rPh sb="0" eb="2">
      <t>モジ</t>
    </rPh>
    <phoneticPr fontId="75"/>
  </si>
  <si>
    <t>期日債務番号</t>
    <rPh sb="0" eb="6">
      <t>キジツサイムバンゴウ</t>
    </rPh>
    <phoneticPr fontId="49"/>
  </si>
  <si>
    <t>AP3020100</t>
  </si>
  <si>
    <t>この項目は、支払種別が　1：電子記録債権　2：ファクタリング　3：手形の場合に受け入れできます。</t>
    <rPh sb="18" eb="20">
      <t>サイケン</t>
    </rPh>
    <phoneticPr fontId="4"/>
  </si>
  <si>
    <t>決済日付</t>
    <rPh sb="0" eb="4">
      <t>ケッサイヒヅケ</t>
    </rPh>
    <phoneticPr fontId="49"/>
  </si>
  <si>
    <t>AP3020103</t>
  </si>
  <si>
    <t>この項目は、支払種別が　1：電子記録債権　2：ファクタリング　3：支払　4：期日現金の場合に受け入れできます。
形式は、表紙の「日付の形式」参照</t>
    <rPh sb="18" eb="20">
      <t>サイケン</t>
    </rPh>
    <rPh sb="40" eb="42">
      <t>ゲンキン</t>
    </rPh>
    <phoneticPr fontId="49"/>
  </si>
  <si>
    <t>AP3020023</t>
  </si>
  <si>
    <t>この項目は、支払方法の支払種別が「0：銀行振込」「6：口座引落」の場合に受け入れできます。
【必須になる条件】
空白データを受け入れた場合は、支払方法の法人口座（[支払方法]メニューの[基本]ページで設定）が設定されます。
上記が未設定の場合は、必須です。</t>
    <phoneticPr fontId="4"/>
  </si>
  <si>
    <t>振込先銀行コード</t>
    <rPh sb="0" eb="2">
      <t>フリコミ</t>
    </rPh>
    <rPh sb="2" eb="3">
      <t>サキ</t>
    </rPh>
    <phoneticPr fontId="1"/>
  </si>
  <si>
    <t>AP3020024</t>
  </si>
  <si>
    <t>振込先支店コード</t>
    <rPh sb="0" eb="3">
      <t>フリコミサキ</t>
    </rPh>
    <phoneticPr fontId="1"/>
  </si>
  <si>
    <t>AP3020025</t>
  </si>
  <si>
    <t>預金種目</t>
    <rPh sb="2" eb="4">
      <t>シュモク</t>
    </rPh>
    <phoneticPr fontId="14"/>
  </si>
  <si>
    <t>AP3020026</t>
  </si>
  <si>
    <t>AP3020027</t>
  </si>
  <si>
    <t>口座名義</t>
    <rPh sb="2" eb="4">
      <t>メイギ</t>
    </rPh>
    <phoneticPr fontId="14"/>
  </si>
  <si>
    <t>AP3020028</t>
  </si>
  <si>
    <t>口座名義カナ</t>
    <rPh sb="0" eb="2">
      <t>コウザ</t>
    </rPh>
    <rPh sb="2" eb="4">
      <t>メイギ</t>
    </rPh>
    <phoneticPr fontId="14"/>
  </si>
  <si>
    <t>AP3020029</t>
  </si>
  <si>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</si>
  <si>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27"/>
  </si>
  <si>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</si>
  <si>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phoneticPr fontId="27"/>
  </si>
  <si>
    <t>AP3020032</t>
  </si>
  <si>
    <t>支払タイプ</t>
    <rPh sb="0" eb="2">
      <t>シハライ</t>
    </rPh>
    <phoneticPr fontId="1"/>
  </si>
  <si>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</si>
  <si>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phoneticPr fontId="27"/>
  </si>
  <si>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</si>
  <si>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phoneticPr fontId="27"/>
  </si>
  <si>
    <t>AP3020035</t>
  </si>
  <si>
    <t>仕訳伝票作成対象</t>
    <rPh sb="0" eb="2">
      <t>シワケ</t>
    </rPh>
    <rPh sb="2" eb="4">
      <t>デンピョウ</t>
    </rPh>
    <rPh sb="4" eb="6">
      <t>サクセイ</t>
    </rPh>
    <rPh sb="6" eb="8">
      <t>タイショウ</t>
    </rPh>
    <phoneticPr fontId="1"/>
  </si>
  <si>
    <t>AP3020036</t>
  </si>
  <si>
    <t>AP3020096</t>
  </si>
  <si>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phoneticPr fontId="1"/>
  </si>
  <si>
    <t>【証憑】</t>
    <rPh sb="1" eb="3">
      <t>ショウヒョウ</t>
    </rPh>
    <phoneticPr fontId="14"/>
  </si>
  <si>
    <t>AP3021001</t>
  </si>
  <si>
    <t>AP3021002</t>
  </si>
  <si>
    <t>AP3021011</t>
  </si>
  <si>
    <t>AP3021012</t>
    <phoneticPr fontId="4"/>
  </si>
  <si>
    <t>AP3021021</t>
  </si>
  <si>
    <t>AP3021022</t>
    <phoneticPr fontId="4"/>
  </si>
  <si>
    <t>AP3021031</t>
  </si>
  <si>
    <t>AP3021032</t>
    <phoneticPr fontId="4"/>
  </si>
  <si>
    <t>AP3021041</t>
  </si>
  <si>
    <t>AP3021042</t>
    <phoneticPr fontId="4"/>
  </si>
  <si>
    <t>【明細情報】</t>
    <rPh sb="1" eb="3">
      <t>メイサイ</t>
    </rPh>
    <rPh sb="3" eb="5">
      <t>ジョウホウ</t>
    </rPh>
    <phoneticPr fontId="14"/>
  </si>
  <si>
    <t>　明細種別が「15：付箋」の場合は受け入れできません。</t>
    <phoneticPr fontId="14"/>
  </si>
  <si>
    <t>明細種別</t>
    <rPh sb="0" eb="2">
      <t>メイサイ</t>
    </rPh>
    <rPh sb="2" eb="4">
      <t>シュベツ</t>
    </rPh>
    <phoneticPr fontId="14"/>
  </si>
  <si>
    <t>AP3020201</t>
  </si>
  <si>
    <t>「支払区分」が「0：即時購入」の場合
　0：購入　1：消費税　2：前払金　12：手数料費用　13：外税調整　14：内税調整　15：付箋
「支払区分」が「1：債務支払」の場合
　2：前払金　11：債務　14：付箋
「支払区分」が「 2：前払金」の場合
　2：前払金　12：手数料費用　15：付箋
「支払区分」が「 3：仮払金」の場合
　3：仮払金　12：手数料費用　15：付箋
「支払区分」が「９：非連結」の場合
　6：非連結　12：手数料費用　15：付箋
「13：外税調整」「14：内税調整」しかない伝票は受け入れできません。
【必須になる条件】
控除明細以外の場合</t>
  </si>
  <si>
    <t>AP3020223</t>
  </si>
  <si>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</si>
  <si>
    <t>債務日付</t>
    <rPh sb="2" eb="4">
      <t>ヒヅケ</t>
    </rPh>
    <phoneticPr fontId="1"/>
  </si>
  <si>
    <t>AP3020224</t>
  </si>
  <si>
    <t>この項目は、「支払区分」が「1：債務支払」の場合に受け入れできます。
詳細は、欄外の【支払区分「1：債務支払」の支払伝票を受け入れる場合】参照</t>
  </si>
  <si>
    <t>債務伝票精算先コード</t>
    <rPh sb="2" eb="4">
      <t>デン</t>
    </rPh>
    <rPh sb="6" eb="7">
      <t>サキ</t>
    </rPh>
    <phoneticPr fontId="1"/>
  </si>
  <si>
    <t>AP3020225</t>
  </si>
  <si>
    <t>債務伝票精算部門コード</t>
    <rPh sb="6" eb="8">
      <t>ブモン</t>
    </rPh>
    <phoneticPr fontId="1"/>
  </si>
  <si>
    <t>AP3020226</t>
  </si>
  <si>
    <t>AP3020227</t>
  </si>
  <si>
    <t>債務伝票明細行番号</t>
    <rPh sb="4" eb="6">
      <t>メイサイ</t>
    </rPh>
    <rPh sb="6" eb="9">
      <t>ギョウバンゴウ</t>
    </rPh>
    <phoneticPr fontId="1"/>
  </si>
  <si>
    <t>AP3020228</t>
  </si>
  <si>
    <t>明細支払部門コード</t>
    <rPh sb="0" eb="2">
      <t>メイサイ</t>
    </rPh>
    <rPh sb="2" eb="4">
      <t>シハライ</t>
    </rPh>
    <rPh sb="4" eb="6">
      <t>ブモン</t>
    </rPh>
    <phoneticPr fontId="1"/>
  </si>
  <si>
    <t>AP3020202</t>
  </si>
  <si>
    <t>明細支払セグメント１コード</t>
    <rPh sb="0" eb="2">
      <t>メイサイ</t>
    </rPh>
    <rPh sb="2" eb="4">
      <t>シハライ</t>
    </rPh>
    <phoneticPr fontId="1"/>
  </si>
  <si>
    <t>AP3020264</t>
    <phoneticPr fontId="4"/>
  </si>
  <si>
    <t>この項目は、「明細種別」が「11：債務」の場合は受け入れできません。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</si>
  <si>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明細支払セグメント２コード</t>
    <rPh sb="0" eb="2">
      <t>メイサイ</t>
    </rPh>
    <rPh sb="2" eb="4">
      <t>シハライ</t>
    </rPh>
    <phoneticPr fontId="1"/>
  </si>
  <si>
    <t>AP3020265</t>
    <phoneticPr fontId="4"/>
  </si>
  <si>
    <t>この項目は、「明細種別」が「11：債務」の場合は受け入れできません。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</si>
  <si>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明細支払プロジェクトコード</t>
    <rPh sb="0" eb="2">
      <t>メイサイ</t>
    </rPh>
    <rPh sb="2" eb="4">
      <t>シハライ</t>
    </rPh>
    <phoneticPr fontId="1"/>
  </si>
  <si>
    <t>AP3020203</t>
  </si>
  <si>
    <t>明細支払工程／工種コード</t>
    <rPh sb="0" eb="2">
      <t>メイサイ</t>
    </rPh>
    <phoneticPr fontId="14"/>
  </si>
  <si>
    <t>AP3020204</t>
  </si>
  <si>
    <t>明細科目コード</t>
    <rPh sb="0" eb="2">
      <t>メイサイ</t>
    </rPh>
    <rPh sb="2" eb="4">
      <t>カモク</t>
    </rPh>
    <phoneticPr fontId="14"/>
  </si>
  <si>
    <t>AP3020205</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</si>
  <si>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14"/>
  </si>
  <si>
    <t>明細補助科目コード</t>
    <rPh sb="2" eb="4">
      <t>ホジョ</t>
    </rPh>
    <rPh sb="4" eb="6">
      <t>カモク</t>
    </rPh>
    <phoneticPr fontId="14"/>
  </si>
  <si>
    <t>AP3020206</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</si>
  <si>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「明細種別」が「12：手数料費用」かつ、空白データを受け入れた場合は、支払方法の手数料科目（[支払方法]メニューの[手数料]ページで設定）が設定されます。</t>
    <phoneticPr fontId="4"/>
  </si>
  <si>
    <t>明細消費税率種別</t>
    <rPh sb="6" eb="8">
      <t>シュベツ</t>
    </rPh>
    <phoneticPr fontId="14"/>
  </si>
  <si>
    <t>AP3020207</t>
  </si>
  <si>
    <t>AP3020208</t>
  </si>
  <si>
    <t>10、8、5、3
課税の対象外の場合は受け入れできません。
空白データを受け入れた場合は、「支払日付」、「明細消費税率種別」によって設定されます。</t>
    <phoneticPr fontId="4"/>
  </si>
  <si>
    <t>AP3020209</t>
  </si>
  <si>
    <t>AP3020210</t>
  </si>
  <si>
    <t>AP3020211</t>
  </si>
  <si>
    <t>明細金額</t>
    <rPh sb="0" eb="2">
      <t>メイサイ</t>
    </rPh>
    <rPh sb="2" eb="4">
      <t>キンガク</t>
    </rPh>
    <phoneticPr fontId="14"/>
  </si>
  <si>
    <t>AP3020212</t>
  </si>
  <si>
    <t>整数13桁　小数２桁　マイナスも可
形式は、表紙の「数量・金額の形式」参照
この項目は、明細種別が「13：外税調整」「14：内税調整」の場合は受け入れできません。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rPh sb="16" eb="17">
      <t>カ</t>
    </rPh>
    <phoneticPr fontId="33"/>
  </si>
  <si>
    <t>明細消費税</t>
    <rPh sb="0" eb="2">
      <t>メイサイ</t>
    </rPh>
    <phoneticPr fontId="14"/>
  </si>
  <si>
    <t>AP3020213</t>
  </si>
  <si>
    <t>整数13桁　小数２桁　マイナスも可
形式は、表紙の「数量・金額の形式」参照
課税の対象外または、「明細消費税自動計算」が「0：計算しない」の場合は受け入れできません。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空白データを受け入れた場合は、「明細金額」、「為替レート」をもとに設定されます。</t>
    <phoneticPr fontId="4"/>
  </si>
  <si>
    <t>明細金額（国内）</t>
    <rPh sb="0" eb="2">
      <t>メイサイ</t>
    </rPh>
    <rPh sb="2" eb="3">
      <t>カネ</t>
    </rPh>
    <rPh sb="5" eb="7">
      <t>コクナイ</t>
    </rPh>
    <phoneticPr fontId="1"/>
  </si>
  <si>
    <t>AP3020214</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</si>
  <si>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空白データを受け入れた場合は、「明細金額」、「為替レート」をもとに設定されます。</t>
    <phoneticPr fontId="4"/>
  </si>
  <si>
    <t>AP3020215</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</si>
  <si>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・明細種別が「13：外税調整」「14：内税調整」以外
課税の対象外または、「明細消費税自動計算」が「0：計算しない」の場合は受け入れできません。
空白データを受け入れた場合は、「明細金額（国内）」、「明細消費税率」をもとに設定されます。</t>
    <phoneticPr fontId="4"/>
  </si>
  <si>
    <t>明細報酬区分コード</t>
    <rPh sb="0" eb="2">
      <t>メイサイ</t>
    </rPh>
    <rPh sb="2" eb="4">
      <t>ホウシュウ</t>
    </rPh>
    <rPh sb="4" eb="6">
      <t>クブン</t>
    </rPh>
    <phoneticPr fontId="14"/>
  </si>
  <si>
    <t>AP3020216</t>
  </si>
  <si>
    <t>源泉対象金額 - 税抜計算</t>
    <rPh sb="0" eb="2">
      <t>ゲンセン</t>
    </rPh>
    <rPh sb="2" eb="4">
      <t>タイショウ</t>
    </rPh>
    <rPh sb="4" eb="6">
      <t>キンガク</t>
    </rPh>
    <rPh sb="9" eb="10">
      <t>ゼイ</t>
    </rPh>
    <rPh sb="10" eb="11">
      <t>ヌ</t>
    </rPh>
    <rPh sb="11" eb="13">
      <t>ケイサン</t>
    </rPh>
    <phoneticPr fontId="14"/>
  </si>
  <si>
    <t>AP3020217</t>
  </si>
  <si>
    <t>源泉対象金額 - 消費税率種別</t>
    <rPh sb="13" eb="15">
      <t>シュベツ</t>
    </rPh>
    <phoneticPr fontId="14"/>
  </si>
  <si>
    <t>AP3020218</t>
  </si>
  <si>
    <t>0：標準　1：軽減
この項目は、以下のすべての条件に該当する場合に受け入れできます。
・「支払区分」が「2：前払金」
・「明細報酬区分コード」が「0：その他」以外</t>
    <rPh sb="2" eb="4">
      <t>ヒョウジュン</t>
    </rPh>
    <rPh sb="7" eb="9">
      <t>ケイゲン</t>
    </rPh>
    <phoneticPr fontId="14"/>
  </si>
  <si>
    <t>AP3020219</t>
  </si>
  <si>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101" eb="103">
      <t>ケイサン</t>
    </rPh>
    <phoneticPr fontId="1"/>
  </si>
  <si>
    <t>AP3020220</t>
  </si>
  <si>
    <t>明細摘要</t>
    <rPh sb="0" eb="2">
      <t>メイサイ</t>
    </rPh>
    <rPh sb="2" eb="4">
      <t>テキヨウ</t>
    </rPh>
    <phoneticPr fontId="14"/>
  </si>
  <si>
    <t>AP3020221</t>
  </si>
  <si>
    <t>【支払伝票　調整/源泉/手数料】</t>
    <rPh sb="1" eb="3">
      <t>シハライ</t>
    </rPh>
    <rPh sb="3" eb="5">
      <t>デンピョウ</t>
    </rPh>
    <rPh sb="6" eb="8">
      <t>チョウセイ</t>
    </rPh>
    <rPh sb="9" eb="11">
      <t>ゲンセン</t>
    </rPh>
    <rPh sb="12" eb="15">
      <t>テスウリョウ</t>
    </rPh>
    <phoneticPr fontId="1"/>
  </si>
  <si>
    <t>　控除種別が「15：付箋」の場合は受け入れできません。明細種別が「15：付箋」の場合は受け入れできません。</t>
    <phoneticPr fontId="1"/>
  </si>
  <si>
    <t>AP3020301</t>
  </si>
  <si>
    <t>「支払区分」が「0：即時購入」の場合
　1：仮払金　2：支払調整　4：値引　10：源泉　12：手数料支払　15：付箋
「支払区分」が「1：債務支払」の場合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「1：仮払金」は、『債務奉行クラウド』をご利用の場合に指定できます。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</si>
  <si>
    <t>AP3020302</t>
  </si>
  <si>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4"/>
  </si>
  <si>
    <t>振替元No.</t>
    <rPh sb="0" eb="2">
      <t>フリカエ</t>
    </rPh>
    <rPh sb="2" eb="3">
      <t>モト</t>
    </rPh>
    <phoneticPr fontId="1"/>
  </si>
  <si>
    <t>AP3020324</t>
  </si>
  <si>
    <t>この項目は、「控除種別」が「0：前払金」「1：仮払金」「6：非連結」の場合に受け入れできます。
この項目を指定して振替元の支払伝票を特定できます。
【必須になる条件】
この項目は、前払金残高・仮払金残高以外を充当、返金する場合は必須です。
詳細は、欄外の【前払金・仮払金・非連結の充当、前払金・仮払金の返金をする場合】参照</t>
  </si>
  <si>
    <t>振替元支払日付</t>
    <rPh sb="3" eb="5">
      <t>シハライ</t>
    </rPh>
    <rPh sb="5" eb="7">
      <t>ヒヅケ</t>
    </rPh>
    <phoneticPr fontId="1"/>
  </si>
  <si>
    <t>AP3020325</t>
  </si>
  <si>
    <t>この項目は、「控除種別」が「0：前払金」「1：仮払金」「5：非連結」の場合に受け入れできます。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詳細は、欄外の【前払金・仮払金・非連結の充当、前払金・仮払金の返金をする場合】参照</t>
  </si>
  <si>
    <t>振替元出金先コード</t>
    <rPh sb="3" eb="5">
      <t>シュッキン</t>
    </rPh>
    <rPh sb="5" eb="6">
      <t>サキ</t>
    </rPh>
    <phoneticPr fontId="1"/>
  </si>
  <si>
    <t>AP3020326</t>
  </si>
  <si>
    <t>この項目は、「控除種別」が「0：前払金」「1：仮払金」「5：非連結」の場合に受け入れできます。
この項目を指定して振替元の支払伝票を特定できます。
※振替元の支払伝票の検索条件に含めない場合は、必要ありません。
詳細は、欄外の【前払金・仮払金・非連結の充当、前払金・仮払金の返金をする場合】参照</t>
  </si>
  <si>
    <t>振替元出金部門コード</t>
    <rPh sb="3" eb="5">
      <t>シュッキン</t>
    </rPh>
    <rPh sb="5" eb="7">
      <t>ブモン</t>
    </rPh>
    <phoneticPr fontId="1"/>
  </si>
  <si>
    <t>AP3020327</t>
  </si>
  <si>
    <t>AP3020328</t>
  </si>
  <si>
    <t>振替元明細行番号</t>
    <rPh sb="3" eb="5">
      <t>メイサイ</t>
    </rPh>
    <rPh sb="5" eb="8">
      <t>ギョウバンゴウ</t>
    </rPh>
    <phoneticPr fontId="1"/>
  </si>
  <si>
    <t>AP3020329</t>
  </si>
  <si>
    <t>控除部門コード</t>
    <rPh sb="2" eb="4">
      <t>ブモン</t>
    </rPh>
    <phoneticPr fontId="14"/>
  </si>
  <si>
    <t>AP3020303</t>
  </si>
  <si>
    <t>AP3020365</t>
    <phoneticPr fontId="4"/>
  </si>
  <si>
    <t>AP3020366</t>
    <phoneticPr fontId="4"/>
  </si>
  <si>
    <t>AP3020304</t>
  </si>
  <si>
    <t>控除工程／工種コード</t>
    <rPh sb="2" eb="7">
      <t>コウテイ</t>
    </rPh>
    <phoneticPr fontId="14"/>
  </si>
  <si>
    <t>AP3020305</t>
  </si>
  <si>
    <t>控除科目コード</t>
    <phoneticPr fontId="4"/>
  </si>
  <si>
    <t>AP3020306</t>
  </si>
  <si>
    <t>控除補助科目コード</t>
    <rPh sb="2" eb="4">
      <t>ホジョ</t>
    </rPh>
    <phoneticPr fontId="14"/>
  </si>
  <si>
    <t>AP3020307</t>
  </si>
  <si>
    <t>AP3020308</t>
  </si>
  <si>
    <t>AP3020309</t>
  </si>
  <si>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</si>
  <si>
    <t>AP3020310</t>
  </si>
  <si>
    <t>AP3020311</t>
  </si>
  <si>
    <t>AP3020312</t>
  </si>
  <si>
    <t>AP3020322</t>
  </si>
  <si>
    <t>AP3020313</t>
  </si>
  <si>
    <t>AP3020314</t>
  </si>
  <si>
    <t>整数13桁　小数２桁　マイナスも可
形式は、表紙の「数量・金額の形式」参照
この項目は、「控除種別」が「10：源泉」の場合は受け入れできません。
課税の対象外または、「控除消費税自動計算」が「0：計算しない」の場合は受け入れできません。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</si>
  <si>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AP3020315</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</si>
  <si>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4"/>
  </si>
  <si>
    <t>AP3020316</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</si>
  <si>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・「控除種別」が「10：源泉」以外
課税の対象外または、「控除消費税自動計算」が「0：計算しない」の場合は受け入れできません。
空白データを受け入れた場合は、「控除額（国内）」、「控除消費税率」をもとに設定されます。</t>
    <phoneticPr fontId="4"/>
  </si>
  <si>
    <t>控除報酬区分コード</t>
    <rPh sb="2" eb="4">
      <t>ホウシュウ</t>
    </rPh>
    <rPh sb="4" eb="6">
      <t>クブン</t>
    </rPh>
    <phoneticPr fontId="14"/>
  </si>
  <si>
    <t>AP3020317</t>
  </si>
  <si>
    <t>AP3020318</t>
  </si>
  <si>
    <t>AP3020319</t>
  </si>
  <si>
    <t>控除摘要</t>
    <rPh sb="2" eb="4">
      <t>テキヨウ</t>
    </rPh>
    <phoneticPr fontId="14"/>
  </si>
  <si>
    <t>AP3020320</t>
  </si>
  <si>
    <t>AP3020101</t>
  </si>
  <si>
    <t>0：赤　1：青　2：黄　3：橙　4：緑　5：紫
「付箋メモ」を設定し、空白データを受け入れた場合は、「0：赤」が設定されます。
【必須になる条件】
「明細科目コード」を指定していない場合は、「付箋色」または「付箋メモ」は必須です。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1"/>
  </si>
  <si>
    <t>AP3020102</t>
  </si>
  <si>
    <t>【必須になる条件】
「明細科目コード」を指定していない場合は、「付箋色」または「付箋メモ」は必須です。</t>
  </si>
  <si>
    <t>【前払金・仮払金・非連結の充当、前払金・仮払金の返金をする場合】</t>
    <phoneticPr fontId="8"/>
  </si>
  <si>
    <t>　　　以下の項目を設定して充当・返金対象を指定します。</t>
    <phoneticPr fontId="8"/>
  </si>
  <si>
    <t>準必須　　前払金・仮払金・非連結の支払伝票No.を指定します。前払金残高・仮払金残高以外の伝票を充当、返金する場合は必須です。</t>
    <rPh sb="0" eb="1">
      <t>ジュン</t>
    </rPh>
    <rPh sb="1" eb="3">
      <t>ヒッス</t>
    </rPh>
    <phoneticPr fontId="4"/>
  </si>
  <si>
    <t>　　・該当する支払伝票が複数あり、充当・返金対象を特定できない場合は未受入になります。</t>
    <phoneticPr fontId="4"/>
  </si>
  <si>
    <t>　　・「振替元明細行番号」が空白の場合は、該当の支払伝票の中で上から順に消込可能な明細が自動的に特定されます。</t>
    <phoneticPr fontId="4"/>
  </si>
  <si>
    <t>　　・控除情報は複数行を受け入れできます。これにより、複数の前払金、仮払金、非連結を一つの支払伝票に充当できます。</t>
    <phoneticPr fontId="4"/>
  </si>
  <si>
    <t>【支払区分「1：債務支払」の支払伝票を受け入れる場合】</t>
    <phoneticPr fontId="8"/>
  </si>
  <si>
    <t>　　消込対象の債務明細を指定して受け入れます。</t>
    <rPh sb="16" eb="17">
      <t>ウ</t>
    </rPh>
    <rPh sb="18" eb="19">
      <t>イ</t>
    </rPh>
    <phoneticPr fontId="8"/>
  </si>
  <si>
    <t>　　■設定する項目</t>
    <rPh sb="3" eb="5">
      <t>セッテイ</t>
    </rPh>
    <rPh sb="7" eb="9">
      <t>コウモク</t>
    </rPh>
    <phoneticPr fontId="4"/>
  </si>
  <si>
    <t>　　「支払区分」　　　　　　　　　「1：債務支払」を指定します。</t>
    <rPh sb="3" eb="5">
      <t>シハライ</t>
    </rPh>
    <rPh sb="5" eb="7">
      <t>クブン</t>
    </rPh>
    <rPh sb="26" eb="28">
      <t>シテイ</t>
    </rPh>
    <phoneticPr fontId="4"/>
  </si>
  <si>
    <t>　　「明細種別」　　　　　　　　　「11：債務」を指定します。</t>
    <rPh sb="3" eb="5">
      <t>メイサイ</t>
    </rPh>
    <rPh sb="5" eb="7">
      <t>シュベツ</t>
    </rPh>
    <rPh sb="25" eb="27">
      <t>シテイ</t>
    </rPh>
    <phoneticPr fontId="4"/>
  </si>
  <si>
    <t>　　「債務No.」</t>
    <phoneticPr fontId="8"/>
  </si>
  <si>
    <t>必須　　伝票No.を指定します。</t>
    <rPh sb="0" eb="2">
      <t>ヒッス</t>
    </rPh>
    <phoneticPr fontId="4"/>
  </si>
  <si>
    <t>　　「債務日付」</t>
    <phoneticPr fontId="4"/>
  </si>
  <si>
    <t>　　「債務伝票精算先コード」</t>
    <phoneticPr fontId="4"/>
  </si>
  <si>
    <t>　　「債務伝票精算部門コード」</t>
    <phoneticPr fontId="4"/>
  </si>
  <si>
    <t>　　「債務伝票ＯＢＣｉＤ」</t>
    <phoneticPr fontId="4"/>
  </si>
  <si>
    <t>　　「債務伝票明細行番号」</t>
    <phoneticPr fontId="4"/>
  </si>
  <si>
    <t>　　・該当する債務伝票が複数あり、消込対象を特定できない場合は未受入になります。</t>
    <rPh sb="7" eb="9">
      <t>サイム</t>
    </rPh>
    <rPh sb="9" eb="11">
      <t>デンピョウ</t>
    </rPh>
    <phoneticPr fontId="4"/>
  </si>
  <si>
    <t>　　　「債務No.」だけでは重複する可能性がある場合は、「債務日付」「債務伝票精算先コード」「債務伝票精算部門コード」「債務伝票ＯＢＣｉＤ」を設定してください。</t>
    <phoneticPr fontId="4"/>
  </si>
  <si>
    <t>　　・「債務伝票明細行番号」が空白の場合は、該当の債務伝票の中で上から順に消込可能な明細が自動的に特定されます。</t>
    <phoneticPr fontId="4"/>
  </si>
  <si>
    <t>　　■作成される明細の例</t>
    <phoneticPr fontId="4"/>
  </si>
  <si>
    <t>　　　○ 未消込の債務</t>
    <rPh sb="9" eb="11">
      <t>サイム</t>
    </rPh>
    <phoneticPr fontId="4"/>
  </si>
  <si>
    <t>　　　　・債務伝票No.01：　未消込金額　15,000円</t>
    <rPh sb="5" eb="7">
      <t>サイム</t>
    </rPh>
    <rPh sb="7" eb="9">
      <t>デンピョウ</t>
    </rPh>
    <phoneticPr fontId="4"/>
  </si>
  <si>
    <t>　　　　・債務伝票No.02：　未消込金額　10,000円</t>
    <rPh sb="5" eb="7">
      <t>サイム</t>
    </rPh>
    <rPh sb="7" eb="9">
      <t>デンピョウ</t>
    </rPh>
    <phoneticPr fontId="4"/>
  </si>
  <si>
    <t>　　　○指定した消込対象の債務明細</t>
    <rPh sb="4" eb="6">
      <t>シテイ</t>
    </rPh>
    <rPh sb="8" eb="10">
      <t>ケシコミ</t>
    </rPh>
    <rPh sb="10" eb="12">
      <t>タイショウ</t>
    </rPh>
    <rPh sb="13" eb="15">
      <t>サイム</t>
    </rPh>
    <rPh sb="15" eb="17">
      <t>メイサイ</t>
    </rPh>
    <phoneticPr fontId="4"/>
  </si>
  <si>
    <t>　　　　・債務伝票No.02：　明細金額　　  8,000円</t>
    <rPh sb="5" eb="7">
      <t>サイム</t>
    </rPh>
    <rPh sb="7" eb="9">
      <t>デンピョウ</t>
    </rPh>
    <rPh sb="16" eb="18">
      <t>メイサイ</t>
    </rPh>
    <rPh sb="18" eb="20">
      <t>キンガク</t>
    </rPh>
    <phoneticPr fontId="4"/>
  </si>
  <si>
    <t>　　　○作成される支払明細</t>
    <rPh sb="9" eb="11">
      <t>シハライ</t>
    </rPh>
    <rPh sb="11" eb="13">
      <t>メイサイ</t>
    </rPh>
    <phoneticPr fontId="4"/>
  </si>
  <si>
    <t>　　　　・債務伝票No.02：　金額　　　　  8,000円</t>
    <rPh sb="5" eb="7">
      <t>サイム</t>
    </rPh>
    <rPh sb="7" eb="9">
      <t>デンピョウ</t>
    </rPh>
    <rPh sb="16" eb="18">
      <t>キンガク</t>
    </rPh>
    <rPh sb="29" eb="30">
      <t>エン</t>
    </rPh>
    <phoneticPr fontId="4"/>
  </si>
  <si>
    <t>0：標準　1：軽減
課税の対象外の場合は受け入れできません。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63" eb="65">
      <t>メイサイ</t>
    </rPh>
    <rPh sb="106" eb="108">
      <t>メイサイ</t>
    </rPh>
    <phoneticPr fontId="14"/>
  </si>
  <si>
    <t>この項目は、控除種別（補助）が「0：充当」の場合は受け入れできません。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「控除種別」が「2：支払調整」⇒支払調整の部門（[仕入管理規程]メニューの[債務管理]ページで設定）
「控除種別」が「12：手数料支払」⇒支払方法の手数料部門（[支払方法]メニューの[手数料]ページで設定）</t>
    <phoneticPr fontId="4"/>
  </si>
  <si>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「控除種別」が「0：前払金」、「控除種別（補助）」が「1：返金」⇒出金セグメント１
「控除種別」が「1：仮払金」、「控除種別（補助）」が「1：返金」⇒出金セグメント１
「控除種別」が「2：支払調整」⇒支払調整のセグメント１（[仕入管理規程]メニューの[債務管理]ページで設定）</t>
  </si>
  <si>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「控除種別」が「0：前払金」、「控除種別（補助）」が「1：返金」⇒出金セグメント２
「控除種別」が「1：仮払金」、「控除種別（補助）」が「1：返金」⇒出金セグメント２
「控除種別」が「2：支払調整」⇒支払調整のセグメント２（[仕入管理規程]メニューの[債務管理]ページで設定）</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</si>
  <si>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「控除種別」が「2：支払調整」⇒支払調整のプロジェクト（[仕入管理規程]メニューの[債務管理]ページで設定）</t>
  </si>
  <si>
    <t>この項目は、「控除種別（補助）」が「0：充当」の場合は受け入れできません。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「控除種別」が「0：前払金」、「控除種別（補助）」が「1：返金」⇒出金工程／工種
「控除種別」が「1：仮払金」、「控除種別（補助）」が「1：返金」⇒出金工程／工種
「控除種別」が「2：支払調整」⇒支払調整の工程／工種（[仕入管理規程]メニューの[債務管理]ページで設定）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</si>
  <si>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「控除種別」が「2：支払調整」⇒支払調整科目（[仕入管理規程]メニューの[債務管理]ページで設定）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</si>
  <si>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「控除種別」が「2：支払調整」⇒支払調整補助科目（[仕入管理規程]メニューの[債務管理]ページで設定）</t>
  </si>
  <si>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</si>
  <si>
    <t>この項目は、「控除種別」が「0：前払金」「1：仮払金」「5：非連結」「10：源泉」の場合は受け入れできません。
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</si>
  <si>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</si>
  <si>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</si>
  <si>
    <t>この項目は、以下のすべての条件に該当する場合に受け入れできます。
・『債務奉行クラウド』をご利用の場合
・事業区分（[仕入管理規程]メニューの[消費税]ページで設定）が「使用する」
・「控除種別」が「 2：支払調整」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rPh sb="169" eb="171">
      <t>ジギョウ</t>
    </rPh>
    <rPh sb="171" eb="173">
      <t>クブン</t>
    </rPh>
    <phoneticPr fontId="14"/>
  </si>
  <si>
    <t>この項目は、出金先のスポット区分が「スポット仕入先」の場合に受け入れできます。
空白データを受け入れた場合は、出金先の仕入先名（[仕入先]メニューで設定）が設定されます。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14"/>
  </si>
  <si>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4"/>
  </si>
  <si>
    <t>0：明細単位　1：伝票単位
この項目は、以下のすべての条件に該当する場合に受け入れできます。
・『債務奉行クラウド』をご利用の場合
・「支払区分」が「0：即時購入」
空白データを受け入れた場合は、出金先の消費税計算（[仕入先]メニューの[仕入]ページで設定）が設定されます。</t>
    <rPh sb="2" eb="4">
      <t>メイサイ</t>
    </rPh>
    <rPh sb="9" eb="11">
      <t>デンピョウ</t>
    </rPh>
    <phoneticPr fontId="14"/>
  </si>
  <si>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空白データを受け入れた場合は、出金先の主購入部門（[仕入先]メニューの[仕入]ページで設定）が設定されます。</t>
  </si>
  <si>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空白データを受け入れた場合は、出金先の主購入プロジェクト（[仕入先]メニューの[仕入]ページで設定）が設定されます。</t>
    <rPh sb="197" eb="198">
      <t>シュ</t>
    </rPh>
    <rPh sb="198" eb="200">
      <t>コウニュウ</t>
    </rPh>
    <phoneticPr fontId="1"/>
  </si>
  <si>
    <t>0：非営業債務　1：営業債務
この項目は、以下のすべての条件に該当する場合に受け入れできます。
・『債務奉行クラウド』をご利用の場合
・「支払区分」が「2：前払金」または「9：非連結」
空白データを受け入れた場合は、出金先の伝票債務区分（[仕入先]メニューの[仕入]ページで設定）が設定されます。</t>
  </si>
  <si>
    <t>0：債務伝票　１：精算締
この項目は、「支払区分」が「2：前払金」または「9：非連結」の場合に受け入れできます。
空白データを受け入れた場合は、精算宛先の精算単位（[仕入先]メニューの[精算]ページで設定）が設定されます。</t>
  </si>
  <si>
    <t>桁数は、設定（メインメニュー右側にある[設定]アイコンから[運用設定]メニューの[基本]ページ）によって異なります。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60" eb="62">
      <t>ヒッス</t>
    </rPh>
    <rPh sb="65" eb="67">
      <t>ジョウケン</t>
    </rPh>
    <rPh sb="123" eb="125">
      <t>ジョウキ</t>
    </rPh>
    <rPh sb="126" eb="129">
      <t>ミセッテイ</t>
    </rPh>
    <rPh sb="130" eb="132">
      <t>バアイ</t>
    </rPh>
    <phoneticPr fontId="14"/>
  </si>
  <si>
    <t>この項目は、支払方法の支払種別が「0：銀行振込」の場合に受け入れできます。
振込先銀行コード・振込先支店コード・預金種目・口座番号・口座名義・口座名義カナの全項目について
空白データを受け入れた場合は、出金先の主振込先（[仕入先]メニューの[支払]ページで設定）が設定されます。</t>
  </si>
  <si>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</si>
  <si>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14"/>
  </si>
  <si>
    <t>0：自動計算　1：定額料金
この項目は、支払方法の支払種別が「0：銀行振込」の場合に受け入れできます。
空白データを受け入れた場合は、出金先の手数料計算（[仕入先]メニューの[支払]ページで設定）が設定されます。</t>
    <rPh sb="74" eb="76">
      <t>ケイサン</t>
    </rPh>
    <phoneticPr fontId="14"/>
  </si>
  <si>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「支払区分」が「0：即時購入」かつ、空白データを受け入れた場合は、出金先の購入主部門（[仕入先]メニューの[仕入]ページで設定）が設定されます。</t>
    <rPh sb="95" eb="97">
      <t>シハライ</t>
    </rPh>
    <rPh sb="97" eb="99">
      <t>クブン</t>
    </rPh>
    <rPh sb="134" eb="136">
      <t>ブモン</t>
    </rPh>
    <phoneticPr fontId="14"/>
  </si>
  <si>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「支払区分」が「0：即時購入」かつ、空白データを受け入れた場合は、出金先の購入主プロジェクト（[仕入先]メニューの[仕入]ページで設定）が設定されます。</t>
    <rPh sb="173" eb="175">
      <t>シハライ</t>
    </rPh>
    <rPh sb="175" eb="177">
      <t>クブン</t>
    </rPh>
    <phoneticPr fontId="14"/>
  </si>
  <si>
    <t>この項目は、「明細種別」が「11：債務」の場合は受け入れできません。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「支払区分」が「0：即時購入」かつ、空白データを受け入れた場合は、出金先の購入主工程／工種（[仕入先]メニューの[仕入]ページで設定）が設定されます。</t>
  </si>
  <si>
    <t>空白データを受け入れた場合は、購入科目の申告書計算区分（[仕入管理科目]メニューの[消費税]ページで設定）が設定されます。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②明細補助科目の申告書計算区分（[仕入管理補助科目]メニューの[消費税]ページで設定）
③明細科目の申告書計算区分（[仕入管理科目]メニューの[消費税]ページで設定）</t>
    <rPh sb="94" eb="96">
      <t>シハライ</t>
    </rPh>
    <rPh sb="96" eb="97">
      <t>サキ</t>
    </rPh>
    <rPh sb="99" eb="101">
      <t>セイサン</t>
    </rPh>
    <rPh sb="101" eb="102">
      <t>サキ</t>
    </rPh>
    <rPh sb="102" eb="104">
      <t>ユウセン</t>
    </rPh>
    <rPh sb="105" eb="107">
      <t>セッテイ</t>
    </rPh>
    <rPh sb="122" eb="125">
      <t>ショウヒゼイ</t>
    </rPh>
    <rPh sb="130" eb="132">
      <t>セッテイ</t>
    </rPh>
    <rPh sb="144" eb="146">
      <t>バアイ</t>
    </rPh>
    <rPh sb="148" eb="150">
      <t>シハライ</t>
    </rPh>
    <rPh sb="150" eb="151">
      <t>サキ</t>
    </rPh>
    <rPh sb="153" eb="155">
      <t>トリヒキ</t>
    </rPh>
    <rPh sb="155" eb="157">
      <t>ハッセイ</t>
    </rPh>
    <rPh sb="157" eb="159">
      <t>クブン</t>
    </rPh>
    <rPh sb="161" eb="163">
      <t>カミ</t>
    </rPh>
    <rPh sb="172" eb="175">
      <t>シンコクショ</t>
    </rPh>
    <rPh sb="175" eb="177">
      <t>ケイサン</t>
    </rPh>
    <rPh sb="177" eb="179">
      <t>クブン</t>
    </rPh>
    <rPh sb="214" eb="217">
      <t>シンコクショ</t>
    </rPh>
    <rPh sb="217" eb="219">
      <t>ケイサン</t>
    </rPh>
    <rPh sb="219" eb="221">
      <t>クブン</t>
    </rPh>
    <phoneticPr fontId="14"/>
  </si>
  <si>
    <t>0：計算しない　1：税抜金額から計算する　2：税込金額から計算する
課税の対象外の場合は受け入れできません。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②明細補助科目の消費税自動計算（[仕入管理補助科目]メニューの[消費税]ページで設定）
③明細科目の消費税自動計算（[仕入管理科目]メニューの[消費税]ページで設定）</t>
    <rPh sb="165" eb="168">
      <t>ショウヒゼイ</t>
    </rPh>
    <rPh sb="168" eb="170">
      <t>ジドウ</t>
    </rPh>
    <rPh sb="170" eb="172">
      <t>ケイサン</t>
    </rPh>
    <rPh sb="207" eb="210">
      <t>ショウヒゼイ</t>
    </rPh>
    <rPh sb="210" eb="212">
      <t>ジドウ</t>
    </rPh>
    <rPh sb="212" eb="214">
      <t>ケイサン</t>
    </rPh>
    <phoneticPr fontId="14"/>
  </si>
  <si>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77" eb="179">
      <t>ハスウ</t>
    </rPh>
    <rPh sb="179" eb="181">
      <t>ショリ</t>
    </rPh>
    <rPh sb="216" eb="218">
      <t>ハスウ</t>
    </rPh>
    <rPh sb="218" eb="220">
      <t>ショリ</t>
    </rPh>
    <phoneticPr fontId="14"/>
  </si>
  <si>
    <t>この項目は、「明細種別」が「3：仮払金」「12：手数料費用」「13：外税調整」「14：内税調整」の場合は受け入れできません。
空白データを受け入れた場合は、出金先の報酬区分（[仕入先]メニューの[源泉]ページで設定）が設定されます。</t>
    <rPh sb="82" eb="84">
      <t>ホウシュウ</t>
    </rPh>
    <rPh sb="84" eb="86">
      <t>クブン</t>
    </rPh>
    <rPh sb="98" eb="100">
      <t>ゲンセン</t>
    </rPh>
    <phoneticPr fontId="14"/>
  </si>
  <si>
    <t>0：計算しない　１：計算する
この項目は、以下のすべての条件に該当する場合に受け入れできます。
・「支払区分」が「2：前払金」
・「明細報酬区分コード」が「0：その他」以外
空白データを受け入れた場合は、精算先の税抜計算（[仕入先]メニューの[源泉]ページで設定）が設定されます。</t>
    <rPh sb="21" eb="23">
      <t>イカ</t>
    </rPh>
    <rPh sb="84" eb="86">
      <t>イガイ</t>
    </rPh>
    <phoneticPr fontId="14"/>
  </si>
  <si>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空白データを受け入れた場合は、精算先の端数処理（[仕入先]メニューの[源泉]ページで設定）が設定されます。</t>
    <rPh sb="134" eb="136">
      <t>セイサン</t>
    </rPh>
    <rPh sb="136" eb="137">
      <t>サキ</t>
    </rPh>
    <rPh sb="154" eb="156">
      <t>ゲンセン</t>
    </rPh>
    <phoneticPr fontId="14"/>
  </si>
  <si>
    <t>この項目は、「控除種別」が「10：源泉」の場合に受け入れできます。
空白データを受け入れた場合は、出金先の報酬区分（[仕入先]メニューの[源泉]ページで設定）が設定されます。</t>
    <rPh sb="53" eb="55">
      <t>ホウシュウ</t>
    </rPh>
    <rPh sb="55" eb="57">
      <t>クブン</t>
    </rPh>
    <rPh sb="69" eb="71">
      <t>ゲンセン</t>
    </rPh>
    <phoneticPr fontId="14"/>
  </si>
  <si>
    <t>「*」各伝票の１明細目に必ず付けます。</t>
    <rPh sb="3" eb="6">
      <t>カクデンピョウ</t>
    </rPh>
    <rPh sb="8" eb="10">
      <t>メイサイ</t>
    </rPh>
    <rPh sb="10" eb="11">
      <t>メ</t>
    </rPh>
    <rPh sb="12" eb="13">
      <t>カナラ</t>
    </rPh>
    <rPh sb="14" eb="15">
      <t>ツ</t>
    </rPh>
    <phoneticPr fontId="14"/>
  </si>
  <si>
    <t>精算先事業所名</t>
    <rPh sb="2" eb="3">
      <t>サキ</t>
    </rPh>
    <phoneticPr fontId="14"/>
  </si>
  <si>
    <t>精算単位</t>
    <rPh sb="0" eb="2">
      <t>セイサン</t>
    </rPh>
    <phoneticPr fontId="14"/>
  </si>
  <si>
    <t>精算宛先コード</t>
    <rPh sb="0" eb="2">
      <t>セイサン</t>
    </rPh>
    <rPh sb="2" eb="4">
      <t>アテサキ</t>
    </rPh>
    <phoneticPr fontId="14"/>
  </si>
  <si>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14"/>
  </si>
  <si>
    <t>精算部門コード</t>
    <rPh sb="2" eb="4">
      <t>ブモン</t>
    </rPh>
    <phoneticPr fontId="0"/>
  </si>
  <si>
    <t>整数６桁　小数９桁
形式は、表紙の「金額・数量の形式」参照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t>
    <phoneticPr fontId="4"/>
  </si>
  <si>
    <t>AP3010020</t>
  </si>
  <si>
    <t>この項目は、以下のすべての条件に該当する場合に受け入れできます。
・『奉行Ｖ ERPクラウド』をご利用の場合
・『債務奉行クラウド』をご利用ではない場合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rPh sb="151" eb="153">
      <t>ミギウエ</t>
    </rPh>
    <rPh sb="157" eb="159">
      <t>セッテイ</t>
    </rPh>
    <rPh sb="178" eb="180">
      <t>キホン</t>
    </rPh>
    <phoneticPr fontId="1"/>
  </si>
  <si>
    <t>この項目は、以下のすべての条件に該当する場合に受け入れできます。
・『奉行Ｖ ERPクラウド』をご利用の場合
・『債務奉行クラウド』をご利用ではない場合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rPh sb="151" eb="153">
      <t>ミギウエ</t>
    </rPh>
    <rPh sb="157" eb="159">
      <t>セッテイ</t>
    </rPh>
    <rPh sb="178" eb="180">
      <t>キホン</t>
    </rPh>
    <phoneticPr fontId="1"/>
  </si>
  <si>
    <t>【支払予定】</t>
    <rPh sb="1" eb="3">
      <t>シハライ</t>
    </rPh>
    <phoneticPr fontId="14"/>
  </si>
  <si>
    <t>支払予定１</t>
    <rPh sb="2" eb="4">
      <t>ヨテイ</t>
    </rPh>
    <phoneticPr fontId="14"/>
  </si>
  <si>
    <t>整数13桁　小数２桁　マイナスも可
形式は、表紙の「数量・金額の形式」参照
この項目は、「支払予定確定単位」が「0：債務伝票」の場合に、受け入れできます。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phoneticPr fontId="4"/>
  </si>
  <si>
    <t>支払予定２</t>
    <rPh sb="2" eb="4">
      <t>ヨテイ</t>
    </rPh>
    <phoneticPr fontId="14"/>
  </si>
  <si>
    <t>支払予定３</t>
    <rPh sb="2" eb="4">
      <t>ヨテイ</t>
    </rPh>
    <phoneticPr fontId="14"/>
  </si>
  <si>
    <t>支払予定４</t>
    <rPh sb="2" eb="4">
      <t>ヨテイ</t>
    </rPh>
    <phoneticPr fontId="14"/>
  </si>
  <si>
    <t>支払予定５</t>
    <rPh sb="2" eb="4">
      <t>ヨテイ</t>
    </rPh>
    <phoneticPr fontId="14"/>
  </si>
  <si>
    <t>支払予定６</t>
    <rPh sb="2" eb="4">
      <t>ヨテイ</t>
    </rPh>
    <phoneticPr fontId="14"/>
  </si>
  <si>
    <t>支払予定７</t>
    <rPh sb="2" eb="4">
      <t>ヨテイ</t>
    </rPh>
    <phoneticPr fontId="14"/>
  </si>
  <si>
    <t>支払予定８</t>
    <rPh sb="2" eb="4">
      <t>ヨテイ</t>
    </rPh>
    <phoneticPr fontId="14"/>
  </si>
  <si>
    <t>支払予定９</t>
    <rPh sb="2" eb="4">
      <t>ヨテイ</t>
    </rPh>
    <phoneticPr fontId="14"/>
  </si>
  <si>
    <t>支払予定10</t>
    <rPh sb="2" eb="4">
      <t>ヨテイ</t>
    </rPh>
    <phoneticPr fontId="14"/>
  </si>
  <si>
    <t>支払予定11</t>
    <rPh sb="2" eb="4">
      <t>ヨテイ</t>
    </rPh>
    <phoneticPr fontId="14"/>
  </si>
  <si>
    <t>支払予定12</t>
    <rPh sb="2" eb="4">
      <t>ヨテイ</t>
    </rPh>
    <phoneticPr fontId="14"/>
  </si>
  <si>
    <t>この項目は、以下のすべての条件に該当する場合に受け入れできます。
・『奉行Ｖ ERPクラウド』をご利用の場合
・『債務奉行クラウド』をご利用の場合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</si>
  <si>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この項目は、以下のすべての条件に該当する場合に受け入れできます。
・『奉行Ｖ ERPクラウド』をご利用の場合
・『債務奉行クラウド』をご利用の場合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</si>
  <si>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【必須になる条件】
この項目は、「付箋色」と「付箋メモ」を設定していない場合、必須です。</t>
    <rPh sb="76" eb="78">
      <t>フセン</t>
    </rPh>
    <rPh sb="78" eb="79">
      <t>ショク</t>
    </rPh>
    <rPh sb="82" eb="84">
      <t>フセン</t>
    </rPh>
    <rPh sb="88" eb="90">
      <t>セッテイ</t>
    </rPh>
    <phoneticPr fontId="14"/>
  </si>
  <si>
    <t>債務額(国内)</t>
    <rPh sb="4" eb="6">
      <t>コクナイ</t>
    </rPh>
    <phoneticPr fontId="1"/>
  </si>
  <si>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t>
    <phoneticPr fontId="4"/>
  </si>
  <si>
    <t>報酬区分コード</t>
    <rPh sb="0" eb="2">
      <t>ホウシュウ</t>
    </rPh>
    <rPh sb="2" eb="4">
      <t>クブン</t>
    </rPh>
    <phoneticPr fontId="14"/>
  </si>
  <si>
    <t>源泉予定額</t>
    <rPh sb="0" eb="2">
      <t>ゲンセン</t>
    </rPh>
    <rPh sb="2" eb="4">
      <t>ヨテイ</t>
    </rPh>
    <rPh sb="4" eb="5">
      <t>ガク</t>
    </rPh>
    <phoneticPr fontId="14"/>
  </si>
  <si>
    <t>整数13桁　小数２桁  マイナスも可
形式は、表紙の「金額・数量の形式」参照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・「報酬区分コード」が「0：その他」以外
取引通貨がJPYの場合、小数桁は受け入れできません。</t>
    <phoneticPr fontId="4"/>
  </si>
  <si>
    <t>源泉対象金額 - 税抜計算</t>
    <rPh sb="0" eb="2">
      <t>ゲンセン</t>
    </rPh>
    <rPh sb="2" eb="4">
      <t>タイショウ</t>
    </rPh>
    <rPh sb="4" eb="6">
      <t>キンガク</t>
    </rPh>
    <rPh sb="9" eb="10">
      <t>ゼイ</t>
    </rPh>
    <rPh sb="10" eb="11">
      <t>ヌ</t>
    </rPh>
    <phoneticPr fontId="14"/>
  </si>
  <si>
    <t>AP3010410</t>
  </si>
  <si>
    <t>AP3010411</t>
  </si>
  <si>
    <t>0：標準　1：軽減
この項目は、『債務奉行クラウド』をご利用の場合に受け入れできます。
空白データを受け入れた場合は、「0：標準」が設定されます。</t>
    <rPh sb="2" eb="4">
      <t>ヒョウジュン</t>
    </rPh>
    <rPh sb="7" eb="9">
      <t>ケイゲン</t>
    </rPh>
    <phoneticPr fontId="14"/>
  </si>
  <si>
    <t>AP3010412</t>
  </si>
  <si>
    <t>10、8、5、3
この項目は、以下のすべての条件に該当する場合に受け入れできます。
・『債務奉行クラウド』をご利用の場合
・「報酬区分コード」が「0：その他」以外
・「源泉対象金額－税抜計算」が「1：計算する」
空白データを受け入れた場合は、システム日付によって設定されます。</t>
    <phoneticPr fontId="1"/>
  </si>
  <si>
    <t>源泉対象金額 - 端数処理方法</t>
    <rPh sb="13" eb="15">
      <t>ホウホウ</t>
    </rPh>
    <phoneticPr fontId="14"/>
  </si>
  <si>
    <t>AP3010413</t>
  </si>
  <si>
    <t>0：赤　1：青　2：黄　3：橙　4：緑　5：紫
「付箋メモ」を設定し、空白データを受け入れた場合は、「0:赤」が設定されます。
【必須になる条件】
「債務科目コード」を設定していない場合、「付箋色」または「付箋メモ」は必須です。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5" eb="97">
      <t>フセン</t>
    </rPh>
    <rPh sb="97" eb="98">
      <t>ショク</t>
    </rPh>
    <rPh sb="103" eb="105">
      <t>フセン</t>
    </rPh>
    <phoneticPr fontId="1"/>
  </si>
  <si>
    <t>【必須になる条件】
「債務科目コード」を設定していない場合、「付箋色」または「付箋メモ」は必須です。</t>
  </si>
  <si>
    <t>この項目は、精算先のスポット区分が「スポット仕入先」の場合に受け入れできます。
空白データを受け入れた場合は、精算先の支払先名（[仕入先]メニューで設定）が設定されます。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4"/>
  </si>
  <si>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4"/>
  </si>
  <si>
    <t>この項目は、『債務奉行クラウド』をご利用の場合に受け入れできます。
0：非営業債務　1：営業債務
空白データを受け入れた場合は、精算先の伝票債務区分（[仕入先]メニューの[仕入]ページで設定）が設定されます。</t>
    <rPh sb="36" eb="37">
      <t>ヒ</t>
    </rPh>
    <rPh sb="37" eb="39">
      <t>エイギョウ</t>
    </rPh>
    <rPh sb="39" eb="41">
      <t>サイム</t>
    </rPh>
    <rPh sb="44" eb="46">
      <t>エイギョウ</t>
    </rPh>
    <rPh sb="46" eb="48">
      <t>サイム</t>
    </rPh>
    <rPh sb="68" eb="70">
      <t>デンピョウ</t>
    </rPh>
    <rPh sb="70" eb="72">
      <t>サイム</t>
    </rPh>
    <rPh sb="72" eb="74">
      <t>クブン</t>
    </rPh>
    <phoneticPr fontId="14"/>
  </si>
  <si>
    <t>0：債務伝票　1：精算締め
空白データを受け入れた場合は、精算先の精算単位（[仕入先]メニューの[精算]ページで設定）が設定されます。</t>
  </si>
  <si>
    <t>桁数は、設定（メインメニュー右上にある[設定]アイコンから[運用設定]メニューの[基本]ページ）によって異なります。
空白データを受け入れた場合は、精算先の購入主事業組織（[仕入先]メニューの[仕入]ページで設定）が設定されます。</t>
    <rPh sb="79" eb="80">
      <t>シュ</t>
    </rPh>
    <rPh sb="80" eb="82">
      <t>ジギョウ</t>
    </rPh>
    <rPh sb="82" eb="84">
      <t>ソシキ</t>
    </rPh>
    <phoneticPr fontId="14"/>
  </si>
  <si>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77" eb="79">
      <t>コウニュウ</t>
    </rPh>
    <rPh sb="79" eb="80">
      <t>シュ</t>
    </rPh>
    <rPh sb="80" eb="83">
      <t>タントウシャ</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</si>
  <si>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7" eb="158">
      <t>シュ</t>
    </rPh>
    <phoneticPr fontId="14"/>
  </si>
  <si>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49" eb="51">
      <t>ミギウエ</t>
    </rPh>
    <rPh sb="55" eb="57">
      <t>セッテイ</t>
    </rPh>
    <rPh sb="76" eb="78">
      <t>キホン</t>
    </rPh>
    <rPh sb="113" eb="115">
      <t>サイム</t>
    </rPh>
    <rPh sb="115" eb="116">
      <t>シュ</t>
    </rPh>
    <rPh sb="116" eb="118">
      <t>ブモン</t>
    </rPh>
    <phoneticPr fontId="1"/>
  </si>
  <si>
    <t>この項目は、以下のすべての条件に該当する場合に受け入れできます。
・『債務奉行クラウド』をご利用ではない場合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29" eb="131">
      <t>ミギウエ</t>
    </rPh>
    <rPh sb="135" eb="137">
      <t>セッテイ</t>
    </rPh>
    <rPh sb="156" eb="158">
      <t>キホン</t>
    </rPh>
    <rPh sb="193" eb="195">
      <t>サイム</t>
    </rPh>
    <rPh sb="195" eb="196">
      <t>シュ</t>
    </rPh>
    <phoneticPr fontId="1"/>
  </si>
  <si>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35" eb="37">
      <t>サイケン</t>
    </rPh>
    <rPh sb="72" eb="77">
      <t>コウテイ</t>
    </rPh>
    <rPh sb="208" eb="210">
      <t>サイム</t>
    </rPh>
    <phoneticPr fontId="14"/>
  </si>
  <si>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14"/>
  </si>
  <si>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</si>
  <si>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0：計算しない　１：計算する
この項目は、以下のすべての条件に該当する場合に受け入れできます。
・『債務奉行クラウド』をご利用の場合
・「報酬区分コード」が「0：その他」以外
空白データを受け入れた場合は、精算先の消費税計算（[仕入先]メニューの[源泉]ページで設定）が設定されます。</t>
  </si>
  <si>
    <t>0：切り上げ　1：四捨五入　2：切り捨て
この項目は、以下のすべての条件に該当する場合に受け入れできます。
・『債務奉行クラウド』をご利用の場合
・「報酬区分コード」が「0：その他」以外
・「源泉対象金額－税抜計算」が「1：計算する」
空白データを受け入れた場合は、精算先の端数処理（[仕入先]メニューの[源泉]ページで設定）が設定されます。</t>
  </si>
  <si>
    <t>桁数は、設定（メインメニュー右上にある[設定]アイコンから[運用設定]メニューの[取引先管理]ページ）によって異なります。</t>
    <rPh sb="41" eb="43">
      <t>トリヒキ</t>
    </rPh>
    <rPh sb="43" eb="44">
      <t>サキ</t>
    </rPh>
    <phoneticPr fontId="14"/>
  </si>
  <si>
    <t>出金先名</t>
  </si>
  <si>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</si>
  <si>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14"/>
  </si>
  <si>
    <t>精算部門コード</t>
    <rPh sb="0" eb="2">
      <t>セイサン</t>
    </rPh>
    <rPh sb="2" eb="4">
      <t>ブモン</t>
    </rPh>
    <phoneticPr fontId="0"/>
  </si>
  <si>
    <t>精算単位</t>
    <rPh sb="0" eb="2">
      <t>セイサン</t>
    </rPh>
    <rPh sb="2" eb="4">
      <t>タンイ</t>
    </rPh>
    <phoneticPr fontId="0"/>
  </si>
  <si>
    <t>出金部門コード</t>
    <rPh sb="0" eb="2">
      <t>シュッキン</t>
    </rPh>
    <rPh sb="2" eb="4">
      <t>ブモン</t>
    </rPh>
    <phoneticPr fontId="0"/>
  </si>
  <si>
    <t>出金セグメント１コード</t>
    <rPh sb="0" eb="2">
      <t>シュッキン</t>
    </rPh>
    <phoneticPr fontId="0"/>
  </si>
  <si>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</si>
  <si>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出金セグメント２コード</t>
    <rPh sb="0" eb="2">
      <t>シュッキン</t>
    </rPh>
    <phoneticPr fontId="0"/>
  </si>
  <si>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</si>
  <si>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</si>
  <si>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</si>
  <si>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</si>
  <si>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空白データを受け入れた場合は、仕入先の為替レート種別（[仕入先]メニューの[仕入]ページで設定）が設定されます。</t>
    <phoneticPr fontId="4"/>
  </si>
  <si>
    <t>【明細情報】</t>
    <rPh sb="1" eb="3">
      <t>メイサイ</t>
    </rPh>
    <rPh sb="3" eb="5">
      <t>ジョウホウ</t>
    </rPh>
    <phoneticPr fontId="0"/>
  </si>
  <si>
    <t>明細支払部門コード</t>
    <rPh sb="0" eb="2">
      <t>メイサイ</t>
    </rPh>
    <rPh sb="2" eb="4">
      <t>シハライ</t>
    </rPh>
    <rPh sb="4" eb="6">
      <t>ブモン</t>
    </rPh>
    <phoneticPr fontId="0"/>
  </si>
  <si>
    <t>明細支払セグメント１
コード</t>
    <rPh sb="0" eb="2">
      <t>メイサイ</t>
    </rPh>
    <rPh sb="2" eb="4">
      <t>シハライ</t>
    </rPh>
    <phoneticPr fontId="0"/>
  </si>
  <si>
    <t>明細支払セグメント２
コード</t>
    <rPh sb="0" eb="2">
      <t>メイサイ</t>
    </rPh>
    <rPh sb="2" eb="4">
      <t>シハライ</t>
    </rPh>
    <phoneticPr fontId="0"/>
  </si>
  <si>
    <t>明細支払プロジェクト
コード</t>
    <rPh sb="0" eb="2">
      <t>メイサイ</t>
    </rPh>
    <rPh sb="2" eb="4">
      <t>シハライ</t>
    </rPh>
    <phoneticPr fontId="0"/>
  </si>
  <si>
    <t>明細支払工程／工種コード</t>
    <rPh sb="2" eb="4">
      <t>シハライ</t>
    </rPh>
    <phoneticPr fontId="14"/>
  </si>
  <si>
    <t>明細科目コード</t>
    <rPh sb="0" eb="2">
      <t>メイサイ</t>
    </rPh>
    <rPh sb="2" eb="4">
      <t>カモク</t>
    </rPh>
    <phoneticPr fontId="0"/>
  </si>
  <si>
    <t>明細補助科目コード</t>
    <rPh sb="0" eb="2">
      <t>メイサイ</t>
    </rPh>
    <rPh sb="2" eb="4">
      <t>ホジョ</t>
    </rPh>
    <rPh sb="4" eb="6">
      <t>カモク</t>
    </rPh>
    <phoneticPr fontId="0"/>
  </si>
  <si>
    <t>明細金額</t>
    <rPh sb="0" eb="2">
      <t>メイサイ</t>
    </rPh>
    <rPh sb="2" eb="4">
      <t>キンガク</t>
    </rPh>
    <phoneticPr fontId="0"/>
  </si>
  <si>
    <t>整数13桁　小数２桁
形式は、表紙の「数量・金額の形式」参照
この項目は、「明細科目コード」が設定されている場合に受け入れできます。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</si>
  <si>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明細金額（国内）</t>
    <rPh sb="5" eb="7">
      <t>コクナイ</t>
    </rPh>
    <phoneticPr fontId="0"/>
  </si>
  <si>
    <t>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4"/>
  </si>
  <si>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
  </si>
  <si>
    <t>この項目は、出金先のスポット区分が「スポット仕入先」の場合に受け入れできます。
空白データを受け入れた場合は、出金先の仕入先名（[仕入先]メニューで設定）が設定されます。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14"/>
  </si>
  <si>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14"/>
  </si>
  <si>
    <t>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74" eb="76">
      <t>シュッキン</t>
    </rPh>
    <rPh sb="78" eb="80">
      <t>コウニュウ</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</si>
  <si>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152" eb="154">
      <t>シュッキン</t>
    </rPh>
    <rPh sb="156" eb="158">
      <t>コウニュウ</t>
    </rPh>
    <phoneticPr fontId="1"/>
  </si>
  <si>
    <t>0：営業外債務　1：営業債務
この項目は、『債務奉行クラウド』をご利用の場合に受け入れできます。
空白データを受け入れた場合は、出金先の伝票債務区分（[仕入先]メニューの[仕入]ページで設定）が設定されます。</t>
    <rPh sb="2" eb="4">
      <t>エイギョウ</t>
    </rPh>
    <rPh sb="4" eb="5">
      <t>ガイ</t>
    </rPh>
    <rPh sb="5" eb="7">
      <t>サイム</t>
    </rPh>
    <rPh sb="10" eb="12">
      <t>エイギョウ</t>
    </rPh>
    <rPh sb="12" eb="14">
      <t>サイム</t>
    </rPh>
    <rPh sb="64" eb="66">
      <t>シュッキン</t>
    </rPh>
    <rPh sb="66" eb="67">
      <t>サキ</t>
    </rPh>
    <rPh sb="68" eb="70">
      <t>デンピョウ</t>
    </rPh>
    <rPh sb="70" eb="72">
      <t>サイム</t>
    </rPh>
    <rPh sb="72" eb="74">
      <t>クブン</t>
    </rPh>
    <phoneticPr fontId="1"/>
  </si>
  <si>
    <t>この項目は、以下のすべての条件に該当する場合に受け入れできます。
・『債務奉行クラウド』をご利用の場合
・出金先が源泉徴収対象（[仕入先]メニューの[仕入]ページで設定）
空白データを受け入れた場合は、出金先の報酬区分（[仕入先]メニューの[源泉]ページで設定）が設定されます。</t>
  </si>
  <si>
    <t>項目の新規追加</t>
    <phoneticPr fontId="4"/>
  </si>
  <si>
    <t>単価データ</t>
    <rPh sb="0" eb="2">
      <t>タンカ</t>
    </rPh>
    <phoneticPr fontId="4"/>
  </si>
  <si>
    <t>債務伝票データ</t>
    <rPh sb="0" eb="2">
      <t>サイム</t>
    </rPh>
    <rPh sb="2" eb="4">
      <t>デンピョウ</t>
    </rPh>
    <phoneticPr fontId="35"/>
  </si>
  <si>
    <t>[仕入管理規程]メニューの設定によって付番方法が異なります。</t>
    <rPh sb="1" eb="3">
      <t>シイレ</t>
    </rPh>
    <phoneticPr fontId="4"/>
  </si>
  <si>
    <t>[仕入管理規程]メニューの設定にしたがって自動付番されます。</t>
    <rPh sb="1" eb="3">
      <t>シイレ</t>
    </rPh>
    <phoneticPr fontId="4"/>
  </si>
  <si>
    <t>●[仕入管理規程]メニューの設定に従う</t>
  </si>
  <si>
    <t>出金セグメント１コード</t>
    <rPh sb="0" eb="2">
      <t>シュッキン</t>
    </rPh>
    <phoneticPr fontId="4"/>
  </si>
  <si>
    <t>値引セグメント１コード</t>
    <rPh sb="0" eb="2">
      <t>ネビキ</t>
    </rPh>
    <phoneticPr fontId="4"/>
  </si>
  <si>
    <t>手数料費用セグメント１コード</t>
    <rPh sb="0" eb="3">
      <t>テスウリョウ</t>
    </rPh>
    <rPh sb="3" eb="5">
      <t>ヒヨウ</t>
    </rPh>
    <phoneticPr fontId="4"/>
  </si>
  <si>
    <t>手数料支払セグメント１コード</t>
    <rPh sb="0" eb="3">
      <t>テスウリョウ</t>
    </rPh>
    <rPh sb="3" eb="5">
      <t>シハライ</t>
    </rPh>
    <phoneticPr fontId="4"/>
  </si>
  <si>
    <t>明細回収セグメント１コード</t>
    <rPh sb="0" eb="4">
      <t>メイサイカイシュウ</t>
    </rPh>
    <phoneticPr fontId="4"/>
  </si>
  <si>
    <t>手数料費用支払セグメント１コード</t>
    <rPh sb="0" eb="5">
      <t>テスウリョウヒヨウ</t>
    </rPh>
    <rPh sb="5" eb="7">
      <t>シハライ</t>
    </rPh>
    <phoneticPr fontId="4"/>
  </si>
  <si>
    <t>源泉徴収セグメント１コード</t>
    <rPh sb="0" eb="4">
      <t>ゲンセンチョウシュウ</t>
    </rPh>
    <phoneticPr fontId="4"/>
  </si>
  <si>
    <t>値引支払セグメント１コード</t>
    <rPh sb="0" eb="4">
      <t>ネビキシハライ</t>
    </rPh>
    <phoneticPr fontId="4"/>
  </si>
  <si>
    <t>明細支払セグメント１コード</t>
    <rPh sb="0" eb="4">
      <t>メイサイシハライ</t>
    </rPh>
    <phoneticPr fontId="4"/>
  </si>
  <si>
    <t>明細支払セグメント１コード</t>
    <rPh sb="0" eb="2">
      <t>メイサイ</t>
    </rPh>
    <rPh sb="2" eb="4">
      <t>シハライ</t>
    </rPh>
    <phoneticPr fontId="4"/>
  </si>
  <si>
    <t>出金セグメント２コード</t>
    <rPh sb="0" eb="2">
      <t>シュッキン</t>
    </rPh>
    <phoneticPr fontId="4"/>
  </si>
  <si>
    <t>値引セグメント２コード</t>
    <rPh sb="0" eb="2">
      <t>ネビキ</t>
    </rPh>
    <phoneticPr fontId="4"/>
  </si>
  <si>
    <t>手数料費用セグメント２コード</t>
    <rPh sb="0" eb="3">
      <t>テスウリョウ</t>
    </rPh>
    <rPh sb="3" eb="5">
      <t>ヒヨウ</t>
    </rPh>
    <phoneticPr fontId="4"/>
  </si>
  <si>
    <t>手数料支払セグメント２コード</t>
    <rPh sb="0" eb="5">
      <t>テスウリョウシハライ</t>
    </rPh>
    <phoneticPr fontId="4"/>
  </si>
  <si>
    <t>明細回収セグメント２コード</t>
    <rPh sb="0" eb="4">
      <t>メイサイカイシュウ</t>
    </rPh>
    <phoneticPr fontId="4"/>
  </si>
  <si>
    <t>手数料費用支払セグメント２コード</t>
    <rPh sb="0" eb="3">
      <t>テスウリョウ</t>
    </rPh>
    <rPh sb="3" eb="7">
      <t>ヒヨウシハラ</t>
    </rPh>
    <phoneticPr fontId="4"/>
  </si>
  <si>
    <t>源泉徴収セグメント２コード</t>
    <rPh sb="0" eb="4">
      <t>ゲンセンチョウシュウ</t>
    </rPh>
    <phoneticPr fontId="4"/>
  </si>
  <si>
    <t>値引支払セグメント２コード</t>
    <rPh sb="0" eb="4">
      <t>ネビキシハライ</t>
    </rPh>
    <phoneticPr fontId="4"/>
  </si>
  <si>
    <t>手数料支払セグメント２コード</t>
    <rPh sb="0" eb="3">
      <t>テスウリョウ</t>
    </rPh>
    <rPh sb="3" eb="5">
      <t>シハライ</t>
    </rPh>
    <phoneticPr fontId="4"/>
  </si>
  <si>
    <t>明細支払セグメント２コード</t>
  </si>
  <si>
    <t>明細支払セグメント２コード</t>
    <rPh sb="0" eb="2">
      <t>メイサイ</t>
    </rPh>
    <rPh sb="2" eb="4">
      <t>シハライ</t>
    </rPh>
    <phoneticPr fontId="4"/>
  </si>
  <si>
    <t>郵送料科目コード</t>
    <phoneticPr fontId="4"/>
  </si>
  <si>
    <t>郵送料補助科目コード</t>
    <phoneticPr fontId="4"/>
  </si>
  <si>
    <t>郵送料部門コード</t>
    <phoneticPr fontId="4"/>
  </si>
  <si>
    <t>郵送料プロジェクトコード</t>
  </si>
  <si>
    <t>郵送料工程／工種コード</t>
  </si>
  <si>
    <t>決済科目コード</t>
    <phoneticPr fontId="4"/>
  </si>
  <si>
    <t>決済補助科目コード</t>
    <phoneticPr fontId="4"/>
  </si>
  <si>
    <t>決済部門コード</t>
    <phoneticPr fontId="4"/>
  </si>
  <si>
    <t>決済プロジェクトコード</t>
  </si>
  <si>
    <t>決済工程／工種コード</t>
  </si>
  <si>
    <t>この項目は、『債務奉行クラウド』の『Ｓシステム』をご利用の場合に受け入れできます。
【必須になる条件】
「支払種別」が「2：ファクタリング」で新規のデータを受け入れる場合は、必須です。
桁数は、設定（メインメニュー右上にある[設定]アイコンから[運用設定]メニューの[基本]ページ）によって異なります。</t>
    <rPh sb="53" eb="55">
      <t>シハライ</t>
    </rPh>
    <phoneticPr fontId="4"/>
  </si>
  <si>
    <t>0：精算先　1：ファクタリング会社
この項目は、以下のすべての条件に該当する場合に受け入れできます。
・『債務奉行クラウド』の『Ｓシステム』をご利用の場合
・「支払種別」が「2：ファクタリング」の場合
新規データとして空白データを受け入れた場合は、「0：固定」が設定されます。</t>
    <rPh sb="2" eb="5">
      <t>セイサンサキ</t>
    </rPh>
    <rPh sb="53" eb="55">
      <t>サイム</t>
    </rPh>
    <phoneticPr fontId="3"/>
  </si>
  <si>
    <t>【電子記録債権タブ】</t>
  </si>
  <si>
    <t>この項目は、『債務奉行クラウド』の『Ｓシステム』をご利用の場合に受け入れできます。</t>
  </si>
  <si>
    <t>電子記録債権で使用する</t>
    <rPh sb="0" eb="2">
      <t>デンシ</t>
    </rPh>
    <rPh sb="2" eb="4">
      <t>キロク</t>
    </rPh>
    <rPh sb="4" eb="6">
      <t>サイケン</t>
    </rPh>
    <rPh sb="7" eb="9">
      <t>シヨウ</t>
    </rPh>
    <phoneticPr fontId="36"/>
  </si>
  <si>
    <t>BK1010501</t>
  </si>
  <si>
    <t>利用者番号</t>
    <rPh sb="0" eb="3">
      <t>リヨウシャ</t>
    </rPh>
    <rPh sb="3" eb="5">
      <t>バンゴウ</t>
    </rPh>
    <phoneticPr fontId="36"/>
  </si>
  <si>
    <t>BK1010502</t>
  </si>
  <si>
    <t>英数</t>
    <rPh sb="0" eb="2">
      <t>エイスウ</t>
    </rPh>
    <phoneticPr fontId="4"/>
  </si>
  <si>
    <t>セグメント１データ</t>
    <phoneticPr fontId="4"/>
  </si>
  <si>
    <t>『奉行Ｖ ERPクラウド』をご利用の場合</t>
  </si>
  <si>
    <t>セグメント１コード</t>
    <phoneticPr fontId="4"/>
  </si>
  <si>
    <t>MD1030001</t>
  </si>
  <si>
    <t>必須</t>
    <rPh sb="0" eb="2">
      <t>ヒッス</t>
    </rPh>
    <phoneticPr fontId="13"/>
  </si>
  <si>
    <t>桁数は、設定（メインメニュー右上にある[設定]アイコンから[運用設定]メニューの[基本]ページ）によって異なります。</t>
    <phoneticPr fontId="4"/>
  </si>
  <si>
    <t>セグメント１名</t>
    <phoneticPr fontId="4"/>
  </si>
  <si>
    <t>MD1030002</t>
  </si>
  <si>
    <t>文字</t>
    <rPh sb="0" eb="2">
      <t>モジ</t>
    </rPh>
    <phoneticPr fontId="52"/>
  </si>
  <si>
    <t>インデックス</t>
    <phoneticPr fontId="4"/>
  </si>
  <si>
    <t>MD1030003</t>
  </si>
  <si>
    <t>セグメント２コード</t>
    <phoneticPr fontId="4"/>
  </si>
  <si>
    <t>MD1040001</t>
  </si>
  <si>
    <t>桁数は、設定（メインメニュー右上にある[設定]アイコンから[運用設定]メニューの[基本]ページ）によって異なります。</t>
    <phoneticPr fontId="4"/>
  </si>
  <si>
    <t>セグメント２名</t>
    <phoneticPr fontId="4"/>
  </si>
  <si>
    <t>MD1040002</t>
  </si>
  <si>
    <t>インデックス</t>
    <phoneticPr fontId="4"/>
  </si>
  <si>
    <t>MD1040003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</si>
</sst>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1">
    <font>
      <sz val="10"/>
      <name val="ＭＳ ゴシック"/>
      <family val="3"/>
      <charset val="128"/>
    </font>
    <font>
      <sz val="11"/>
      <color theme="1"/>
      <name val="游ゴシック"/>
      <family val="2"/>
      <charset val="128"/>
      <scheme val="minor"/>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10.5"/>
      <color theme="1"/>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メイリオ"/>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11"/>
      <color indexed="60"/>
      <name val="ＭＳ Ｐゴシック"/>
      <family val="3"/>
      <charset val="128"/>
    </font>
    <font>
      <sz val="11"/>
      <color theme="1"/>
      <name val="メイリオ"/>
      <family val="2"/>
      <charset val="128"/>
    </font>
    <font>
      <sz val="8"/>
      <color rgb="FF00B050"/>
      <name val="メイリオ"/>
      <family val="3"/>
      <charset val="128"/>
    </font>
    <font>
      <b/>
      <sz val="18"/>
      <color indexed="8"/>
      <name val="ＭＳ Ｐゴシック"/>
      <family val="3"/>
      <charset val="128"/>
    </font>
    <font>
      <b/>
      <sz val="18"/>
      <color indexed="56"/>
      <name val="ＭＳ Ｐゴシック"/>
      <family val="3"/>
      <charset val="128"/>
    </font>
    <font>
      <b/>
      <sz val="11"/>
      <color indexed="8"/>
      <name val="ＭＳ Ｐゴシック"/>
      <family val="3"/>
      <charset val="128"/>
    </font>
    <font>
      <b/>
      <sz val="11"/>
      <color indexed="9"/>
      <name val="ＭＳ Ｐゴシック"/>
      <family val="3"/>
      <charset val="128"/>
    </font>
    <font>
      <b/>
      <sz val="11"/>
      <color indexed="56"/>
      <name val="ＭＳ Ｐゴシック"/>
      <family val="3"/>
      <charset val="128"/>
    </font>
    <font>
      <sz val="10"/>
      <color rgb="FF00B0EE"/>
      <name val="メイリオ"/>
      <family val="3"/>
      <charset val="128"/>
    </font>
    <font>
      <sz val="16"/>
      <color theme="1"/>
      <name val="Meiryo UI"/>
      <family val="2"/>
      <charset val="128"/>
    </font>
    <font>
      <sz val="9"/>
      <color rgb="FFFF0000"/>
      <name val="メイリオ"/>
      <family val="3"/>
      <charset val="128"/>
    </font>
    <font>
      <b/>
      <sz val="11"/>
      <color theme="1"/>
      <name val="メイリオ"/>
      <family val="3"/>
      <charset val="128"/>
    </font>
    <font>
      <sz val="11"/>
      <color indexed="8"/>
      <name val="ＭＳ Ｐゴシック"/>
      <family val="3"/>
      <charset val="128"/>
    </font>
    <font>
      <sz val="11"/>
      <color indexed="19"/>
      <name val="ＭＳ Ｐゴシック"/>
      <family val="3"/>
      <charset val="128"/>
    </font>
    <font>
      <sz val="11"/>
      <color indexed="10"/>
      <name val="ＭＳ Ｐゴシック"/>
      <family val="3"/>
      <charset val="128"/>
    </font>
    <font>
      <sz val="11"/>
      <color indexed="9"/>
      <name val="ＭＳ Ｐゴシック"/>
      <family val="3"/>
      <charset val="128"/>
    </font>
    <font>
      <sz val="10"/>
      <name val="Meiryo UI"/>
      <family val="3"/>
      <charset val="128"/>
    </font>
    <font>
      <sz val="6"/>
      <name val="ＭＳ Ｐゴシック"/>
      <family val="3"/>
      <charset val="128"/>
    </font>
    <font>
      <sz val="11"/>
      <name val="Consolas"/>
      <family val="3"/>
    </font>
    <font>
      <sz val="11"/>
      <color rgb="FF242424"/>
      <name val="游ゴシック"/>
      <family val="3"/>
      <charset val="128"/>
      <scheme val="minor"/>
    </font>
    <font>
      <u/>
      <sz val="15"/>
      <color indexed="12"/>
      <name val="ＭＳ ゴシック"/>
      <family val="3"/>
      <charset val="128"/>
    </font>
    <font>
      <sz val="11"/>
      <color indexed="52"/>
      <name val="ＭＳ Ｐゴシック"/>
      <family val="3"/>
      <charset val="128"/>
    </font>
    <font>
      <u/>
      <sz val="10"/>
      <color indexed="12"/>
      <name val="メイリオ"/>
      <family val="3"/>
      <charset val="128"/>
    </font>
    <font>
      <sz val="11"/>
      <name val="明朝"/>
      <family val="1"/>
      <charset val="128"/>
    </font>
    <font>
      <sz val="24"/>
      <name val="メイリオ"/>
      <family val="3"/>
      <charset val="128"/>
    </font>
    <font>
      <sz val="10"/>
      <color theme="1"/>
      <name val="メイリオ"/>
      <family val="3"/>
      <charset val="128"/>
    </font>
    <font>
      <u/>
      <sz val="12"/>
      <color indexed="12"/>
      <name val="メイリオ"/>
      <family val="3"/>
      <charset val="128"/>
    </font>
    <font>
      <b/>
      <sz val="11"/>
      <name val="メイリオ"/>
      <family val="3"/>
      <charset val="128"/>
    </font>
    <font>
      <sz val="6"/>
      <name val="メイリオ"/>
      <family val="2"/>
      <charset val="128"/>
    </font>
    <font>
      <b/>
      <i/>
      <sz val="15"/>
      <name val="メイリオ"/>
      <family val="3"/>
      <charset val="128"/>
    </font>
    <font>
      <b/>
      <sz val="15"/>
      <color indexed="56"/>
      <name val="ＭＳ Ｐゴシック"/>
      <family val="3"/>
      <charset val="128"/>
    </font>
    <font>
      <sz val="11"/>
      <name val="ＭＳ ゴシック"/>
      <family val="3"/>
      <charset val="128"/>
    </font>
    <font>
      <b/>
      <sz val="10"/>
      <color theme="0"/>
      <name val="ＭＳ ゴシック"/>
      <family val="3"/>
      <charset val="128"/>
    </font>
    <font>
      <i/>
      <sz val="12"/>
      <name val="メイリオ"/>
      <family val="3"/>
      <charset val="128"/>
    </font>
    <font>
      <sz val="8"/>
      <name val="Meiryo UI"/>
      <family val="3"/>
      <charset val="128"/>
    </font>
    <font>
      <sz val="6"/>
      <name val="游ゴシック"/>
      <family val="3"/>
      <charset val="128"/>
      <scheme val="minor"/>
    </font>
    <font>
      <sz val="10"/>
      <color rgb="FFFF0000"/>
      <name val="メイリオ"/>
      <family val="3"/>
      <charset val="128"/>
    </font>
    <font>
      <sz val="11"/>
      <name val="Meiryo UI"/>
      <family val="3"/>
      <charset val="128"/>
    </font>
    <font>
      <sz val="11"/>
      <color indexed="17"/>
      <name val="ＭＳ Ｐゴシック"/>
      <family val="3"/>
      <charset val="128"/>
    </font>
    <font>
      <b/>
      <sz val="26"/>
      <name val="メイリオ"/>
      <family val="3"/>
      <charset val="128"/>
    </font>
    <font>
      <u/>
      <sz val="10"/>
      <color theme="11"/>
      <name val="ＭＳ ゴシック"/>
      <family val="3"/>
      <charset val="128"/>
    </font>
    <font>
      <sz val="10"/>
      <name val="Consolas"/>
      <family val="3"/>
    </font>
    <font>
      <b/>
      <sz val="9"/>
      <name val="メイリオ"/>
      <family val="3"/>
      <charset val="128"/>
    </font>
    <font>
      <b/>
      <sz val="13"/>
      <color indexed="56"/>
      <name val="ＭＳ Ｐゴシック"/>
      <family val="3"/>
      <charset val="128"/>
    </font>
    <font>
      <b/>
      <sz val="24"/>
      <name val="メイリオ"/>
      <family val="3"/>
      <charset val="128"/>
    </font>
    <font>
      <b/>
      <sz val="8"/>
      <name val="メイリオ"/>
      <family val="3"/>
      <charset val="128"/>
    </font>
    <font>
      <sz val="11"/>
      <name val="Yu Gothic"/>
      <family val="3"/>
      <charset val="128"/>
    </font>
    <font>
      <b/>
      <sz val="11"/>
      <name val="Consolas"/>
      <family val="3"/>
    </font>
    <font>
      <b/>
      <sz val="11"/>
      <name val="游ゴシック"/>
      <family val="3"/>
      <charset val="128"/>
    </font>
    <font>
      <b/>
      <sz val="10"/>
      <name val="游ゴシック"/>
      <family val="3"/>
      <charset val="128"/>
    </font>
    <font>
      <u/>
      <sz val="15"/>
      <color indexed="12"/>
      <name val="游ゴシック Light"/>
      <family val="3"/>
      <charset val="128"/>
      <scheme val="major"/>
    </font>
    <font>
      <sz val="4"/>
      <name val="メイリオ"/>
      <family val="3"/>
      <charset val="128"/>
    </font>
    <font>
      <sz val="11"/>
      <color theme="1"/>
      <name val="游ゴシック"/>
      <family val="2"/>
      <charset val="128"/>
    </font>
    <font>
      <sz val="11"/>
      <color rgb="FF242424"/>
      <name val="Segoe UI Symbol"/>
      <family val="2"/>
    </font>
    <font>
      <b/>
      <sz val="11"/>
      <color indexed="52"/>
      <name val="ＭＳ Ｐゴシック"/>
      <family val="3"/>
      <charset val="128"/>
    </font>
    <font>
      <sz val="8"/>
      <color theme="1"/>
      <name val="メイリオ"/>
      <family val="2"/>
      <charset val="128"/>
    </font>
    <font>
      <b/>
      <sz val="11"/>
      <color indexed="63"/>
      <name val="ＭＳ Ｐゴシック"/>
      <family val="3"/>
      <charset val="128"/>
    </font>
    <font>
      <sz val="11"/>
      <color indexed="20"/>
      <name val="ＭＳ Ｐゴシック"/>
      <family val="3"/>
      <charset val="128"/>
    </font>
    <font>
      <i/>
      <sz val="11"/>
      <color indexed="23"/>
      <name val="ＭＳ Ｐゴシック"/>
      <family val="3"/>
      <charset val="128"/>
    </font>
    <font>
      <sz val="11"/>
      <color indexed="62"/>
      <name val="ＭＳ Ｐゴシック"/>
      <family val="3"/>
      <charset val="128"/>
    </font>
  </fonts>
  <fills count="3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rgb="FFFFFFFF"/>
        <bgColor rgb="FF000000"/>
      </patternFill>
    </fill>
    <fill>
      <patternFill patternType="solid">
        <fgColor indexed="42"/>
        <bgColor indexed="4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lightUp">
        <fgColor indexed="9"/>
        <b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lightUp">
        <fgColor indexed="9"/>
        <bgColor indexed="27"/>
      </patternFill>
    </fill>
    <fill>
      <patternFill patternType="solid">
        <fgColor indexed="22"/>
      </patternFill>
    </fill>
    <fill>
      <patternFill patternType="solid">
        <fgColor indexed="9"/>
        <bgColor indexed="9"/>
      </patternFill>
    </fill>
    <fill>
      <patternFill patternType="solid">
        <fgColor indexed="26"/>
        <bgColor indexed="26"/>
      </patternFill>
    </fill>
  </fills>
  <borders count="95">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medium">
        <color indexed="64"/>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medium">
        <color indexed="64"/>
      </top>
      <bottom style="thin">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medium">
        <color indexed="64"/>
      </right>
      <top style="medium">
        <color indexed="64"/>
      </top>
      <bottom style="medium">
        <color indexed="64"/>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78">
    <xf numFmtId="0" fontId="0" fillId="0" borderId="0">
      <alignment vertical="center"/>
    </xf>
    <xf numFmtId="0" fontId="3" fillId="0" borderId="0">
      <alignment vertical="center"/>
    </xf>
    <xf numFmtId="0" fontId="9" fillId="0" borderId="0" applyNumberFormat="0" applyFill="0" applyBorder="0" applyAlignment="0" applyProtection="0">
      <alignment vertical="top"/>
      <protection locked="0"/>
    </xf>
    <xf numFmtId="0" fontId="1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3" fillId="0" borderId="0">
      <alignment vertical="center"/>
    </xf>
    <xf numFmtId="0" fontId="44" fillId="0" borderId="0"/>
    <xf numFmtId="0" fontId="13" fillId="0" borderId="0">
      <alignment vertical="center"/>
    </xf>
    <xf numFmtId="0" fontId="47" fillId="0" borderId="0" applyNumberFormat="0" applyFill="0" applyBorder="0" applyAlignment="0" applyProtection="0">
      <alignment vertical="top"/>
      <protection locked="0"/>
    </xf>
    <xf numFmtId="0" fontId="13" fillId="0" borderId="0"/>
    <xf numFmtId="0" fontId="2" fillId="0" borderId="0">
      <alignment vertical="center"/>
    </xf>
    <xf numFmtId="0" fontId="1" fillId="0" borderId="0">
      <alignment vertical="center"/>
    </xf>
    <xf numFmtId="0" fontId="59" fillId="10"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6" fillId="0" borderId="0">
      <alignment vertical="center"/>
    </xf>
    <xf numFmtId="0" fontId="1" fillId="0" borderId="0">
      <alignment vertical="center"/>
    </xf>
    <xf numFmtId="0" fontId="1" fillId="0" borderId="0">
      <alignment vertical="center"/>
    </xf>
    <xf numFmtId="0" fontId="41" fillId="0" borderId="0" applyNumberFormat="0" applyFill="0" applyBorder="0" applyAlignment="0" applyProtection="0">
      <alignment vertical="top"/>
      <protection locked="0"/>
    </xf>
    <xf numFmtId="0" fontId="1" fillId="0" borderId="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3" fillId="14" borderId="0" applyNumberFormat="0" applyBorder="0" applyAlignment="0" applyProtection="0">
      <alignment vertical="center"/>
    </xf>
    <xf numFmtId="0" fontId="33" fillId="17" borderId="0" applyNumberFormat="0" applyBorder="0" applyAlignment="0" applyProtection="0">
      <alignment vertical="center"/>
    </xf>
    <xf numFmtId="0" fontId="33" fillId="20" borderId="0" applyNumberFormat="0" applyBorder="0" applyAlignment="0" applyProtection="0">
      <alignment vertical="center"/>
    </xf>
    <xf numFmtId="0" fontId="36" fillId="21"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26" fillId="25" borderId="0" applyNumberFormat="0" applyBorder="0" applyAlignment="0" applyProtection="0">
      <alignment vertical="center"/>
    </xf>
    <xf numFmtId="0" fontId="26" fillId="0" borderId="0" applyNumberFormat="0" applyFill="0" applyBorder="0" applyAlignment="0" applyProtection="0">
      <alignment vertical="center"/>
    </xf>
    <xf numFmtId="0" fontId="26" fillId="0" borderId="85" applyNumberFormat="0" applyFill="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6" fillId="29"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7" fillId="30" borderId="86" applyNumberFormat="0" applyAlignment="0" applyProtection="0">
      <alignment vertical="center"/>
    </xf>
    <xf numFmtId="0" fontId="21" fillId="31" borderId="0" applyNumberFormat="0" applyBorder="0" applyAlignment="0" applyProtection="0">
      <alignment vertical="center"/>
    </xf>
    <xf numFmtId="0" fontId="13" fillId="32" borderId="87" applyNumberFormat="0" applyFont="0" applyAlignment="0" applyProtection="0">
      <alignment vertical="center"/>
    </xf>
    <xf numFmtId="0" fontId="42" fillId="0" borderId="88" applyNumberFormat="0" applyFill="0" applyAlignment="0" applyProtection="0">
      <alignment vertical="center"/>
    </xf>
    <xf numFmtId="0" fontId="78" fillId="12" borderId="0" applyNumberFormat="0" applyBorder="0" applyAlignment="0" applyProtection="0">
      <alignment vertical="center"/>
    </xf>
    <xf numFmtId="0" fontId="26" fillId="33" borderId="0" applyNumberFormat="0" applyBorder="0" applyAlignment="0" applyProtection="0">
      <alignment vertical="center"/>
    </xf>
    <xf numFmtId="0" fontId="26" fillId="25" borderId="0" applyNumberFormat="0" applyBorder="0" applyAlignment="0" applyProtection="0">
      <alignment vertical="center"/>
    </xf>
    <xf numFmtId="0" fontId="75" fillId="34" borderId="89" applyNumberFormat="0" applyAlignment="0" applyProtection="0">
      <alignment vertical="center"/>
    </xf>
    <xf numFmtId="0" fontId="35" fillId="0" borderId="0" applyNumberFormat="0" applyFill="0" applyBorder="0" applyAlignment="0" applyProtection="0">
      <alignment vertical="center"/>
    </xf>
    <xf numFmtId="0" fontId="51" fillId="0" borderId="90" applyNumberFormat="0" applyFill="0" applyAlignment="0" applyProtection="0">
      <alignment vertical="center"/>
    </xf>
    <xf numFmtId="0" fontId="64" fillId="0" borderId="91" applyNumberFormat="0" applyFill="0" applyAlignment="0" applyProtection="0">
      <alignment vertical="center"/>
    </xf>
    <xf numFmtId="0" fontId="28" fillId="0" borderId="92" applyNumberFormat="0" applyFill="0" applyAlignment="0" applyProtection="0">
      <alignment vertical="center"/>
    </xf>
    <xf numFmtId="0" fontId="28" fillId="0" borderId="0" applyNumberFormat="0" applyFill="0" applyBorder="0" applyAlignment="0" applyProtection="0">
      <alignment vertical="center"/>
    </xf>
    <xf numFmtId="0" fontId="26" fillId="0" borderId="93" applyNumberFormat="0" applyFill="0" applyAlignment="0" applyProtection="0">
      <alignment vertical="center"/>
    </xf>
    <xf numFmtId="0" fontId="77" fillId="34" borderId="94" applyNumberFormat="0" applyAlignment="0" applyProtection="0">
      <alignment vertical="center"/>
    </xf>
    <xf numFmtId="0" fontId="79" fillId="0" borderId="0" applyNumberFormat="0" applyFill="0" applyBorder="0" applyAlignment="0" applyProtection="0">
      <alignment vertical="center"/>
    </xf>
    <xf numFmtId="0" fontId="80" fillId="16" borderId="89" applyNumberFormat="0" applyAlignment="0" applyProtection="0">
      <alignment vertical="center"/>
    </xf>
    <xf numFmtId="0" fontId="13" fillId="0" borderId="0">
      <alignment vertical="center"/>
    </xf>
    <xf numFmtId="0" fontId="35" fillId="35" borderId="0" applyNumberFormat="0" applyBorder="0" applyAlignment="0" applyProtection="0">
      <alignment vertical="center"/>
    </xf>
    <xf numFmtId="0" fontId="34" fillId="36" borderId="0" applyNumberFormat="0" applyBorder="0" applyAlignment="0" applyProtection="0">
      <alignment vertical="center"/>
    </xf>
    <xf numFmtId="0" fontId="59" fillId="13" borderId="0" applyNumberFormat="0" applyBorder="0" applyAlignment="0" applyProtection="0">
      <alignment vertical="center"/>
    </xf>
    <xf numFmtId="0" fontId="3" fillId="0" borderId="0"/>
    <xf numFmtId="0" fontId="9" fillId="0" borderId="0" applyNumberFormat="0" applyFill="0" applyBorder="0" applyAlignment="0" applyProtection="0">
      <alignment vertical="top"/>
      <protection locked="0"/>
    </xf>
  </cellStyleXfs>
  <cellXfs count="623">
    <xf numFmtId="0" fontId="0" fillId="0" borderId="0" xfId="0">
      <alignment vertical="center"/>
    </xf>
    <xf numFmtId="0" fontId="12" fillId="3" borderId="0" xfId="1" applyFont="1" applyFill="1">
      <alignment vertical="center"/>
    </xf>
    <xf numFmtId="0" fontId="12" fillId="3" borderId="0" xfId="1" applyFont="1" applyFill="1" applyAlignment="1">
      <alignment vertical="top"/>
    </xf>
    <xf numFmtId="0" fontId="12" fillId="3" borderId="0" xfId="1" applyFont="1" applyFill="1" applyBorder="1">
      <alignment vertical="center"/>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0" borderId="6" xfId="0" applyFont="1" applyBorder="1" applyAlignment="1">
      <alignment horizontal="center" vertical="center"/>
    </xf>
    <xf numFmtId="0" fontId="12" fillId="0" borderId="4" xfId="0" applyFont="1" applyBorder="1" applyAlignment="1">
      <alignment horizontal="left" vertical="top"/>
    </xf>
    <xf numFmtId="0" fontId="12" fillId="0" borderId="0" xfId="0" applyFont="1">
      <alignment vertical="center"/>
    </xf>
    <xf numFmtId="0" fontId="12" fillId="0" borderId="4" xfId="0" applyFont="1" applyBorder="1" applyAlignment="1">
      <alignment vertical="top"/>
    </xf>
    <xf numFmtId="0" fontId="12" fillId="0" borderId="4" xfId="0" applyFont="1" applyFill="1" applyBorder="1" applyAlignment="1">
      <alignment vertical="top"/>
    </xf>
    <xf numFmtId="0" fontId="16" fillId="5" borderId="0" xfId="1" applyFont="1" applyFill="1" applyAlignment="1">
      <alignment horizontal="centerContinuous" vertical="center"/>
    </xf>
    <xf numFmtId="0" fontId="12" fillId="3" borderId="0" xfId="1" applyFont="1" applyFill="1" applyBorder="1" applyAlignment="1">
      <alignment vertical="center"/>
    </xf>
    <xf numFmtId="0" fontId="12" fillId="3" borderId="14" xfId="1" applyFont="1" applyFill="1" applyBorder="1" applyAlignment="1">
      <alignment vertical="center"/>
    </xf>
    <xf numFmtId="0" fontId="11" fillId="3" borderId="15" xfId="1" applyFont="1" applyFill="1" applyBorder="1" applyAlignment="1">
      <alignment vertical="center"/>
    </xf>
    <xf numFmtId="0" fontId="11" fillId="3" borderId="15" xfId="1" applyFont="1" applyFill="1" applyBorder="1" applyAlignment="1">
      <alignment horizontal="left" vertical="center"/>
    </xf>
    <xf numFmtId="0" fontId="12" fillId="3" borderId="16" xfId="1" applyFont="1" applyFill="1" applyBorder="1" applyAlignment="1">
      <alignment vertical="center"/>
    </xf>
    <xf numFmtId="0" fontId="12" fillId="3" borderId="17" xfId="1" applyFont="1" applyFill="1" applyBorder="1" applyAlignment="1">
      <alignment vertical="center"/>
    </xf>
    <xf numFmtId="0" fontId="17" fillId="3" borderId="0" xfId="1" applyFont="1" applyFill="1" applyBorder="1" applyAlignment="1">
      <alignment vertical="center"/>
    </xf>
    <xf numFmtId="0" fontId="12" fillId="3" borderId="0" xfId="1" applyFont="1" applyFill="1" applyBorder="1" applyAlignment="1">
      <alignment horizontal="left" vertical="center"/>
    </xf>
    <xf numFmtId="0" fontId="18" fillId="3" borderId="0" xfId="1" applyFont="1" applyFill="1" applyBorder="1" applyAlignment="1">
      <alignment horizontal="left" vertical="center"/>
    </xf>
    <xf numFmtId="0" fontId="11" fillId="3" borderId="0" xfId="1" applyFont="1" applyFill="1" applyBorder="1" applyAlignment="1">
      <alignment horizontal="left" vertical="center"/>
    </xf>
    <xf numFmtId="0" fontId="11" fillId="3" borderId="0" xfId="4" applyNumberFormat="1" applyFont="1" applyFill="1" applyBorder="1" applyAlignment="1">
      <alignment horizontal="left" vertical="center"/>
    </xf>
    <xf numFmtId="0" fontId="12" fillId="3" borderId="18" xfId="1" applyFont="1" applyFill="1" applyBorder="1" applyAlignment="1">
      <alignment vertical="center"/>
    </xf>
    <xf numFmtId="0" fontId="11" fillId="3" borderId="0" xfId="1" applyFont="1" applyFill="1" applyBorder="1" applyAlignment="1">
      <alignment vertical="center"/>
    </xf>
    <xf numFmtId="0" fontId="12" fillId="3" borderId="0" xfId="3" applyFont="1" applyFill="1" applyBorder="1" applyAlignment="1">
      <alignment horizontal="left" vertical="center"/>
    </xf>
    <xf numFmtId="0" fontId="11" fillId="3" borderId="18" xfId="4" applyNumberFormat="1" applyFont="1" applyFill="1" applyBorder="1" applyAlignment="1">
      <alignment vertical="center"/>
    </xf>
    <xf numFmtId="0" fontId="11" fillId="3" borderId="0" xfId="4" applyNumberFormat="1" applyFont="1" applyFill="1" applyBorder="1" applyAlignment="1">
      <alignment vertical="center" wrapText="1"/>
    </xf>
    <xf numFmtId="0" fontId="19" fillId="3" borderId="0" xfId="3" applyFont="1" applyFill="1" applyBorder="1" applyAlignment="1">
      <alignment horizontal="left" vertical="center"/>
    </xf>
    <xf numFmtId="0" fontId="19" fillId="3" borderId="0" xfId="3" applyFont="1" applyFill="1" applyBorder="1" applyAlignment="1">
      <alignment horizontal="left" vertical="top"/>
    </xf>
    <xf numFmtId="0" fontId="12" fillId="3" borderId="18" xfId="3" applyFont="1" applyFill="1" applyBorder="1" applyAlignment="1">
      <alignment vertical="center"/>
    </xf>
    <xf numFmtId="0" fontId="12" fillId="3" borderId="0" xfId="3" applyFont="1" applyFill="1" applyBorder="1" applyAlignment="1">
      <alignment vertical="center" wrapText="1"/>
    </xf>
    <xf numFmtId="0" fontId="9" fillId="3" borderId="0" xfId="2" applyNumberFormat="1" applyFill="1" applyBorder="1" applyAlignment="1" applyProtection="1">
      <alignment horizontal="left" vertical="center"/>
    </xf>
    <xf numFmtId="0" fontId="12" fillId="3" borderId="19" xfId="1" applyFont="1" applyFill="1" applyBorder="1" applyAlignment="1">
      <alignment vertical="center"/>
    </xf>
    <xf numFmtId="0" fontId="12" fillId="3" borderId="20" xfId="1" applyFont="1" applyFill="1" applyBorder="1" applyAlignment="1">
      <alignment vertical="center"/>
    </xf>
    <xf numFmtId="0" fontId="20" fillId="3" borderId="20" xfId="1" applyFont="1" applyFill="1" applyBorder="1" applyAlignment="1">
      <alignment horizontal="left" vertical="center"/>
    </xf>
    <xf numFmtId="49" fontId="12" fillId="3" borderId="20" xfId="1" applyNumberFormat="1" applyFont="1" applyFill="1" applyBorder="1" applyAlignment="1">
      <alignment horizontal="left" vertical="center"/>
    </xf>
    <xf numFmtId="0" fontId="12" fillId="3" borderId="20" xfId="1" applyFont="1" applyFill="1" applyBorder="1" applyAlignment="1">
      <alignment horizontal="left" vertical="center"/>
    </xf>
    <xf numFmtId="0" fontId="12" fillId="3" borderId="21" xfId="1" applyFont="1" applyFill="1" applyBorder="1" applyAlignment="1">
      <alignment vertical="center"/>
    </xf>
    <xf numFmtId="0" fontId="12" fillId="3" borderId="15" xfId="1" applyFont="1" applyFill="1" applyBorder="1">
      <alignment vertical="center"/>
    </xf>
    <xf numFmtId="0" fontId="12" fillId="0" borderId="0" xfId="0" applyNumberFormat="1" applyFont="1" applyAlignment="1">
      <alignment vertical="top"/>
    </xf>
    <xf numFmtId="0" fontId="12" fillId="0" borderId="0" xfId="0" applyFont="1" applyBorder="1" applyAlignment="1">
      <alignment vertical="center"/>
    </xf>
    <xf numFmtId="0" fontId="16" fillId="5" borderId="0" xfId="0" applyNumberFormat="1" applyFont="1" applyFill="1" applyBorder="1" applyAlignment="1">
      <alignment horizontal="centerContinuous" vertical="center"/>
    </xf>
    <xf numFmtId="0" fontId="16" fillId="5" borderId="0" xfId="0" applyFont="1" applyFill="1" applyBorder="1" applyAlignment="1">
      <alignment horizontal="centerContinuous" vertical="top"/>
    </xf>
    <xf numFmtId="0" fontId="12" fillId="0" borderId="0" xfId="0" applyFont="1" applyAlignment="1">
      <alignment vertical="center"/>
    </xf>
    <xf numFmtId="0" fontId="12" fillId="0" borderId="0" xfId="0" applyNumberFormat="1" applyFont="1" applyAlignment="1">
      <alignment vertical="center"/>
    </xf>
    <xf numFmtId="0" fontId="12" fillId="0" borderId="0" xfId="0" applyFont="1" applyAlignment="1">
      <alignment vertical="top"/>
    </xf>
    <xf numFmtId="0" fontId="15" fillId="5" borderId="22" xfId="0" applyNumberFormat="1" applyFont="1" applyFill="1" applyBorder="1" applyAlignment="1">
      <alignment horizontal="center" vertical="center"/>
    </xf>
    <xf numFmtId="0" fontId="15" fillId="5" borderId="23" xfId="0" applyNumberFormat="1" applyFont="1" applyFill="1" applyBorder="1" applyAlignment="1">
      <alignment horizontal="center" vertical="center"/>
    </xf>
    <xf numFmtId="0" fontId="15" fillId="5" borderId="24" xfId="0" applyNumberFormat="1" applyFont="1" applyFill="1" applyBorder="1" applyAlignment="1">
      <alignment horizontal="center" vertical="center"/>
    </xf>
    <xf numFmtId="0" fontId="11" fillId="7" borderId="9" xfId="5" applyFont="1" applyFill="1" applyBorder="1" applyAlignment="1">
      <alignment vertical="center"/>
    </xf>
    <xf numFmtId="0" fontId="11" fillId="7" borderId="10" xfId="5" applyFont="1" applyFill="1" applyBorder="1" applyAlignment="1">
      <alignment vertical="center"/>
    </xf>
    <xf numFmtId="0" fontId="11" fillId="7" borderId="11" xfId="5" applyFont="1" applyFill="1" applyBorder="1" applyAlignment="1">
      <alignment vertical="center"/>
    </xf>
    <xf numFmtId="0" fontId="12" fillId="0" borderId="25" xfId="6" applyNumberFormat="1" applyFont="1" applyBorder="1" applyAlignment="1">
      <alignment vertical="top" wrapText="1"/>
    </xf>
    <xf numFmtId="0" fontId="12" fillId="0" borderId="26" xfId="0" applyFont="1" applyBorder="1" applyAlignment="1">
      <alignment horizontal="left" vertical="top" wrapText="1"/>
    </xf>
    <xf numFmtId="0" fontId="12" fillId="0" borderId="27" xfId="0" applyFont="1" applyBorder="1" applyAlignment="1">
      <alignment vertical="top" wrapText="1"/>
    </xf>
    <xf numFmtId="0" fontId="12" fillId="0" borderId="28" xfId="6" applyNumberFormat="1" applyFont="1" applyBorder="1" applyAlignment="1">
      <alignment vertical="top" wrapText="1"/>
    </xf>
    <xf numFmtId="0" fontId="12" fillId="0" borderId="4" xfId="0" applyFont="1" applyBorder="1" applyAlignment="1">
      <alignment horizontal="left" vertical="top" wrapText="1"/>
    </xf>
    <xf numFmtId="0" fontId="12" fillId="0" borderId="29" xfId="0" applyFont="1" applyBorder="1" applyAlignment="1">
      <alignment vertical="top" wrapText="1"/>
    </xf>
    <xf numFmtId="0" fontId="0" fillId="0" borderId="28" xfId="0" applyBorder="1" applyAlignment="1">
      <alignment vertical="top" wrapText="1"/>
    </xf>
    <xf numFmtId="0" fontId="12" fillId="0" borderId="30" xfId="0" applyFont="1" applyBorder="1" applyAlignment="1">
      <alignment horizontal="left" vertical="top" wrapText="1"/>
    </xf>
    <xf numFmtId="0" fontId="12" fillId="0" borderId="31" xfId="0" applyFont="1" applyBorder="1" applyAlignment="1">
      <alignment vertical="top" wrapText="1"/>
    </xf>
    <xf numFmtId="0" fontId="11" fillId="7" borderId="32" xfId="5" applyFont="1" applyFill="1" applyBorder="1" applyAlignment="1">
      <alignment vertical="center"/>
    </xf>
    <xf numFmtId="0" fontId="11" fillId="7" borderId="33" xfId="5" applyFont="1" applyFill="1" applyBorder="1" applyAlignment="1">
      <alignment vertical="center"/>
    </xf>
    <xf numFmtId="0" fontId="12" fillId="0" borderId="25" xfId="6" applyFont="1" applyBorder="1" applyAlignment="1">
      <alignment horizontal="left" vertical="top" wrapText="1"/>
    </xf>
    <xf numFmtId="0" fontId="12" fillId="0" borderId="34" xfId="0" applyFont="1" applyBorder="1" applyAlignment="1">
      <alignment horizontal="left" vertical="top" wrapText="1"/>
    </xf>
    <xf numFmtId="0" fontId="12" fillId="0" borderId="35" xfId="6" applyFont="1" applyBorder="1" applyAlignment="1">
      <alignment horizontal="left" vertical="top" wrapText="1"/>
    </xf>
    <xf numFmtId="0" fontId="12" fillId="0" borderId="26" xfId="6" applyFont="1" applyBorder="1" applyAlignment="1">
      <alignment horizontal="left" vertical="top"/>
    </xf>
    <xf numFmtId="49" fontId="12" fillId="0" borderId="33" xfId="6" applyNumberFormat="1" applyFont="1" applyBorder="1" applyAlignment="1">
      <alignment horizontal="left" vertical="top" wrapText="1"/>
    </xf>
    <xf numFmtId="0" fontId="12" fillId="0" borderId="36" xfId="6" applyFont="1" applyBorder="1" applyAlignment="1">
      <alignment horizontal="left" vertical="top" wrapText="1"/>
    </xf>
    <xf numFmtId="0" fontId="12" fillId="0" borderId="30" xfId="6" applyFont="1" applyBorder="1" applyAlignment="1">
      <alignment horizontal="left" vertical="top"/>
    </xf>
    <xf numFmtId="49" fontId="12" fillId="0" borderId="37" xfId="6" applyNumberFormat="1" applyFont="1" applyBorder="1" applyAlignment="1">
      <alignment horizontal="left" vertical="top" wrapText="1"/>
    </xf>
    <xf numFmtId="0" fontId="12" fillId="0" borderId="38" xfId="6" applyFont="1" applyBorder="1" applyAlignment="1">
      <alignment horizontal="left" vertical="top" wrapText="1"/>
    </xf>
    <xf numFmtId="0" fontId="12" fillId="0" borderId="1" xfId="6" applyFont="1" applyBorder="1" applyAlignment="1">
      <alignment horizontal="left" vertical="top"/>
    </xf>
    <xf numFmtId="49" fontId="12" fillId="0" borderId="39" xfId="6" applyNumberFormat="1" applyFont="1" applyBorder="1" applyAlignment="1">
      <alignment horizontal="left" vertical="top" wrapText="1"/>
    </xf>
    <xf numFmtId="0" fontId="12" fillId="0" borderId="0" xfId="0" applyNumberFormat="1" applyFont="1">
      <alignment vertical="center"/>
    </xf>
    <xf numFmtId="0" fontId="12" fillId="0" borderId="8" xfId="0" applyFont="1" applyBorder="1" applyAlignment="1">
      <alignment horizontal="left" vertical="top" wrapText="1"/>
    </xf>
    <xf numFmtId="0" fontId="12" fillId="0" borderId="4" xfId="6" applyFont="1" applyBorder="1" applyAlignment="1">
      <alignment horizontal="left" vertical="top"/>
    </xf>
    <xf numFmtId="0" fontId="12" fillId="0" borderId="8" xfId="6" applyFont="1" applyBorder="1" applyAlignment="1">
      <alignment horizontal="left" vertical="top"/>
    </xf>
    <xf numFmtId="0" fontId="12" fillId="0" borderId="8" xfId="0" applyFont="1" applyBorder="1" applyAlignment="1">
      <alignment horizontal="left" vertical="top"/>
    </xf>
    <xf numFmtId="0" fontId="12" fillId="0" borderId="40" xfId="6" applyNumberFormat="1" applyFont="1" applyBorder="1" applyAlignment="1">
      <alignment vertical="top" wrapText="1"/>
    </xf>
    <xf numFmtId="0" fontId="12" fillId="0" borderId="1" xfId="0" applyFont="1" applyBorder="1" applyAlignment="1">
      <alignment horizontal="left" vertical="top" wrapText="1"/>
    </xf>
    <xf numFmtId="0" fontId="0" fillId="0" borderId="28" xfId="0" applyBorder="1" applyAlignment="1">
      <alignment horizontal="left" vertical="top" wrapText="1"/>
    </xf>
    <xf numFmtId="0" fontId="12" fillId="0" borderId="22" xfId="6" applyNumberFormat="1" applyFont="1" applyFill="1" applyBorder="1" applyAlignment="1">
      <alignment horizontal="left" vertical="top" wrapText="1"/>
    </xf>
    <xf numFmtId="0" fontId="12" fillId="0" borderId="23" xfId="0" applyFont="1" applyBorder="1" applyAlignment="1">
      <alignment horizontal="center" vertical="top" wrapText="1"/>
    </xf>
    <xf numFmtId="0" fontId="12" fillId="0" borderId="24" xfId="0" applyFont="1" applyBorder="1" applyAlignment="1">
      <alignment vertical="top" wrapText="1"/>
    </xf>
    <xf numFmtId="0" fontId="12" fillId="0" borderId="25" xfId="6" applyNumberFormat="1" applyFont="1" applyBorder="1" applyAlignment="1">
      <alignment horizontal="left" vertical="top" wrapText="1"/>
    </xf>
    <xf numFmtId="0" fontId="12" fillId="0" borderId="28" xfId="6" applyNumberFormat="1" applyFont="1" applyBorder="1" applyAlignment="1">
      <alignment horizontal="left" vertical="top" wrapText="1"/>
    </xf>
    <xf numFmtId="0" fontId="12" fillId="0" borderId="40" xfId="6" applyNumberFormat="1" applyFont="1" applyBorder="1" applyAlignment="1">
      <alignment horizontal="left" vertical="top" wrapText="1"/>
    </xf>
    <xf numFmtId="0" fontId="12" fillId="0" borderId="22" xfId="6" applyNumberFormat="1" applyFont="1" applyBorder="1" applyAlignment="1">
      <alignment vertical="top" wrapText="1"/>
    </xf>
    <xf numFmtId="0" fontId="12" fillId="0" borderId="23" xfId="0" applyFont="1" applyBorder="1" applyAlignment="1">
      <alignment horizontal="left" vertical="top" wrapText="1"/>
    </xf>
    <xf numFmtId="0" fontId="11" fillId="7" borderId="9" xfId="0" applyNumberFormat="1" applyFont="1" applyFill="1" applyBorder="1" applyAlignment="1">
      <alignment vertical="center"/>
    </xf>
    <xf numFmtId="0" fontId="11" fillId="7" borderId="10" xfId="0" applyNumberFormat="1" applyFont="1" applyFill="1" applyBorder="1" applyAlignment="1">
      <alignment vertical="center"/>
    </xf>
    <xf numFmtId="0" fontId="11" fillId="7" borderId="11" xfId="0" applyNumberFormat="1" applyFont="1" applyFill="1" applyBorder="1" applyAlignment="1">
      <alignment vertical="center"/>
    </xf>
    <xf numFmtId="0" fontId="12" fillId="0" borderId="41" xfId="0" applyNumberFormat="1" applyFont="1" applyFill="1" applyBorder="1" applyAlignment="1">
      <alignment vertical="top"/>
    </xf>
    <xf numFmtId="0" fontId="12" fillId="0" borderId="22" xfId="6" applyNumberFormat="1" applyFont="1" applyBorder="1" applyAlignment="1">
      <alignment horizontal="left" vertical="top" wrapText="1"/>
    </xf>
    <xf numFmtId="0" fontId="12" fillId="0" borderId="23" xfId="0" applyFont="1" applyBorder="1" applyAlignment="1">
      <alignment vertical="top" wrapText="1"/>
    </xf>
    <xf numFmtId="0" fontId="12" fillId="0" borderId="27" xfId="0" applyFont="1" applyBorder="1" applyAlignment="1">
      <alignment horizontal="left" vertical="top" wrapText="1"/>
    </xf>
    <xf numFmtId="0" fontId="12" fillId="0" borderId="26" xfId="0" applyFont="1" applyBorder="1" applyAlignment="1">
      <alignment vertical="top" wrapText="1"/>
    </xf>
    <xf numFmtId="0" fontId="12" fillId="0" borderId="42" xfId="0" applyFont="1" applyBorder="1" applyAlignment="1">
      <alignment horizontal="left" vertical="top" wrapText="1"/>
    </xf>
    <xf numFmtId="0" fontId="12" fillId="0" borderId="30" xfId="0" applyFont="1" applyBorder="1" applyAlignment="1">
      <alignment vertical="top" wrapText="1"/>
    </xf>
    <xf numFmtId="0" fontId="12" fillId="0" borderId="43" xfId="0" applyFont="1" applyBorder="1" applyAlignment="1">
      <alignment horizontal="left" vertical="top" wrapText="1"/>
    </xf>
    <xf numFmtId="0" fontId="12" fillId="0" borderId="4" xfId="0" applyFont="1" applyBorder="1" applyAlignment="1">
      <alignment vertical="top" wrapText="1"/>
    </xf>
    <xf numFmtId="0" fontId="12" fillId="0" borderId="29" xfId="0" applyFont="1" applyBorder="1" applyAlignment="1">
      <alignment horizontal="left" vertical="top" wrapText="1"/>
    </xf>
    <xf numFmtId="0" fontId="12" fillId="0" borderId="31" xfId="0" applyFont="1" applyBorder="1" applyAlignment="1">
      <alignment horizontal="left" vertical="top" wrapText="1"/>
    </xf>
    <xf numFmtId="0" fontId="12" fillId="0" borderId="1" xfId="0" applyFont="1" applyBorder="1" applyAlignment="1">
      <alignment vertical="top" wrapText="1"/>
    </xf>
    <xf numFmtId="0" fontId="12" fillId="0" borderId="44" xfId="0" applyFont="1" applyBorder="1" applyAlignment="1">
      <alignment horizontal="left" vertical="top" wrapText="1"/>
    </xf>
    <xf numFmtId="0" fontId="12" fillId="0" borderId="45" xfId="0" applyFont="1" applyBorder="1" applyAlignment="1">
      <alignment horizontal="left" vertical="top" wrapText="1"/>
    </xf>
    <xf numFmtId="0" fontId="12" fillId="0" borderId="8" xfId="0" applyFont="1" applyBorder="1" applyAlignment="1">
      <alignment vertical="top" wrapText="1"/>
    </xf>
    <xf numFmtId="0" fontId="12" fillId="0" borderId="46" xfId="0" applyFont="1" applyBorder="1" applyAlignment="1">
      <alignment horizontal="left" vertical="top" wrapText="1"/>
    </xf>
    <xf numFmtId="0" fontId="0" fillId="0" borderId="40" xfId="0" applyBorder="1" applyAlignment="1">
      <alignment horizontal="left" vertical="top" wrapText="1"/>
    </xf>
    <xf numFmtId="0" fontId="12" fillId="0" borderId="28" xfId="0" applyFont="1" applyBorder="1" applyAlignment="1">
      <alignment horizontal="left" vertical="top" wrapText="1"/>
    </xf>
    <xf numFmtId="0" fontId="12" fillId="0" borderId="26" xfId="0" applyFont="1" applyFill="1" applyBorder="1" applyAlignment="1">
      <alignment vertical="top" wrapText="1"/>
    </xf>
    <xf numFmtId="0" fontId="12" fillId="0" borderId="4" xfId="0" applyFont="1" applyFill="1" applyBorder="1" applyAlignment="1">
      <alignment vertical="top" wrapText="1"/>
    </xf>
    <xf numFmtId="0" fontId="0" fillId="0" borderId="44" xfId="0" applyBorder="1" applyAlignment="1">
      <alignment horizontal="left" vertical="top" wrapText="1"/>
    </xf>
    <xf numFmtId="0" fontId="0" fillId="0" borderId="29" xfId="0" applyBorder="1" applyAlignment="1">
      <alignment horizontal="left" vertical="top" wrapText="1"/>
    </xf>
    <xf numFmtId="0" fontId="0" fillId="0" borderId="31" xfId="0" applyBorder="1" applyAlignment="1">
      <alignment horizontal="left" vertical="top" wrapText="1"/>
    </xf>
    <xf numFmtId="0" fontId="12" fillId="0" borderId="34" xfId="0" applyFont="1" applyBorder="1" applyAlignment="1">
      <alignment vertical="top" wrapText="1"/>
    </xf>
    <xf numFmtId="0" fontId="12" fillId="0" borderId="6" xfId="0" applyFont="1" applyBorder="1" applyAlignment="1">
      <alignment vertical="top" wrapText="1"/>
    </xf>
    <xf numFmtId="0" fontId="12" fillId="0" borderId="34" xfId="0" applyFont="1" applyBorder="1" applyAlignment="1">
      <alignment horizontal="center" vertical="top" wrapText="1"/>
    </xf>
    <xf numFmtId="0" fontId="12" fillId="0" borderId="25" xfId="6" applyNumberFormat="1" applyFont="1" applyFill="1" applyBorder="1" applyAlignment="1">
      <alignment horizontal="left" vertical="top" wrapText="1"/>
    </xf>
    <xf numFmtId="0" fontId="12" fillId="0" borderId="40" xfId="6" applyNumberFormat="1" applyFont="1" applyFill="1" applyBorder="1" applyAlignment="1">
      <alignment horizontal="left" vertical="top" wrapText="1"/>
    </xf>
    <xf numFmtId="0" fontId="12" fillId="0" borderId="28" xfId="6" applyNumberFormat="1" applyFont="1" applyFill="1" applyBorder="1" applyAlignment="1">
      <alignment horizontal="left" vertical="top" wrapText="1"/>
    </xf>
    <xf numFmtId="0" fontId="12" fillId="0" borderId="25" xfId="0" applyFont="1" applyBorder="1" applyAlignment="1">
      <alignment horizontal="left" vertical="top" wrapText="1"/>
    </xf>
    <xf numFmtId="0" fontId="12" fillId="0" borderId="40" xfId="0" applyFont="1" applyBorder="1" applyAlignment="1">
      <alignment horizontal="left" vertical="top" wrapText="1"/>
    </xf>
    <xf numFmtId="0" fontId="12" fillId="0" borderId="43" xfId="0" applyFont="1" applyBorder="1" applyAlignment="1">
      <alignment vertical="top" wrapText="1"/>
    </xf>
    <xf numFmtId="0" fontId="12" fillId="0" borderId="46" xfId="0" applyFont="1" applyBorder="1" applyAlignment="1">
      <alignment vertical="top" wrapText="1"/>
    </xf>
    <xf numFmtId="0" fontId="12" fillId="0" borderId="8" xfId="0" applyFont="1" applyBorder="1" applyAlignment="1">
      <alignment vertical="top"/>
    </xf>
    <xf numFmtId="0" fontId="12" fillId="0" borderId="45" xfId="0" applyFont="1" applyBorder="1" applyAlignment="1">
      <alignment vertical="top" wrapText="1"/>
    </xf>
    <xf numFmtId="0" fontId="12" fillId="0" borderId="4" xfId="0" applyNumberFormat="1" applyFont="1" applyBorder="1" applyAlignment="1">
      <alignment vertical="top"/>
    </xf>
    <xf numFmtId="0" fontId="12" fillId="0" borderId="30" xfId="0" applyNumberFormat="1" applyFont="1" applyBorder="1" applyAlignment="1">
      <alignment vertical="top"/>
    </xf>
    <xf numFmtId="0" fontId="12" fillId="0" borderId="44" xfId="0" applyFont="1" applyBorder="1" applyAlignment="1">
      <alignment vertical="top" wrapText="1"/>
    </xf>
    <xf numFmtId="0" fontId="12" fillId="0" borderId="42" xfId="0" applyFont="1" applyBorder="1" applyAlignment="1">
      <alignment vertical="top" wrapText="1"/>
    </xf>
    <xf numFmtId="0" fontId="11" fillId="7" borderId="9" xfId="0" applyFont="1" applyFill="1" applyBorder="1" applyAlignment="1">
      <alignment vertical="center"/>
    </xf>
    <xf numFmtId="0" fontId="11" fillId="7" borderId="10" xfId="0" applyFont="1" applyFill="1" applyBorder="1" applyAlignment="1">
      <alignment vertical="center"/>
    </xf>
    <xf numFmtId="0" fontId="11" fillId="7" borderId="11" xfId="0" applyFont="1" applyFill="1" applyBorder="1" applyAlignment="1">
      <alignment vertical="center"/>
    </xf>
    <xf numFmtId="0" fontId="12" fillId="0" borderId="28" xfId="6" applyFont="1" applyFill="1" applyBorder="1" applyAlignment="1">
      <alignment horizontal="left" vertical="top" wrapText="1"/>
    </xf>
    <xf numFmtId="0" fontId="12" fillId="0" borderId="4" xfId="0" applyFont="1" applyFill="1" applyBorder="1" applyAlignment="1">
      <alignment horizontal="left" vertical="top" wrapText="1"/>
    </xf>
    <xf numFmtId="0" fontId="12" fillId="0" borderId="8" xfId="0" applyFont="1" applyFill="1" applyBorder="1" applyAlignment="1">
      <alignment horizontal="left" vertical="top" wrapText="1"/>
    </xf>
    <xf numFmtId="0" fontId="12" fillId="0" borderId="40" xfId="6" applyFont="1" applyFill="1" applyBorder="1" applyAlignment="1">
      <alignment horizontal="left" vertical="top" wrapText="1"/>
    </xf>
    <xf numFmtId="0" fontId="12" fillId="0" borderId="25" xfId="6" applyFont="1" applyFill="1" applyBorder="1" applyAlignment="1">
      <alignment horizontal="left" vertical="top" wrapText="1"/>
    </xf>
    <xf numFmtId="0" fontId="12" fillId="0" borderId="6" xfId="0" applyFont="1" applyFill="1" applyBorder="1" applyAlignment="1">
      <alignment horizontal="left" vertical="top" wrapText="1"/>
    </xf>
    <xf numFmtId="0" fontId="12" fillId="0" borderId="30" xfId="0" applyFont="1" applyFill="1" applyBorder="1" applyAlignment="1">
      <alignment horizontal="left" vertical="top" wrapText="1"/>
    </xf>
    <xf numFmtId="0" fontId="12" fillId="0" borderId="26" xfId="0" applyFont="1" applyFill="1" applyBorder="1" applyAlignment="1">
      <alignment horizontal="left" vertical="top" wrapText="1"/>
    </xf>
    <xf numFmtId="0" fontId="12" fillId="0" borderId="25" xfId="0" applyFont="1" applyFill="1" applyBorder="1" applyAlignment="1">
      <alignment vertical="top"/>
    </xf>
    <xf numFmtId="0" fontId="12" fillId="0" borderId="27" xfId="0" applyFont="1" applyFill="1" applyBorder="1" applyAlignment="1">
      <alignment vertical="top" wrapText="1"/>
    </xf>
    <xf numFmtId="0" fontId="12" fillId="0" borderId="28" xfId="0" applyFont="1" applyFill="1" applyBorder="1" applyAlignment="1">
      <alignment vertical="top"/>
    </xf>
    <xf numFmtId="0" fontId="12" fillId="0" borderId="29" xfId="0" applyFont="1" applyFill="1" applyBorder="1" applyAlignment="1">
      <alignment vertical="top" wrapText="1"/>
    </xf>
    <xf numFmtId="0" fontId="12" fillId="0" borderId="51" xfId="0" applyFont="1" applyFill="1" applyBorder="1" applyAlignment="1">
      <alignment horizontal="left" vertical="top" wrapText="1"/>
    </xf>
    <xf numFmtId="0" fontId="12" fillId="0" borderId="6" xfId="0" applyFont="1" applyBorder="1" applyAlignment="1">
      <alignment horizontal="left" vertical="top" wrapText="1"/>
    </xf>
    <xf numFmtId="0" fontId="12" fillId="0" borderId="51" xfId="0" applyFont="1" applyBorder="1" applyAlignment="1">
      <alignment vertical="top" wrapText="1"/>
    </xf>
    <xf numFmtId="0" fontId="11" fillId="7" borderId="35" xfId="0" applyNumberFormat="1" applyFont="1" applyFill="1" applyBorder="1" applyAlignment="1">
      <alignment vertical="center"/>
    </xf>
    <xf numFmtId="0" fontId="11" fillId="7" borderId="32" xfId="0" applyNumberFormat="1" applyFont="1" applyFill="1" applyBorder="1" applyAlignment="1">
      <alignment vertical="center"/>
    </xf>
    <xf numFmtId="0" fontId="11" fillId="7" borderId="33" xfId="0" applyNumberFormat="1" applyFont="1" applyFill="1" applyBorder="1" applyAlignment="1">
      <alignment vertical="center"/>
    </xf>
    <xf numFmtId="0" fontId="12" fillId="0" borderId="8" xfId="5" applyFont="1" applyFill="1" applyBorder="1" applyAlignment="1">
      <alignment vertical="top"/>
    </xf>
    <xf numFmtId="0" fontId="12" fillId="0" borderId="1" xfId="5" applyFont="1" applyFill="1" applyBorder="1" applyAlignment="1">
      <alignment vertical="top"/>
    </xf>
    <xf numFmtId="0" fontId="12" fillId="0" borderId="26" xfId="5" applyFont="1" applyFill="1" applyBorder="1" applyAlignment="1">
      <alignment vertical="top"/>
    </xf>
    <xf numFmtId="0" fontId="12" fillId="0" borderId="4" xfId="5" applyFont="1" applyFill="1" applyBorder="1" applyAlignment="1">
      <alignment vertical="top"/>
    </xf>
    <xf numFmtId="0" fontId="12" fillId="0" borderId="4" xfId="5" applyNumberFormat="1" applyFont="1" applyFill="1" applyBorder="1" applyAlignment="1">
      <alignment vertical="top"/>
    </xf>
    <xf numFmtId="0" fontId="12" fillId="0" borderId="30" xfId="0" applyNumberFormat="1" applyFont="1" applyFill="1" applyBorder="1" applyAlignment="1">
      <alignment vertical="top"/>
    </xf>
    <xf numFmtId="0" fontId="12" fillId="0" borderId="4" xfId="0" applyNumberFormat="1" applyFont="1" applyFill="1" applyBorder="1" applyAlignment="1">
      <alignment vertical="top"/>
    </xf>
    <xf numFmtId="0" fontId="12" fillId="0" borderId="4" xfId="0" applyNumberFormat="1" applyFont="1" applyFill="1" applyBorder="1" applyAlignment="1">
      <alignment vertical="top" wrapText="1"/>
    </xf>
    <xf numFmtId="0" fontId="12" fillId="0" borderId="8" xfId="5" applyNumberFormat="1" applyFont="1" applyFill="1" applyBorder="1" applyAlignment="1">
      <alignment vertical="top"/>
    </xf>
    <xf numFmtId="0" fontId="12" fillId="0" borderId="26" xfId="5" applyNumberFormat="1" applyFont="1" applyFill="1" applyBorder="1" applyAlignment="1">
      <alignment vertical="top"/>
    </xf>
    <xf numFmtId="0" fontId="12" fillId="0" borderId="34" xfId="0" applyFont="1" applyFill="1" applyBorder="1" applyAlignment="1">
      <alignment vertical="top"/>
    </xf>
    <xf numFmtId="0" fontId="12" fillId="0" borderId="8" xfId="0" applyFont="1" applyFill="1" applyBorder="1" applyAlignment="1">
      <alignment vertical="top"/>
    </xf>
    <xf numFmtId="0" fontId="12" fillId="0" borderId="30" xfId="0" applyFont="1" applyFill="1" applyBorder="1" applyAlignment="1">
      <alignment vertical="top"/>
    </xf>
    <xf numFmtId="0" fontId="12" fillId="0" borderId="1" xfId="0" applyFont="1" applyFill="1" applyBorder="1" applyAlignment="1">
      <alignment vertical="top"/>
    </xf>
    <xf numFmtId="0" fontId="12" fillId="0" borderId="1" xfId="0" applyNumberFormat="1" applyFont="1" applyFill="1" applyBorder="1" applyAlignment="1">
      <alignment vertical="top"/>
    </xf>
    <xf numFmtId="0" fontId="12" fillId="0" borderId="6" xfId="0" applyFont="1" applyBorder="1" applyAlignment="1">
      <alignment vertical="top"/>
    </xf>
    <xf numFmtId="0" fontId="12" fillId="0" borderId="26" xfId="0" applyFont="1" applyFill="1" applyBorder="1" applyAlignment="1">
      <alignment vertical="top"/>
    </xf>
    <xf numFmtId="0" fontId="12" fillId="0" borderId="56" xfId="0" applyFont="1" applyBorder="1" applyAlignment="1">
      <alignment vertical="top" wrapText="1"/>
    </xf>
    <xf numFmtId="0" fontId="12" fillId="0" borderId="26" xfId="0" applyFont="1" applyBorder="1" applyAlignment="1">
      <alignment vertical="top"/>
    </xf>
    <xf numFmtId="0" fontId="12" fillId="0" borderId="57" xfId="0" applyFont="1" applyBorder="1" applyAlignment="1">
      <alignment horizontal="left" vertical="top" wrapText="1"/>
    </xf>
    <xf numFmtId="0" fontId="12" fillId="0" borderId="3" xfId="0" applyFont="1" applyBorder="1" applyAlignment="1">
      <alignment horizontal="left" vertical="top" wrapText="1"/>
    </xf>
    <xf numFmtId="0" fontId="12" fillId="0" borderId="58" xfId="0" applyFont="1" applyBorder="1" applyAlignment="1">
      <alignment horizontal="left" vertical="top" wrapText="1"/>
    </xf>
    <xf numFmtId="0" fontId="12" fillId="0" borderId="7" xfId="0" applyFont="1" applyBorder="1" applyAlignment="1">
      <alignment horizontal="left" vertical="top" wrapText="1"/>
    </xf>
    <xf numFmtId="0" fontId="12" fillId="0" borderId="0" xfId="0" applyNumberFormat="1" applyFont="1" applyFill="1" applyAlignment="1">
      <alignment vertical="top"/>
    </xf>
    <xf numFmtId="0" fontId="12" fillId="0" borderId="0" xfId="0" applyFont="1" applyFill="1" applyAlignment="1">
      <alignment vertical="top" wrapText="1"/>
    </xf>
    <xf numFmtId="0" fontId="12" fillId="0" borderId="0" xfId="0" applyNumberFormat="1" applyFont="1" applyAlignment="1">
      <alignment horizontal="center" vertical="center"/>
    </xf>
    <xf numFmtId="0" fontId="12" fillId="0" borderId="0" xfId="0" applyNumberFormat="1" applyFont="1" applyFill="1" applyBorder="1">
      <alignment vertical="center"/>
    </xf>
    <xf numFmtId="0" fontId="12" fillId="0" borderId="0" xfId="0" applyFont="1" applyFill="1">
      <alignment vertical="center"/>
    </xf>
    <xf numFmtId="0" fontId="14" fillId="0" borderId="0" xfId="9" applyNumberFormat="1" applyFont="1" applyAlignment="1">
      <alignment vertical="center"/>
    </xf>
    <xf numFmtId="0" fontId="14" fillId="0" borderId="0" xfId="9" applyNumberFormat="1" applyFont="1" applyAlignment="1">
      <alignment horizontal="center" vertical="center" wrapText="1"/>
    </xf>
    <xf numFmtId="0" fontId="14" fillId="0" borderId="0" xfId="9" applyNumberFormat="1" applyFont="1" applyAlignment="1">
      <alignment horizontal="center" vertical="center"/>
    </xf>
    <xf numFmtId="0" fontId="14" fillId="0" borderId="0" xfId="9" applyNumberFormat="1" applyFont="1" applyFill="1" applyBorder="1" applyAlignment="1">
      <alignment vertical="center"/>
    </xf>
    <xf numFmtId="0" fontId="45" fillId="0" borderId="35" xfId="0" applyNumberFormat="1" applyFont="1" applyBorder="1" applyAlignment="1">
      <alignment vertical="center"/>
    </xf>
    <xf numFmtId="0" fontId="45" fillId="0" borderId="32" xfId="0" applyNumberFormat="1" applyFont="1" applyBorder="1" applyAlignment="1">
      <alignment vertical="center"/>
    </xf>
    <xf numFmtId="0" fontId="45" fillId="0" borderId="33" xfId="0" applyNumberFormat="1" applyFont="1" applyBorder="1" applyAlignment="1">
      <alignment vertical="center"/>
    </xf>
    <xf numFmtId="0" fontId="12" fillId="0" borderId="0" xfId="0" applyFont="1" applyFill="1" applyBorder="1" applyAlignment="1"/>
    <xf numFmtId="0" fontId="12" fillId="0" borderId="10" xfId="0" applyFont="1" applyBorder="1" applyAlignment="1">
      <alignment vertical="center"/>
    </xf>
    <xf numFmtId="0" fontId="12" fillId="0" borderId="0" xfId="0" applyFont="1" applyFill="1" applyBorder="1" applyAlignment="1">
      <alignment vertical="center"/>
    </xf>
    <xf numFmtId="0" fontId="11" fillId="8" borderId="40" xfId="5" applyNumberFormat="1" applyFont="1" applyFill="1" applyBorder="1" applyAlignment="1">
      <alignment horizontal="center" vertical="center"/>
    </xf>
    <xf numFmtId="0" fontId="11" fillId="8" borderId="51" xfId="5" applyNumberFormat="1" applyFont="1" applyFill="1" applyBorder="1" applyAlignment="1">
      <alignment horizontal="center" vertical="center"/>
    </xf>
    <xf numFmtId="0" fontId="11" fillId="8" borderId="31" xfId="5" applyNumberFormat="1" applyFont="1" applyFill="1" applyBorder="1" applyAlignment="1">
      <alignment horizontal="center" vertical="center"/>
    </xf>
    <xf numFmtId="0" fontId="11" fillId="8" borderId="49" xfId="5" applyNumberFormat="1" applyFont="1" applyFill="1" applyBorder="1" applyAlignment="1">
      <alignment horizontal="center" vertical="center"/>
    </xf>
    <xf numFmtId="0" fontId="11" fillId="8" borderId="9" xfId="0" applyFont="1" applyFill="1" applyBorder="1">
      <alignment vertical="center"/>
    </xf>
    <xf numFmtId="0" fontId="11" fillId="8" borderId="10" xfId="0" applyFont="1" applyFill="1" applyBorder="1">
      <alignment vertical="center"/>
    </xf>
    <xf numFmtId="0" fontId="11" fillId="8" borderId="11" xfId="0" applyFont="1" applyFill="1" applyBorder="1">
      <alignment vertical="center"/>
    </xf>
    <xf numFmtId="0" fontId="20" fillId="0" borderId="38" xfId="0" applyNumberFormat="1" applyFont="1" applyFill="1" applyBorder="1" applyAlignment="1">
      <alignment horizontal="left" vertical="center" wrapText="1"/>
    </xf>
    <xf numFmtId="0" fontId="12" fillId="0" borderId="62" xfId="0" applyNumberFormat="1" applyFont="1" applyBorder="1" applyAlignment="1">
      <alignment vertical="center" wrapText="1"/>
    </xf>
    <xf numFmtId="49" fontId="39" fillId="0" borderId="60" xfId="0" applyNumberFormat="1" applyFont="1" applyBorder="1" applyAlignment="1">
      <alignment horizontal="center" vertical="center"/>
    </xf>
    <xf numFmtId="49" fontId="12" fillId="0" borderId="63" xfId="0" applyNumberFormat="1" applyFont="1" applyBorder="1" applyAlignment="1">
      <alignment horizontal="center" vertical="center"/>
    </xf>
    <xf numFmtId="0" fontId="12" fillId="0" borderId="64" xfId="0" applyNumberFormat="1" applyFont="1" applyBorder="1" applyAlignment="1">
      <alignment horizontal="center" vertical="center"/>
    </xf>
    <xf numFmtId="0" fontId="12" fillId="0" borderId="42" xfId="0" applyNumberFormat="1" applyFont="1" applyBorder="1" applyAlignment="1">
      <alignment horizontal="center" vertical="center"/>
    </xf>
    <xf numFmtId="0" fontId="20" fillId="0" borderId="62" xfId="0" applyNumberFormat="1" applyFont="1" applyFill="1" applyBorder="1" applyAlignment="1">
      <alignment horizontal="left" vertical="center" wrapText="1"/>
    </xf>
    <xf numFmtId="0" fontId="12" fillId="0" borderId="65" xfId="0" applyNumberFormat="1" applyFont="1" applyBorder="1" applyAlignment="1">
      <alignment vertical="center" wrapText="1"/>
    </xf>
    <xf numFmtId="49" fontId="39" fillId="0" borderId="53" xfId="0" applyNumberFormat="1" applyFont="1" applyBorder="1" applyAlignment="1">
      <alignment horizontal="center" vertical="center"/>
    </xf>
    <xf numFmtId="49" fontId="12" fillId="0" borderId="4" xfId="0" applyNumberFormat="1" applyFont="1" applyBorder="1" applyAlignment="1">
      <alignment horizontal="center" vertical="center"/>
    </xf>
    <xf numFmtId="0" fontId="12" fillId="0" borderId="4" xfId="0" applyNumberFormat="1" applyFont="1" applyBorder="1" applyAlignment="1">
      <alignment horizontal="center" vertical="center"/>
    </xf>
    <xf numFmtId="0" fontId="12" fillId="0" borderId="46" xfId="0" applyNumberFormat="1" applyFont="1" applyBorder="1" applyAlignment="1">
      <alignment horizontal="center" vertical="center"/>
    </xf>
    <xf numFmtId="0" fontId="12" fillId="0" borderId="46" xfId="0" applyNumberFormat="1" applyFont="1" applyFill="1" applyBorder="1" applyAlignment="1">
      <alignment horizontal="center" vertical="center"/>
    </xf>
    <xf numFmtId="0" fontId="20" fillId="0" borderId="65" xfId="0" applyNumberFormat="1" applyFont="1" applyFill="1" applyBorder="1" applyAlignment="1">
      <alignment horizontal="left" vertical="center" wrapText="1"/>
    </xf>
    <xf numFmtId="0" fontId="12" fillId="0" borderId="66" xfId="0" applyNumberFormat="1" applyFont="1" applyBorder="1" applyAlignment="1">
      <alignment vertical="center" wrapText="1"/>
    </xf>
    <xf numFmtId="49" fontId="39" fillId="0" borderId="55" xfId="0" applyNumberFormat="1" applyFont="1" applyBorder="1" applyAlignment="1">
      <alignment horizontal="center" vertical="center"/>
    </xf>
    <xf numFmtId="49" fontId="12" fillId="0" borderId="30" xfId="0" applyNumberFormat="1" applyFont="1" applyBorder="1" applyAlignment="1">
      <alignment horizontal="center" vertical="center"/>
    </xf>
    <xf numFmtId="0" fontId="12" fillId="0" borderId="30" xfId="0" applyNumberFormat="1" applyFont="1" applyBorder="1" applyAlignment="1">
      <alignment horizontal="center" vertical="center"/>
    </xf>
    <xf numFmtId="0" fontId="12" fillId="0" borderId="43" xfId="0" applyNumberFormat="1" applyFont="1" applyBorder="1" applyAlignment="1">
      <alignment horizontal="center" vertical="center"/>
    </xf>
    <xf numFmtId="0" fontId="20" fillId="0" borderId="66" xfId="0" applyNumberFormat="1" applyFont="1" applyFill="1" applyBorder="1" applyAlignment="1">
      <alignment horizontal="left" vertical="center" wrapText="1"/>
    </xf>
    <xf numFmtId="0" fontId="14" fillId="0" borderId="32" xfId="9" applyNumberFormat="1" applyFont="1" applyBorder="1" applyAlignment="1">
      <alignment vertical="center"/>
    </xf>
    <xf numFmtId="0" fontId="14" fillId="0" borderId="32" xfId="9" applyNumberFormat="1" applyFont="1" applyBorder="1" applyAlignment="1">
      <alignment horizontal="center" vertical="center" wrapText="1"/>
    </xf>
    <xf numFmtId="0" fontId="14" fillId="0" borderId="32" xfId="9" applyNumberFormat="1" applyFont="1" applyBorder="1" applyAlignment="1">
      <alignment horizontal="center" vertical="center"/>
    </xf>
    <xf numFmtId="0" fontId="12" fillId="0" borderId="32" xfId="0" applyNumberFormat="1" applyFont="1" applyBorder="1" applyAlignment="1">
      <alignment horizontal="center" vertical="center"/>
    </xf>
    <xf numFmtId="0" fontId="12" fillId="0" borderId="0" xfId="0" applyFont="1" applyAlignment="1">
      <alignment horizontal="center" vertical="center"/>
    </xf>
    <xf numFmtId="0" fontId="20" fillId="0" borderId="67" xfId="0" applyNumberFormat="1" applyFont="1" applyFill="1" applyBorder="1" applyAlignment="1">
      <alignment horizontal="left" vertical="center" wrapText="1"/>
    </xf>
    <xf numFmtId="0" fontId="20" fillId="0" borderId="47" xfId="0" applyNumberFormat="1" applyFont="1" applyFill="1" applyBorder="1" applyAlignment="1">
      <alignment horizontal="left" vertical="center" wrapText="1"/>
    </xf>
    <xf numFmtId="0" fontId="20" fillId="0" borderId="49" xfId="0" applyNumberFormat="1" applyFont="1" applyFill="1" applyBorder="1" applyAlignment="1">
      <alignment horizontal="left" vertical="center" wrapText="1"/>
    </xf>
    <xf numFmtId="0" fontId="20" fillId="0" borderId="67" xfId="0" applyNumberFormat="1" applyFont="1" applyFill="1" applyBorder="1" applyAlignment="1">
      <alignment horizontal="left" vertical="center" wrapText="1"/>
    </xf>
    <xf numFmtId="0" fontId="20" fillId="0" borderId="47" xfId="0" applyNumberFormat="1" applyFont="1" applyFill="1" applyBorder="1" applyAlignment="1">
      <alignment horizontal="left" vertical="center" wrapText="1"/>
    </xf>
    <xf numFmtId="0" fontId="20" fillId="0" borderId="49" xfId="0" applyNumberFormat="1" applyFont="1" applyFill="1" applyBorder="1" applyAlignment="1">
      <alignment horizontal="left" vertical="center" wrapText="1"/>
    </xf>
    <xf numFmtId="0" fontId="12" fillId="0" borderId="65" xfId="0" applyFont="1" applyBorder="1" applyAlignment="1">
      <alignment vertical="center" wrapText="1"/>
    </xf>
    <xf numFmtId="0" fontId="12" fillId="0" borderId="46" xfId="0" applyFont="1" applyBorder="1" applyAlignment="1">
      <alignment horizontal="center" vertical="center"/>
    </xf>
    <xf numFmtId="0" fontId="20" fillId="0" borderId="65" xfId="0" applyFont="1" applyBorder="1" applyAlignment="1">
      <alignment horizontal="left" vertical="center" wrapText="1"/>
    </xf>
    <xf numFmtId="0" fontId="20" fillId="0" borderId="38" xfId="0" applyFont="1" applyBorder="1" applyAlignment="1">
      <alignment horizontal="left" vertical="center" wrapText="1"/>
    </xf>
    <xf numFmtId="0" fontId="20" fillId="0" borderId="61" xfId="0" applyNumberFormat="1" applyFont="1" applyFill="1" applyBorder="1" applyAlignment="1">
      <alignment horizontal="left" vertical="center" wrapText="1"/>
    </xf>
    <xf numFmtId="0" fontId="12" fillId="0" borderId="0" xfId="0" applyNumberFormat="1" applyFont="1" applyBorder="1" applyAlignment="1">
      <alignment vertical="center"/>
    </xf>
    <xf numFmtId="0" fontId="12" fillId="0" borderId="32" xfId="0" applyFont="1" applyBorder="1" applyAlignment="1">
      <alignment vertical="center"/>
    </xf>
    <xf numFmtId="0" fontId="12" fillId="0" borderId="1" xfId="0" applyFont="1" applyBorder="1" applyAlignment="1">
      <alignment horizontal="center" vertical="center"/>
    </xf>
    <xf numFmtId="0" fontId="12" fillId="0" borderId="0" xfId="0" applyFont="1" applyBorder="1">
      <alignment vertical="center"/>
    </xf>
    <xf numFmtId="0" fontId="12" fillId="0" borderId="59" xfId="0" applyFont="1" applyBorder="1" applyAlignment="1">
      <alignment vertical="center"/>
    </xf>
    <xf numFmtId="0" fontId="12" fillId="0" borderId="8" xfId="0" applyFont="1" applyBorder="1" applyAlignment="1">
      <alignment horizontal="center" vertical="center"/>
    </xf>
    <xf numFmtId="0" fontId="12" fillId="0" borderId="7" xfId="0" applyFont="1" applyBorder="1" applyAlignment="1">
      <alignment horizontal="center" vertical="center"/>
    </xf>
    <xf numFmtId="0" fontId="20" fillId="2" borderId="65" xfId="5" applyNumberFormat="1" applyFont="1" applyFill="1" applyBorder="1" applyAlignment="1">
      <alignment horizontal="left" vertical="center" wrapText="1"/>
    </xf>
    <xf numFmtId="0" fontId="20" fillId="0" borderId="49" xfId="0" applyFont="1" applyBorder="1" applyAlignment="1">
      <alignment horizontal="left" vertical="center" wrapText="1"/>
    </xf>
    <xf numFmtId="0" fontId="11" fillId="8" borderId="35" xfId="0" applyFont="1" applyFill="1" applyBorder="1">
      <alignment vertical="center"/>
    </xf>
    <xf numFmtId="0" fontId="11" fillId="8" borderId="32" xfId="0" applyFont="1" applyFill="1" applyBorder="1">
      <alignment vertical="center"/>
    </xf>
    <xf numFmtId="0" fontId="11" fillId="8" borderId="33" xfId="0" applyFont="1" applyFill="1" applyBorder="1">
      <alignment vertical="center"/>
    </xf>
    <xf numFmtId="0" fontId="11" fillId="8" borderId="36" xfId="0" applyFont="1" applyFill="1" applyBorder="1">
      <alignment vertical="center"/>
    </xf>
    <xf numFmtId="0" fontId="11" fillId="8" borderId="59" xfId="0" applyFont="1" applyFill="1" applyBorder="1">
      <alignment vertical="center"/>
    </xf>
    <xf numFmtId="0" fontId="11" fillId="8" borderId="37" xfId="0" applyFont="1" applyFill="1" applyBorder="1">
      <alignment vertical="center"/>
    </xf>
    <xf numFmtId="0" fontId="20" fillId="9" borderId="65" xfId="0" applyNumberFormat="1" applyFont="1" applyFill="1" applyBorder="1" applyAlignment="1">
      <alignment horizontal="left" vertical="center" wrapText="1"/>
    </xf>
    <xf numFmtId="49" fontId="12" fillId="0" borderId="13" xfId="0" applyNumberFormat="1" applyFont="1" applyBorder="1" applyAlignment="1">
      <alignment horizontal="center" vertical="center"/>
    </xf>
    <xf numFmtId="0" fontId="12" fillId="0" borderId="2" xfId="0" applyNumberFormat="1" applyFont="1" applyBorder="1" applyAlignment="1">
      <alignment horizontal="center" vertical="center"/>
    </xf>
    <xf numFmtId="0" fontId="20" fillId="0" borderId="68" xfId="0" applyNumberFormat="1" applyFont="1" applyFill="1" applyBorder="1" applyAlignment="1">
      <alignment horizontal="left" vertical="center" wrapText="1"/>
    </xf>
    <xf numFmtId="0" fontId="12" fillId="0" borderId="67" xfId="0" applyNumberFormat="1" applyFont="1" applyBorder="1" applyAlignment="1">
      <alignment vertical="center" wrapText="1"/>
    </xf>
    <xf numFmtId="49" fontId="39" fillId="0" borderId="54" xfId="0" applyNumberFormat="1" applyFont="1" applyBorder="1" applyAlignment="1">
      <alignment horizontal="center" vertical="center"/>
    </xf>
    <xf numFmtId="49" fontId="12" fillId="0" borderId="1" xfId="0" applyNumberFormat="1" applyFont="1" applyBorder="1" applyAlignment="1">
      <alignment horizontal="center" vertical="center"/>
    </xf>
    <xf numFmtId="0" fontId="12" fillId="0" borderId="1" xfId="0" applyNumberFormat="1" applyFont="1" applyBorder="1" applyAlignment="1">
      <alignment horizontal="center" vertical="center"/>
    </xf>
    <xf numFmtId="0" fontId="12" fillId="0" borderId="45" xfId="0" applyNumberFormat="1" applyFont="1" applyBorder="1" applyAlignment="1">
      <alignment horizontal="center" vertical="center"/>
    </xf>
    <xf numFmtId="0" fontId="20" fillId="0" borderId="65" xfId="5" applyNumberFormat="1" applyFont="1" applyFill="1" applyBorder="1" applyAlignment="1">
      <alignment horizontal="left" vertical="center" wrapText="1"/>
    </xf>
    <xf numFmtId="0" fontId="20" fillId="9" borderId="65" xfId="5" applyNumberFormat="1" applyFont="1" applyFill="1" applyBorder="1" applyAlignment="1">
      <alignment horizontal="left" vertical="center" wrapText="1"/>
    </xf>
    <xf numFmtId="0" fontId="12" fillId="0" borderId="68" xfId="5" applyFont="1" applyBorder="1">
      <alignment vertical="center"/>
    </xf>
    <xf numFmtId="49" fontId="39" fillId="0" borderId="52" xfId="5" applyNumberFormat="1" applyFont="1" applyBorder="1" applyAlignment="1">
      <alignment horizontal="center" vertical="center"/>
    </xf>
    <xf numFmtId="49" fontId="12" fillId="0" borderId="4" xfId="5" applyNumberFormat="1" applyFont="1" applyBorder="1" applyAlignment="1">
      <alignment horizontal="center" vertical="center"/>
    </xf>
    <xf numFmtId="0" fontId="12" fillId="0" borderId="2" xfId="5" applyFont="1" applyBorder="1" applyAlignment="1">
      <alignment horizontal="center" vertical="center"/>
    </xf>
    <xf numFmtId="0" fontId="12" fillId="0" borderId="46" xfId="5" applyFont="1" applyBorder="1" applyAlignment="1">
      <alignment horizontal="center" vertical="center"/>
    </xf>
    <xf numFmtId="0" fontId="20" fillId="0" borderId="65" xfId="5" applyFont="1" applyBorder="1" applyAlignment="1">
      <alignment horizontal="left" vertical="center" wrapText="1"/>
    </xf>
    <xf numFmtId="0" fontId="12" fillId="0" borderId="32" xfId="0" applyNumberFormat="1" applyFont="1" applyBorder="1" applyAlignment="1">
      <alignment vertical="center" wrapText="1"/>
    </xf>
    <xf numFmtId="49" fontId="39" fillId="0" borderId="32" xfId="0" applyNumberFormat="1" applyFont="1" applyBorder="1" applyAlignment="1">
      <alignment horizontal="center" vertical="center"/>
    </xf>
    <xf numFmtId="49" fontId="12" fillId="0" borderId="32" xfId="0" applyNumberFormat="1" applyFont="1" applyBorder="1" applyAlignment="1">
      <alignment horizontal="center" vertical="center"/>
    </xf>
    <xf numFmtId="0" fontId="12" fillId="0" borderId="32" xfId="0" applyNumberFormat="1" applyFont="1" applyFill="1" applyBorder="1" applyAlignment="1">
      <alignment horizontal="center" vertical="center"/>
    </xf>
    <xf numFmtId="0" fontId="20" fillId="0" borderId="32" xfId="0" applyNumberFormat="1" applyFont="1" applyFill="1" applyBorder="1" applyAlignment="1">
      <alignment horizontal="left" vertical="center" wrapText="1"/>
    </xf>
    <xf numFmtId="0" fontId="20" fillId="0" borderId="0" xfId="0" applyNumberFormat="1" applyFont="1" applyFill="1" applyBorder="1" applyAlignment="1">
      <alignment horizontal="left" vertical="center" wrapText="1"/>
    </xf>
    <xf numFmtId="0" fontId="12" fillId="0" borderId="59" xfId="0" applyNumberFormat="1" applyFont="1" applyBorder="1" applyAlignment="1">
      <alignment vertical="center" wrapText="1"/>
    </xf>
    <xf numFmtId="49" fontId="39" fillId="0" borderId="59" xfId="0" applyNumberFormat="1" applyFont="1" applyBorder="1" applyAlignment="1">
      <alignment horizontal="center" vertical="center"/>
    </xf>
    <xf numFmtId="49" fontId="12" fillId="0" borderId="59" xfId="0" applyNumberFormat="1" applyFont="1" applyBorder="1" applyAlignment="1">
      <alignment horizontal="center" vertical="center"/>
    </xf>
    <xf numFmtId="0" fontId="12" fillId="0" borderId="59" xfId="0" applyNumberFormat="1" applyFont="1" applyBorder="1" applyAlignment="1">
      <alignment horizontal="center" vertical="center"/>
    </xf>
    <xf numFmtId="0" fontId="12" fillId="0" borderId="59" xfId="0" applyNumberFormat="1" applyFont="1" applyFill="1" applyBorder="1" applyAlignment="1">
      <alignment horizontal="center" vertical="center"/>
    </xf>
    <xf numFmtId="0" fontId="20" fillId="0" borderId="59" xfId="0" applyNumberFormat="1" applyFont="1" applyFill="1" applyBorder="1" applyAlignment="1">
      <alignment horizontal="left" vertical="center" wrapText="1"/>
    </xf>
    <xf numFmtId="0" fontId="48" fillId="0" borderId="38" xfId="0" applyNumberFormat="1" applyFont="1" applyFill="1" applyBorder="1">
      <alignment vertical="center"/>
    </xf>
    <xf numFmtId="49" fontId="39" fillId="0" borderId="0" xfId="0" applyNumberFormat="1" applyFont="1" applyFill="1" applyBorder="1" applyAlignment="1">
      <alignment horizontal="center" vertical="center"/>
    </xf>
    <xf numFmtId="49" fontId="12" fillId="0" borderId="0" xfId="0" applyNumberFormat="1" applyFont="1" applyFill="1" applyBorder="1" applyAlignment="1">
      <alignment horizontal="center" vertical="center"/>
    </xf>
    <xf numFmtId="0" fontId="12" fillId="0" borderId="0" xfId="0" applyNumberFormat="1" applyFont="1" applyFill="1" applyBorder="1" applyAlignment="1">
      <alignment horizontal="center" vertical="center"/>
    </xf>
    <xf numFmtId="0" fontId="20" fillId="0" borderId="39" xfId="0" applyNumberFormat="1" applyFont="1" applyFill="1" applyBorder="1" applyAlignment="1">
      <alignment horizontal="left" vertical="center" wrapText="1"/>
    </xf>
    <xf numFmtId="0" fontId="12" fillId="0" borderId="38" xfId="0" applyNumberFormat="1" applyFont="1" applyFill="1" applyBorder="1">
      <alignment vertical="center"/>
    </xf>
    <xf numFmtId="0" fontId="45" fillId="0" borderId="9" xfId="0" applyNumberFormat="1" applyFont="1" applyBorder="1" applyAlignment="1">
      <alignment vertical="center"/>
    </xf>
    <xf numFmtId="0" fontId="45" fillId="0" borderId="10" xfId="0" applyNumberFormat="1" applyFont="1" applyBorder="1" applyAlignment="1">
      <alignment vertical="center"/>
    </xf>
    <xf numFmtId="0" fontId="45" fillId="0" borderId="11" xfId="0" applyNumberFormat="1" applyFont="1" applyBorder="1" applyAlignment="1">
      <alignment vertical="center"/>
    </xf>
    <xf numFmtId="0" fontId="12" fillId="0" borderId="62" xfId="0" applyFont="1" applyBorder="1">
      <alignment vertical="center"/>
    </xf>
    <xf numFmtId="0" fontId="12" fillId="0" borderId="26" xfId="0" applyNumberFormat="1" applyFont="1" applyBorder="1" applyAlignment="1">
      <alignment horizontal="center" vertical="center"/>
    </xf>
    <xf numFmtId="0" fontId="20" fillId="2" borderId="62" xfId="0" applyNumberFormat="1" applyFont="1" applyFill="1" applyBorder="1" applyAlignment="1">
      <alignment horizontal="left" vertical="center" wrapText="1"/>
    </xf>
    <xf numFmtId="0" fontId="12" fillId="0" borderId="65" xfId="0" applyFont="1" applyBorder="1">
      <alignment vertical="center"/>
    </xf>
    <xf numFmtId="49" fontId="12" fillId="0" borderId="13" xfId="5" applyNumberFormat="1" applyFont="1" applyBorder="1" applyAlignment="1">
      <alignment horizontal="center" vertical="center"/>
    </xf>
    <xf numFmtId="0" fontId="20" fillId="2" borderId="65" xfId="0" applyNumberFormat="1" applyFont="1" applyFill="1" applyBorder="1" applyAlignment="1">
      <alignment horizontal="left" vertical="center" wrapText="1"/>
    </xf>
    <xf numFmtId="0" fontId="12" fillId="0" borderId="65" xfId="0" applyNumberFormat="1" applyFont="1" applyBorder="1" applyAlignment="1">
      <alignment vertical="center"/>
    </xf>
    <xf numFmtId="0" fontId="20" fillId="0" borderId="68" xfId="0" applyNumberFormat="1" applyFont="1" applyBorder="1" applyAlignment="1">
      <alignment horizontal="left" vertical="center" wrapText="1"/>
    </xf>
    <xf numFmtId="0" fontId="0" fillId="0" borderId="47" xfId="0" applyBorder="1" applyAlignment="1">
      <alignment horizontal="left" vertical="center" wrapText="1"/>
    </xf>
    <xf numFmtId="0" fontId="0" fillId="0" borderId="49" xfId="0" applyBorder="1" applyAlignment="1">
      <alignment horizontal="left" vertical="center" wrapText="1"/>
    </xf>
    <xf numFmtId="0" fontId="48" fillId="2" borderId="38" xfId="0" applyNumberFormat="1" applyFont="1" applyFill="1" applyBorder="1">
      <alignment vertical="center"/>
    </xf>
    <xf numFmtId="49" fontId="39" fillId="0" borderId="0" xfId="0" applyNumberFormat="1" applyFont="1" applyBorder="1" applyAlignment="1">
      <alignment horizontal="center" vertical="center"/>
    </xf>
    <xf numFmtId="49" fontId="12" fillId="0" borderId="0" xfId="0" applyNumberFormat="1" applyFont="1" applyBorder="1" applyAlignment="1">
      <alignment horizontal="center" vertical="center"/>
    </xf>
    <xf numFmtId="0" fontId="12" fillId="0" borderId="0" xfId="0" applyNumberFormat="1" applyFont="1" applyBorder="1" applyAlignment="1">
      <alignment horizontal="center" vertical="center"/>
    </xf>
    <xf numFmtId="0" fontId="12" fillId="2" borderId="38" xfId="0" applyNumberFormat="1" applyFont="1" applyFill="1" applyBorder="1">
      <alignment vertical="center"/>
    </xf>
    <xf numFmtId="0" fontId="12" fillId="2" borderId="36" xfId="0" applyNumberFormat="1" applyFont="1" applyFill="1" applyBorder="1">
      <alignment vertical="center"/>
    </xf>
    <xf numFmtId="0" fontId="20" fillId="0" borderId="37" xfId="0" applyNumberFormat="1" applyFont="1" applyFill="1" applyBorder="1" applyAlignment="1">
      <alignment horizontal="left" vertical="center" wrapText="1"/>
    </xf>
    <xf numFmtId="0" fontId="12" fillId="0" borderId="36" xfId="0" applyNumberFormat="1" applyFont="1" applyFill="1" applyBorder="1">
      <alignment vertical="center"/>
    </xf>
    <xf numFmtId="49" fontId="39" fillId="0" borderId="59" xfId="0" applyNumberFormat="1" applyFont="1" applyFill="1" applyBorder="1" applyAlignment="1">
      <alignment horizontal="center" vertical="center"/>
    </xf>
    <xf numFmtId="49" fontId="12" fillId="0" borderId="59" xfId="0" applyNumberFormat="1" applyFont="1" applyFill="1" applyBorder="1" applyAlignment="1">
      <alignment horizontal="center" vertical="center"/>
    </xf>
    <xf numFmtId="0" fontId="20" fillId="0" borderId="65" xfId="0" applyNumberFormat="1" applyFont="1" applyFill="1" applyBorder="1" applyAlignment="1">
      <alignment horizontal="left" vertical="center" wrapText="1"/>
    </xf>
    <xf numFmtId="0" fontId="20" fillId="0" borderId="66" xfId="0" applyNumberFormat="1" applyFont="1" applyFill="1" applyBorder="1" applyAlignment="1">
      <alignment horizontal="left" vertical="center" wrapText="1"/>
    </xf>
    <xf numFmtId="0" fontId="20" fillId="2" borderId="49" xfId="0" applyNumberFormat="1" applyFont="1" applyFill="1" applyBorder="1" applyAlignment="1">
      <alignment horizontal="left" vertical="center" wrapText="1"/>
    </xf>
    <xf numFmtId="49" fontId="39" fillId="0" borderId="63" xfId="0" applyNumberFormat="1" applyFont="1" applyBorder="1" applyAlignment="1">
      <alignment horizontal="center" vertical="center"/>
    </xf>
    <xf numFmtId="49" fontId="39" fillId="0" borderId="52" xfId="0" applyNumberFormat="1" applyFont="1" applyBorder="1" applyAlignment="1">
      <alignment horizontal="center" vertical="center"/>
    </xf>
    <xf numFmtId="0" fontId="12" fillId="0" borderId="65" xfId="5" applyFont="1" applyBorder="1">
      <alignment vertical="center"/>
    </xf>
    <xf numFmtId="0" fontId="20" fillId="2" borderId="65" xfId="5" applyFont="1" applyFill="1" applyBorder="1" applyAlignment="1">
      <alignment horizontal="left" vertical="center" wrapText="1"/>
    </xf>
    <xf numFmtId="0" fontId="48" fillId="0" borderId="35" xfId="5" applyFont="1" applyFill="1" applyBorder="1" applyAlignment="1">
      <alignment horizontal="left" vertical="center"/>
    </xf>
    <xf numFmtId="0" fontId="48" fillId="0" borderId="32" xfId="5" applyFont="1" applyFill="1" applyBorder="1" applyAlignment="1">
      <alignment horizontal="left" vertical="center"/>
    </xf>
    <xf numFmtId="0" fontId="48" fillId="0" borderId="33" xfId="5" applyFont="1" applyFill="1" applyBorder="1" applyAlignment="1">
      <alignment horizontal="left" vertical="center"/>
    </xf>
    <xf numFmtId="0" fontId="12" fillId="0" borderId="38" xfId="5" applyFont="1" applyFill="1" applyBorder="1" applyAlignment="1">
      <alignment horizontal="left" vertical="center"/>
    </xf>
    <xf numFmtId="0" fontId="12" fillId="0" borderId="0" xfId="5" applyFont="1" applyFill="1" applyBorder="1" applyAlignment="1">
      <alignment horizontal="left" vertical="center"/>
    </xf>
    <xf numFmtId="0" fontId="12" fillId="0" borderId="39" xfId="5" applyFont="1" applyFill="1" applyBorder="1" applyAlignment="1">
      <alignment horizontal="left" vertical="center"/>
    </xf>
    <xf numFmtId="0" fontId="48" fillId="0" borderId="38" xfId="5" applyFont="1" applyFill="1" applyBorder="1" applyAlignment="1">
      <alignment horizontal="left" vertical="center"/>
    </xf>
    <xf numFmtId="0" fontId="48" fillId="0" borderId="0" xfId="5" applyFont="1" applyFill="1" applyBorder="1" applyAlignment="1">
      <alignment horizontal="left" vertical="center"/>
    </xf>
    <xf numFmtId="0" fontId="11" fillId="8" borderId="35" xfId="0" applyNumberFormat="1" applyFont="1" applyFill="1" applyBorder="1" applyAlignment="1"/>
    <xf numFmtId="0" fontId="11" fillId="8" borderId="38" xfId="0" applyNumberFormat="1" applyFont="1" applyFill="1" applyBorder="1" applyAlignment="1"/>
    <xf numFmtId="0" fontId="11" fillId="8" borderId="0" xfId="0" applyFont="1" applyFill="1" applyBorder="1">
      <alignment vertical="center"/>
    </xf>
    <xf numFmtId="0" fontId="11" fillId="8" borderId="39" xfId="0" applyFont="1" applyFill="1" applyBorder="1">
      <alignment vertical="center"/>
    </xf>
    <xf numFmtId="0" fontId="11" fillId="8" borderId="36" xfId="0" applyNumberFormat="1" applyFont="1" applyFill="1" applyBorder="1" applyAlignment="1"/>
    <xf numFmtId="0" fontId="48" fillId="0" borderId="38" xfId="5" applyNumberFormat="1" applyFont="1" applyFill="1" applyBorder="1" applyAlignment="1">
      <alignment horizontal="left" vertical="center"/>
    </xf>
    <xf numFmtId="0" fontId="48" fillId="0" borderId="0" xfId="5" applyNumberFormat="1" applyFont="1" applyFill="1" applyBorder="1" applyAlignment="1">
      <alignment horizontal="left" vertical="center"/>
    </xf>
    <xf numFmtId="0" fontId="48" fillId="0" borderId="39" xfId="5" applyNumberFormat="1" applyFont="1" applyFill="1" applyBorder="1" applyAlignment="1">
      <alignment horizontal="left" vertical="center"/>
    </xf>
    <xf numFmtId="0" fontId="12" fillId="0" borderId="38" xfId="5" applyNumberFormat="1" applyFont="1" applyFill="1" applyBorder="1" applyAlignment="1">
      <alignment horizontal="left" vertical="center"/>
    </xf>
    <xf numFmtId="0" fontId="12" fillId="0" borderId="0" xfId="5" applyNumberFormat="1" applyFont="1" applyFill="1" applyBorder="1" applyAlignment="1">
      <alignment horizontal="left" vertical="center"/>
    </xf>
    <xf numFmtId="0" fontId="12" fillId="0" borderId="39" xfId="5" applyNumberFormat="1" applyFont="1" applyFill="1" applyBorder="1" applyAlignment="1">
      <alignment horizontal="left" vertical="center"/>
    </xf>
    <xf numFmtId="0" fontId="12" fillId="0" borderId="32" xfId="0" applyNumberFormat="1" applyFont="1" applyBorder="1">
      <alignment vertical="center"/>
    </xf>
    <xf numFmtId="49" fontId="12" fillId="0" borderId="69" xfId="0" applyNumberFormat="1" applyFont="1" applyBorder="1" applyAlignment="1">
      <alignment horizontal="center" vertical="center"/>
    </xf>
    <xf numFmtId="0" fontId="11" fillId="0" borderId="9" xfId="0" applyFont="1" applyFill="1" applyBorder="1">
      <alignment vertical="center"/>
    </xf>
    <xf numFmtId="0" fontId="11" fillId="0" borderId="10" xfId="0" applyFont="1" applyFill="1" applyBorder="1">
      <alignment vertical="center"/>
    </xf>
    <xf numFmtId="0" fontId="11" fillId="0" borderId="11" xfId="0" applyFont="1" applyFill="1" applyBorder="1">
      <alignment vertical="center"/>
    </xf>
    <xf numFmtId="0" fontId="12" fillId="0" borderId="44" xfId="0" applyFont="1" applyBorder="1" applyAlignment="1">
      <alignment horizontal="center" vertical="center"/>
    </xf>
    <xf numFmtId="0" fontId="11" fillId="0" borderId="47" xfId="0" applyFont="1" applyFill="1" applyBorder="1">
      <alignment vertical="center"/>
    </xf>
    <xf numFmtId="0" fontId="20" fillId="0" borderId="47" xfId="0" applyFont="1" applyBorder="1" applyAlignment="1">
      <alignment horizontal="left" vertical="center" wrapText="1"/>
    </xf>
    <xf numFmtId="0" fontId="12" fillId="0" borderId="67" xfId="0" applyFont="1" applyBorder="1" applyAlignment="1">
      <alignment vertical="center" wrapText="1"/>
    </xf>
    <xf numFmtId="0" fontId="12" fillId="0" borderId="45" xfId="0" applyFont="1" applyBorder="1" applyAlignment="1">
      <alignment horizontal="center" vertical="center"/>
    </xf>
    <xf numFmtId="0" fontId="20" fillId="0" borderId="71" xfId="5" applyNumberFormat="1" applyFont="1" applyFill="1" applyBorder="1" applyAlignment="1">
      <alignment horizontal="left" vertical="center" wrapText="1"/>
    </xf>
    <xf numFmtId="0" fontId="20" fillId="0" borderId="61" xfId="0" applyNumberFormat="1" applyFont="1" applyFill="1" applyBorder="1" applyAlignment="1">
      <alignment horizontal="left" vertical="center" wrapText="1"/>
    </xf>
    <xf numFmtId="0" fontId="20" fillId="0" borderId="67" xfId="0" applyFont="1" applyBorder="1" applyAlignment="1">
      <alignment horizontal="left" vertical="center" wrapText="1"/>
    </xf>
    <xf numFmtId="0" fontId="20" fillId="0" borderId="67" xfId="0" applyFont="1" applyFill="1" applyBorder="1" applyAlignment="1">
      <alignment horizontal="left" vertical="center" wrapText="1"/>
    </xf>
    <xf numFmtId="0" fontId="12" fillId="0" borderId="39" xfId="0" applyFont="1" applyFill="1" applyBorder="1" applyAlignment="1">
      <alignment vertical="center"/>
    </xf>
    <xf numFmtId="0" fontId="11" fillId="0" borderId="38" xfId="5" applyNumberFormat="1" applyFont="1" applyFill="1" applyBorder="1" applyAlignment="1">
      <alignment horizontal="left" vertical="center"/>
    </xf>
    <xf numFmtId="0" fontId="12" fillId="0" borderId="38" xfId="0" applyNumberFormat="1" applyFont="1" applyBorder="1" applyAlignment="1">
      <alignment vertical="center" wrapText="1"/>
    </xf>
    <xf numFmtId="0" fontId="11" fillId="8" borderId="38" xfId="0" applyFont="1" applyFill="1" applyBorder="1">
      <alignment vertical="center"/>
    </xf>
    <xf numFmtId="0" fontId="62" fillId="0" borderId="0" xfId="5" applyNumberFormat="1" applyFont="1" applyFill="1" applyBorder="1" applyAlignment="1">
      <alignment horizontal="left" vertical="center"/>
    </xf>
    <xf numFmtId="0" fontId="12" fillId="0" borderId="36" xfId="0" applyNumberFormat="1" applyFont="1" applyBorder="1" applyAlignment="1">
      <alignment vertical="center" wrapText="1"/>
    </xf>
    <xf numFmtId="0" fontId="45" fillId="0" borderId="35" xfId="0" applyNumberFormat="1" applyFont="1" applyFill="1" applyBorder="1" applyAlignment="1">
      <alignment vertical="center"/>
    </xf>
    <xf numFmtId="0" fontId="45" fillId="0" borderId="32" xfId="0" applyNumberFormat="1" applyFont="1" applyFill="1" applyBorder="1" applyAlignment="1">
      <alignment vertical="center"/>
    </xf>
    <xf numFmtId="0" fontId="45" fillId="0" borderId="33" xfId="0" applyNumberFormat="1" applyFont="1" applyFill="1" applyBorder="1" applyAlignment="1">
      <alignment vertical="center"/>
    </xf>
    <xf numFmtId="0" fontId="12" fillId="0" borderId="41" xfId="0" applyNumberFormat="1" applyFont="1" applyBorder="1" applyAlignment="1">
      <alignment vertical="center" wrapText="1"/>
    </xf>
    <xf numFmtId="49" fontId="39" fillId="0" borderId="41" xfId="0" applyNumberFormat="1" applyFont="1" applyBorder="1" applyAlignment="1">
      <alignment horizontal="center" vertical="center"/>
    </xf>
    <xf numFmtId="49" fontId="12" fillId="0" borderId="41" xfId="0" applyNumberFormat="1" applyFont="1" applyBorder="1" applyAlignment="1">
      <alignment horizontal="center" vertical="center"/>
    </xf>
    <xf numFmtId="0" fontId="12" fillId="0" borderId="41" xfId="0" applyNumberFormat="1" applyFont="1" applyBorder="1" applyAlignment="1">
      <alignment horizontal="center" vertical="center"/>
    </xf>
    <xf numFmtId="0" fontId="20" fillId="0" borderId="41" xfId="0" applyNumberFormat="1" applyFont="1" applyFill="1" applyBorder="1" applyAlignment="1">
      <alignment horizontal="left" vertical="center" wrapText="1"/>
    </xf>
    <xf numFmtId="0" fontId="20" fillId="0" borderId="67" xfId="5" applyNumberFormat="1" applyFont="1" applyFill="1" applyBorder="1" applyAlignment="1">
      <alignment horizontal="left" vertical="center" wrapText="1"/>
    </xf>
    <xf numFmtId="0" fontId="48" fillId="0" borderId="35" xfId="5" applyNumberFormat="1" applyFont="1" applyFill="1" applyBorder="1" applyAlignment="1">
      <alignment horizontal="left" vertical="center"/>
    </xf>
    <xf numFmtId="0" fontId="48" fillId="0" borderId="32" xfId="5" applyNumberFormat="1" applyFont="1" applyFill="1" applyBorder="1" applyAlignment="1">
      <alignment horizontal="left" vertical="center"/>
    </xf>
    <xf numFmtId="0" fontId="20" fillId="0" borderId="33" xfId="0" applyNumberFormat="1" applyFont="1" applyFill="1" applyBorder="1" applyAlignment="1">
      <alignment horizontal="left" vertical="center" wrapText="1"/>
    </xf>
    <xf numFmtId="0" fontId="65" fillId="3" borderId="74" xfId="1" applyFont="1" applyFill="1" applyBorder="1" applyAlignment="1">
      <alignment horizontal="centerContinuous" vertical="center"/>
    </xf>
    <xf numFmtId="0" fontId="11" fillId="3" borderId="0" xfId="1" applyFont="1" applyFill="1" applyBorder="1" applyAlignment="1">
      <alignment horizontal="center" wrapText="1"/>
    </xf>
    <xf numFmtId="14" fontId="11" fillId="3" borderId="0" xfId="1" applyNumberFormat="1" applyFont="1" applyFill="1" applyBorder="1" applyAlignment="1">
      <alignment horizontal="right" vertical="center" wrapText="1"/>
    </xf>
    <xf numFmtId="0" fontId="12" fillId="3" borderId="75" xfId="1" applyFont="1" applyFill="1" applyBorder="1" applyAlignment="1">
      <alignment vertical="center"/>
    </xf>
    <xf numFmtId="0" fontId="12" fillId="3" borderId="76" xfId="1" applyFont="1" applyFill="1" applyBorder="1" applyAlignment="1">
      <alignment vertical="center"/>
    </xf>
    <xf numFmtId="0" fontId="12" fillId="3" borderId="77" xfId="1" applyFont="1" applyFill="1" applyBorder="1" applyAlignment="1">
      <alignment vertical="center"/>
    </xf>
    <xf numFmtId="0" fontId="12" fillId="3" borderId="78" xfId="1" applyFont="1" applyFill="1" applyBorder="1" applyAlignment="1">
      <alignment vertical="center"/>
    </xf>
    <xf numFmtId="0" fontId="12" fillId="3" borderId="79" xfId="1" applyFont="1" applyFill="1" applyBorder="1" applyAlignment="1">
      <alignment vertical="center"/>
    </xf>
    <xf numFmtId="0" fontId="12" fillId="3" borderId="0" xfId="4" applyNumberFormat="1" applyFont="1" applyFill="1" applyBorder="1" applyAlignment="1">
      <alignment vertical="center"/>
    </xf>
    <xf numFmtId="0" fontId="11" fillId="3" borderId="79" xfId="4" applyNumberFormat="1" applyFont="1" applyFill="1" applyBorder="1" applyAlignment="1">
      <alignment vertical="center"/>
    </xf>
    <xf numFmtId="0" fontId="12" fillId="3" borderId="79" xfId="3" applyFont="1" applyFill="1" applyBorder="1" applyAlignment="1">
      <alignment vertical="center"/>
    </xf>
    <xf numFmtId="0" fontId="11" fillId="4" borderId="2" xfId="1" applyFont="1" applyFill="1" applyBorder="1" applyAlignment="1">
      <alignment horizontal="left" vertical="center"/>
    </xf>
    <xf numFmtId="0" fontId="0" fillId="4" borderId="12" xfId="0" applyFill="1" applyBorder="1" applyAlignment="1">
      <alignment horizontal="left" vertical="center"/>
    </xf>
    <xf numFmtId="0" fontId="0" fillId="4" borderId="13" xfId="0" applyFill="1" applyBorder="1" applyAlignment="1">
      <alignment horizontal="left" vertical="center"/>
    </xf>
    <xf numFmtId="0" fontId="11" fillId="4" borderId="5" xfId="1" applyFont="1" applyFill="1" applyBorder="1" applyAlignment="1">
      <alignment vertical="center"/>
    </xf>
    <xf numFmtId="0" fontId="12" fillId="4" borderId="80" xfId="1" applyFont="1" applyFill="1" applyBorder="1" applyAlignment="1">
      <alignment vertical="center"/>
    </xf>
    <xf numFmtId="0" fontId="12" fillId="4" borderId="13" xfId="1" applyFont="1" applyFill="1" applyBorder="1" applyAlignment="1">
      <alignment vertical="center"/>
    </xf>
    <xf numFmtId="49" fontId="12" fillId="3" borderId="2" xfId="1" applyNumberFormat="1" applyFont="1" applyFill="1" applyBorder="1" applyAlignment="1">
      <alignment vertical="center"/>
    </xf>
    <xf numFmtId="49" fontId="12" fillId="3" borderId="12" xfId="1" applyNumberFormat="1" applyFont="1" applyFill="1" applyBorder="1" applyAlignment="1">
      <alignment vertical="center"/>
    </xf>
    <xf numFmtId="49" fontId="12" fillId="3" borderId="13" xfId="1" applyNumberFormat="1" applyFont="1" applyFill="1" applyBorder="1" applyAlignment="1">
      <alignment vertical="center"/>
    </xf>
    <xf numFmtId="49" fontId="12" fillId="3" borderId="2" xfId="1" applyNumberFormat="1" applyFont="1" applyFill="1" applyBorder="1" applyAlignment="1">
      <alignment horizontal="left" vertical="center"/>
    </xf>
    <xf numFmtId="49" fontId="12" fillId="3" borderId="12" xfId="1" applyNumberFormat="1" applyFont="1" applyFill="1" applyBorder="1" applyAlignment="1">
      <alignment horizontal="left" vertical="center"/>
    </xf>
    <xf numFmtId="49" fontId="12" fillId="3" borderId="13" xfId="1" applyNumberFormat="1" applyFont="1" applyFill="1" applyBorder="1" applyAlignment="1">
      <alignment horizontal="left" vertical="center"/>
    </xf>
    <xf numFmtId="49" fontId="12" fillId="3" borderId="0" xfId="1" applyNumberFormat="1" applyFont="1" applyFill="1" applyBorder="1" applyAlignment="1">
      <alignment horizontal="left" vertical="center"/>
    </xf>
    <xf numFmtId="0" fontId="19" fillId="3" borderId="0" xfId="4" applyNumberFormat="1" applyFont="1" applyFill="1" applyBorder="1" applyAlignment="1">
      <alignment horizontal="left" vertical="center"/>
    </xf>
    <xf numFmtId="0" fontId="12" fillId="4" borderId="72" xfId="1" applyFont="1" applyFill="1" applyBorder="1" applyAlignment="1">
      <alignment vertical="center"/>
    </xf>
    <xf numFmtId="0" fontId="12" fillId="4" borderId="3" xfId="1" applyFont="1" applyFill="1" applyBorder="1" applyAlignment="1">
      <alignment vertical="center"/>
    </xf>
    <xf numFmtId="0" fontId="12" fillId="4" borderId="0" xfId="1" applyFont="1" applyFill="1" applyBorder="1" applyAlignment="1">
      <alignment vertical="center"/>
    </xf>
    <xf numFmtId="0" fontId="11" fillId="4" borderId="2" xfId="1" applyFont="1" applyFill="1" applyBorder="1" applyAlignment="1">
      <alignment horizontal="center" vertical="center"/>
    </xf>
    <xf numFmtId="0" fontId="11" fillId="4" borderId="12" xfId="1" applyFont="1" applyFill="1" applyBorder="1" applyAlignment="1">
      <alignment horizontal="center" vertical="center"/>
    </xf>
    <xf numFmtId="0" fontId="11" fillId="4" borderId="13" xfId="1" applyFont="1" applyFill="1" applyBorder="1" applyAlignment="1">
      <alignment horizontal="center" vertical="center"/>
    </xf>
    <xf numFmtId="0" fontId="12" fillId="3" borderId="2" xfId="1" applyFont="1" applyFill="1" applyBorder="1" applyAlignment="1">
      <alignment horizontal="left" vertical="center"/>
    </xf>
    <xf numFmtId="0" fontId="12" fillId="3" borderId="12" xfId="1" applyFont="1" applyFill="1" applyBorder="1" applyAlignment="1">
      <alignment horizontal="left" vertical="center"/>
    </xf>
    <xf numFmtId="0" fontId="12" fillId="3" borderId="13" xfId="1" applyFont="1" applyFill="1" applyBorder="1" applyAlignment="1">
      <alignment horizontal="left" vertical="center"/>
    </xf>
    <xf numFmtId="0" fontId="20" fillId="3" borderId="2" xfId="1" applyFont="1" applyFill="1" applyBorder="1" applyAlignment="1">
      <alignment horizontal="left" vertical="center"/>
    </xf>
    <xf numFmtId="0" fontId="20" fillId="3" borderId="12" xfId="1" applyFont="1" applyFill="1" applyBorder="1" applyAlignment="1">
      <alignment horizontal="left" vertical="center"/>
    </xf>
    <xf numFmtId="0" fontId="20" fillId="3" borderId="13" xfId="1" applyFont="1" applyFill="1" applyBorder="1" applyAlignment="1">
      <alignment horizontal="left" vertical="center"/>
    </xf>
    <xf numFmtId="0" fontId="20" fillId="3" borderId="0" xfId="1" applyFont="1" applyFill="1" applyBorder="1" applyAlignment="1">
      <alignment horizontal="left" vertical="center"/>
    </xf>
    <xf numFmtId="0" fontId="66" fillId="3" borderId="0" xfId="3" applyFont="1" applyFill="1" applyBorder="1" applyAlignment="1">
      <alignment horizontal="left" vertical="center"/>
    </xf>
    <xf numFmtId="0" fontId="63" fillId="3" borderId="0" xfId="1" applyFont="1" applyFill="1" applyBorder="1" applyAlignment="1">
      <alignment horizontal="left" vertical="center"/>
    </xf>
    <xf numFmtId="0" fontId="12" fillId="3" borderId="81" xfId="1" applyFont="1" applyFill="1" applyBorder="1" applyAlignment="1">
      <alignment vertical="center"/>
    </xf>
    <xf numFmtId="0" fontId="12" fillId="3" borderId="82" xfId="1" applyFont="1" applyFill="1" applyBorder="1" applyAlignment="1">
      <alignment vertical="center"/>
    </xf>
    <xf numFmtId="0" fontId="12" fillId="3" borderId="83" xfId="1" applyFont="1" applyFill="1" applyBorder="1" applyAlignment="1">
      <alignment vertical="center"/>
    </xf>
    <xf numFmtId="0" fontId="12" fillId="3" borderId="76" xfId="1" applyFont="1" applyFill="1" applyBorder="1">
      <alignment vertical="center"/>
    </xf>
    <xf numFmtId="0" fontId="11" fillId="8" borderId="9" xfId="0" applyFont="1" applyFill="1" applyBorder="1" applyAlignment="1">
      <alignment vertical="center" wrapText="1"/>
    </xf>
    <xf numFmtId="49" fontId="39" fillId="8" borderId="10" xfId="0" applyNumberFormat="1" applyFont="1" applyFill="1" applyBorder="1" applyAlignment="1">
      <alignment horizontal="center" vertical="center"/>
    </xf>
    <xf numFmtId="49" fontId="12" fillId="8" borderId="10" xfId="0" applyNumberFormat="1" applyFont="1" applyFill="1" applyBorder="1" applyAlignment="1">
      <alignment horizontal="center" vertical="center"/>
    </xf>
    <xf numFmtId="0" fontId="12" fillId="8" borderId="10" xfId="0" applyNumberFormat="1" applyFont="1" applyFill="1" applyBorder="1" applyAlignment="1">
      <alignment horizontal="center" vertical="center"/>
    </xf>
    <xf numFmtId="0" fontId="20" fillId="8" borderId="11" xfId="0" applyNumberFormat="1" applyFont="1" applyFill="1" applyBorder="1" applyAlignment="1">
      <alignment horizontal="left" vertical="center" wrapText="1"/>
    </xf>
    <xf numFmtId="0" fontId="11" fillId="0" borderId="35" xfId="0" applyNumberFormat="1" applyFont="1" applyBorder="1" applyAlignment="1">
      <alignment vertical="center"/>
    </xf>
    <xf numFmtId="0" fontId="12" fillId="0" borderId="38" xfId="0" applyNumberFormat="1" applyFont="1" applyBorder="1" applyAlignment="1">
      <alignment vertical="center"/>
    </xf>
    <xf numFmtId="0" fontId="12" fillId="0" borderId="36" xfId="0" applyNumberFormat="1" applyFont="1" applyBorder="1" applyAlignment="1">
      <alignment vertical="center"/>
    </xf>
    <xf numFmtId="49" fontId="12" fillId="0" borderId="26" xfId="0" applyNumberFormat="1" applyFont="1" applyBorder="1" applyAlignment="1">
      <alignment horizontal="center" vertical="center"/>
    </xf>
    <xf numFmtId="0" fontId="12" fillId="0" borderId="68" xfId="0" applyNumberFormat="1" applyFont="1" applyBorder="1" applyAlignment="1">
      <alignment vertical="center" wrapText="1"/>
    </xf>
    <xf numFmtId="49" fontId="12" fillId="0" borderId="8" xfId="0" applyNumberFormat="1" applyFont="1" applyBorder="1" applyAlignment="1">
      <alignment horizontal="center" vertical="center"/>
    </xf>
    <xf numFmtId="0" fontId="12" fillId="0" borderId="8" xfId="0" applyNumberFormat="1" applyFont="1" applyBorder="1" applyAlignment="1">
      <alignment horizontal="center" vertical="center"/>
    </xf>
    <xf numFmtId="0" fontId="12" fillId="0" borderId="44" xfId="0" applyNumberFormat="1" applyFont="1" applyBorder="1" applyAlignment="1">
      <alignment horizontal="center" vertical="center"/>
    </xf>
    <xf numFmtId="0" fontId="12" fillId="8" borderId="10" xfId="0" applyFont="1" applyFill="1" applyBorder="1" applyAlignment="1">
      <alignment horizontal="center" vertical="center"/>
    </xf>
    <xf numFmtId="0" fontId="12" fillId="8" borderId="11" xfId="0" applyFont="1" applyFill="1" applyBorder="1" applyAlignment="1">
      <alignment horizontal="center" vertical="center"/>
    </xf>
    <xf numFmtId="0" fontId="14" fillId="0" borderId="0" xfId="9" applyFont="1" applyAlignment="1">
      <alignment vertical="center"/>
    </xf>
    <xf numFmtId="0" fontId="12" fillId="0" borderId="64" xfId="0" applyFont="1" applyBorder="1" applyAlignment="1">
      <alignment horizontal="center" vertical="center"/>
    </xf>
    <xf numFmtId="0" fontId="12" fillId="0" borderId="42" xfId="0" applyFont="1" applyBorder="1" applyAlignment="1">
      <alignment horizontal="center" vertical="center"/>
    </xf>
    <xf numFmtId="0" fontId="12" fillId="0" borderId="26" xfId="0" applyFont="1" applyBorder="1" applyAlignment="1">
      <alignment horizontal="center" vertical="center"/>
    </xf>
    <xf numFmtId="0" fontId="20" fillId="0" borderId="68" xfId="5" applyFont="1" applyBorder="1" applyAlignment="1">
      <alignment horizontal="left" vertical="center" wrapText="1"/>
    </xf>
    <xf numFmtId="0" fontId="20" fillId="0" borderId="68" xfId="0" applyFont="1" applyBorder="1" applyAlignment="1">
      <alignment horizontal="left" vertical="center" wrapText="1"/>
    </xf>
    <xf numFmtId="0" fontId="12" fillId="0" borderId="32" xfId="0" applyFont="1" applyBorder="1">
      <alignment vertical="center"/>
    </xf>
    <xf numFmtId="0" fontId="12" fillId="0" borderId="32" xfId="0" applyFont="1" applyBorder="1" applyAlignment="1">
      <alignment horizontal="center" vertical="center"/>
    </xf>
    <xf numFmtId="0" fontId="12" fillId="0" borderId="62" xfId="0" applyFont="1" applyBorder="1" applyAlignment="1">
      <alignment vertical="center" wrapText="1"/>
    </xf>
    <xf numFmtId="0" fontId="12" fillId="0" borderId="0" xfId="0" applyFont="1" applyFill="1" applyBorder="1">
      <alignment vertical="center"/>
    </xf>
    <xf numFmtId="0" fontId="11" fillId="0" borderId="32" xfId="0" applyFont="1" applyFill="1" applyBorder="1">
      <alignment vertical="center"/>
    </xf>
    <xf numFmtId="49" fontId="39" fillId="0" borderId="32" xfId="0" applyNumberFormat="1" applyFont="1" applyFill="1" applyBorder="1" applyAlignment="1">
      <alignment horizontal="center" vertical="center"/>
    </xf>
    <xf numFmtId="49" fontId="12" fillId="0" borderId="32" xfId="0" applyNumberFormat="1" applyFont="1" applyFill="1" applyBorder="1" applyAlignment="1">
      <alignment horizontal="center" vertical="center"/>
    </xf>
    <xf numFmtId="0" fontId="11" fillId="0" borderId="59" xfId="0" applyFont="1" applyFill="1" applyBorder="1">
      <alignment vertical="center"/>
    </xf>
    <xf numFmtId="0" fontId="11" fillId="0" borderId="38" xfId="0" applyNumberFormat="1" applyFont="1" applyBorder="1" applyAlignment="1">
      <alignment vertical="center"/>
    </xf>
    <xf numFmtId="49" fontId="68" fillId="0" borderId="0" xfId="0" applyNumberFormat="1" applyFont="1" applyBorder="1" applyAlignment="1">
      <alignment horizontal="center" vertical="center"/>
    </xf>
    <xf numFmtId="49" fontId="11" fillId="0" borderId="0" xfId="0" applyNumberFormat="1" applyFont="1" applyBorder="1" applyAlignment="1">
      <alignment horizontal="left" vertical="center"/>
    </xf>
    <xf numFmtId="0" fontId="11" fillId="0" borderId="0" xfId="0" applyNumberFormat="1" applyFont="1" applyBorder="1" applyAlignment="1">
      <alignment horizontal="center" vertical="center"/>
    </xf>
    <xf numFmtId="49" fontId="69" fillId="6" borderId="32" xfId="0" applyNumberFormat="1" applyFont="1" applyFill="1" applyBorder="1" applyAlignment="1">
      <alignment horizontal="left" vertical="center"/>
    </xf>
    <xf numFmtId="49" fontId="12" fillId="8" borderId="32" xfId="0" applyNumberFormat="1" applyFont="1" applyFill="1" applyBorder="1" applyAlignment="1">
      <alignment horizontal="center" vertical="center"/>
    </xf>
    <xf numFmtId="0" fontId="12" fillId="8" borderId="32" xfId="0" applyNumberFormat="1" applyFont="1" applyFill="1" applyBorder="1" applyAlignment="1">
      <alignment horizontal="center" vertical="center"/>
    </xf>
    <xf numFmtId="0" fontId="20" fillId="8" borderId="33" xfId="0" applyNumberFormat="1" applyFont="1" applyFill="1" applyBorder="1" applyAlignment="1">
      <alignment horizontal="left" vertical="center" wrapText="1"/>
    </xf>
    <xf numFmtId="49" fontId="70" fillId="8" borderId="36" xfId="0" applyNumberFormat="1" applyFont="1" applyFill="1" applyBorder="1" applyAlignment="1">
      <alignment horizontal="left" vertical="center"/>
    </xf>
    <xf numFmtId="49" fontId="69" fillId="8" borderId="59" xfId="0" applyNumberFormat="1" applyFont="1" applyFill="1" applyBorder="1" applyAlignment="1">
      <alignment horizontal="left" vertical="center"/>
    </xf>
    <xf numFmtId="49" fontId="12" fillId="8" borderId="59" xfId="0" applyNumberFormat="1" applyFont="1" applyFill="1" applyBorder="1" applyAlignment="1">
      <alignment horizontal="center" vertical="center"/>
    </xf>
    <xf numFmtId="0" fontId="12" fillId="8" borderId="59" xfId="0" applyNumberFormat="1" applyFont="1" applyFill="1" applyBorder="1" applyAlignment="1">
      <alignment horizontal="center" vertical="center"/>
    </xf>
    <xf numFmtId="0" fontId="20" fillId="8" borderId="37" xfId="0" applyNumberFormat="1" applyFont="1" applyFill="1" applyBorder="1" applyAlignment="1">
      <alignment horizontal="left" vertical="center" wrapText="1"/>
    </xf>
    <xf numFmtId="0" fontId="11" fillId="0" borderId="9" xfId="0" applyNumberFormat="1" applyFont="1" applyBorder="1" applyAlignment="1">
      <alignment vertical="center"/>
    </xf>
    <xf numFmtId="49" fontId="39" fillId="0" borderId="10" xfId="0" applyNumberFormat="1" applyFont="1" applyBorder="1" applyAlignment="1">
      <alignment horizontal="center" vertical="center"/>
    </xf>
    <xf numFmtId="49" fontId="12" fillId="0" borderId="10" xfId="0" applyNumberFormat="1" applyFont="1" applyBorder="1" applyAlignment="1">
      <alignment horizontal="center" vertical="center"/>
    </xf>
    <xf numFmtId="0" fontId="12" fillId="0" borderId="10" xfId="0" applyNumberFormat="1" applyFont="1" applyBorder="1" applyAlignment="1">
      <alignment horizontal="center" vertical="center"/>
    </xf>
    <xf numFmtId="0" fontId="12" fillId="0" borderId="10" xfId="0" applyNumberFormat="1" applyFont="1" applyFill="1" applyBorder="1" applyAlignment="1">
      <alignment horizontal="center" vertical="center"/>
    </xf>
    <xf numFmtId="0" fontId="20" fillId="0" borderId="11" xfId="0" applyNumberFormat="1" applyFont="1" applyFill="1" applyBorder="1" applyAlignment="1">
      <alignment horizontal="left" vertical="center" wrapText="1"/>
    </xf>
    <xf numFmtId="0" fontId="12" fillId="0" borderId="68" xfId="0" applyFont="1" applyBorder="1" applyAlignment="1">
      <alignment vertical="center" wrapText="1"/>
    </xf>
    <xf numFmtId="0" fontId="11" fillId="0" borderId="35" xfId="0" applyFont="1" applyBorder="1">
      <alignment vertical="center"/>
    </xf>
    <xf numFmtId="0" fontId="20" fillId="0" borderId="33" xfId="0" applyFont="1" applyBorder="1" applyAlignment="1">
      <alignment horizontal="left" vertical="center" wrapText="1"/>
    </xf>
    <xf numFmtId="0" fontId="11" fillId="0" borderId="36" xfId="0" applyFont="1" applyBorder="1" applyAlignment="1">
      <alignment vertical="center"/>
    </xf>
    <xf numFmtId="0" fontId="12" fillId="0" borderId="59" xfId="0" applyFont="1" applyBorder="1" applyAlignment="1">
      <alignment horizontal="center" vertical="center"/>
    </xf>
    <xf numFmtId="0" fontId="20" fillId="0" borderId="37" xfId="0" applyFont="1" applyBorder="1" applyAlignment="1">
      <alignment horizontal="left" vertical="center" wrapText="1"/>
    </xf>
    <xf numFmtId="0" fontId="11" fillId="0" borderId="9" xfId="0" applyFont="1" applyBorder="1">
      <alignment vertical="center"/>
    </xf>
    <xf numFmtId="0" fontId="12" fillId="0" borderId="10" xfId="0" applyFont="1" applyBorder="1" applyAlignment="1">
      <alignment horizontal="center" vertical="center"/>
    </xf>
    <xf numFmtId="0" fontId="20" fillId="0" borderId="11" xfId="0" applyFont="1" applyBorder="1" applyAlignment="1">
      <alignment horizontal="left" vertical="center" wrapText="1"/>
    </xf>
    <xf numFmtId="0" fontId="20" fillId="0" borderId="61" xfId="10" applyFont="1" applyBorder="1" applyAlignment="1">
      <alignment horizontal="left" vertical="center" wrapText="1"/>
    </xf>
    <xf numFmtId="0" fontId="20" fillId="0" borderId="47" xfId="10" applyFont="1" applyBorder="1" applyAlignment="1">
      <alignment horizontal="left" vertical="center" wrapText="1"/>
    </xf>
    <xf numFmtId="0" fontId="20" fillId="0" borderId="49" xfId="10" applyFont="1" applyBorder="1" applyAlignment="1">
      <alignment horizontal="left" vertical="center" wrapText="1"/>
    </xf>
    <xf numFmtId="0" fontId="12" fillId="0" borderId="61" xfId="0" applyFont="1" applyBorder="1" applyAlignment="1">
      <alignment vertical="center" wrapText="1"/>
    </xf>
    <xf numFmtId="49" fontId="39" fillId="0" borderId="25" xfId="0" applyNumberFormat="1" applyFont="1" applyBorder="1" applyAlignment="1">
      <alignment horizontal="center" vertical="center"/>
    </xf>
    <xf numFmtId="49" fontId="12" fillId="0" borderId="34" xfId="0" applyNumberFormat="1" applyFont="1" applyBorder="1" applyAlignment="1">
      <alignment horizontal="center" vertical="center"/>
    </xf>
    <xf numFmtId="0" fontId="12" fillId="0" borderId="34" xfId="0" applyFont="1" applyBorder="1" applyAlignment="1">
      <alignment horizontal="center" vertical="center"/>
    </xf>
    <xf numFmtId="0" fontId="12" fillId="0" borderId="27" xfId="0" applyFont="1" applyBorder="1" applyAlignment="1">
      <alignment horizontal="center" vertical="center"/>
    </xf>
    <xf numFmtId="0" fontId="20" fillId="0" borderId="61" xfId="0" applyFont="1" applyBorder="1" applyAlignment="1">
      <alignment horizontal="left" vertical="center" wrapText="1"/>
    </xf>
    <xf numFmtId="0" fontId="20" fillId="0" borderId="73" xfId="10" applyFont="1" applyBorder="1" applyAlignment="1">
      <alignment horizontal="left" vertical="center" wrapText="1"/>
    </xf>
    <xf numFmtId="0" fontId="20" fillId="0" borderId="67" xfId="10" applyFont="1" applyBorder="1" applyAlignment="1">
      <alignment vertical="center" wrapText="1"/>
    </xf>
    <xf numFmtId="0" fontId="20" fillId="0" borderId="47" xfId="10" applyFont="1" applyBorder="1" applyAlignment="1">
      <alignment vertical="center" wrapText="1"/>
    </xf>
    <xf numFmtId="0" fontId="20" fillId="0" borderId="49" xfId="10" applyFont="1" applyBorder="1" applyAlignment="1">
      <alignment vertical="center" wrapText="1"/>
    </xf>
    <xf numFmtId="0" fontId="20" fillId="0" borderId="61" xfId="10" applyFont="1" applyBorder="1" applyAlignment="1">
      <alignment vertical="center" wrapText="1"/>
    </xf>
    <xf numFmtId="0" fontId="12" fillId="0" borderId="66" xfId="0" applyNumberFormat="1" applyFont="1" applyBorder="1" applyAlignment="1">
      <alignment vertical="center"/>
    </xf>
    <xf numFmtId="49" fontId="12" fillId="0" borderId="50" xfId="0" applyNumberFormat="1" applyFont="1" applyBorder="1" applyAlignment="1">
      <alignment horizontal="center" vertical="center"/>
    </xf>
    <xf numFmtId="0" fontId="12" fillId="0" borderId="70" xfId="0" applyNumberFormat="1" applyFont="1" applyBorder="1" applyAlignment="1">
      <alignment horizontal="center" vertical="center"/>
    </xf>
    <xf numFmtId="0" fontId="12" fillId="0" borderId="0" xfId="0" applyFont="1" applyBorder="1" applyAlignment="1">
      <alignment horizontal="right" vertical="center"/>
    </xf>
    <xf numFmtId="0" fontId="11" fillId="8" borderId="22" xfId="5" applyNumberFormat="1" applyFont="1" applyFill="1" applyBorder="1" applyAlignment="1">
      <alignment horizontal="center" vertical="center"/>
    </xf>
    <xf numFmtId="0" fontId="11" fillId="8" borderId="23" xfId="5" applyNumberFormat="1" applyFont="1" applyFill="1" applyBorder="1" applyAlignment="1">
      <alignment horizontal="center" vertical="center"/>
    </xf>
    <xf numFmtId="0" fontId="11" fillId="8" borderId="24" xfId="5" applyNumberFormat="1" applyFont="1" applyFill="1" applyBorder="1" applyAlignment="1">
      <alignment horizontal="center" vertical="center"/>
    </xf>
    <xf numFmtId="0" fontId="11" fillId="8" borderId="84" xfId="5" applyNumberFormat="1" applyFont="1" applyFill="1" applyBorder="1" applyAlignment="1">
      <alignment horizontal="center" vertical="center"/>
    </xf>
    <xf numFmtId="0" fontId="12" fillId="0" borderId="7" xfId="0" applyNumberFormat="1" applyFont="1" applyBorder="1" applyAlignment="1">
      <alignment horizontal="center" vertical="center"/>
    </xf>
    <xf numFmtId="0" fontId="12" fillId="0" borderId="29" xfId="0" applyNumberFormat="1" applyFont="1" applyBorder="1" applyAlignment="1">
      <alignment horizontal="center" vertical="center"/>
    </xf>
    <xf numFmtId="0" fontId="14" fillId="0" borderId="0" xfId="9" applyNumberFormat="1" applyFont="1" applyBorder="1" applyAlignment="1">
      <alignment vertical="center"/>
    </xf>
    <xf numFmtId="0" fontId="14" fillId="0" borderId="0" xfId="9" applyNumberFormat="1" applyFont="1" applyBorder="1" applyAlignment="1">
      <alignment horizontal="center" vertical="center" wrapText="1"/>
    </xf>
    <xf numFmtId="0" fontId="14" fillId="0" borderId="0" xfId="9" applyNumberFormat="1" applyFont="1" applyBorder="1" applyAlignment="1">
      <alignment horizontal="center" vertical="center"/>
    </xf>
    <xf numFmtId="49" fontId="69" fillId="8" borderId="32" xfId="0" applyNumberFormat="1" applyFont="1" applyFill="1" applyBorder="1" applyAlignment="1">
      <alignment horizontal="left" vertical="center"/>
    </xf>
    <xf numFmtId="49" fontId="12" fillId="0" borderId="48" xfId="0" applyNumberFormat="1" applyFont="1" applyBorder="1" applyAlignment="1">
      <alignment horizontal="center" vertical="center"/>
    </xf>
    <xf numFmtId="49" fontId="39" fillId="0" borderId="10" xfId="0" applyNumberFormat="1" applyFont="1" applyFill="1" applyBorder="1" applyAlignment="1">
      <alignment horizontal="center" vertical="center"/>
    </xf>
    <xf numFmtId="49" fontId="12" fillId="0" borderId="10" xfId="0" applyNumberFormat="1" applyFont="1" applyFill="1" applyBorder="1" applyAlignment="1">
      <alignment horizontal="center" vertical="center"/>
    </xf>
    <xf numFmtId="0" fontId="12" fillId="0" borderId="49" xfId="0" applyNumberFormat="1" applyFont="1" applyBorder="1" applyAlignment="1">
      <alignment vertical="center" wrapText="1"/>
    </xf>
    <xf numFmtId="49" fontId="39" fillId="0" borderId="40" xfId="0" applyNumberFormat="1" applyFont="1" applyBorder="1" applyAlignment="1">
      <alignment horizontal="center" vertical="center"/>
    </xf>
    <xf numFmtId="49" fontId="12" fillId="0" borderId="51" xfId="0" applyNumberFormat="1" applyFont="1" applyBorder="1" applyAlignment="1">
      <alignment horizontal="center" vertical="center"/>
    </xf>
    <xf numFmtId="0" fontId="12" fillId="0" borderId="51" xfId="0" applyNumberFormat="1" applyFont="1" applyBorder="1" applyAlignment="1">
      <alignment horizontal="center" vertical="center"/>
    </xf>
    <xf numFmtId="0" fontId="12" fillId="0" borderId="31" xfId="0" applyNumberFormat="1" applyFont="1" applyBorder="1" applyAlignment="1">
      <alignment horizontal="center" vertical="center"/>
    </xf>
    <xf numFmtId="0" fontId="20" fillId="0" borderId="47" xfId="0" applyNumberFormat="1" applyFont="1" applyFill="1" applyBorder="1" applyAlignment="1">
      <alignment vertical="center" wrapText="1"/>
    </xf>
    <xf numFmtId="0" fontId="20" fillId="0" borderId="49" xfId="0" applyNumberFormat="1" applyFont="1" applyFill="1" applyBorder="1" applyAlignment="1">
      <alignment vertical="center" wrapText="1"/>
    </xf>
    <xf numFmtId="0" fontId="11" fillId="0" borderId="35" xfId="0" applyFont="1" applyFill="1" applyBorder="1">
      <alignment vertical="center"/>
    </xf>
    <xf numFmtId="49" fontId="69" fillId="0" borderId="32" xfId="0" applyNumberFormat="1" applyFont="1" applyFill="1" applyBorder="1" applyAlignment="1">
      <alignment horizontal="left" vertical="center"/>
    </xf>
    <xf numFmtId="49" fontId="69" fillId="0" borderId="36" xfId="0" applyNumberFormat="1" applyFont="1" applyFill="1" applyBorder="1" applyAlignment="1">
      <alignment horizontal="left" vertical="center"/>
    </xf>
    <xf numFmtId="49" fontId="69" fillId="0" borderId="59" xfId="0" applyNumberFormat="1" applyFont="1" applyFill="1" applyBorder="1" applyAlignment="1">
      <alignment horizontal="left" vertical="center"/>
    </xf>
    <xf numFmtId="0" fontId="11" fillId="0" borderId="9" xfId="0" applyFont="1" applyFill="1" applyBorder="1" applyAlignment="1">
      <alignment vertical="center" wrapText="1"/>
    </xf>
    <xf numFmtId="49" fontId="39" fillId="0" borderId="60" xfId="10" applyNumberFormat="1" applyFont="1" applyBorder="1" applyAlignment="1">
      <alignment horizontal="center" vertical="center"/>
    </xf>
    <xf numFmtId="0" fontId="20" fillId="0" borderId="68" xfId="10" applyFont="1" applyBorder="1" applyAlignment="1">
      <alignment horizontal="left" vertical="center" wrapText="1"/>
    </xf>
    <xf numFmtId="0" fontId="20" fillId="0" borderId="4" xfId="0" applyFont="1" applyBorder="1" applyAlignment="1">
      <alignment horizontal="center" vertical="center"/>
    </xf>
    <xf numFmtId="0" fontId="20" fillId="2" borderId="68" xfId="5" applyFont="1" applyFill="1" applyBorder="1" applyAlignment="1">
      <alignment horizontal="left" vertical="center" wrapText="1"/>
    </xf>
    <xf numFmtId="0" fontId="20" fillId="2" borderId="67" xfId="5" applyFont="1" applyFill="1" applyBorder="1" applyAlignment="1">
      <alignment horizontal="left" vertical="center" wrapText="1"/>
    </xf>
    <xf numFmtId="49" fontId="39" fillId="8" borderId="32" xfId="0" applyNumberFormat="1" applyFont="1" applyFill="1" applyBorder="1" applyAlignment="1">
      <alignment horizontal="center" vertical="center"/>
    </xf>
    <xf numFmtId="0" fontId="12" fillId="8" borderId="32" xfId="0" applyFont="1" applyFill="1" applyBorder="1" applyAlignment="1">
      <alignment horizontal="center" vertical="center"/>
    </xf>
    <xf numFmtId="0" fontId="20" fillId="8" borderId="33" xfId="0" applyFont="1" applyFill="1" applyBorder="1" applyAlignment="1">
      <alignment horizontal="left" vertical="center" wrapText="1"/>
    </xf>
    <xf numFmtId="49" fontId="39" fillId="8" borderId="59" xfId="0" applyNumberFormat="1" applyFont="1" applyFill="1" applyBorder="1" applyAlignment="1">
      <alignment horizontal="center" vertical="center"/>
    </xf>
    <xf numFmtId="0" fontId="12" fillId="8" borderId="59" xfId="0" applyFont="1" applyFill="1" applyBorder="1" applyAlignment="1">
      <alignment horizontal="center" vertical="center"/>
    </xf>
    <xf numFmtId="0" fontId="20" fillId="8" borderId="37" xfId="0" applyFont="1" applyFill="1" applyBorder="1" applyAlignment="1">
      <alignment horizontal="left" vertical="center" wrapText="1"/>
    </xf>
    <xf numFmtId="0" fontId="14" fillId="0" borderId="0" xfId="9" applyFont="1" applyAlignment="1">
      <alignment horizontal="center" vertical="center" wrapText="1"/>
    </xf>
    <xf numFmtId="0" fontId="14" fillId="0" borderId="0" xfId="9" applyFont="1" applyAlignment="1">
      <alignment horizontal="center" vertical="center"/>
    </xf>
    <xf numFmtId="0" fontId="45" fillId="0" borderId="35" xfId="0" applyFont="1" applyBorder="1">
      <alignment vertical="center"/>
    </xf>
    <xf numFmtId="0" fontId="45" fillId="0" borderId="32" xfId="0" applyFont="1" applyBorder="1">
      <alignment vertical="center"/>
    </xf>
    <xf numFmtId="0" fontId="45" fillId="0" borderId="33" xfId="0" applyFont="1" applyBorder="1">
      <alignment vertical="center"/>
    </xf>
    <xf numFmtId="0" fontId="12" fillId="0" borderId="0" xfId="0" applyFont="1" applyAlignment="1"/>
    <xf numFmtId="0" fontId="12" fillId="0" borderId="59" xfId="0" applyFont="1" applyBorder="1">
      <alignment vertical="center"/>
    </xf>
    <xf numFmtId="0" fontId="11" fillId="8" borderId="40" xfId="5" applyFont="1" applyFill="1" applyBorder="1" applyAlignment="1">
      <alignment horizontal="center" vertical="center"/>
    </xf>
    <xf numFmtId="0" fontId="11" fillId="8" borderId="51" xfId="5" applyFont="1" applyFill="1" applyBorder="1" applyAlignment="1">
      <alignment horizontal="center" vertical="center"/>
    </xf>
    <xf numFmtId="0" fontId="11" fillId="8" borderId="31" xfId="5" applyFont="1" applyFill="1" applyBorder="1" applyAlignment="1">
      <alignment horizontal="center" vertical="center"/>
    </xf>
    <xf numFmtId="0" fontId="11" fillId="8" borderId="49" xfId="5" applyFont="1" applyFill="1" applyBorder="1" applyAlignment="1">
      <alignment horizontal="center" vertical="center"/>
    </xf>
    <xf numFmtId="0" fontId="20" fillId="8" borderId="11" xfId="0" applyFont="1" applyFill="1" applyBorder="1" applyAlignment="1">
      <alignment horizontal="left" vertical="center" wrapText="1"/>
    </xf>
    <xf numFmtId="0" fontId="20" fillId="0" borderId="62" xfId="0" applyFont="1" applyBorder="1" applyAlignment="1">
      <alignment horizontal="left" vertical="center" wrapText="1"/>
    </xf>
    <xf numFmtId="0" fontId="12" fillId="0" borderId="66" xfId="0" applyFont="1" applyBorder="1" applyAlignment="1">
      <alignment vertical="center" wrapText="1"/>
    </xf>
    <xf numFmtId="0" fontId="12" fillId="0" borderId="30" xfId="0" applyFont="1" applyBorder="1" applyAlignment="1">
      <alignment horizontal="center" vertical="center"/>
    </xf>
    <xf numFmtId="0" fontId="12" fillId="0" borderId="43" xfId="0" applyFont="1" applyBorder="1" applyAlignment="1">
      <alignment horizontal="center" vertical="center"/>
    </xf>
    <xf numFmtId="0" fontId="20" fillId="0" borderId="66" xfId="0" applyFont="1" applyBorder="1" applyAlignment="1">
      <alignment horizontal="left" vertical="center" wrapText="1"/>
    </xf>
    <xf numFmtId="0" fontId="12" fillId="0" borderId="47" xfId="0" applyFont="1" applyBorder="1" applyAlignment="1">
      <alignment vertical="center" wrapText="1"/>
    </xf>
    <xf numFmtId="49" fontId="39" fillId="0" borderId="28" xfId="0" applyNumberFormat="1" applyFont="1" applyBorder="1" applyAlignment="1">
      <alignment horizontal="center" vertical="center"/>
    </xf>
    <xf numFmtId="49" fontId="12" fillId="0" borderId="6" xfId="0" applyNumberFormat="1" applyFont="1" applyBorder="1" applyAlignment="1">
      <alignment horizontal="center" vertical="center"/>
    </xf>
    <xf numFmtId="0" fontId="12" fillId="0" borderId="29" xfId="0" applyFont="1" applyBorder="1" applyAlignment="1">
      <alignment horizontal="center" vertical="center"/>
    </xf>
    <xf numFmtId="0" fontId="0" fillId="0" borderId="68" xfId="0" applyBorder="1" applyAlignment="1">
      <alignment horizontal="left" vertical="center" wrapText="1"/>
    </xf>
    <xf numFmtId="49" fontId="69" fillId="0" borderId="32" xfId="0" applyNumberFormat="1" applyFont="1" applyBorder="1" applyAlignment="1">
      <alignment horizontal="left" vertical="center"/>
    </xf>
    <xf numFmtId="49" fontId="69" fillId="0" borderId="36" xfId="0" applyNumberFormat="1" applyFont="1" applyBorder="1" applyAlignment="1">
      <alignment horizontal="left" vertical="center"/>
    </xf>
    <xf numFmtId="49" fontId="69" fillId="0" borderId="59" xfId="0" applyNumberFormat="1" applyFont="1" applyBorder="1" applyAlignment="1">
      <alignment horizontal="left" vertical="center"/>
    </xf>
    <xf numFmtId="0" fontId="11" fillId="0" borderId="9" xfId="0" applyFont="1" applyBorder="1" applyAlignment="1">
      <alignment vertical="center" wrapText="1"/>
    </xf>
    <xf numFmtId="49" fontId="39" fillId="0" borderId="52" xfId="10" applyNumberFormat="1" applyFont="1" applyBorder="1" applyAlignment="1">
      <alignment horizontal="center" vertical="center"/>
    </xf>
    <xf numFmtId="49" fontId="39" fillId="0" borderId="48" xfId="10" applyNumberFormat="1" applyFont="1" applyBorder="1" applyAlignment="1">
      <alignment horizontal="center" vertical="center"/>
    </xf>
    <xf numFmtId="49" fontId="39" fillId="0" borderId="13" xfId="10" applyNumberFormat="1" applyFont="1" applyBorder="1" applyAlignment="1">
      <alignment horizontal="center" vertical="center"/>
    </xf>
    <xf numFmtId="49" fontId="39" fillId="0" borderId="25" xfId="10" applyNumberFormat="1" applyFont="1" applyBorder="1" applyAlignment="1">
      <alignment horizontal="center" vertical="center"/>
    </xf>
    <xf numFmtId="0" fontId="20" fillId="0" borderId="61" xfId="10" applyFont="1" applyFill="1" applyBorder="1" applyAlignment="1">
      <alignment horizontal="left" vertical="center" wrapText="1"/>
    </xf>
    <xf numFmtId="0" fontId="20" fillId="0" borderId="47" xfId="10" applyFont="1" applyFill="1" applyBorder="1" applyAlignment="1">
      <alignment horizontal="left" vertical="center" wrapText="1"/>
    </xf>
    <xf numFmtId="0" fontId="20" fillId="0" borderId="49" xfId="10" applyFont="1" applyFill="1" applyBorder="1" applyAlignment="1">
      <alignment horizontal="left" vertical="center" wrapText="1"/>
    </xf>
    <xf numFmtId="0" fontId="20" fillId="2" borderId="61" xfId="10" applyFont="1" applyFill="1" applyBorder="1" applyAlignment="1">
      <alignment horizontal="left" vertical="center" wrapText="1"/>
    </xf>
    <xf numFmtId="0" fontId="20" fillId="2" borderId="47" xfId="10" applyFont="1" applyFill="1" applyBorder="1" applyAlignment="1">
      <alignment horizontal="left" vertical="center" wrapText="1"/>
    </xf>
    <xf numFmtId="0" fontId="20" fillId="2" borderId="49" xfId="10" applyFont="1" applyFill="1" applyBorder="1" applyAlignment="1">
      <alignment horizontal="left" vertical="center" wrapText="1"/>
    </xf>
    <xf numFmtId="49" fontId="39" fillId="0" borderId="53" xfId="10" applyNumberFormat="1" applyFont="1" applyBorder="1" applyAlignment="1">
      <alignment horizontal="center" vertical="center"/>
    </xf>
    <xf numFmtId="0" fontId="14" fillId="0" borderId="32" xfId="9" applyFont="1" applyBorder="1" applyAlignment="1">
      <alignment vertical="center"/>
    </xf>
    <xf numFmtId="0" fontId="14" fillId="0" borderId="32" xfId="9" applyFont="1" applyBorder="1" applyAlignment="1">
      <alignment horizontal="center" vertical="center" wrapText="1"/>
    </xf>
    <xf numFmtId="0" fontId="14" fillId="0" borderId="32" xfId="9" applyFont="1" applyBorder="1" applyAlignment="1">
      <alignment horizontal="center" vertical="center"/>
    </xf>
    <xf numFmtId="0" fontId="11" fillId="0" borderId="11" xfId="0" applyFont="1" applyBorder="1">
      <alignment vertical="center"/>
    </xf>
    <xf numFmtId="0" fontId="74" fillId="0" borderId="0" xfId="0" applyFont="1">
      <alignment vertical="center"/>
    </xf>
    <xf numFmtId="0" fontId="12" fillId="0" borderId="39" xfId="0" applyNumberFormat="1" applyFont="1" applyFill="1" applyBorder="1" applyAlignment="1">
      <alignment vertical="center"/>
    </xf>
    <xf numFmtId="0" fontId="12" fillId="0" borderId="36" xfId="0" applyFont="1" applyBorder="1" applyAlignment="1">
      <alignment vertical="center" wrapText="1"/>
    </xf>
    <xf numFmtId="0" fontId="20" fillId="0" borderId="68" xfId="14" applyFont="1" applyBorder="1" applyAlignment="1">
      <alignment horizontal="left" vertical="center" wrapText="1"/>
    </xf>
    <xf numFmtId="0" fontId="48" fillId="0" borderId="33" xfId="5" applyNumberFormat="1" applyFont="1" applyFill="1" applyBorder="1" applyAlignment="1">
      <alignment horizontal="left" vertical="center"/>
    </xf>
    <xf numFmtId="0" fontId="12" fillId="0" borderId="39" xfId="0" applyFont="1" applyFill="1" applyBorder="1">
      <alignment vertical="center"/>
    </xf>
    <xf numFmtId="0" fontId="12" fillId="0" borderId="38" xfId="5" applyFont="1" applyFill="1" applyBorder="1" applyAlignment="1">
      <alignment horizontal="left" vertical="center" wrapText="1"/>
    </xf>
    <xf numFmtId="0" fontId="12" fillId="0" borderId="0" xfId="5" applyFont="1" applyFill="1" applyBorder="1" applyAlignment="1">
      <alignment horizontal="left" vertical="center" wrapText="1"/>
    </xf>
    <xf numFmtId="0" fontId="12" fillId="0" borderId="39" xfId="5" applyFont="1" applyFill="1" applyBorder="1" applyAlignment="1">
      <alignment horizontal="left" vertical="center" wrapText="1"/>
    </xf>
    <xf numFmtId="0" fontId="12" fillId="0" borderId="38" xfId="0" applyFont="1" applyFill="1" applyBorder="1">
      <alignment vertical="center"/>
    </xf>
    <xf numFmtId="0" fontId="12" fillId="0" borderId="0" xfId="0" applyFont="1" applyFill="1" applyBorder="1" applyAlignment="1">
      <alignment horizontal="center" vertical="center"/>
    </xf>
    <xf numFmtId="0" fontId="12" fillId="0" borderId="26" xfId="0" applyFont="1" applyBorder="1" applyAlignment="1">
      <alignment horizontal="left" vertical="top"/>
    </xf>
    <xf numFmtId="0" fontId="20" fillId="0" borderId="66" xfId="0" applyNumberFormat="1" applyFont="1" applyFill="1" applyBorder="1" applyAlignment="1">
      <alignment horizontal="left" vertical="center" wrapText="1"/>
    </xf>
    <xf numFmtId="0" fontId="12" fillId="0" borderId="62" xfId="0" applyNumberFormat="1" applyFont="1" applyBorder="1" applyAlignment="1">
      <alignment vertical="center" wrapText="1"/>
    </xf>
    <xf numFmtId="49" fontId="39" fillId="0" borderId="60" xfId="0" applyNumberFormat="1" applyFont="1" applyBorder="1" applyAlignment="1">
      <alignment horizontal="center" vertical="center"/>
    </xf>
    <xf numFmtId="49" fontId="12" fillId="0" borderId="63" xfId="0" applyNumberFormat="1" applyFont="1" applyBorder="1" applyAlignment="1">
      <alignment horizontal="center" vertical="center"/>
    </xf>
    <xf numFmtId="0" fontId="12" fillId="0" borderId="64" xfId="0" applyNumberFormat="1" applyFont="1" applyBorder="1" applyAlignment="1">
      <alignment horizontal="center" vertical="center"/>
    </xf>
    <xf numFmtId="0" fontId="12" fillId="0" borderId="42" xfId="0" applyNumberFormat="1" applyFont="1" applyBorder="1" applyAlignment="1">
      <alignment horizontal="center" vertical="center"/>
    </xf>
    <xf numFmtId="0" fontId="20" fillId="0" borderId="62" xfId="0" applyNumberFormat="1" applyFont="1" applyFill="1" applyBorder="1" applyAlignment="1">
      <alignment horizontal="left" vertical="center" wrapText="1"/>
    </xf>
    <xf numFmtId="0" fontId="11" fillId="8" borderId="35" xfId="0" applyFont="1" applyFill="1" applyBorder="1">
      <alignment vertical="center"/>
    </xf>
    <xf numFmtId="49" fontId="12" fillId="8" borderId="32" xfId="0" applyNumberFormat="1" applyFont="1" applyFill="1" applyBorder="1" applyAlignment="1">
      <alignment horizontal="center" vertical="center"/>
    </xf>
    <xf numFmtId="0" fontId="12" fillId="8" borderId="32" xfId="0" applyNumberFormat="1" applyFont="1" applyFill="1" applyBorder="1" applyAlignment="1">
      <alignment horizontal="center" vertical="center"/>
    </xf>
    <xf numFmtId="0" fontId="20" fillId="8" borderId="33" xfId="0" applyNumberFormat="1" applyFont="1" applyFill="1" applyBorder="1" applyAlignment="1">
      <alignment horizontal="left" vertical="center" wrapText="1"/>
    </xf>
    <xf numFmtId="49" fontId="69" fillId="8" borderId="59" xfId="0" applyNumberFormat="1" applyFont="1" applyFill="1" applyBorder="1" applyAlignment="1">
      <alignment horizontal="left" vertical="center"/>
    </xf>
    <xf numFmtId="49" fontId="12" fillId="8" borderId="59" xfId="0" applyNumberFormat="1" applyFont="1" applyFill="1" applyBorder="1" applyAlignment="1">
      <alignment horizontal="center" vertical="center"/>
    </xf>
    <xf numFmtId="0" fontId="12" fillId="8" borderId="59" xfId="0" applyNumberFormat="1" applyFont="1" applyFill="1" applyBorder="1" applyAlignment="1">
      <alignment horizontal="center" vertical="center"/>
    </xf>
    <xf numFmtId="0" fontId="20" fillId="8" borderId="37" xfId="0" applyNumberFormat="1" applyFont="1" applyFill="1" applyBorder="1" applyAlignment="1">
      <alignment horizontal="left" vertical="center" wrapText="1"/>
    </xf>
    <xf numFmtId="0" fontId="11" fillId="8" borderId="36" xfId="0" applyFont="1" applyFill="1" applyBorder="1">
      <alignment vertical="center"/>
    </xf>
    <xf numFmtId="49" fontId="69" fillId="8" borderId="32" xfId="0" applyNumberFormat="1" applyFont="1" applyFill="1" applyBorder="1" applyAlignment="1">
      <alignment horizontal="left" vertical="center"/>
    </xf>
    <xf numFmtId="0" fontId="20" fillId="0" borderId="65" xfId="0" applyNumberFormat="1" applyFont="1" applyFill="1" applyBorder="1" applyAlignment="1">
      <alignment horizontal="left" vertical="center" wrapText="1"/>
    </xf>
    <xf numFmtId="14" fontId="11" fillId="3" borderId="0" xfId="1" applyNumberFormat="1" applyFont="1" applyFill="1" applyBorder="1" applyAlignment="1">
      <alignment horizontal="right" vertical="center" wrapText="1"/>
    </xf>
    <xf numFmtId="0" fontId="9" fillId="3" borderId="0" xfId="2" applyNumberFormat="1" applyFill="1" applyBorder="1" applyAlignment="1" applyProtection="1">
      <alignment horizontal="left" vertical="center"/>
    </xf>
    <xf numFmtId="0" fontId="12" fillId="0" borderId="25" xfId="0" applyFont="1" applyBorder="1" applyAlignment="1">
      <alignment horizontal="left" vertical="top" wrapText="1"/>
    </xf>
    <xf numFmtId="0" fontId="0" fillId="0" borderId="40" xfId="0" applyBorder="1" applyAlignment="1">
      <alignment horizontal="left" vertical="top" wrapText="1"/>
    </xf>
    <xf numFmtId="0" fontId="12" fillId="0" borderId="25" xfId="6" applyNumberFormat="1" applyFont="1" applyBorder="1" applyAlignment="1">
      <alignment vertical="top" wrapText="1"/>
    </xf>
    <xf numFmtId="0" fontId="12" fillId="0" borderId="28" xfId="6" applyNumberFormat="1" applyFont="1" applyBorder="1" applyAlignment="1">
      <alignment vertical="top" wrapText="1"/>
    </xf>
    <xf numFmtId="0" fontId="0" fillId="0" borderId="28" xfId="0" applyBorder="1" applyAlignment="1">
      <alignment vertical="top" wrapText="1"/>
    </xf>
    <xf numFmtId="0" fontId="12" fillId="0" borderId="25" xfId="6" applyFont="1" applyBorder="1" applyAlignment="1">
      <alignment horizontal="left" vertical="top" wrapText="1"/>
    </xf>
    <xf numFmtId="0" fontId="12" fillId="0" borderId="28" xfId="6" applyFont="1" applyBorder="1" applyAlignment="1">
      <alignment horizontal="left" vertical="top" wrapText="1"/>
    </xf>
    <xf numFmtId="0" fontId="0" fillId="0" borderId="28" xfId="0" applyBorder="1" applyAlignment="1">
      <alignment horizontal="left" vertical="top" wrapText="1"/>
    </xf>
    <xf numFmtId="0" fontId="12" fillId="0" borderId="25" xfId="0" applyFont="1" applyFill="1" applyBorder="1" applyAlignment="1">
      <alignment horizontal="left" vertical="top" wrapText="1"/>
    </xf>
    <xf numFmtId="0" fontId="12" fillId="0" borderId="28" xfId="0" applyFont="1" applyFill="1" applyBorder="1" applyAlignment="1">
      <alignment horizontal="left" vertical="top" wrapText="1"/>
    </xf>
    <xf numFmtId="0" fontId="12" fillId="0" borderId="40" xfId="0" applyFont="1" applyFill="1" applyBorder="1" applyAlignment="1">
      <alignment horizontal="left" vertical="top" wrapText="1"/>
    </xf>
    <xf numFmtId="0" fontId="12" fillId="0" borderId="25" xfId="6" applyNumberFormat="1" applyFont="1" applyBorder="1" applyAlignment="1">
      <alignment horizontal="left" vertical="top" wrapText="1"/>
    </xf>
    <xf numFmtId="0" fontId="12" fillId="0" borderId="40" xfId="6" applyNumberFormat="1" applyFont="1" applyBorder="1" applyAlignment="1">
      <alignment horizontal="left" vertical="top" wrapText="1"/>
    </xf>
    <xf numFmtId="0" fontId="12" fillId="0" borderId="28" xfId="0" applyFont="1" applyBorder="1" applyAlignment="1">
      <alignment horizontal="left" vertical="top" wrapText="1"/>
    </xf>
    <xf numFmtId="0" fontId="12" fillId="0" borderId="40" xfId="0" applyFont="1" applyBorder="1" applyAlignment="1">
      <alignment horizontal="left" vertical="top" wrapText="1"/>
    </xf>
    <xf numFmtId="0" fontId="11" fillId="0" borderId="36" xfId="0" applyFont="1" applyBorder="1" applyAlignment="1">
      <alignment vertical="center" wrapText="1"/>
    </xf>
    <xf numFmtId="0" fontId="0" fillId="0" borderId="59" xfId="0" applyBorder="1" applyAlignment="1">
      <alignment vertical="center"/>
    </xf>
    <xf numFmtId="0" fontId="0" fillId="0" borderId="37" xfId="0" applyBorder="1" applyAlignment="1">
      <alignment vertical="center"/>
    </xf>
    <xf numFmtId="0" fontId="20" fillId="0" borderId="67" xfId="0" applyNumberFormat="1" applyFont="1" applyFill="1" applyBorder="1" applyAlignment="1">
      <alignment horizontal="left" vertical="center" wrapText="1"/>
    </xf>
    <xf numFmtId="0" fontId="20" fillId="0" borderId="68" xfId="0" applyNumberFormat="1" applyFont="1" applyFill="1" applyBorder="1" applyAlignment="1">
      <alignment horizontal="left" vertical="center" wrapText="1"/>
    </xf>
    <xf numFmtId="0" fontId="20" fillId="0" borderId="47" xfId="0" applyFont="1" applyBorder="1" applyAlignment="1">
      <alignment horizontal="left" vertical="center" wrapText="1"/>
    </xf>
    <xf numFmtId="0" fontId="20" fillId="0" borderId="49" xfId="0" applyFont="1" applyBorder="1" applyAlignment="1">
      <alignment horizontal="left" vertical="center" wrapText="1"/>
    </xf>
    <xf numFmtId="0" fontId="20" fillId="0" borderId="68" xfId="0" applyFont="1" applyBorder="1" applyAlignment="1">
      <alignment horizontal="left" vertical="center" wrapText="1"/>
    </xf>
    <xf numFmtId="0" fontId="0" fillId="0" borderId="47" xfId="0" applyBorder="1" applyAlignment="1">
      <alignment horizontal="left" vertical="center" wrapText="1"/>
    </xf>
    <xf numFmtId="0" fontId="0" fillId="0" borderId="49" xfId="0" applyBorder="1" applyAlignment="1">
      <alignment horizontal="left" vertical="center" wrapText="1"/>
    </xf>
    <xf numFmtId="0" fontId="20" fillId="0" borderId="47" xfId="0" applyNumberFormat="1" applyFont="1" applyFill="1" applyBorder="1" applyAlignment="1">
      <alignment horizontal="left" vertical="center" wrapText="1"/>
    </xf>
    <xf numFmtId="0" fontId="20" fillId="0" borderId="65" xfId="0" applyNumberFormat="1" applyFont="1" applyFill="1" applyBorder="1" applyAlignment="1">
      <alignment horizontal="left" vertical="center" wrapText="1"/>
    </xf>
    <xf numFmtId="0" fontId="20" fillId="0" borderId="66" xfId="0" applyNumberFormat="1" applyFont="1" applyFill="1" applyBorder="1" applyAlignment="1">
      <alignment horizontal="left" vertical="center" wrapText="1"/>
    </xf>
    <xf numFmtId="0" fontId="20" fillId="0" borderId="67" xfId="0" applyFont="1" applyBorder="1" applyAlignment="1">
      <alignment horizontal="left" vertical="center" wrapText="1"/>
    </xf>
  </cellXfs>
  <cellStyles count="78">
    <cellStyle name="20% - アクセント 1 2" xfId="26"/>
    <cellStyle name="20% - アクセント 2 2" xfId="27"/>
    <cellStyle name="20% - アクセント 3 2" xfId="28"/>
    <cellStyle name="20% - アクセント 4 2" xfId="29"/>
    <cellStyle name="20% - アクセント 5 2" xfId="30"/>
    <cellStyle name="20% - アクセント 6 2" xfId="31"/>
    <cellStyle name="40% - アクセント 1 2" xfId="32"/>
    <cellStyle name="40% - アクセント 2 2" xfId="33"/>
    <cellStyle name="40% - アクセント 3 2" xfId="34"/>
    <cellStyle name="40% - アクセント 4 2" xfId="35"/>
    <cellStyle name="40% - アクセント 5 2" xfId="36"/>
    <cellStyle name="40% - アクセント 6 2" xfId="37"/>
    <cellStyle name="60% - アクセント 1 2" xfId="38"/>
    <cellStyle name="60% - アクセント 2 2" xfId="39"/>
    <cellStyle name="60% - アクセント 3 2" xfId="40"/>
    <cellStyle name="60% - アクセント 4 2" xfId="41"/>
    <cellStyle name="60% - アクセント 5 2" xfId="42"/>
    <cellStyle name="60% - アクセント 6 2" xfId="43"/>
    <cellStyle name="Emphasis 3" xfId="44"/>
    <cellStyle name="Heading 4" xfId="45"/>
    <cellStyle name="Total" xfId="46"/>
    <cellStyle name="アクセント 1 2" xfId="47"/>
    <cellStyle name="アクセント 2 2" xfId="48"/>
    <cellStyle name="アクセント 3 2" xfId="49"/>
    <cellStyle name="アクセント 4 2" xfId="50"/>
    <cellStyle name="アクセント 5 2" xfId="51"/>
    <cellStyle name="アクセント 6 2" xfId="52"/>
    <cellStyle name="シートのタイトル" xfId="53"/>
    <cellStyle name="タイトル 2" xfId="54"/>
    <cellStyle name="チェック セル 2" xfId="55"/>
    <cellStyle name="どちらでもない 2" xfId="56"/>
    <cellStyle name="ハイパーリンク" xfId="2" builtinId="8"/>
    <cellStyle name="ハイパーリンク 2" xfId="24"/>
    <cellStyle name="ハイパーリンク 2 2" xfId="11"/>
    <cellStyle name="ハイパーリンク 3" xfId="77"/>
    <cellStyle name="メモ 2" xfId="57"/>
    <cellStyle name="リンク セル 2" xfId="58"/>
    <cellStyle name="悪い 2" xfId="59"/>
    <cellStyle name="強調 1" xfId="60"/>
    <cellStyle name="強調 2" xfId="61"/>
    <cellStyle name="計算 2" xfId="62"/>
    <cellStyle name="警告文 2" xfId="63"/>
    <cellStyle name="見出し 1 2" xfId="64"/>
    <cellStyle name="見出し 2 2" xfId="65"/>
    <cellStyle name="見出し 3 2" xfId="66"/>
    <cellStyle name="見出し 4 2" xfId="67"/>
    <cellStyle name="集計 2" xfId="68"/>
    <cellStyle name="出力 2" xfId="69"/>
    <cellStyle name="説明文 2" xfId="70"/>
    <cellStyle name="入力 2" xfId="71"/>
    <cellStyle name="標準" xfId="0" builtinId="0"/>
    <cellStyle name="標準 2" xfId="72"/>
    <cellStyle name="標準 2 2" xfId="5"/>
    <cellStyle name="標準 2 2 2" xfId="10"/>
    <cellStyle name="標準 2 3" xfId="21"/>
    <cellStyle name="標準 3" xfId="76"/>
    <cellStyle name="標準 3 2" xfId="8"/>
    <cellStyle name="標準 4" xfId="12"/>
    <cellStyle name="標準 5 4" xfId="25"/>
    <cellStyle name="標準 5 5" xfId="13"/>
    <cellStyle name="標準 6" xfId="16"/>
    <cellStyle name="標準 6 2" xfId="17"/>
    <cellStyle name="標準 6 2 2" xfId="18"/>
    <cellStyle name="標準 6 2 4" xfId="7"/>
    <cellStyle name="標準 8" xfId="19"/>
    <cellStyle name="標準 8 5 2" xfId="14"/>
    <cellStyle name="標準 8 6 2" xfId="20"/>
    <cellStyle name="標準 8 6 3" xfId="22"/>
    <cellStyle name="標準 8 7" xfId="23"/>
    <cellStyle name="標準_cmtable" xfId="9"/>
    <cellStyle name="標準_コピー汎用データ作成受入形式一覧表（給与）" xfId="4"/>
    <cellStyle name="標準_汎用データ　受入形式一覧表（販仕）" xfId="3"/>
    <cellStyle name="標準_汎用データ作成受入形式一覧表（人事）" xfId="1"/>
    <cellStyle name="標準_変更履歴_汎用データレイアウト集（受入形式）" xfId="6"/>
    <cellStyle name="不良" xfId="73"/>
    <cellStyle name="普通" xfId="74"/>
    <cellStyle name="良" xfId="15"/>
    <cellStyle name="良い 2" xfId="7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00000000-0008-0000-1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66420" y="13220700"/>
          <a:ext cx="2212976" cy="187464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3883118</xdr:colOff>
      <xdr:row>34</xdr:row>
      <xdr:rowOff>190500</xdr:rowOff>
    </xdr:to>
    <xdr:grpSp>
      <xdr:nvGrpSpPr>
        <xdr:cNvPr id="3" name="グループ化 2">
          <a:extLst>
            <a:ext uri="{FF2B5EF4-FFF2-40B4-BE49-F238E27FC236}">
              <a16:creationId xmlns:a16="http://schemas.microsoft.com/office/drawing/2014/main" id="{00000000-0008-0000-1300-000023000000}"/>
            </a:ext>
          </a:extLst>
        </xdr:cNvPr>
        <xdr:cNvGrpSpPr/>
      </xdr:nvGrpSpPr>
      <xdr:grpSpPr>
        <a:xfrm>
          <a:off x="3559811" y="11658600"/>
          <a:ext cx="5876382" cy="1143000"/>
          <a:chOff x="3559811" y="12030075"/>
          <a:chExt cx="6046471" cy="1143000"/>
        </a:xfrm>
      </xdr:grpSpPr>
      <xdr:pic>
        <xdr:nvPicPr>
          <xdr:cNvPr id="4" name="図 3">
            <a:extLst>
              <a:ext uri="{FF2B5EF4-FFF2-40B4-BE49-F238E27FC236}">
                <a16:creationId xmlns:a16="http://schemas.microsoft.com/office/drawing/2014/main" id="{00000000-0008-0000-1300-000003000000}"/>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00000000-0008-0000-1300-000022000000}"/>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00000000-0008-0000-1300-000005000000}"/>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00000000-0008-0000-1300-000006000000}"/>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7">
              <a:extLst>
                <a:ext uri="{FF2B5EF4-FFF2-40B4-BE49-F238E27FC236}">
                  <a16:creationId xmlns:a16="http://schemas.microsoft.com/office/drawing/2014/main" id="{00000000-0008-0000-1300-000007000000}"/>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00000000-0008-0000-1300-000008000000}"/>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9">
              <a:extLst>
                <a:ext uri="{FF2B5EF4-FFF2-40B4-BE49-F238E27FC236}">
                  <a16:creationId xmlns:a16="http://schemas.microsoft.com/office/drawing/2014/main" id="{00000000-0008-0000-1300-000009000000}"/>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00000000-0008-0000-1300-00000A000000}"/>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00000000-0008-0000-1300-00000B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575946" y="16800831"/>
          <a:ext cx="2228850" cy="20713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4510496</xdr:colOff>
      <xdr:row>54</xdr:row>
      <xdr:rowOff>2333</xdr:rowOff>
    </xdr:to>
    <xdr:grpSp>
      <xdr:nvGrpSpPr>
        <xdr:cNvPr id="13" name="グループ化 12">
          <a:extLst>
            <a:ext uri="{FF2B5EF4-FFF2-40B4-BE49-F238E27FC236}">
              <a16:creationId xmlns:a16="http://schemas.microsoft.com/office/drawing/2014/main" id="{00000000-0008-0000-1300-000017000000}"/>
            </a:ext>
          </a:extLst>
        </xdr:cNvPr>
        <xdr:cNvGrpSpPr/>
      </xdr:nvGrpSpPr>
      <xdr:grpSpPr>
        <a:xfrm>
          <a:off x="3495675" y="15354300"/>
          <a:ext cx="6567896" cy="2212133"/>
          <a:chOff x="3409950" y="15087600"/>
          <a:chExt cx="6737985" cy="2212133"/>
        </a:xfrm>
      </xdr:grpSpPr>
      <xdr:pic>
        <xdr:nvPicPr>
          <xdr:cNvPr id="14" name="図 13">
            <a:extLst>
              <a:ext uri="{FF2B5EF4-FFF2-40B4-BE49-F238E27FC236}">
                <a16:creationId xmlns:a16="http://schemas.microsoft.com/office/drawing/2014/main" id="{00000000-0008-0000-1300-000018000000}"/>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00000000-0008-0000-1300-000019000000}"/>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00000000-0008-0000-1300-00001A000000}"/>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00000000-0008-0000-1300-00001B000000}"/>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00000000-0008-0000-1300-00001C000000}"/>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00000000-0008-0000-1300-00001D000000}"/>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00000000-0008-0000-1300-00001E000000}"/>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00000000-0008-0000-1300-00001F000000}"/>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00000000-0008-0000-1300-000020000000}"/>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00000000-0008-0000-1300-000021000000}"/>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333333"/>
    <pageSetUpPr fitToPage="1"/>
  </sheetPr>
  <dimension ref="A1:AV55"/>
  <sheetViews>
    <sheetView showGridLines="0" tabSelected="1" zoomScaleNormal="100" zoomScaleSheetLayoutView="100" workbookViewId="0"/>
  </sheetViews>
  <sheetFormatPr defaultColWidth="9.140625" defaultRowHeight="16.5"/>
  <cols>
    <col min="1" max="1" width="4.7109375" style="1" customWidth="1"/>
    <col min="2" max="47" width="2.5703125" style="1" customWidth="1"/>
    <col min="48" max="48" width="4.7109375" style="1" customWidth="1"/>
    <col min="49" max="16384" width="9.140625" style="1"/>
  </cols>
  <sheetData>
    <row r="1" spans="1:48" ht="10.35" customHeight="1"/>
    <row r="2" spans="1:48" ht="60" customHeight="1">
      <c r="B2" s="11" t="s">
        <v>4149</v>
      </c>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row>
    <row r="3" spans="1:48" ht="15" customHeight="1"/>
    <row r="4" spans="1:48" ht="48" customHeight="1" thickBot="1">
      <c r="D4" s="366" t="s">
        <v>4103</v>
      </c>
      <c r="E4" s="366"/>
      <c r="F4" s="366"/>
      <c r="G4" s="366"/>
      <c r="H4" s="366"/>
      <c r="I4" s="366"/>
      <c r="J4" s="366"/>
      <c r="K4" s="366"/>
      <c r="L4" s="366"/>
      <c r="M4" s="366"/>
      <c r="N4" s="366"/>
      <c r="O4" s="366"/>
      <c r="P4" s="366"/>
      <c r="Q4" s="366"/>
      <c r="R4" s="366"/>
      <c r="S4" s="366"/>
      <c r="T4" s="366"/>
      <c r="U4" s="366"/>
      <c r="V4" s="366"/>
      <c r="W4" s="366"/>
      <c r="X4" s="366"/>
      <c r="Y4" s="366"/>
      <c r="Z4" s="366"/>
      <c r="AA4" s="366"/>
      <c r="AB4" s="366"/>
      <c r="AC4" s="366"/>
      <c r="AD4" s="366"/>
      <c r="AE4" s="366"/>
      <c r="AF4" s="366"/>
      <c r="AG4" s="366"/>
      <c r="AH4" s="366"/>
      <c r="AI4" s="366"/>
      <c r="AJ4" s="366"/>
      <c r="AK4" s="366"/>
      <c r="AL4" s="366"/>
      <c r="AM4" s="366"/>
      <c r="AN4" s="366"/>
      <c r="AO4" s="366"/>
      <c r="AP4" s="366"/>
      <c r="AQ4" s="366"/>
      <c r="AR4" s="366"/>
      <c r="AS4" s="366"/>
    </row>
    <row r="5" spans="1:48" ht="15" customHeight="1" thickTop="1">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8"/>
      <c r="AO5" s="368"/>
      <c r="AP5" s="368"/>
      <c r="AQ5" s="368"/>
      <c r="AR5" s="368"/>
      <c r="AS5" s="368"/>
      <c r="AT5" s="367"/>
    </row>
    <row r="6" spans="1:48" ht="15" customHeight="1">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592">
        <v>44845</v>
      </c>
      <c r="AO6" s="592"/>
      <c r="AP6" s="592"/>
      <c r="AQ6" s="592"/>
      <c r="AR6" s="592"/>
      <c r="AS6" s="592"/>
    </row>
    <row r="7" spans="1:48" ht="15" customHeight="1" thickBo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row>
    <row r="8" spans="1:48" ht="15" customHeight="1" thickTop="1">
      <c r="B8" s="3"/>
      <c r="C8" s="3"/>
      <c r="D8" s="369"/>
      <c r="E8" s="370"/>
      <c r="F8" s="370"/>
      <c r="G8" s="370"/>
      <c r="H8" s="370"/>
      <c r="I8" s="370"/>
      <c r="J8" s="370"/>
      <c r="K8" s="370"/>
      <c r="L8" s="370"/>
      <c r="M8" s="370"/>
      <c r="N8" s="370"/>
      <c r="O8" s="370"/>
      <c r="P8" s="370"/>
      <c r="Q8" s="370"/>
      <c r="R8" s="370"/>
      <c r="S8" s="370"/>
      <c r="T8" s="370"/>
      <c r="U8" s="370"/>
      <c r="V8" s="370"/>
      <c r="W8" s="370"/>
      <c r="X8" s="370"/>
      <c r="Y8" s="370"/>
      <c r="Z8" s="370"/>
      <c r="AA8" s="370"/>
      <c r="AB8" s="370"/>
      <c r="AC8" s="370"/>
      <c r="AD8" s="370"/>
      <c r="AE8" s="370"/>
      <c r="AF8" s="370"/>
      <c r="AG8" s="370"/>
      <c r="AH8" s="370"/>
      <c r="AI8" s="370"/>
      <c r="AJ8" s="370"/>
      <c r="AK8" s="370"/>
      <c r="AL8" s="370"/>
      <c r="AM8" s="370"/>
      <c r="AN8" s="370"/>
      <c r="AO8" s="370"/>
      <c r="AP8" s="370"/>
      <c r="AQ8" s="370"/>
      <c r="AR8" s="370"/>
      <c r="AS8" s="371"/>
      <c r="AT8" s="3"/>
      <c r="AU8" s="3"/>
    </row>
    <row r="9" spans="1:48" ht="15" customHeight="1">
      <c r="D9" s="372"/>
      <c r="E9" s="24" t="s">
        <v>4101</v>
      </c>
      <c r="F9" s="21" t="s">
        <v>4104</v>
      </c>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373"/>
    </row>
    <row r="10" spans="1:48" ht="15" customHeight="1">
      <c r="D10" s="372"/>
      <c r="E10" s="12"/>
      <c r="F10" s="19" t="s">
        <v>4105</v>
      </c>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373"/>
    </row>
    <row r="11" spans="1:48" ht="15" customHeight="1">
      <c r="A11" s="3"/>
      <c r="D11" s="372"/>
      <c r="E11" s="12"/>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373"/>
      <c r="AV11" s="3"/>
    </row>
    <row r="12" spans="1:48" s="3" customFormat="1" ht="15" customHeight="1">
      <c r="A12" s="1"/>
      <c r="B12" s="1"/>
      <c r="C12" s="1"/>
      <c r="D12" s="372"/>
      <c r="E12" s="24" t="s">
        <v>4101</v>
      </c>
      <c r="F12" s="22" t="s">
        <v>4106</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373"/>
      <c r="AT12" s="1"/>
      <c r="AU12" s="1"/>
      <c r="AV12" s="1"/>
    </row>
    <row r="13" spans="1:48" ht="15" customHeight="1">
      <c r="D13" s="372"/>
      <c r="E13" s="374"/>
      <c r="F13" s="25" t="s">
        <v>4107</v>
      </c>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375"/>
      <c r="AT13" s="27"/>
    </row>
    <row r="14" spans="1:48" ht="15" customHeight="1">
      <c r="D14" s="372"/>
      <c r="E14" s="374"/>
      <c r="F14" s="28" t="s">
        <v>4108</v>
      </c>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375"/>
      <c r="AT14" s="27"/>
    </row>
    <row r="15" spans="1:48" ht="15" customHeight="1">
      <c r="D15" s="372"/>
      <c r="E15" s="24"/>
      <c r="F15" s="28" t="s">
        <v>4109</v>
      </c>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375"/>
      <c r="AT15" s="27"/>
    </row>
    <row r="16" spans="1:48" ht="15" customHeight="1">
      <c r="D16" s="372"/>
      <c r="E16" s="374"/>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375"/>
      <c r="AT16" s="27"/>
      <c r="AU16" s="27"/>
    </row>
    <row r="17" spans="1:48" ht="15" customHeight="1">
      <c r="D17" s="372"/>
      <c r="E17" s="374"/>
      <c r="F17" s="25" t="s">
        <v>4110</v>
      </c>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375"/>
      <c r="AT17" s="27"/>
      <c r="AU17" s="27"/>
    </row>
    <row r="18" spans="1:48" ht="15" customHeight="1">
      <c r="D18" s="372"/>
      <c r="E18" s="374"/>
      <c r="F18" s="25" t="s">
        <v>4111</v>
      </c>
      <c r="G18" s="25"/>
      <c r="H18" s="25"/>
      <c r="I18" s="25"/>
      <c r="J18" s="25"/>
      <c r="K18" s="25"/>
      <c r="L18" s="25"/>
      <c r="M18" s="25"/>
      <c r="N18" s="25"/>
      <c r="O18" s="25"/>
      <c r="P18" s="25"/>
      <c r="Q18" s="25"/>
      <c r="R18" s="25"/>
      <c r="S18" s="25"/>
      <c r="T18" s="25"/>
      <c r="U18" s="25"/>
      <c r="V18" s="25"/>
      <c r="W18" s="25"/>
      <c r="X18" s="25"/>
      <c r="Y18" s="25"/>
      <c r="Z18" s="25"/>
      <c r="AA18" s="28" t="s">
        <v>4150</v>
      </c>
      <c r="AB18" s="25"/>
      <c r="AC18" s="25"/>
      <c r="AD18" s="25"/>
      <c r="AE18" s="25"/>
      <c r="AF18" s="25"/>
      <c r="AG18" s="25"/>
      <c r="AH18" s="25"/>
      <c r="AI18" s="25"/>
      <c r="AJ18" s="25"/>
      <c r="AK18" s="25"/>
      <c r="AL18" s="25"/>
      <c r="AM18" s="25"/>
      <c r="AN18" s="25"/>
      <c r="AO18" s="25"/>
      <c r="AP18" s="25"/>
      <c r="AQ18" s="25"/>
      <c r="AR18" s="25"/>
      <c r="AS18" s="375"/>
      <c r="AT18" s="27"/>
      <c r="AU18" s="27"/>
    </row>
    <row r="19" spans="1:48" ht="15" customHeight="1">
      <c r="D19" s="372"/>
      <c r="E19" s="374"/>
      <c r="F19" s="29" t="s">
        <v>4112</v>
      </c>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376"/>
      <c r="AT19" s="31"/>
      <c r="AU19" s="31"/>
    </row>
    <row r="20" spans="1:48" ht="15" customHeight="1">
      <c r="B20" s="3"/>
      <c r="C20" s="3"/>
      <c r="D20" s="372"/>
      <c r="E20" s="24" t="s">
        <v>4101</v>
      </c>
      <c r="F20" s="22" t="s">
        <v>4113</v>
      </c>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373"/>
      <c r="AT20" s="3"/>
      <c r="AU20" s="3"/>
    </row>
    <row r="21" spans="1:48" ht="15" customHeight="1">
      <c r="B21" s="3"/>
      <c r="C21" s="3"/>
      <c r="D21" s="372"/>
      <c r="E21" s="24"/>
      <c r="F21" s="25" t="s">
        <v>4114</v>
      </c>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373"/>
      <c r="AT21" s="3"/>
      <c r="AU21" s="3"/>
    </row>
    <row r="22" spans="1:48" ht="15" customHeight="1">
      <c r="B22" s="3"/>
      <c r="C22" s="3"/>
      <c r="D22" s="372"/>
      <c r="E22" s="24"/>
      <c r="F22" s="377" t="s">
        <v>4115</v>
      </c>
      <c r="G22" s="378"/>
      <c r="H22" s="378"/>
      <c r="I22" s="378"/>
      <c r="J22" s="378"/>
      <c r="K22" s="378"/>
      <c r="L22" s="378"/>
      <c r="M22" s="378"/>
      <c r="N22" s="378"/>
      <c r="O22" s="378"/>
      <c r="P22" s="378"/>
      <c r="Q22" s="378"/>
      <c r="R22" s="378"/>
      <c r="S22" s="379"/>
      <c r="T22" s="380" t="s">
        <v>4116</v>
      </c>
      <c r="U22" s="381"/>
      <c r="V22" s="381"/>
      <c r="W22" s="381"/>
      <c r="X22" s="381"/>
      <c r="Y22" s="381"/>
      <c r="Z22" s="382"/>
      <c r="AA22" s="22"/>
      <c r="AB22" s="22"/>
      <c r="AC22" s="22"/>
      <c r="AD22" s="22"/>
      <c r="AE22" s="22"/>
      <c r="AF22" s="22"/>
      <c r="AG22" s="22"/>
      <c r="AH22" s="22"/>
      <c r="AI22" s="22"/>
      <c r="AJ22" s="22"/>
      <c r="AK22" s="22"/>
      <c r="AL22" s="22"/>
      <c r="AM22" s="22"/>
      <c r="AN22" s="22"/>
      <c r="AO22" s="22"/>
      <c r="AP22" s="22"/>
      <c r="AQ22" s="22"/>
      <c r="AR22" s="22"/>
      <c r="AS22" s="373"/>
      <c r="AT22" s="3"/>
      <c r="AU22" s="3"/>
    </row>
    <row r="23" spans="1:48" ht="15" customHeight="1">
      <c r="A23" s="3"/>
      <c r="B23" s="3"/>
      <c r="C23" s="3"/>
      <c r="D23" s="372"/>
      <c r="E23" s="24"/>
      <c r="F23" s="383" t="s">
        <v>4117</v>
      </c>
      <c r="G23" s="384"/>
      <c r="H23" s="384"/>
      <c r="I23" s="384"/>
      <c r="J23" s="384"/>
      <c r="K23" s="384"/>
      <c r="L23" s="385"/>
      <c r="M23" s="383" t="s">
        <v>4118</v>
      </c>
      <c r="N23" s="384"/>
      <c r="O23" s="384"/>
      <c r="P23" s="384"/>
      <c r="Q23" s="384"/>
      <c r="R23" s="384"/>
      <c r="S23" s="385"/>
      <c r="T23" s="386" t="s">
        <v>4119</v>
      </c>
      <c r="U23" s="387"/>
      <c r="V23" s="387"/>
      <c r="W23" s="387"/>
      <c r="X23" s="387"/>
      <c r="Y23" s="387"/>
      <c r="Z23" s="388"/>
      <c r="AA23" s="22"/>
      <c r="AB23" s="22"/>
      <c r="AC23" s="22"/>
      <c r="AD23" s="22"/>
      <c r="AE23" s="22"/>
      <c r="AF23" s="22"/>
      <c r="AG23" s="22"/>
      <c r="AH23" s="22"/>
      <c r="AI23" s="22"/>
      <c r="AJ23" s="22"/>
      <c r="AK23" s="22"/>
      <c r="AL23" s="22"/>
      <c r="AM23" s="22"/>
      <c r="AN23" s="22"/>
      <c r="AO23" s="22"/>
      <c r="AP23" s="22"/>
      <c r="AQ23" s="22"/>
      <c r="AR23" s="22"/>
      <c r="AS23" s="373"/>
      <c r="AT23" s="3"/>
      <c r="AU23" s="3"/>
      <c r="AV23" s="3"/>
    </row>
    <row r="24" spans="1:48" s="3" customFormat="1" ht="15" customHeight="1">
      <c r="D24" s="372"/>
      <c r="E24" s="24"/>
      <c r="F24" s="383" t="s">
        <v>4120</v>
      </c>
      <c r="G24" s="384"/>
      <c r="H24" s="384"/>
      <c r="I24" s="384"/>
      <c r="J24" s="384"/>
      <c r="K24" s="384"/>
      <c r="L24" s="385"/>
      <c r="M24" s="383" t="s">
        <v>4121</v>
      </c>
      <c r="N24" s="384"/>
      <c r="O24" s="384"/>
      <c r="P24" s="384"/>
      <c r="Q24" s="384"/>
      <c r="R24" s="384"/>
      <c r="S24" s="385"/>
      <c r="T24" s="386" t="s">
        <v>4122</v>
      </c>
      <c r="U24" s="387"/>
      <c r="V24" s="387"/>
      <c r="W24" s="387"/>
      <c r="X24" s="387"/>
      <c r="Y24" s="387"/>
      <c r="Z24" s="388"/>
      <c r="AA24" s="22"/>
      <c r="AB24" s="22"/>
      <c r="AC24" s="22"/>
      <c r="AD24" s="22"/>
      <c r="AE24" s="22"/>
      <c r="AF24" s="22"/>
      <c r="AG24" s="22"/>
      <c r="AH24" s="22"/>
      <c r="AI24" s="22"/>
      <c r="AJ24" s="22"/>
      <c r="AK24" s="22"/>
      <c r="AL24" s="22"/>
      <c r="AM24" s="22"/>
      <c r="AN24" s="22"/>
      <c r="AO24" s="22"/>
      <c r="AP24" s="22"/>
      <c r="AQ24" s="22"/>
      <c r="AR24" s="22"/>
      <c r="AS24" s="373"/>
    </row>
    <row r="25" spans="1:48" s="3" customFormat="1" ht="15" customHeight="1">
      <c r="D25" s="372"/>
      <c r="E25" s="24"/>
      <c r="F25" s="383" t="s">
        <v>4123</v>
      </c>
      <c r="G25" s="384"/>
      <c r="H25" s="384"/>
      <c r="I25" s="384"/>
      <c r="J25" s="384"/>
      <c r="K25" s="384"/>
      <c r="L25" s="385"/>
      <c r="M25" s="383" t="s">
        <v>4124</v>
      </c>
      <c r="N25" s="384"/>
      <c r="O25" s="384"/>
      <c r="P25" s="384"/>
      <c r="Q25" s="384"/>
      <c r="R25" s="384"/>
      <c r="S25" s="385"/>
      <c r="T25" s="386" t="s">
        <v>4125</v>
      </c>
      <c r="U25" s="387"/>
      <c r="V25" s="387"/>
      <c r="W25" s="387"/>
      <c r="X25" s="387"/>
      <c r="Y25" s="387"/>
      <c r="Z25" s="388"/>
      <c r="AA25" s="22"/>
      <c r="AB25" s="22"/>
      <c r="AC25" s="22"/>
      <c r="AD25" s="22"/>
      <c r="AE25" s="22"/>
      <c r="AF25" s="22"/>
      <c r="AG25" s="22"/>
      <c r="AH25" s="22"/>
      <c r="AI25" s="22"/>
      <c r="AJ25" s="22"/>
      <c r="AK25" s="22"/>
      <c r="AL25" s="22"/>
      <c r="AM25" s="22"/>
      <c r="AN25" s="22"/>
      <c r="AO25" s="22"/>
      <c r="AP25" s="22"/>
      <c r="AQ25" s="22"/>
      <c r="AR25" s="22"/>
      <c r="AS25" s="373"/>
    </row>
    <row r="26" spans="1:48" s="3" customFormat="1" ht="15" customHeight="1">
      <c r="D26" s="372"/>
      <c r="E26" s="24"/>
      <c r="F26" s="383" t="s">
        <v>4126</v>
      </c>
      <c r="G26" s="384"/>
      <c r="H26" s="384"/>
      <c r="I26" s="384"/>
      <c r="J26" s="384"/>
      <c r="K26" s="384"/>
      <c r="L26" s="385"/>
      <c r="M26" s="383" t="s">
        <v>4127</v>
      </c>
      <c r="N26" s="384"/>
      <c r="O26" s="384"/>
      <c r="P26" s="384"/>
      <c r="Q26" s="384"/>
      <c r="R26" s="384"/>
      <c r="S26" s="385"/>
      <c r="T26" s="386" t="s">
        <v>4128</v>
      </c>
      <c r="U26" s="387"/>
      <c r="V26" s="387"/>
      <c r="W26" s="387"/>
      <c r="X26" s="387"/>
      <c r="Y26" s="387"/>
      <c r="Z26" s="388"/>
      <c r="AA26" s="22"/>
      <c r="AB26" s="22"/>
      <c r="AC26" s="22"/>
      <c r="AD26" s="22"/>
      <c r="AE26" s="22"/>
      <c r="AF26" s="22"/>
      <c r="AG26" s="22"/>
      <c r="AH26" s="22"/>
      <c r="AI26" s="22"/>
      <c r="AJ26" s="22"/>
      <c r="AK26" s="22"/>
      <c r="AL26" s="22"/>
      <c r="AM26" s="22"/>
      <c r="AN26" s="22"/>
      <c r="AO26" s="22"/>
      <c r="AP26" s="22"/>
      <c r="AQ26" s="22"/>
      <c r="AR26" s="22"/>
      <c r="AS26" s="373"/>
    </row>
    <row r="27" spans="1:48" s="3" customFormat="1" ht="15" customHeight="1">
      <c r="D27" s="372"/>
      <c r="E27" s="12"/>
      <c r="F27" s="19"/>
      <c r="G27" s="19"/>
      <c r="H27" s="19"/>
      <c r="I27" s="19"/>
      <c r="J27" s="19"/>
      <c r="K27" s="19"/>
      <c r="L27" s="19"/>
      <c r="M27" s="19"/>
      <c r="N27" s="389"/>
      <c r="O27" s="389"/>
      <c r="P27" s="389"/>
      <c r="Q27" s="389"/>
      <c r="R27" s="389"/>
      <c r="S27" s="389"/>
      <c r="T27" s="389"/>
      <c r="U27" s="19"/>
      <c r="V27" s="19"/>
      <c r="W27" s="19"/>
      <c r="X27" s="19"/>
      <c r="Y27" s="19"/>
      <c r="Z27" s="19"/>
      <c r="AA27" s="19"/>
      <c r="AB27" s="19"/>
      <c r="AC27" s="389"/>
      <c r="AD27" s="389"/>
      <c r="AE27" s="389"/>
      <c r="AF27" s="389"/>
      <c r="AG27" s="389"/>
      <c r="AH27" s="389"/>
      <c r="AI27" s="389"/>
      <c r="AJ27" s="12"/>
      <c r="AK27" s="12"/>
      <c r="AL27" s="12"/>
      <c r="AM27" s="12"/>
      <c r="AN27" s="12"/>
      <c r="AO27" s="12"/>
      <c r="AP27" s="12"/>
      <c r="AQ27" s="12"/>
      <c r="AR27" s="12"/>
      <c r="AS27" s="373"/>
    </row>
    <row r="28" spans="1:48" s="3" customFormat="1" ht="15" customHeight="1">
      <c r="D28" s="372"/>
      <c r="E28" s="24"/>
      <c r="F28" s="28" t="s">
        <v>4129</v>
      </c>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373"/>
    </row>
    <row r="29" spans="1:48" s="3" customFormat="1" ht="15" customHeight="1">
      <c r="D29" s="372"/>
      <c r="E29" s="24"/>
      <c r="F29" s="390"/>
      <c r="G29" s="390" t="s">
        <v>4130</v>
      </c>
      <c r="H29" s="390"/>
      <c r="I29" s="390"/>
      <c r="J29" s="390"/>
      <c r="K29" s="390"/>
      <c r="L29" s="390"/>
      <c r="M29" s="390"/>
      <c r="N29" s="390"/>
      <c r="O29" s="390"/>
      <c r="P29" s="390"/>
      <c r="Q29" s="390"/>
      <c r="R29" s="390"/>
      <c r="S29" s="390"/>
      <c r="T29" s="390"/>
      <c r="U29" s="390"/>
      <c r="V29" s="390"/>
      <c r="W29" s="390"/>
      <c r="X29" s="390"/>
      <c r="Y29" s="390"/>
      <c r="Z29" s="390"/>
      <c r="AA29" s="390"/>
      <c r="AB29" s="390"/>
      <c r="AC29" s="390"/>
      <c r="AD29" s="390"/>
      <c r="AE29" s="390"/>
      <c r="AF29" s="390"/>
      <c r="AG29" s="390"/>
      <c r="AH29" s="390"/>
      <c r="AI29" s="390"/>
      <c r="AJ29" s="390"/>
      <c r="AK29" s="390"/>
      <c r="AL29" s="390"/>
      <c r="AM29" s="390"/>
      <c r="AN29" s="390"/>
      <c r="AO29" s="390"/>
      <c r="AP29" s="390"/>
      <c r="AQ29" s="390"/>
      <c r="AR29" s="390"/>
      <c r="AS29" s="373"/>
    </row>
    <row r="30" spans="1:48" s="3" customFormat="1" ht="15" customHeight="1">
      <c r="D30" s="372"/>
      <c r="E30" s="12"/>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373"/>
    </row>
    <row r="31" spans="1:48" s="3" customFormat="1" ht="15" customHeight="1">
      <c r="D31" s="372"/>
      <c r="E31" s="24" t="s">
        <v>4101</v>
      </c>
      <c r="F31" s="22" t="s">
        <v>4131</v>
      </c>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373"/>
    </row>
    <row r="32" spans="1:48" s="3" customFormat="1" ht="15" customHeight="1">
      <c r="D32" s="372"/>
      <c r="E32" s="12"/>
      <c r="F32" s="380" t="s">
        <v>4132</v>
      </c>
      <c r="G32" s="381"/>
      <c r="H32" s="381"/>
      <c r="I32" s="381"/>
      <c r="J32" s="381"/>
      <c r="K32" s="381"/>
      <c r="L32" s="381"/>
      <c r="M32" s="381"/>
      <c r="N32" s="381"/>
      <c r="O32" s="381"/>
      <c r="P32" s="381"/>
      <c r="Q32" s="381"/>
      <c r="R32" s="381"/>
      <c r="S32" s="381"/>
      <c r="T32" s="381"/>
      <c r="U32" s="380" t="s">
        <v>4133</v>
      </c>
      <c r="V32" s="381"/>
      <c r="W32" s="381"/>
      <c r="X32" s="381"/>
      <c r="Y32" s="381"/>
      <c r="Z32" s="381"/>
      <c r="AA32" s="381"/>
      <c r="AB32" s="381"/>
      <c r="AC32" s="381"/>
      <c r="AD32" s="381"/>
      <c r="AE32" s="381"/>
      <c r="AF32" s="381"/>
      <c r="AG32" s="381"/>
      <c r="AH32" s="381"/>
      <c r="AI32" s="391"/>
      <c r="AJ32" s="19"/>
      <c r="AK32" s="19"/>
      <c r="AL32" s="19"/>
      <c r="AM32" s="19"/>
      <c r="AN32" s="19"/>
      <c r="AO32" s="19"/>
      <c r="AP32" s="19"/>
      <c r="AQ32" s="19"/>
      <c r="AR32" s="19"/>
      <c r="AS32" s="373"/>
    </row>
    <row r="33" spans="1:48" s="3" customFormat="1" ht="15" customHeight="1">
      <c r="D33" s="372"/>
      <c r="E33" s="12"/>
      <c r="F33" s="392"/>
      <c r="G33" s="393"/>
      <c r="H33" s="393"/>
      <c r="I33" s="393"/>
      <c r="J33" s="393"/>
      <c r="K33" s="393"/>
      <c r="L33" s="393"/>
      <c r="M33" s="393"/>
      <c r="N33" s="394" t="s">
        <v>767</v>
      </c>
      <c r="O33" s="395"/>
      <c r="P33" s="395"/>
      <c r="Q33" s="395"/>
      <c r="R33" s="395"/>
      <c r="S33" s="395"/>
      <c r="T33" s="396"/>
      <c r="U33" s="392"/>
      <c r="V33" s="393"/>
      <c r="W33" s="393"/>
      <c r="X33" s="393"/>
      <c r="Y33" s="393"/>
      <c r="Z33" s="393"/>
      <c r="AA33" s="393"/>
      <c r="AB33" s="393"/>
      <c r="AC33" s="394" t="s">
        <v>767</v>
      </c>
      <c r="AD33" s="395"/>
      <c r="AE33" s="395"/>
      <c r="AF33" s="395"/>
      <c r="AG33" s="395"/>
      <c r="AH33" s="395"/>
      <c r="AI33" s="396"/>
      <c r="AJ33" s="19"/>
      <c r="AK33" s="19"/>
      <c r="AL33" s="19"/>
      <c r="AM33" s="19"/>
      <c r="AN33" s="19"/>
      <c r="AO33" s="19"/>
      <c r="AP33" s="19"/>
      <c r="AQ33" s="19"/>
      <c r="AR33" s="19"/>
      <c r="AS33" s="373"/>
    </row>
    <row r="34" spans="1:48" s="3" customFormat="1" ht="15" customHeight="1">
      <c r="D34" s="372"/>
      <c r="E34" s="12"/>
      <c r="F34" s="397" t="s">
        <v>4134</v>
      </c>
      <c r="G34" s="398"/>
      <c r="H34" s="398"/>
      <c r="I34" s="398"/>
      <c r="J34" s="398"/>
      <c r="K34" s="398"/>
      <c r="L34" s="398"/>
      <c r="M34" s="399"/>
      <c r="N34" s="386" t="s">
        <v>4135</v>
      </c>
      <c r="O34" s="387"/>
      <c r="P34" s="387"/>
      <c r="Q34" s="387"/>
      <c r="R34" s="387"/>
      <c r="S34" s="387"/>
      <c r="T34" s="388"/>
      <c r="U34" s="398" t="s">
        <v>4136</v>
      </c>
      <c r="V34" s="398"/>
      <c r="W34" s="398"/>
      <c r="X34" s="398"/>
      <c r="Y34" s="398"/>
      <c r="Z34" s="398"/>
      <c r="AA34" s="398"/>
      <c r="AB34" s="399"/>
      <c r="AC34" s="386" t="s">
        <v>4137</v>
      </c>
      <c r="AD34" s="387"/>
      <c r="AE34" s="387"/>
      <c r="AF34" s="387"/>
      <c r="AG34" s="387"/>
      <c r="AH34" s="387"/>
      <c r="AI34" s="388"/>
      <c r="AJ34" s="19"/>
      <c r="AK34" s="19"/>
      <c r="AL34" s="19"/>
      <c r="AM34" s="19"/>
      <c r="AN34" s="19"/>
      <c r="AO34" s="19"/>
      <c r="AP34" s="19"/>
      <c r="AQ34" s="19"/>
      <c r="AR34" s="19"/>
      <c r="AS34" s="373"/>
    </row>
    <row r="35" spans="1:48" s="3" customFormat="1" ht="15" customHeight="1">
      <c r="D35" s="372"/>
      <c r="E35" s="12"/>
      <c r="F35" s="400" t="s">
        <v>4138</v>
      </c>
      <c r="G35" s="401"/>
      <c r="H35" s="401"/>
      <c r="I35" s="401"/>
      <c r="J35" s="401"/>
      <c r="K35" s="401"/>
      <c r="L35" s="401"/>
      <c r="M35" s="402"/>
      <c r="N35" s="386" t="s">
        <v>4139</v>
      </c>
      <c r="O35" s="387"/>
      <c r="P35" s="387"/>
      <c r="Q35" s="387"/>
      <c r="R35" s="387"/>
      <c r="S35" s="387"/>
      <c r="T35" s="388"/>
      <c r="U35" s="19"/>
      <c r="V35" s="19"/>
      <c r="W35" s="19"/>
      <c r="X35" s="19"/>
      <c r="Y35" s="19"/>
      <c r="Z35" s="19"/>
      <c r="AA35" s="19"/>
      <c r="AB35" s="19"/>
      <c r="AC35" s="389"/>
      <c r="AD35" s="389"/>
      <c r="AE35" s="389"/>
      <c r="AF35" s="389"/>
      <c r="AG35" s="389"/>
      <c r="AH35" s="389"/>
      <c r="AI35" s="389"/>
      <c r="AJ35" s="19"/>
      <c r="AK35" s="19"/>
      <c r="AL35" s="19"/>
      <c r="AM35" s="19"/>
      <c r="AN35" s="19"/>
      <c r="AO35" s="19"/>
      <c r="AP35" s="19"/>
      <c r="AQ35" s="19"/>
      <c r="AR35" s="19"/>
      <c r="AS35" s="373"/>
    </row>
    <row r="36" spans="1:48" s="3" customFormat="1" ht="15" customHeight="1">
      <c r="D36" s="372"/>
      <c r="E36" s="12"/>
      <c r="F36" s="403"/>
      <c r="G36" s="403"/>
      <c r="H36" s="403"/>
      <c r="I36" s="403"/>
      <c r="J36" s="403"/>
      <c r="K36" s="403"/>
      <c r="L36" s="403"/>
      <c r="M36" s="403"/>
      <c r="N36" s="389"/>
      <c r="O36" s="389"/>
      <c r="P36" s="389"/>
      <c r="Q36" s="389"/>
      <c r="R36" s="389"/>
      <c r="S36" s="389"/>
      <c r="T36" s="389"/>
      <c r="U36" s="19"/>
      <c r="V36" s="19"/>
      <c r="W36" s="19"/>
      <c r="X36" s="19"/>
      <c r="Y36" s="19"/>
      <c r="Z36" s="19"/>
      <c r="AA36" s="19"/>
      <c r="AB36" s="19"/>
      <c r="AC36" s="389"/>
      <c r="AD36" s="389"/>
      <c r="AE36" s="389"/>
      <c r="AF36" s="389"/>
      <c r="AG36" s="389"/>
      <c r="AH36" s="389"/>
      <c r="AI36" s="389"/>
      <c r="AJ36" s="19"/>
      <c r="AK36" s="19"/>
      <c r="AL36" s="19"/>
      <c r="AM36" s="19"/>
      <c r="AN36" s="19"/>
      <c r="AO36" s="19"/>
      <c r="AP36" s="19"/>
      <c r="AQ36" s="19"/>
      <c r="AR36" s="19"/>
      <c r="AS36" s="373"/>
    </row>
    <row r="37" spans="1:48" s="3" customFormat="1" ht="15" customHeight="1">
      <c r="A37" s="1"/>
      <c r="B37" s="1"/>
      <c r="C37" s="1"/>
      <c r="D37" s="372"/>
      <c r="E37" s="24" t="s">
        <v>4140</v>
      </c>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373"/>
      <c r="AT37" s="1"/>
      <c r="AU37" s="1"/>
      <c r="AV37" s="1"/>
    </row>
    <row r="38" spans="1:48" ht="15" customHeight="1">
      <c r="D38" s="372"/>
      <c r="E38" s="374"/>
      <c r="F38" s="25" t="s">
        <v>10724</v>
      </c>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375"/>
      <c r="AT38" s="27"/>
    </row>
    <row r="39" spans="1:48" ht="15" customHeight="1">
      <c r="D39" s="372"/>
      <c r="E39" s="24"/>
      <c r="F39" s="404" t="s">
        <v>4141</v>
      </c>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375"/>
      <c r="AT39" s="27"/>
    </row>
    <row r="40" spans="1:48" ht="15" customHeight="1">
      <c r="D40" s="372"/>
      <c r="E40" s="374"/>
      <c r="F40" s="25"/>
      <c r="G40" s="25" t="s">
        <v>4142</v>
      </c>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375"/>
      <c r="AT40" s="27"/>
      <c r="AU40" s="27"/>
    </row>
    <row r="41" spans="1:48" s="3" customFormat="1" ht="15" customHeight="1">
      <c r="D41" s="372"/>
      <c r="E41" s="12"/>
      <c r="F41" s="403"/>
      <c r="G41" s="403"/>
      <c r="H41" s="403"/>
      <c r="I41" s="403" t="s">
        <v>10725</v>
      </c>
      <c r="J41" s="403"/>
      <c r="K41" s="403"/>
      <c r="L41" s="403"/>
      <c r="M41" s="389"/>
      <c r="N41" s="389"/>
      <c r="O41" s="389"/>
      <c r="P41" s="389"/>
      <c r="Q41" s="389"/>
      <c r="R41" s="389"/>
      <c r="S41" s="389"/>
      <c r="T41" s="19"/>
      <c r="U41" s="19"/>
      <c r="V41" s="12"/>
      <c r="W41" s="19"/>
      <c r="X41" s="19"/>
      <c r="Y41" s="19"/>
      <c r="Z41" s="19"/>
      <c r="AA41" s="19"/>
      <c r="AB41" s="19"/>
      <c r="AC41" s="389"/>
      <c r="AD41" s="389"/>
      <c r="AE41" s="389"/>
      <c r="AF41" s="389"/>
      <c r="AG41" s="389"/>
      <c r="AH41" s="389"/>
      <c r="AI41" s="389"/>
      <c r="AJ41" s="19"/>
      <c r="AK41" s="19"/>
      <c r="AL41" s="19"/>
      <c r="AM41" s="19"/>
      <c r="AN41" s="19"/>
      <c r="AO41" s="19"/>
      <c r="AP41" s="19"/>
      <c r="AQ41" s="19"/>
      <c r="AR41" s="19"/>
      <c r="AS41" s="373"/>
    </row>
    <row r="42" spans="1:48" s="3" customFormat="1" ht="15" customHeight="1">
      <c r="D42" s="372"/>
      <c r="E42" s="12"/>
      <c r="F42" s="403"/>
      <c r="G42" s="403" t="s">
        <v>4143</v>
      </c>
      <c r="H42" s="403"/>
      <c r="I42" s="403"/>
      <c r="J42" s="403"/>
      <c r="K42" s="403"/>
      <c r="L42" s="403"/>
      <c r="M42" s="389"/>
      <c r="N42" s="389"/>
      <c r="O42" s="389"/>
      <c r="P42" s="389"/>
      <c r="Q42" s="389"/>
      <c r="R42" s="389"/>
      <c r="S42" s="389"/>
      <c r="T42" s="19"/>
      <c r="U42" s="19"/>
      <c r="V42" s="12"/>
      <c r="W42" s="19"/>
      <c r="X42" s="19"/>
      <c r="Y42" s="19"/>
      <c r="Z42" s="19"/>
      <c r="AA42" s="19"/>
      <c r="AB42" s="19"/>
      <c r="AC42" s="389"/>
      <c r="AD42" s="389"/>
      <c r="AE42" s="389"/>
      <c r="AF42" s="389"/>
      <c r="AG42" s="389"/>
      <c r="AH42" s="389"/>
      <c r="AI42" s="389"/>
      <c r="AJ42" s="19"/>
      <c r="AK42" s="19"/>
      <c r="AL42" s="19"/>
      <c r="AM42" s="19"/>
      <c r="AN42" s="19"/>
      <c r="AO42" s="19"/>
      <c r="AP42" s="19"/>
      <c r="AQ42" s="19"/>
      <c r="AR42" s="19"/>
      <c r="AS42" s="373"/>
    </row>
    <row r="43" spans="1:48" s="3" customFormat="1" ht="15" customHeight="1">
      <c r="D43" s="372"/>
      <c r="E43" s="12"/>
      <c r="F43" s="403"/>
      <c r="G43" s="403"/>
      <c r="H43" s="403"/>
      <c r="I43" s="403" t="s">
        <v>4144</v>
      </c>
      <c r="J43" s="403"/>
      <c r="K43" s="403"/>
      <c r="L43" s="403"/>
      <c r="M43" s="389"/>
      <c r="N43" s="389"/>
      <c r="O43" s="389"/>
      <c r="P43" s="389"/>
      <c r="Q43" s="389"/>
      <c r="R43" s="389"/>
      <c r="S43" s="389"/>
      <c r="T43" s="19"/>
      <c r="U43" s="19"/>
      <c r="V43" s="12"/>
      <c r="W43" s="19"/>
      <c r="X43" s="19"/>
      <c r="Y43" s="19"/>
      <c r="Z43" s="19"/>
      <c r="AA43" s="19"/>
      <c r="AB43" s="19"/>
      <c r="AC43" s="389"/>
      <c r="AD43" s="389"/>
      <c r="AE43" s="389"/>
      <c r="AF43" s="389"/>
      <c r="AG43" s="389"/>
      <c r="AH43" s="389"/>
      <c r="AI43" s="389"/>
      <c r="AJ43" s="19"/>
      <c r="AK43" s="19"/>
      <c r="AL43" s="19"/>
      <c r="AM43" s="19"/>
      <c r="AN43" s="19"/>
      <c r="AO43" s="19"/>
      <c r="AP43" s="19"/>
      <c r="AQ43" s="19"/>
      <c r="AR43" s="19"/>
      <c r="AS43" s="373"/>
    </row>
    <row r="44" spans="1:48" s="3" customFormat="1" ht="15" customHeight="1">
      <c r="D44" s="372"/>
      <c r="E44" s="12"/>
      <c r="F44" s="403"/>
      <c r="G44" s="403"/>
      <c r="H44" s="403"/>
      <c r="I44" s="403" t="s">
        <v>10726</v>
      </c>
      <c r="J44" s="403"/>
      <c r="K44" s="403"/>
      <c r="L44" s="403"/>
      <c r="M44" s="389"/>
      <c r="N44" s="389"/>
      <c r="O44" s="389"/>
      <c r="P44" s="389"/>
      <c r="Q44" s="389"/>
      <c r="R44" s="389"/>
      <c r="S44" s="389"/>
      <c r="T44" s="19"/>
      <c r="U44" s="19"/>
      <c r="V44" s="12"/>
      <c r="W44" s="19"/>
      <c r="X44" s="19"/>
      <c r="Y44" s="19"/>
      <c r="Z44" s="19"/>
      <c r="AA44" s="19"/>
      <c r="AB44" s="19"/>
      <c r="AC44" s="389"/>
      <c r="AD44" s="389"/>
      <c r="AE44" s="389"/>
      <c r="AF44" s="389"/>
      <c r="AG44" s="389"/>
      <c r="AH44" s="389"/>
      <c r="AI44" s="389"/>
      <c r="AJ44" s="19"/>
      <c r="AK44" s="19"/>
      <c r="AL44" s="19"/>
      <c r="AM44" s="19"/>
      <c r="AN44" s="19"/>
      <c r="AO44" s="19"/>
      <c r="AP44" s="19"/>
      <c r="AQ44" s="19"/>
      <c r="AR44" s="19"/>
      <c r="AS44" s="373"/>
    </row>
    <row r="45" spans="1:48" s="3" customFormat="1" ht="15" customHeight="1">
      <c r="D45" s="372"/>
      <c r="E45" s="12"/>
      <c r="F45" s="403"/>
      <c r="G45" s="403"/>
      <c r="H45" s="403"/>
      <c r="I45" s="403" t="s">
        <v>4145</v>
      </c>
      <c r="J45" s="403"/>
      <c r="K45" s="403"/>
      <c r="L45" s="403"/>
      <c r="M45" s="389"/>
      <c r="N45" s="389"/>
      <c r="O45" s="389"/>
      <c r="P45" s="389"/>
      <c r="Q45" s="389"/>
      <c r="R45" s="389"/>
      <c r="S45" s="389"/>
      <c r="T45" s="19"/>
      <c r="U45" s="19"/>
      <c r="V45" s="12"/>
      <c r="W45" s="19"/>
      <c r="X45" s="19"/>
      <c r="Y45" s="19"/>
      <c r="Z45" s="19"/>
      <c r="AA45" s="19"/>
      <c r="AB45" s="19"/>
      <c r="AC45" s="389"/>
      <c r="AD45" s="389"/>
      <c r="AE45" s="389"/>
      <c r="AF45" s="389"/>
      <c r="AG45" s="389"/>
      <c r="AH45" s="389"/>
      <c r="AI45" s="389"/>
      <c r="AJ45" s="19"/>
      <c r="AK45" s="19"/>
      <c r="AL45" s="19"/>
      <c r="AM45" s="19"/>
      <c r="AN45" s="19"/>
      <c r="AO45" s="19"/>
      <c r="AP45" s="19"/>
      <c r="AQ45" s="19"/>
      <c r="AR45" s="19"/>
      <c r="AS45" s="373"/>
    </row>
    <row r="46" spans="1:48" s="3" customFormat="1" ht="15" customHeight="1">
      <c r="D46" s="372"/>
      <c r="E46" s="12"/>
      <c r="F46" s="403"/>
      <c r="G46" s="403"/>
      <c r="H46" s="403"/>
      <c r="I46" s="403" t="s">
        <v>4146</v>
      </c>
      <c r="J46" s="403"/>
      <c r="K46" s="403"/>
      <c r="L46" s="403"/>
      <c r="M46" s="389"/>
      <c r="N46" s="389"/>
      <c r="O46" s="389"/>
      <c r="P46" s="389"/>
      <c r="Q46" s="389"/>
      <c r="R46" s="389"/>
      <c r="S46" s="389"/>
      <c r="T46" s="19"/>
      <c r="U46" s="19"/>
      <c r="V46" s="12"/>
      <c r="W46" s="19"/>
      <c r="X46" s="19"/>
      <c r="Y46" s="19"/>
      <c r="Z46" s="19"/>
      <c r="AA46" s="19"/>
      <c r="AB46" s="19"/>
      <c r="AC46" s="389"/>
      <c r="AD46" s="389"/>
      <c r="AE46" s="389"/>
      <c r="AF46" s="389"/>
      <c r="AG46" s="389"/>
      <c r="AH46" s="389"/>
      <c r="AI46" s="389"/>
      <c r="AJ46" s="19"/>
      <c r="AK46" s="19"/>
      <c r="AL46" s="19"/>
      <c r="AM46" s="19"/>
      <c r="AN46" s="19"/>
      <c r="AO46" s="19"/>
      <c r="AP46" s="19"/>
      <c r="AQ46" s="19"/>
      <c r="AR46" s="19"/>
      <c r="AS46" s="373"/>
    </row>
    <row r="47" spans="1:48" s="3" customFormat="1" ht="15" customHeight="1">
      <c r="D47" s="372"/>
      <c r="E47" s="12"/>
      <c r="F47" s="405" t="s">
        <v>4147</v>
      </c>
      <c r="G47" s="24"/>
      <c r="H47" s="405"/>
      <c r="I47" s="405"/>
      <c r="J47" s="405"/>
      <c r="K47" s="405"/>
      <c r="L47" s="405"/>
      <c r="M47" s="389"/>
      <c r="N47" s="389"/>
      <c r="O47" s="389"/>
      <c r="P47" s="389"/>
      <c r="Q47" s="389"/>
      <c r="R47" s="389"/>
      <c r="S47" s="389"/>
      <c r="T47" s="19"/>
      <c r="U47" s="19"/>
      <c r="V47" s="12"/>
      <c r="W47" s="19"/>
      <c r="X47" s="19"/>
      <c r="Y47" s="19"/>
      <c r="Z47" s="19"/>
      <c r="AA47" s="19"/>
      <c r="AB47" s="19"/>
      <c r="AC47" s="389"/>
      <c r="AD47" s="389"/>
      <c r="AE47" s="389"/>
      <c r="AF47" s="389"/>
      <c r="AG47" s="389"/>
      <c r="AH47" s="389"/>
      <c r="AI47" s="389"/>
      <c r="AJ47" s="19"/>
      <c r="AK47" s="19"/>
      <c r="AL47" s="19"/>
      <c r="AM47" s="19"/>
      <c r="AN47" s="19"/>
      <c r="AO47" s="19"/>
      <c r="AP47" s="19"/>
      <c r="AQ47" s="19"/>
      <c r="AR47" s="19"/>
      <c r="AS47" s="373"/>
    </row>
    <row r="48" spans="1:48" s="3" customFormat="1" ht="15" customHeight="1">
      <c r="D48" s="372"/>
      <c r="E48" s="12"/>
      <c r="F48" s="403"/>
      <c r="G48" s="403" t="s">
        <v>4142</v>
      </c>
      <c r="H48" s="403"/>
      <c r="I48" s="12"/>
      <c r="J48" s="403"/>
      <c r="K48" s="403"/>
      <c r="L48" s="403"/>
      <c r="M48" s="389"/>
      <c r="N48" s="389"/>
      <c r="O48" s="389"/>
      <c r="P48" s="389"/>
      <c r="Q48" s="389"/>
      <c r="R48" s="389"/>
      <c r="S48" s="389"/>
      <c r="T48" s="19"/>
      <c r="U48" s="19"/>
      <c r="V48" s="12"/>
      <c r="W48" s="19"/>
      <c r="X48" s="19"/>
      <c r="Y48" s="19"/>
      <c r="Z48" s="19"/>
      <c r="AA48" s="19"/>
      <c r="AB48" s="19"/>
      <c r="AC48" s="389"/>
      <c r="AD48" s="389"/>
      <c r="AE48" s="389"/>
      <c r="AF48" s="389"/>
      <c r="AG48" s="389"/>
      <c r="AH48" s="389"/>
      <c r="AI48" s="389"/>
      <c r="AJ48" s="19"/>
      <c r="AK48" s="19"/>
      <c r="AL48" s="19"/>
      <c r="AM48" s="19"/>
      <c r="AN48" s="19"/>
      <c r="AO48" s="19"/>
      <c r="AP48" s="19"/>
      <c r="AQ48" s="19"/>
      <c r="AR48" s="19"/>
      <c r="AS48" s="373"/>
    </row>
    <row r="49" spans="2:47" s="3" customFormat="1" ht="15" customHeight="1">
      <c r="D49" s="372"/>
      <c r="E49" s="12"/>
      <c r="F49" s="403"/>
      <c r="G49" s="403"/>
      <c r="H49" s="403"/>
      <c r="I49" s="403" t="s">
        <v>4148</v>
      </c>
      <c r="J49" s="403"/>
      <c r="K49" s="403"/>
      <c r="L49" s="403"/>
      <c r="M49" s="389"/>
      <c r="N49" s="389"/>
      <c r="O49" s="389"/>
      <c r="P49" s="389"/>
      <c r="Q49" s="389"/>
      <c r="R49" s="389"/>
      <c r="S49" s="389"/>
      <c r="T49" s="19"/>
      <c r="U49" s="19"/>
      <c r="V49" s="12"/>
      <c r="W49" s="19"/>
      <c r="X49" s="19"/>
      <c r="Y49" s="19"/>
      <c r="Z49" s="19"/>
      <c r="AA49" s="19"/>
      <c r="AB49" s="19"/>
      <c r="AC49" s="389"/>
      <c r="AD49" s="389"/>
      <c r="AE49" s="389"/>
      <c r="AF49" s="389"/>
      <c r="AG49" s="389"/>
      <c r="AH49" s="389"/>
      <c r="AI49" s="389"/>
      <c r="AJ49" s="19"/>
      <c r="AK49" s="19"/>
      <c r="AL49" s="19"/>
      <c r="AM49" s="19"/>
      <c r="AN49" s="19"/>
      <c r="AO49" s="19"/>
      <c r="AP49" s="19"/>
      <c r="AQ49" s="19"/>
      <c r="AR49" s="19"/>
      <c r="AS49" s="373"/>
    </row>
    <row r="50" spans="2:47" s="3" customFormat="1" ht="15" customHeight="1">
      <c r="D50" s="372"/>
      <c r="E50" s="12"/>
      <c r="F50" s="403"/>
      <c r="G50" s="403" t="s">
        <v>4143</v>
      </c>
      <c r="H50" s="403"/>
      <c r="I50" s="403"/>
      <c r="J50" s="403"/>
      <c r="K50" s="403"/>
      <c r="L50" s="403"/>
      <c r="M50" s="389"/>
      <c r="N50" s="389"/>
      <c r="O50" s="389"/>
      <c r="P50" s="389"/>
      <c r="Q50" s="389"/>
      <c r="R50" s="389"/>
      <c r="S50" s="389"/>
      <c r="T50" s="19"/>
      <c r="U50" s="19"/>
      <c r="V50" s="12"/>
      <c r="W50" s="19"/>
      <c r="X50" s="19"/>
      <c r="Y50" s="19"/>
      <c r="Z50" s="19"/>
      <c r="AA50" s="19"/>
      <c r="AB50" s="19"/>
      <c r="AC50" s="389"/>
      <c r="AD50" s="389"/>
      <c r="AE50" s="389"/>
      <c r="AF50" s="389"/>
      <c r="AG50" s="389"/>
      <c r="AH50" s="389"/>
      <c r="AI50" s="389"/>
      <c r="AJ50" s="19"/>
      <c r="AK50" s="19"/>
      <c r="AL50" s="19"/>
      <c r="AM50" s="19"/>
      <c r="AN50" s="19"/>
      <c r="AO50" s="19"/>
      <c r="AP50" s="19"/>
      <c r="AQ50" s="19"/>
      <c r="AR50" s="19"/>
      <c r="AS50" s="373"/>
    </row>
    <row r="51" spans="2:47" s="3" customFormat="1" ht="15" customHeight="1">
      <c r="D51" s="372"/>
      <c r="E51" s="12"/>
      <c r="F51" s="403"/>
      <c r="G51" s="403"/>
      <c r="H51" s="403"/>
      <c r="I51" s="403" t="s">
        <v>4144</v>
      </c>
      <c r="J51" s="403"/>
      <c r="K51" s="403"/>
      <c r="L51" s="403"/>
      <c r="M51" s="389"/>
      <c r="N51" s="389"/>
      <c r="O51" s="389"/>
      <c r="P51" s="389"/>
      <c r="Q51" s="389"/>
      <c r="R51" s="389"/>
      <c r="S51" s="389"/>
      <c r="T51" s="19"/>
      <c r="U51" s="19"/>
      <c r="V51" s="12"/>
      <c r="W51" s="19"/>
      <c r="X51" s="19"/>
      <c r="Y51" s="19"/>
      <c r="Z51" s="19"/>
      <c r="AA51" s="19"/>
      <c r="AB51" s="19"/>
      <c r="AC51" s="389"/>
      <c r="AD51" s="389"/>
      <c r="AE51" s="389"/>
      <c r="AF51" s="389"/>
      <c r="AG51" s="389"/>
      <c r="AH51" s="389"/>
      <c r="AI51" s="389"/>
      <c r="AJ51" s="19"/>
      <c r="AK51" s="19"/>
      <c r="AL51" s="19"/>
      <c r="AM51" s="19"/>
      <c r="AN51" s="19"/>
      <c r="AO51" s="19"/>
      <c r="AP51" s="19"/>
      <c r="AQ51" s="19"/>
      <c r="AR51" s="19"/>
      <c r="AS51" s="373"/>
    </row>
    <row r="52" spans="2:47" s="3" customFormat="1" ht="15" customHeight="1">
      <c r="D52" s="372"/>
      <c r="E52" s="12"/>
      <c r="F52" s="403"/>
      <c r="G52" s="403"/>
      <c r="H52" s="403"/>
      <c r="I52" s="403" t="s">
        <v>4145</v>
      </c>
      <c r="J52" s="403"/>
      <c r="K52" s="403"/>
      <c r="L52" s="403"/>
      <c r="M52" s="389"/>
      <c r="N52" s="389"/>
      <c r="O52" s="389"/>
      <c r="P52" s="389"/>
      <c r="Q52" s="389"/>
      <c r="R52" s="389"/>
      <c r="S52" s="389"/>
      <c r="T52" s="19"/>
      <c r="U52" s="19"/>
      <c r="V52" s="12"/>
      <c r="W52" s="19"/>
      <c r="X52" s="19"/>
      <c r="Y52" s="19"/>
      <c r="Z52" s="19"/>
      <c r="AA52" s="19"/>
      <c r="AB52" s="19"/>
      <c r="AC52" s="389"/>
      <c r="AD52" s="389"/>
      <c r="AE52" s="389"/>
      <c r="AF52" s="389"/>
      <c r="AG52" s="389"/>
      <c r="AH52" s="389"/>
      <c r="AI52" s="389"/>
      <c r="AJ52" s="19"/>
      <c r="AK52" s="19"/>
      <c r="AL52" s="19"/>
      <c r="AM52" s="19"/>
      <c r="AN52" s="19"/>
      <c r="AO52" s="19"/>
      <c r="AP52" s="19"/>
      <c r="AQ52" s="19"/>
      <c r="AR52" s="19"/>
      <c r="AS52" s="373"/>
    </row>
    <row r="53" spans="2:47" s="3" customFormat="1" ht="15" customHeight="1">
      <c r="D53" s="372"/>
      <c r="E53" s="12"/>
      <c r="F53" s="403"/>
      <c r="G53" s="403"/>
      <c r="H53" s="403"/>
      <c r="I53" s="403" t="s">
        <v>4146</v>
      </c>
      <c r="J53" s="403"/>
      <c r="K53" s="403"/>
      <c r="L53" s="403"/>
      <c r="M53" s="389"/>
      <c r="N53" s="389"/>
      <c r="O53" s="389"/>
      <c r="P53" s="389"/>
      <c r="Q53" s="389"/>
      <c r="R53" s="389"/>
      <c r="S53" s="389"/>
      <c r="T53" s="19"/>
      <c r="U53" s="19"/>
      <c r="V53" s="12"/>
      <c r="W53" s="19"/>
      <c r="X53" s="19"/>
      <c r="Y53" s="19"/>
      <c r="Z53" s="19"/>
      <c r="AA53" s="19"/>
      <c r="AB53" s="19"/>
      <c r="AC53" s="389"/>
      <c r="AD53" s="389"/>
      <c r="AE53" s="389"/>
      <c r="AF53" s="389"/>
      <c r="AG53" s="389"/>
      <c r="AH53" s="389"/>
      <c r="AI53" s="389"/>
      <c r="AJ53" s="19"/>
      <c r="AK53" s="19"/>
      <c r="AL53" s="19"/>
      <c r="AM53" s="19"/>
      <c r="AN53" s="19"/>
      <c r="AO53" s="19"/>
      <c r="AP53" s="19"/>
      <c r="AQ53" s="19"/>
      <c r="AR53" s="19"/>
      <c r="AS53" s="373"/>
    </row>
    <row r="54" spans="2:47" s="3" customFormat="1" ht="15" customHeight="1" thickBot="1">
      <c r="D54" s="406"/>
      <c r="E54" s="407"/>
      <c r="F54" s="407"/>
      <c r="G54" s="407"/>
      <c r="H54" s="407"/>
      <c r="I54" s="407"/>
      <c r="J54" s="407"/>
      <c r="K54" s="407"/>
      <c r="L54" s="407"/>
      <c r="M54" s="407"/>
      <c r="N54" s="407"/>
      <c r="O54" s="407"/>
      <c r="P54" s="407"/>
      <c r="Q54" s="407"/>
      <c r="R54" s="407"/>
      <c r="S54" s="407"/>
      <c r="T54" s="407"/>
      <c r="U54" s="407"/>
      <c r="V54" s="407"/>
      <c r="W54" s="407"/>
      <c r="X54" s="407"/>
      <c r="Y54" s="407"/>
      <c r="Z54" s="407"/>
      <c r="AA54" s="407"/>
      <c r="AB54" s="407"/>
      <c r="AC54" s="407"/>
      <c r="AD54" s="407"/>
      <c r="AE54" s="407"/>
      <c r="AF54" s="407"/>
      <c r="AG54" s="407"/>
      <c r="AH54" s="407"/>
      <c r="AI54" s="407"/>
      <c r="AJ54" s="407"/>
      <c r="AK54" s="407"/>
      <c r="AL54" s="407"/>
      <c r="AM54" s="407"/>
      <c r="AN54" s="407"/>
      <c r="AO54" s="407"/>
      <c r="AP54" s="407"/>
      <c r="AQ54" s="407"/>
      <c r="AR54" s="407"/>
      <c r="AS54" s="408"/>
    </row>
    <row r="55" spans="2:47" s="3" customFormat="1" ht="15" customHeight="1" thickTop="1">
      <c r="B55" s="1"/>
      <c r="C55" s="1"/>
      <c r="D55" s="409"/>
      <c r="E55" s="409"/>
      <c r="F55" s="409"/>
      <c r="G55" s="409"/>
      <c r="H55" s="409"/>
      <c r="I55" s="409"/>
      <c r="J55" s="409"/>
      <c r="K55" s="409"/>
      <c r="L55" s="409"/>
      <c r="M55" s="409"/>
      <c r="N55" s="409"/>
      <c r="O55" s="409"/>
      <c r="P55" s="409"/>
      <c r="Q55" s="409"/>
      <c r="R55" s="409"/>
      <c r="S55" s="409"/>
      <c r="T55" s="409"/>
      <c r="U55" s="409"/>
      <c r="V55" s="409"/>
      <c r="W55" s="409"/>
      <c r="X55" s="409"/>
      <c r="Y55" s="409"/>
      <c r="Z55" s="409"/>
      <c r="AA55" s="409"/>
      <c r="AB55" s="409"/>
      <c r="AC55" s="409"/>
      <c r="AD55" s="409"/>
      <c r="AE55" s="409"/>
      <c r="AF55" s="409"/>
      <c r="AG55" s="409"/>
      <c r="AH55" s="409"/>
      <c r="AI55" s="409"/>
      <c r="AJ55" s="409"/>
      <c r="AK55" s="409"/>
      <c r="AL55" s="409"/>
      <c r="AM55" s="409"/>
      <c r="AN55" s="409"/>
      <c r="AO55" s="409"/>
      <c r="AP55" s="409"/>
      <c r="AQ55" s="409"/>
      <c r="AR55" s="409"/>
      <c r="AS55" s="409"/>
      <c r="AT55" s="1"/>
      <c r="AU55" s="1"/>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outlinePr summaryBelow="0"/>
    <pageSetUpPr fitToPage="1"/>
  </sheetPr>
  <dimension ref="A1:H56"/>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4534</v>
      </c>
      <c r="C2" s="187"/>
      <c r="D2" s="187"/>
      <c r="E2" s="187"/>
      <c r="F2" s="187"/>
      <c r="G2" s="188"/>
      <c r="H2" s="189"/>
    </row>
    <row r="3" spans="1:8" s="238" customFormat="1" ht="13.5" customHeight="1">
      <c r="A3" s="235"/>
      <c r="B3" s="236"/>
      <c r="C3" s="236"/>
      <c r="D3" s="236"/>
      <c r="E3" s="236"/>
      <c r="F3" s="236"/>
      <c r="G3" s="236"/>
      <c r="H3" s="191"/>
    </row>
    <row r="4" spans="1:8" s="238" customFormat="1" ht="13.5" customHeight="1">
      <c r="A4" s="235"/>
      <c r="B4" s="41" t="s">
        <v>4535</v>
      </c>
      <c r="C4" s="41"/>
      <c r="D4" s="41"/>
      <c r="E4" s="41"/>
      <c r="F4" s="41"/>
      <c r="G4" s="41"/>
      <c r="H4" s="191"/>
    </row>
    <row r="5" spans="1:8" s="238" customFormat="1" ht="13.5" customHeight="1" thickBot="1">
      <c r="A5" s="235"/>
      <c r="B5" s="239"/>
      <c r="C5" s="239"/>
      <c r="D5" s="239"/>
      <c r="E5" s="239"/>
      <c r="F5" s="239"/>
      <c r="G5" s="239"/>
      <c r="H5" s="191"/>
    </row>
    <row r="6" spans="1:8" ht="20.25" customHeight="1" thickBot="1">
      <c r="A6" s="44"/>
      <c r="B6" s="192" t="s">
        <v>24</v>
      </c>
      <c r="C6" s="193" t="s">
        <v>1298</v>
      </c>
      <c r="D6" s="193" t="s">
        <v>1299</v>
      </c>
      <c r="E6" s="193" t="s">
        <v>1300</v>
      </c>
      <c r="F6" s="194" t="s">
        <v>1301</v>
      </c>
      <c r="G6" s="195" t="s">
        <v>993</v>
      </c>
      <c r="H6" s="44"/>
    </row>
    <row r="7" spans="1:8">
      <c r="B7" s="200" t="s">
        <v>4536</v>
      </c>
      <c r="C7" s="201" t="s">
        <v>4537</v>
      </c>
      <c r="D7" s="202" t="s">
        <v>2183</v>
      </c>
      <c r="E7" s="203" t="s">
        <v>1307</v>
      </c>
      <c r="F7" s="204" t="s">
        <v>1308</v>
      </c>
      <c r="G7" s="205" t="s">
        <v>1324</v>
      </c>
      <c r="H7" s="199"/>
    </row>
    <row r="8" spans="1:8">
      <c r="B8" s="206" t="s">
        <v>4538</v>
      </c>
      <c r="C8" s="207" t="s">
        <v>4539</v>
      </c>
      <c r="D8" s="208" t="s">
        <v>1337</v>
      </c>
      <c r="E8" s="209" t="s">
        <v>1313</v>
      </c>
      <c r="F8" s="210"/>
      <c r="G8" s="308"/>
      <c r="H8" s="199"/>
    </row>
    <row r="9" spans="1:8" ht="75">
      <c r="B9" s="206" t="s">
        <v>4540</v>
      </c>
      <c r="C9" s="207" t="s">
        <v>4541</v>
      </c>
      <c r="D9" s="208" t="s">
        <v>2183</v>
      </c>
      <c r="E9" s="209" t="s">
        <v>1307</v>
      </c>
      <c r="F9" s="210" t="s">
        <v>4162</v>
      </c>
      <c r="G9" s="308" t="s">
        <v>4542</v>
      </c>
      <c r="H9" s="199"/>
    </row>
    <row r="10" spans="1:8">
      <c r="B10" s="206" t="s">
        <v>4543</v>
      </c>
      <c r="C10" s="207" t="s">
        <v>4544</v>
      </c>
      <c r="D10" s="208" t="s">
        <v>1337</v>
      </c>
      <c r="E10" s="209" t="s">
        <v>1313</v>
      </c>
      <c r="F10" s="210"/>
      <c r="G10" s="308"/>
      <c r="H10" s="199"/>
    </row>
    <row r="11" spans="1:8" ht="75">
      <c r="B11" s="206" t="s">
        <v>4545</v>
      </c>
      <c r="C11" s="207" t="s">
        <v>4546</v>
      </c>
      <c r="D11" s="208" t="s">
        <v>2183</v>
      </c>
      <c r="E11" s="209" t="s">
        <v>1307</v>
      </c>
      <c r="F11" s="210" t="s">
        <v>4162</v>
      </c>
      <c r="G11" s="308" t="s">
        <v>4547</v>
      </c>
      <c r="H11" s="199"/>
    </row>
    <row r="12" spans="1:8">
      <c r="B12" s="206" t="s">
        <v>4548</v>
      </c>
      <c r="C12" s="207" t="s">
        <v>4549</v>
      </c>
      <c r="D12" s="208" t="s">
        <v>1337</v>
      </c>
      <c r="E12" s="209" t="s">
        <v>1313</v>
      </c>
      <c r="F12" s="210"/>
      <c r="G12" s="308"/>
      <c r="H12" s="199"/>
    </row>
    <row r="13" spans="1:8" ht="75">
      <c r="B13" s="206" t="s">
        <v>4550</v>
      </c>
      <c r="C13" s="207" t="s">
        <v>4551</v>
      </c>
      <c r="D13" s="208" t="s">
        <v>2183</v>
      </c>
      <c r="E13" s="209" t="s">
        <v>1307</v>
      </c>
      <c r="F13" s="210" t="s">
        <v>4162</v>
      </c>
      <c r="G13" s="308" t="s">
        <v>4552</v>
      </c>
      <c r="H13" s="199"/>
    </row>
    <row r="14" spans="1:8">
      <c r="B14" s="206" t="s">
        <v>4553</v>
      </c>
      <c r="C14" s="207" t="s">
        <v>4554</v>
      </c>
      <c r="D14" s="208" t="s">
        <v>1337</v>
      </c>
      <c r="E14" s="209" t="s">
        <v>1313</v>
      </c>
      <c r="F14" s="210"/>
      <c r="G14" s="308"/>
      <c r="H14" s="199"/>
    </row>
    <row r="15" spans="1:8" ht="75">
      <c r="B15" s="206" t="s">
        <v>4555</v>
      </c>
      <c r="C15" s="207" t="s">
        <v>4556</v>
      </c>
      <c r="D15" s="208" t="s">
        <v>2183</v>
      </c>
      <c r="E15" s="209" t="s">
        <v>1307</v>
      </c>
      <c r="F15" s="210" t="s">
        <v>4162</v>
      </c>
      <c r="G15" s="308" t="s">
        <v>4557</v>
      </c>
      <c r="H15" s="199"/>
    </row>
    <row r="16" spans="1:8">
      <c r="B16" s="206" t="s">
        <v>4558</v>
      </c>
      <c r="C16" s="207" t="s">
        <v>4559</v>
      </c>
      <c r="D16" s="208" t="s">
        <v>1337</v>
      </c>
      <c r="E16" s="209" t="s">
        <v>1313</v>
      </c>
      <c r="F16" s="210"/>
      <c r="G16" s="308"/>
      <c r="H16" s="199"/>
    </row>
    <row r="17" spans="1:8" ht="75">
      <c r="B17" s="206" t="s">
        <v>4560</v>
      </c>
      <c r="C17" s="207" t="s">
        <v>4561</v>
      </c>
      <c r="D17" s="208" t="s">
        <v>2183</v>
      </c>
      <c r="E17" s="209" t="s">
        <v>1307</v>
      </c>
      <c r="F17" s="210" t="s">
        <v>4162</v>
      </c>
      <c r="G17" s="308" t="s">
        <v>4562</v>
      </c>
      <c r="H17" s="199"/>
    </row>
    <row r="18" spans="1:8">
      <c r="B18" s="206" t="s">
        <v>4563</v>
      </c>
      <c r="C18" s="207" t="s">
        <v>4564</v>
      </c>
      <c r="D18" s="208" t="s">
        <v>1337</v>
      </c>
      <c r="E18" s="209" t="s">
        <v>1313</v>
      </c>
      <c r="F18" s="210"/>
      <c r="G18" s="308"/>
      <c r="H18" s="199"/>
    </row>
    <row r="19" spans="1:8" ht="75">
      <c r="B19" s="206" t="s">
        <v>4565</v>
      </c>
      <c r="C19" s="207" t="s">
        <v>4566</v>
      </c>
      <c r="D19" s="208" t="s">
        <v>2183</v>
      </c>
      <c r="E19" s="209" t="s">
        <v>1307</v>
      </c>
      <c r="F19" s="210" t="s">
        <v>4162</v>
      </c>
      <c r="G19" s="308" t="s">
        <v>4567</v>
      </c>
      <c r="H19" s="199"/>
    </row>
    <row r="20" spans="1:8">
      <c r="B20" s="206" t="s">
        <v>4568</v>
      </c>
      <c r="C20" s="207" t="s">
        <v>4569</v>
      </c>
      <c r="D20" s="208" t="s">
        <v>1337</v>
      </c>
      <c r="E20" s="209" t="s">
        <v>1313</v>
      </c>
      <c r="F20" s="210"/>
      <c r="G20" s="308"/>
      <c r="H20" s="199"/>
    </row>
    <row r="21" spans="1:8" ht="45">
      <c r="B21" s="206" t="s">
        <v>4570</v>
      </c>
      <c r="C21" s="207" t="s">
        <v>4571</v>
      </c>
      <c r="D21" s="208" t="s">
        <v>2183</v>
      </c>
      <c r="E21" s="209" t="s">
        <v>1307</v>
      </c>
      <c r="F21" s="210" t="s">
        <v>4162</v>
      </c>
      <c r="G21" s="308" t="s">
        <v>4572</v>
      </c>
      <c r="H21" s="199"/>
    </row>
    <row r="22" spans="1:8">
      <c r="B22" s="206" t="s">
        <v>4573</v>
      </c>
      <c r="C22" s="207" t="s">
        <v>4574</v>
      </c>
      <c r="D22" s="208" t="s">
        <v>1337</v>
      </c>
      <c r="E22" s="209" t="s">
        <v>1313</v>
      </c>
      <c r="F22" s="210"/>
      <c r="G22" s="308"/>
      <c r="H22" s="199"/>
    </row>
    <row r="23" spans="1:8" ht="17.25" thickBot="1">
      <c r="B23" s="206" t="s">
        <v>4575</v>
      </c>
      <c r="C23" s="207" t="s">
        <v>4576</v>
      </c>
      <c r="D23" s="208" t="s">
        <v>2183</v>
      </c>
      <c r="E23" s="209" t="s">
        <v>1307</v>
      </c>
      <c r="F23" s="210"/>
      <c r="G23" s="308" t="s">
        <v>4577</v>
      </c>
      <c r="H23" s="199"/>
    </row>
    <row r="24" spans="1:8" s="181" customFormat="1" ht="20.100000000000001" customHeight="1">
      <c r="A24" s="434"/>
      <c r="B24" s="435"/>
      <c r="C24" s="436"/>
      <c r="D24" s="437"/>
      <c r="E24" s="270"/>
      <c r="F24" s="270"/>
      <c r="G24" s="271"/>
      <c r="H24" s="272"/>
    </row>
    <row r="25" spans="1:8" s="181" customFormat="1" ht="20.100000000000001" customHeight="1" thickBot="1">
      <c r="A25" s="434"/>
      <c r="B25" s="438"/>
      <c r="C25" s="306"/>
      <c r="D25" s="307"/>
      <c r="E25" s="277"/>
      <c r="F25" s="277"/>
      <c r="G25" s="278"/>
      <c r="H25" s="272"/>
    </row>
    <row r="26" spans="1:8" ht="20.100000000000001" customHeight="1">
      <c r="B26" s="415" t="s">
        <v>4578</v>
      </c>
      <c r="C26" s="268"/>
      <c r="D26" s="269"/>
      <c r="E26" s="222"/>
      <c r="F26" s="222"/>
      <c r="G26" s="365"/>
      <c r="H26" s="199"/>
    </row>
    <row r="27" spans="1:8" ht="20.100000000000001" customHeight="1">
      <c r="B27" s="416" t="s">
        <v>4579</v>
      </c>
      <c r="C27" s="299"/>
      <c r="D27" s="300"/>
      <c r="E27" s="301"/>
      <c r="F27" s="301"/>
      <c r="G27" s="283"/>
      <c r="H27" s="199"/>
    </row>
    <row r="28" spans="1:8" ht="20.100000000000001" customHeight="1">
      <c r="B28" s="416" t="s">
        <v>4580</v>
      </c>
      <c r="C28" s="299"/>
      <c r="D28" s="300"/>
      <c r="E28" s="301"/>
      <c r="F28" s="301"/>
      <c r="G28" s="283"/>
      <c r="H28" s="199"/>
    </row>
    <row r="29" spans="1:8" ht="20.100000000000001" customHeight="1">
      <c r="B29" s="416"/>
      <c r="C29" s="299"/>
      <c r="D29" s="300"/>
      <c r="E29" s="301"/>
      <c r="F29" s="301"/>
      <c r="G29" s="283"/>
      <c r="H29" s="199"/>
    </row>
    <row r="30" spans="1:8" ht="20.100000000000001" customHeight="1">
      <c r="B30" s="439" t="s">
        <v>4581</v>
      </c>
      <c r="C30" s="440"/>
      <c r="D30" s="441" t="s">
        <v>4582</v>
      </c>
      <c r="E30" s="442"/>
      <c r="F30" s="301"/>
      <c r="G30" s="283"/>
      <c r="H30" s="199"/>
    </row>
    <row r="31" spans="1:8" ht="20.100000000000001" customHeight="1">
      <c r="B31" s="416"/>
      <c r="C31" s="299"/>
      <c r="D31" s="300"/>
      <c r="E31" s="301"/>
      <c r="F31" s="301"/>
      <c r="G31" s="283"/>
      <c r="H31" s="199"/>
    </row>
    <row r="32" spans="1:8" ht="20.100000000000001" customHeight="1">
      <c r="B32" s="416"/>
      <c r="C32" s="299"/>
      <c r="D32" s="300"/>
      <c r="E32" s="301"/>
      <c r="F32" s="301"/>
      <c r="G32" s="283"/>
      <c r="H32" s="199"/>
    </row>
    <row r="33" spans="2:8" ht="20.100000000000001" customHeight="1">
      <c r="B33" s="416"/>
      <c r="C33" s="299"/>
      <c r="D33" s="300"/>
      <c r="E33" s="301"/>
      <c r="F33" s="301"/>
      <c r="G33" s="283"/>
      <c r="H33" s="199"/>
    </row>
    <row r="34" spans="2:8" ht="20.100000000000001" customHeight="1">
      <c r="B34" s="416"/>
      <c r="C34" s="299"/>
      <c r="D34" s="300"/>
      <c r="E34" s="301"/>
      <c r="F34" s="301"/>
      <c r="G34" s="283"/>
      <c r="H34" s="199"/>
    </row>
    <row r="35" spans="2:8" ht="20.100000000000001" customHeight="1">
      <c r="B35" s="416"/>
      <c r="C35" s="299"/>
      <c r="D35" s="300"/>
      <c r="E35" s="301"/>
      <c r="F35" s="301"/>
      <c r="G35" s="283"/>
      <c r="H35" s="199"/>
    </row>
    <row r="36" spans="2:8" ht="20.100000000000001" customHeight="1">
      <c r="B36" s="416"/>
      <c r="C36" s="299"/>
      <c r="D36" s="300"/>
      <c r="E36" s="301"/>
      <c r="F36" s="301"/>
      <c r="G36" s="283"/>
      <c r="H36" s="199"/>
    </row>
    <row r="37" spans="2:8" ht="20.100000000000001" customHeight="1">
      <c r="B37" s="416"/>
      <c r="C37" s="299"/>
      <c r="D37" s="300"/>
      <c r="E37" s="301"/>
      <c r="F37" s="301"/>
      <c r="G37" s="283"/>
      <c r="H37" s="199"/>
    </row>
    <row r="38" spans="2:8" ht="20.100000000000001" customHeight="1">
      <c r="B38" s="416"/>
      <c r="C38" s="299"/>
      <c r="D38" s="300"/>
      <c r="E38" s="301"/>
      <c r="F38" s="301"/>
      <c r="G38" s="283"/>
      <c r="H38" s="199"/>
    </row>
    <row r="39" spans="2:8" ht="20.100000000000001" customHeight="1">
      <c r="B39" s="416"/>
      <c r="C39" s="299"/>
      <c r="D39" s="300"/>
      <c r="E39" s="301"/>
      <c r="F39" s="301"/>
      <c r="G39" s="283"/>
      <c r="H39" s="199"/>
    </row>
    <row r="40" spans="2:8" ht="20.100000000000001" customHeight="1">
      <c r="B40" s="416"/>
      <c r="C40" s="299"/>
      <c r="D40" s="300"/>
      <c r="E40" s="301"/>
      <c r="F40" s="301"/>
      <c r="G40" s="283"/>
      <c r="H40" s="199"/>
    </row>
    <row r="41" spans="2:8" ht="20.100000000000001" customHeight="1">
      <c r="B41" s="416" t="s">
        <v>4583</v>
      </c>
      <c r="C41" s="299"/>
      <c r="D41" s="300"/>
      <c r="E41" s="301"/>
      <c r="F41" s="301"/>
      <c r="G41" s="283"/>
      <c r="H41" s="199"/>
    </row>
    <row r="42" spans="2:8" ht="20.100000000000001" customHeight="1">
      <c r="B42" s="416" t="s">
        <v>4584</v>
      </c>
      <c r="C42" s="299"/>
      <c r="D42" s="300"/>
      <c r="E42" s="301"/>
      <c r="F42" s="301"/>
      <c r="G42" s="283"/>
      <c r="H42" s="199"/>
    </row>
    <row r="43" spans="2:8" ht="20.100000000000001" customHeight="1">
      <c r="B43" s="416"/>
      <c r="C43" s="299"/>
      <c r="D43" s="300"/>
      <c r="E43" s="301"/>
      <c r="F43" s="301"/>
      <c r="G43" s="283"/>
      <c r="H43" s="199"/>
    </row>
    <row r="44" spans="2:8" ht="20.100000000000001" customHeight="1">
      <c r="B44" s="439" t="s">
        <v>4581</v>
      </c>
      <c r="C44" s="299"/>
      <c r="D44" s="441" t="s">
        <v>4582</v>
      </c>
      <c r="E44" s="301"/>
      <c r="F44" s="301"/>
      <c r="G44" s="283"/>
      <c r="H44" s="199"/>
    </row>
    <row r="45" spans="2:8" ht="20.100000000000001" customHeight="1">
      <c r="B45" s="416"/>
      <c r="C45" s="299"/>
      <c r="D45" s="300"/>
      <c r="E45" s="301"/>
      <c r="F45" s="301"/>
      <c r="G45" s="283"/>
      <c r="H45" s="199"/>
    </row>
    <row r="46" spans="2:8" ht="20.100000000000001" customHeight="1">
      <c r="B46" s="416"/>
      <c r="C46" s="299"/>
      <c r="D46" s="300"/>
      <c r="E46" s="301"/>
      <c r="F46" s="301"/>
      <c r="G46" s="283"/>
      <c r="H46" s="199"/>
    </row>
    <row r="47" spans="2:8" ht="20.100000000000001" customHeight="1">
      <c r="B47" s="416"/>
      <c r="C47" s="299"/>
      <c r="D47" s="300"/>
      <c r="E47" s="301"/>
      <c r="F47" s="301"/>
      <c r="G47" s="283"/>
      <c r="H47" s="199"/>
    </row>
    <row r="48" spans="2:8" ht="20.100000000000001" customHeight="1">
      <c r="B48" s="416"/>
      <c r="C48" s="299"/>
      <c r="D48" s="300"/>
      <c r="E48" s="301"/>
      <c r="F48" s="301"/>
      <c r="G48" s="283"/>
      <c r="H48" s="199"/>
    </row>
    <row r="49" spans="2:8" ht="20.100000000000001" customHeight="1">
      <c r="B49" s="416"/>
      <c r="C49" s="299"/>
      <c r="D49" s="300"/>
      <c r="E49" s="301"/>
      <c r="F49" s="301"/>
      <c r="G49" s="283"/>
      <c r="H49" s="199"/>
    </row>
    <row r="50" spans="2:8" ht="20.100000000000001" customHeight="1">
      <c r="B50" s="416"/>
      <c r="C50" s="299"/>
      <c r="D50" s="300"/>
      <c r="E50" s="301"/>
      <c r="F50" s="301"/>
      <c r="G50" s="283"/>
      <c r="H50" s="199"/>
    </row>
    <row r="51" spans="2:8" ht="20.100000000000001" customHeight="1">
      <c r="B51" s="416"/>
      <c r="C51" s="299"/>
      <c r="D51" s="300"/>
      <c r="E51" s="301"/>
      <c r="F51" s="301"/>
      <c r="G51" s="283"/>
      <c r="H51" s="199"/>
    </row>
    <row r="52" spans="2:8" ht="20.100000000000001" customHeight="1">
      <c r="B52" s="416"/>
      <c r="C52" s="299"/>
      <c r="D52" s="300"/>
      <c r="E52" s="301"/>
      <c r="F52" s="301"/>
      <c r="G52" s="283"/>
      <c r="H52" s="199"/>
    </row>
    <row r="53" spans="2:8" ht="20.100000000000001" customHeight="1">
      <c r="B53" s="416"/>
      <c r="C53" s="299"/>
      <c r="D53" s="300"/>
      <c r="E53" s="301"/>
      <c r="F53" s="301"/>
      <c r="G53" s="283"/>
      <c r="H53" s="199"/>
    </row>
    <row r="54" spans="2:8" ht="20.100000000000001" customHeight="1">
      <c r="B54" s="416"/>
      <c r="C54" s="299"/>
      <c r="D54" s="300"/>
      <c r="E54" s="301"/>
      <c r="F54" s="301"/>
      <c r="G54" s="283"/>
      <c r="H54" s="199"/>
    </row>
    <row r="55" spans="2:8" ht="20.100000000000001" customHeight="1" thickBot="1">
      <c r="B55" s="417"/>
      <c r="C55" s="274"/>
      <c r="D55" s="275"/>
      <c r="E55" s="276"/>
      <c r="F55" s="276"/>
      <c r="G55" s="304"/>
      <c r="H55" s="199"/>
    </row>
    <row r="56" spans="2:8" ht="20.100000000000001" customHeight="1">
      <c r="B56" s="219"/>
      <c r="C56" s="219"/>
      <c r="D56" s="220"/>
      <c r="E56" s="221"/>
      <c r="F56" s="221"/>
      <c r="G56" s="219"/>
      <c r="H56" s="185"/>
    </row>
  </sheetData>
  <phoneticPr fontId="4"/>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10"/>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3.9" customHeight="1" thickBot="1">
      <c r="A2" s="41"/>
      <c r="B2" s="186" t="s">
        <v>10767</v>
      </c>
      <c r="C2" s="187"/>
      <c r="D2" s="187"/>
      <c r="E2" s="187"/>
      <c r="F2" s="187"/>
      <c r="G2" s="188"/>
      <c r="H2" s="189"/>
    </row>
    <row r="3" spans="1:8" ht="13.5" customHeight="1">
      <c r="A3" s="45"/>
      <c r="B3" s="236"/>
      <c r="C3" s="236"/>
      <c r="D3" s="236"/>
      <c r="E3" s="236"/>
      <c r="F3" s="236"/>
      <c r="G3" s="236"/>
      <c r="H3" s="191"/>
    </row>
    <row r="4" spans="1:8" ht="13.5" customHeight="1">
      <c r="A4" s="45"/>
      <c r="B4" s="41"/>
      <c r="C4" s="41"/>
      <c r="D4" s="41"/>
      <c r="E4" s="41"/>
      <c r="F4" s="41"/>
      <c r="G4" s="484" t="s">
        <v>10768</v>
      </c>
      <c r="H4" s="191"/>
    </row>
    <row r="5" spans="1:8" ht="13.5" customHeight="1" thickBot="1">
      <c r="A5" s="45"/>
      <c r="B5" s="41"/>
      <c r="C5" s="41"/>
      <c r="D5" s="41"/>
      <c r="E5" s="41"/>
      <c r="F5" s="41"/>
      <c r="G5" s="41"/>
      <c r="H5" s="191"/>
    </row>
    <row r="6" spans="1:8" ht="20.25" customHeight="1" thickBot="1">
      <c r="A6" s="44"/>
      <c r="B6" s="485" t="s">
        <v>24</v>
      </c>
      <c r="C6" s="486" t="s">
        <v>1298</v>
      </c>
      <c r="D6" s="486" t="s">
        <v>1299</v>
      </c>
      <c r="E6" s="486" t="s">
        <v>1300</v>
      </c>
      <c r="F6" s="487" t="s">
        <v>1301</v>
      </c>
      <c r="G6" s="488" t="s">
        <v>993</v>
      </c>
      <c r="H6" s="44"/>
    </row>
    <row r="7" spans="1:8">
      <c r="B7" s="575" t="s">
        <v>10769</v>
      </c>
      <c r="C7" s="576" t="s">
        <v>10770</v>
      </c>
      <c r="D7" s="577" t="s">
        <v>2272</v>
      </c>
      <c r="E7" s="578" t="s">
        <v>6866</v>
      </c>
      <c r="F7" s="579" t="s">
        <v>10771</v>
      </c>
      <c r="G7" s="580" t="s">
        <v>10772</v>
      </c>
      <c r="H7" s="199"/>
    </row>
    <row r="8" spans="1:8">
      <c r="B8" s="206" t="s">
        <v>10773</v>
      </c>
      <c r="C8" s="207" t="s">
        <v>10774</v>
      </c>
      <c r="D8" s="208" t="s">
        <v>1337</v>
      </c>
      <c r="E8" s="209" t="s">
        <v>10775</v>
      </c>
      <c r="F8" s="210"/>
      <c r="G8" s="591"/>
      <c r="H8" s="199"/>
    </row>
    <row r="9" spans="1:8" ht="17.25" thickBot="1">
      <c r="B9" s="206" t="s">
        <v>10776</v>
      </c>
      <c r="C9" s="207" t="s">
        <v>10777</v>
      </c>
      <c r="D9" s="208" t="s">
        <v>1347</v>
      </c>
      <c r="E9" s="209" t="s">
        <v>3156</v>
      </c>
      <c r="F9" s="210"/>
      <c r="G9" s="591"/>
      <c r="H9" s="199"/>
    </row>
    <row r="10" spans="1:8" ht="20.100000000000001" customHeight="1">
      <c r="B10" s="219"/>
      <c r="C10" s="219"/>
      <c r="D10" s="220"/>
      <c r="E10" s="221"/>
      <c r="F10" s="221"/>
      <c r="G10" s="219"/>
      <c r="H10"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10"/>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3.9" customHeight="1" thickBot="1">
      <c r="A2" s="41"/>
      <c r="B2" s="186" t="s">
        <v>122</v>
      </c>
      <c r="C2" s="187"/>
      <c r="D2" s="187"/>
      <c r="E2" s="187"/>
      <c r="F2" s="187"/>
      <c r="G2" s="188"/>
      <c r="H2" s="189"/>
    </row>
    <row r="3" spans="1:8" ht="13.5" customHeight="1">
      <c r="A3" s="45"/>
      <c r="B3" s="236"/>
      <c r="C3" s="236"/>
      <c r="D3" s="236"/>
      <c r="E3" s="236"/>
      <c r="F3" s="236"/>
      <c r="G3" s="236"/>
      <c r="H3" s="191"/>
    </row>
    <row r="4" spans="1:8" ht="13.5" customHeight="1">
      <c r="A4" s="45"/>
      <c r="B4" s="41"/>
      <c r="C4" s="41"/>
      <c r="D4" s="41"/>
      <c r="E4" s="41"/>
      <c r="F4" s="41"/>
      <c r="G4" s="484" t="s">
        <v>10768</v>
      </c>
      <c r="H4" s="191"/>
    </row>
    <row r="5" spans="1:8" ht="13.5" customHeight="1" thickBot="1">
      <c r="A5" s="45"/>
      <c r="B5" s="41"/>
      <c r="C5" s="41"/>
      <c r="D5" s="41"/>
      <c r="E5" s="41"/>
      <c r="F5" s="41"/>
      <c r="G5" s="41"/>
      <c r="H5" s="191"/>
    </row>
    <row r="6" spans="1:8" ht="20.25" customHeight="1" thickBot="1">
      <c r="A6" s="44"/>
      <c r="B6" s="485" t="s">
        <v>24</v>
      </c>
      <c r="C6" s="486" t="s">
        <v>1298</v>
      </c>
      <c r="D6" s="486" t="s">
        <v>1299</v>
      </c>
      <c r="E6" s="486" t="s">
        <v>1300</v>
      </c>
      <c r="F6" s="487" t="s">
        <v>1301</v>
      </c>
      <c r="G6" s="488" t="s">
        <v>993</v>
      </c>
      <c r="H6" s="44"/>
    </row>
    <row r="7" spans="1:8">
      <c r="B7" s="575" t="s">
        <v>10778</v>
      </c>
      <c r="C7" s="576" t="s">
        <v>10779</v>
      </c>
      <c r="D7" s="577" t="s">
        <v>2272</v>
      </c>
      <c r="E7" s="578" t="s">
        <v>6866</v>
      </c>
      <c r="F7" s="579" t="s">
        <v>10771</v>
      </c>
      <c r="G7" s="580" t="s">
        <v>10780</v>
      </c>
      <c r="H7" s="199"/>
    </row>
    <row r="8" spans="1:8">
      <c r="B8" s="206" t="s">
        <v>10781</v>
      </c>
      <c r="C8" s="207" t="s">
        <v>10782</v>
      </c>
      <c r="D8" s="208" t="s">
        <v>1337</v>
      </c>
      <c r="E8" s="209" t="s">
        <v>10775</v>
      </c>
      <c r="F8" s="210"/>
      <c r="G8" s="591"/>
      <c r="H8" s="199"/>
    </row>
    <row r="9" spans="1:8" ht="17.25" thickBot="1">
      <c r="B9" s="206" t="s">
        <v>10783</v>
      </c>
      <c r="C9" s="207" t="s">
        <v>10784</v>
      </c>
      <c r="D9" s="208" t="s">
        <v>1347</v>
      </c>
      <c r="E9" s="209" t="s">
        <v>3156</v>
      </c>
      <c r="F9" s="210"/>
      <c r="G9" s="591"/>
      <c r="H9" s="199"/>
    </row>
    <row r="10" spans="1:8" ht="20.100000000000001" customHeight="1">
      <c r="B10" s="219"/>
      <c r="C10" s="219"/>
      <c r="D10" s="220"/>
      <c r="E10" s="221"/>
      <c r="F10" s="221"/>
      <c r="G10" s="219"/>
      <c r="H10"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outlinePr summaryBelow="0"/>
    <pageSetUpPr fitToPage="1"/>
  </sheetPr>
  <dimension ref="A1:H1920"/>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53</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c r="B5" s="200" t="s">
        <v>429</v>
      </c>
      <c r="C5" s="201" t="s">
        <v>4585</v>
      </c>
      <c r="D5" s="202" t="s">
        <v>2184</v>
      </c>
      <c r="E5" s="203" t="s">
        <v>1307</v>
      </c>
      <c r="F5" s="204" t="s">
        <v>1308</v>
      </c>
      <c r="G5" s="205" t="s">
        <v>1324</v>
      </c>
      <c r="H5" s="199"/>
    </row>
    <row r="6" spans="1:8">
      <c r="B6" s="206" t="s">
        <v>430</v>
      </c>
      <c r="C6" s="207" t="s">
        <v>4586</v>
      </c>
      <c r="D6" s="208" t="s">
        <v>1500</v>
      </c>
      <c r="E6" s="209" t="s">
        <v>1313</v>
      </c>
      <c r="F6" s="210"/>
      <c r="G6" s="308"/>
      <c r="H6" s="199"/>
    </row>
    <row r="7" spans="1:8">
      <c r="B7" s="206" t="s">
        <v>4587</v>
      </c>
      <c r="C7" s="207" t="s">
        <v>4588</v>
      </c>
      <c r="D7" s="208" t="s">
        <v>1312</v>
      </c>
      <c r="E7" s="209" t="s">
        <v>1949</v>
      </c>
      <c r="F7" s="210"/>
      <c r="G7" s="308"/>
      <c r="H7" s="199"/>
    </row>
    <row r="8" spans="1:8">
      <c r="B8" s="206" t="s">
        <v>1442</v>
      </c>
      <c r="C8" s="207" t="s">
        <v>4589</v>
      </c>
      <c r="D8" s="208" t="s">
        <v>1337</v>
      </c>
      <c r="E8" s="209" t="s">
        <v>1949</v>
      </c>
      <c r="F8" s="210"/>
      <c r="G8" s="308"/>
      <c r="H8" s="199"/>
    </row>
    <row r="9" spans="1:8">
      <c r="B9" s="206" t="s">
        <v>1444</v>
      </c>
      <c r="C9" s="207" t="s">
        <v>4590</v>
      </c>
      <c r="D9" s="208" t="s">
        <v>1337</v>
      </c>
      <c r="E9" s="209" t="s">
        <v>1949</v>
      </c>
      <c r="F9" s="210"/>
      <c r="G9" s="308"/>
      <c r="H9" s="199"/>
    </row>
    <row r="10" spans="1:8" ht="17.25" thickBot="1">
      <c r="B10" s="206" t="s">
        <v>1446</v>
      </c>
      <c r="C10" s="207" t="s">
        <v>4591</v>
      </c>
      <c r="D10" s="208" t="s">
        <v>1337</v>
      </c>
      <c r="E10" s="209" t="s">
        <v>1313</v>
      </c>
      <c r="F10" s="210"/>
      <c r="G10" s="308"/>
      <c r="H10" s="199"/>
    </row>
    <row r="11" spans="1:8" s="44" customFormat="1" ht="18">
      <c r="A11" s="8"/>
      <c r="B11" s="244" t="s">
        <v>4592</v>
      </c>
      <c r="C11" s="443"/>
      <c r="D11" s="444"/>
      <c r="E11" s="445"/>
      <c r="F11" s="445"/>
      <c r="G11" s="446"/>
      <c r="H11" s="199"/>
    </row>
    <row r="12" spans="1:8" s="44" customFormat="1" ht="18.75" thickBot="1">
      <c r="A12" s="8"/>
      <c r="B12" s="447" t="s">
        <v>4593</v>
      </c>
      <c r="C12" s="448"/>
      <c r="D12" s="449"/>
      <c r="E12" s="450"/>
      <c r="F12" s="450"/>
      <c r="G12" s="451"/>
      <c r="H12" s="199"/>
    </row>
    <row r="13" spans="1:8">
      <c r="B13" s="200" t="s">
        <v>4594</v>
      </c>
      <c r="C13" s="201" t="s">
        <v>4595</v>
      </c>
      <c r="D13" s="202" t="s">
        <v>1306</v>
      </c>
      <c r="E13" s="203" t="s">
        <v>2285</v>
      </c>
      <c r="F13" s="204"/>
      <c r="G13" s="345" t="s">
        <v>4596</v>
      </c>
      <c r="H13" s="199"/>
    </row>
    <row r="14" spans="1:8">
      <c r="B14" s="206" t="s">
        <v>4597</v>
      </c>
      <c r="C14" s="207" t="s">
        <v>4598</v>
      </c>
      <c r="D14" s="208" t="s">
        <v>1306</v>
      </c>
      <c r="E14" s="209" t="s">
        <v>4599</v>
      </c>
      <c r="F14" s="210"/>
      <c r="G14" s="228"/>
      <c r="H14" s="199"/>
    </row>
    <row r="15" spans="1:8">
      <c r="B15" s="206" t="s">
        <v>4600</v>
      </c>
      <c r="C15" s="207" t="s">
        <v>4601</v>
      </c>
      <c r="D15" s="208" t="s">
        <v>1306</v>
      </c>
      <c r="E15" s="209" t="s">
        <v>4599</v>
      </c>
      <c r="F15" s="210"/>
      <c r="G15" s="228"/>
      <c r="H15" s="199"/>
    </row>
    <row r="16" spans="1:8">
      <c r="B16" s="206" t="s">
        <v>4602</v>
      </c>
      <c r="C16" s="207" t="s">
        <v>4603</v>
      </c>
      <c r="D16" s="208" t="s">
        <v>1306</v>
      </c>
      <c r="E16" s="209" t="s">
        <v>4599</v>
      </c>
      <c r="F16" s="210"/>
      <c r="G16" s="228"/>
      <c r="H16" s="199"/>
    </row>
    <row r="17" spans="1:8" ht="17.25" thickBot="1">
      <c r="B17" s="213" t="s">
        <v>4604</v>
      </c>
      <c r="C17" s="214" t="s">
        <v>4605</v>
      </c>
      <c r="D17" s="215" t="s">
        <v>1306</v>
      </c>
      <c r="E17" s="216" t="s">
        <v>4599</v>
      </c>
      <c r="F17" s="217"/>
      <c r="G17" s="229"/>
      <c r="H17" s="199"/>
    </row>
    <row r="18" spans="1:8" s="44" customFormat="1" ht="18">
      <c r="A18" s="8"/>
      <c r="B18" s="244" t="s">
        <v>4606</v>
      </c>
      <c r="C18" s="443"/>
      <c r="D18" s="444"/>
      <c r="E18" s="445"/>
      <c r="F18" s="445"/>
      <c r="G18" s="446"/>
      <c r="H18" s="199"/>
    </row>
    <row r="19" spans="1:8" s="44" customFormat="1" ht="18.75" thickBot="1">
      <c r="A19" s="8"/>
      <c r="B19" s="447" t="s">
        <v>4607</v>
      </c>
      <c r="C19" s="448"/>
      <c r="D19" s="449"/>
      <c r="E19" s="450"/>
      <c r="F19" s="450"/>
      <c r="G19" s="451"/>
      <c r="H19" s="199"/>
    </row>
    <row r="20" spans="1:8" ht="20.100000000000001" customHeight="1" thickBot="1">
      <c r="B20" s="452" t="s">
        <v>4608</v>
      </c>
      <c r="C20" s="453"/>
      <c r="D20" s="454"/>
      <c r="E20" s="455"/>
      <c r="F20" s="455"/>
      <c r="G20" s="457"/>
      <c r="H20" s="199"/>
    </row>
    <row r="21" spans="1:8" ht="90">
      <c r="B21" s="458" t="s">
        <v>54</v>
      </c>
      <c r="C21" s="312" t="s">
        <v>4609</v>
      </c>
      <c r="D21" s="420" t="s">
        <v>1524</v>
      </c>
      <c r="E21" s="240" t="s">
        <v>4610</v>
      </c>
      <c r="F21" s="339"/>
      <c r="G21" s="430" t="s">
        <v>4611</v>
      </c>
      <c r="H21" s="233"/>
    </row>
    <row r="22" spans="1:8">
      <c r="B22" s="419" t="s">
        <v>382</v>
      </c>
      <c r="C22" s="312" t="s">
        <v>4612</v>
      </c>
      <c r="D22" s="420" t="s">
        <v>1317</v>
      </c>
      <c r="E22" s="421" t="s">
        <v>4613</v>
      </c>
      <c r="F22" s="422"/>
      <c r="G22" s="253" t="s">
        <v>1503</v>
      </c>
      <c r="H22" s="199"/>
    </row>
    <row r="23" spans="1:8">
      <c r="B23" s="206" t="s">
        <v>383</v>
      </c>
      <c r="C23" s="207" t="s">
        <v>4614</v>
      </c>
      <c r="D23" s="208" t="s">
        <v>1317</v>
      </c>
      <c r="E23" s="209" t="s">
        <v>4613</v>
      </c>
      <c r="F23" s="210"/>
      <c r="G23" s="308" t="s">
        <v>4615</v>
      </c>
      <c r="H23" s="199"/>
    </row>
    <row r="24" spans="1:8" ht="30">
      <c r="B24" s="206" t="s">
        <v>384</v>
      </c>
      <c r="C24" s="207" t="s">
        <v>4616</v>
      </c>
      <c r="D24" s="208" t="s">
        <v>1317</v>
      </c>
      <c r="E24" s="209" t="s">
        <v>4613</v>
      </c>
      <c r="F24" s="210"/>
      <c r="G24" s="308" t="s">
        <v>4617</v>
      </c>
      <c r="H24" s="199"/>
    </row>
    <row r="25" spans="1:8">
      <c r="B25" s="206" t="s">
        <v>385</v>
      </c>
      <c r="C25" s="207" t="s">
        <v>4618</v>
      </c>
      <c r="D25" s="208" t="s">
        <v>2108</v>
      </c>
      <c r="E25" s="209" t="s">
        <v>4599</v>
      </c>
      <c r="F25" s="210"/>
      <c r="G25" s="308" t="s">
        <v>4619</v>
      </c>
      <c r="H25" s="199"/>
    </row>
    <row r="26" spans="1:8" ht="45">
      <c r="B26" s="206" t="s">
        <v>386</v>
      </c>
      <c r="C26" s="207" t="s">
        <v>4620</v>
      </c>
      <c r="D26" s="208" t="s">
        <v>1317</v>
      </c>
      <c r="E26" s="209" t="s">
        <v>4613</v>
      </c>
      <c r="F26" s="210"/>
      <c r="G26" s="308" t="s">
        <v>4621</v>
      </c>
      <c r="H26" s="199"/>
    </row>
    <row r="27" spans="1:8" ht="33">
      <c r="B27" s="206" t="s">
        <v>4622</v>
      </c>
      <c r="C27" s="207" t="s">
        <v>4623</v>
      </c>
      <c r="D27" s="208" t="s">
        <v>1317</v>
      </c>
      <c r="E27" s="209" t="s">
        <v>4613</v>
      </c>
      <c r="F27" s="210"/>
      <c r="G27" s="308" t="s">
        <v>4624</v>
      </c>
      <c r="H27" s="199"/>
    </row>
    <row r="28" spans="1:8" ht="45">
      <c r="B28" s="206" t="s">
        <v>4625</v>
      </c>
      <c r="C28" s="207" t="s">
        <v>4626</v>
      </c>
      <c r="D28" s="208" t="s">
        <v>1317</v>
      </c>
      <c r="E28" s="209" t="s">
        <v>4613</v>
      </c>
      <c r="F28" s="210"/>
      <c r="G28" s="308" t="s">
        <v>4627</v>
      </c>
      <c r="H28" s="199"/>
    </row>
    <row r="29" spans="1:8" ht="30">
      <c r="B29" s="206" t="s">
        <v>389</v>
      </c>
      <c r="C29" s="207" t="s">
        <v>4628</v>
      </c>
      <c r="D29" s="208" t="s">
        <v>1317</v>
      </c>
      <c r="E29" s="209" t="s">
        <v>4613</v>
      </c>
      <c r="F29" s="210"/>
      <c r="G29" s="308" t="s">
        <v>4629</v>
      </c>
      <c r="H29" s="199"/>
    </row>
    <row r="30" spans="1:8" ht="30">
      <c r="B30" s="206" t="s">
        <v>390</v>
      </c>
      <c r="C30" s="207" t="s">
        <v>4630</v>
      </c>
      <c r="D30" s="208" t="s">
        <v>1317</v>
      </c>
      <c r="E30" s="209" t="s">
        <v>4613</v>
      </c>
      <c r="F30" s="210"/>
      <c r="G30" s="308" t="s">
        <v>4631</v>
      </c>
      <c r="H30" s="199"/>
    </row>
    <row r="31" spans="1:8">
      <c r="B31" s="206" t="s">
        <v>391</v>
      </c>
      <c r="C31" s="207" t="s">
        <v>4632</v>
      </c>
      <c r="D31" s="208" t="s">
        <v>2108</v>
      </c>
      <c r="E31" s="209" t="s">
        <v>4599</v>
      </c>
      <c r="F31" s="210"/>
      <c r="G31" s="308" t="s">
        <v>4633</v>
      </c>
      <c r="H31" s="199"/>
    </row>
    <row r="32" spans="1:8" ht="45">
      <c r="B32" s="206" t="s">
        <v>392</v>
      </c>
      <c r="C32" s="207" t="s">
        <v>4634</v>
      </c>
      <c r="D32" s="208" t="s">
        <v>1317</v>
      </c>
      <c r="E32" s="209" t="s">
        <v>4613</v>
      </c>
      <c r="F32" s="210"/>
      <c r="G32" s="308" t="s">
        <v>4635</v>
      </c>
      <c r="H32" s="199"/>
    </row>
    <row r="33" spans="2:8" ht="30">
      <c r="B33" s="206" t="s">
        <v>4636</v>
      </c>
      <c r="C33" s="207" t="s">
        <v>4637</v>
      </c>
      <c r="D33" s="208" t="s">
        <v>1317</v>
      </c>
      <c r="E33" s="209" t="s">
        <v>4613</v>
      </c>
      <c r="F33" s="210"/>
      <c r="G33" s="308" t="s">
        <v>4638</v>
      </c>
      <c r="H33" s="199"/>
    </row>
    <row r="34" spans="2:8" ht="45.75" thickBot="1">
      <c r="B34" s="206" t="s">
        <v>4639</v>
      </c>
      <c r="C34" s="207" t="s">
        <v>4640</v>
      </c>
      <c r="D34" s="208" t="s">
        <v>1317</v>
      </c>
      <c r="E34" s="209" t="s">
        <v>4613</v>
      </c>
      <c r="F34" s="210"/>
      <c r="G34" s="308" t="s">
        <v>4641</v>
      </c>
      <c r="H34" s="199"/>
    </row>
    <row r="35" spans="2:8" ht="20.100000000000001" customHeight="1" thickBot="1">
      <c r="B35" s="452" t="s">
        <v>4642</v>
      </c>
      <c r="C35" s="453"/>
      <c r="D35" s="454"/>
      <c r="E35" s="455"/>
      <c r="F35" s="455"/>
      <c r="G35" s="457"/>
      <c r="H35" s="199"/>
    </row>
    <row r="36" spans="2:8" ht="20.100000000000001" customHeight="1" thickBot="1">
      <c r="B36" s="452" t="s">
        <v>4643</v>
      </c>
      <c r="C36" s="453"/>
      <c r="D36" s="454"/>
      <c r="E36" s="455"/>
      <c r="F36" s="455"/>
      <c r="G36" s="457"/>
      <c r="H36" s="199"/>
    </row>
    <row r="37" spans="2:8" ht="30">
      <c r="B37" s="200" t="s">
        <v>4644</v>
      </c>
      <c r="C37" s="201" t="s">
        <v>4645</v>
      </c>
      <c r="D37" s="418" t="s">
        <v>1317</v>
      </c>
      <c r="E37" s="289" t="s">
        <v>1392</v>
      </c>
      <c r="F37" s="204"/>
      <c r="G37" s="205" t="s">
        <v>4646</v>
      </c>
      <c r="H37" s="199"/>
    </row>
    <row r="38" spans="2:8" ht="120">
      <c r="B38" s="230" t="s">
        <v>4647</v>
      </c>
      <c r="C38" s="207" t="s">
        <v>4648</v>
      </c>
      <c r="D38" s="208" t="s">
        <v>4649</v>
      </c>
      <c r="E38" s="4" t="s">
        <v>1392</v>
      </c>
      <c r="F38" s="231"/>
      <c r="G38" s="232" t="s">
        <v>4650</v>
      </c>
      <c r="H38" s="233"/>
    </row>
    <row r="39" spans="2:8" ht="45">
      <c r="B39" s="206" t="s">
        <v>4651</v>
      </c>
      <c r="C39" s="207" t="s">
        <v>4652</v>
      </c>
      <c r="D39" s="208" t="s">
        <v>1317</v>
      </c>
      <c r="E39" s="209" t="s">
        <v>1392</v>
      </c>
      <c r="F39" s="210"/>
      <c r="G39" s="308" t="s">
        <v>4653</v>
      </c>
      <c r="H39" s="199"/>
    </row>
    <row r="40" spans="2:8" ht="33">
      <c r="B40" s="206" t="s">
        <v>4654</v>
      </c>
      <c r="C40" s="207" t="s">
        <v>4655</v>
      </c>
      <c r="D40" s="208" t="s">
        <v>1306</v>
      </c>
      <c r="E40" s="209" t="s">
        <v>1810</v>
      </c>
      <c r="F40" s="210"/>
      <c r="G40" s="308" t="s">
        <v>4656</v>
      </c>
      <c r="H40" s="199"/>
    </row>
    <row r="41" spans="2:8">
      <c r="B41" s="206" t="s">
        <v>4657</v>
      </c>
      <c r="C41" s="207" t="s">
        <v>4658</v>
      </c>
      <c r="D41" s="208" t="s">
        <v>1317</v>
      </c>
      <c r="E41" s="209" t="s">
        <v>1392</v>
      </c>
      <c r="F41" s="210"/>
      <c r="G41" s="308" t="s">
        <v>4659</v>
      </c>
      <c r="H41" s="199"/>
    </row>
    <row r="42" spans="2:8" ht="33">
      <c r="B42" s="206" t="s">
        <v>4660</v>
      </c>
      <c r="C42" s="207" t="s">
        <v>4661</v>
      </c>
      <c r="D42" s="208" t="s">
        <v>1524</v>
      </c>
      <c r="E42" s="209" t="s">
        <v>1392</v>
      </c>
      <c r="F42" s="210"/>
      <c r="G42" s="308" t="s">
        <v>4662</v>
      </c>
      <c r="H42" s="199"/>
    </row>
    <row r="43" spans="2:8" ht="33">
      <c r="B43" s="206" t="s">
        <v>4663</v>
      </c>
      <c r="C43" s="207" t="s">
        <v>4664</v>
      </c>
      <c r="D43" s="208" t="s">
        <v>1317</v>
      </c>
      <c r="E43" s="209" t="s">
        <v>1392</v>
      </c>
      <c r="F43" s="210"/>
      <c r="G43" s="308" t="s">
        <v>4665</v>
      </c>
      <c r="H43" s="199"/>
    </row>
    <row r="44" spans="2:8" ht="60">
      <c r="B44" s="206" t="s">
        <v>4666</v>
      </c>
      <c r="C44" s="207" t="s">
        <v>4667</v>
      </c>
      <c r="D44" s="208" t="s">
        <v>2108</v>
      </c>
      <c r="E44" s="209" t="s">
        <v>1392</v>
      </c>
      <c r="F44" s="210"/>
      <c r="G44" s="308" t="s">
        <v>4668</v>
      </c>
      <c r="H44" s="199"/>
    </row>
    <row r="45" spans="2:8" ht="60">
      <c r="B45" s="206" t="s">
        <v>4669</v>
      </c>
      <c r="C45" s="207" t="s">
        <v>4670</v>
      </c>
      <c r="D45" s="208" t="s">
        <v>1524</v>
      </c>
      <c r="E45" s="209" t="s">
        <v>1392</v>
      </c>
      <c r="F45" s="210"/>
      <c r="G45" s="308" t="s">
        <v>4671</v>
      </c>
      <c r="H45" s="199"/>
    </row>
    <row r="46" spans="2:8" ht="33">
      <c r="B46" s="206" t="s">
        <v>4672</v>
      </c>
      <c r="C46" s="207" t="s">
        <v>4673</v>
      </c>
      <c r="D46" s="208" t="s">
        <v>1317</v>
      </c>
      <c r="E46" s="209" t="s">
        <v>1392</v>
      </c>
      <c r="F46" s="210"/>
      <c r="G46" s="308" t="s">
        <v>4674</v>
      </c>
      <c r="H46" s="199"/>
    </row>
    <row r="47" spans="2:8" ht="135">
      <c r="B47" s="230" t="s">
        <v>4675</v>
      </c>
      <c r="C47" s="207" t="s">
        <v>4676</v>
      </c>
      <c r="D47" s="208" t="s">
        <v>4677</v>
      </c>
      <c r="E47" s="4" t="s">
        <v>1392</v>
      </c>
      <c r="F47" s="231"/>
      <c r="G47" s="232" t="s">
        <v>4678</v>
      </c>
      <c r="H47" s="233"/>
    </row>
    <row r="48" spans="2:8" ht="33">
      <c r="B48" s="206" t="s">
        <v>4679</v>
      </c>
      <c r="C48" s="207" t="s">
        <v>4680</v>
      </c>
      <c r="D48" s="208" t="s">
        <v>1306</v>
      </c>
      <c r="E48" s="209" t="s">
        <v>1810</v>
      </c>
      <c r="F48" s="210"/>
      <c r="G48" s="227" t="s">
        <v>4681</v>
      </c>
      <c r="H48" s="199"/>
    </row>
    <row r="49" spans="2:8">
      <c r="B49" s="206" t="s">
        <v>4682</v>
      </c>
      <c r="C49" s="207" t="s">
        <v>4683</v>
      </c>
      <c r="D49" s="208" t="s">
        <v>1317</v>
      </c>
      <c r="E49" s="209" t="s">
        <v>1392</v>
      </c>
      <c r="F49" s="210"/>
      <c r="G49" s="228"/>
      <c r="H49" s="199"/>
    </row>
    <row r="50" spans="2:8" ht="33">
      <c r="B50" s="206" t="s">
        <v>4684</v>
      </c>
      <c r="C50" s="207" t="s">
        <v>4685</v>
      </c>
      <c r="D50" s="208" t="s">
        <v>1524</v>
      </c>
      <c r="E50" s="209" t="s">
        <v>1392</v>
      </c>
      <c r="F50" s="210"/>
      <c r="G50" s="228"/>
      <c r="H50" s="199"/>
    </row>
    <row r="51" spans="2:8" ht="33">
      <c r="B51" s="206" t="s">
        <v>4686</v>
      </c>
      <c r="C51" s="207" t="s">
        <v>4687</v>
      </c>
      <c r="D51" s="208" t="s">
        <v>1317</v>
      </c>
      <c r="E51" s="209" t="s">
        <v>1392</v>
      </c>
      <c r="F51" s="210"/>
      <c r="G51" s="228"/>
      <c r="H51" s="199"/>
    </row>
    <row r="52" spans="2:8" ht="33">
      <c r="B52" s="206" t="s">
        <v>4688</v>
      </c>
      <c r="C52" s="207" t="s">
        <v>4689</v>
      </c>
      <c r="D52" s="208" t="s">
        <v>2108</v>
      </c>
      <c r="E52" s="209" t="s">
        <v>1392</v>
      </c>
      <c r="F52" s="210"/>
      <c r="G52" s="228"/>
      <c r="H52" s="199"/>
    </row>
    <row r="53" spans="2:8" ht="33">
      <c r="B53" s="206" t="s">
        <v>4690</v>
      </c>
      <c r="C53" s="207" t="s">
        <v>4691</v>
      </c>
      <c r="D53" s="208" t="s">
        <v>1524</v>
      </c>
      <c r="E53" s="209" t="s">
        <v>1392</v>
      </c>
      <c r="F53" s="210"/>
      <c r="G53" s="228"/>
      <c r="H53" s="199"/>
    </row>
    <row r="54" spans="2:8" ht="33">
      <c r="B54" s="206" t="s">
        <v>4692</v>
      </c>
      <c r="C54" s="207" t="s">
        <v>4693</v>
      </c>
      <c r="D54" s="208" t="s">
        <v>1317</v>
      </c>
      <c r="E54" s="209" t="s">
        <v>1392</v>
      </c>
      <c r="F54" s="210"/>
      <c r="G54" s="228"/>
      <c r="H54" s="199"/>
    </row>
    <row r="55" spans="2:8">
      <c r="B55" s="230" t="s">
        <v>4694</v>
      </c>
      <c r="C55" s="207" t="s">
        <v>4695</v>
      </c>
      <c r="D55" s="208" t="s">
        <v>4677</v>
      </c>
      <c r="E55" s="4" t="s">
        <v>1392</v>
      </c>
      <c r="F55" s="231"/>
      <c r="G55" s="430"/>
      <c r="H55" s="233"/>
    </row>
    <row r="56" spans="2:8" ht="33">
      <c r="B56" s="206" t="s">
        <v>4696</v>
      </c>
      <c r="C56" s="207" t="s">
        <v>4697</v>
      </c>
      <c r="D56" s="208" t="s">
        <v>1306</v>
      </c>
      <c r="E56" s="209" t="s">
        <v>1810</v>
      </c>
      <c r="F56" s="210"/>
      <c r="G56" s="227" t="s">
        <v>4698</v>
      </c>
      <c r="H56" s="199"/>
    </row>
    <row r="57" spans="2:8">
      <c r="B57" s="206" t="s">
        <v>4699</v>
      </c>
      <c r="C57" s="207" t="s">
        <v>4700</v>
      </c>
      <c r="D57" s="208" t="s">
        <v>1317</v>
      </c>
      <c r="E57" s="209" t="s">
        <v>1392</v>
      </c>
      <c r="F57" s="210"/>
      <c r="G57" s="228"/>
      <c r="H57" s="199"/>
    </row>
    <row r="58" spans="2:8" ht="33">
      <c r="B58" s="206" t="s">
        <v>4701</v>
      </c>
      <c r="C58" s="207" t="s">
        <v>4702</v>
      </c>
      <c r="D58" s="208" t="s">
        <v>1524</v>
      </c>
      <c r="E58" s="209" t="s">
        <v>1392</v>
      </c>
      <c r="F58" s="210"/>
      <c r="G58" s="228"/>
      <c r="H58" s="199"/>
    </row>
    <row r="59" spans="2:8" ht="33">
      <c r="B59" s="206" t="s">
        <v>4703</v>
      </c>
      <c r="C59" s="207" t="s">
        <v>4704</v>
      </c>
      <c r="D59" s="208" t="s">
        <v>1317</v>
      </c>
      <c r="E59" s="209" t="s">
        <v>1392</v>
      </c>
      <c r="F59" s="210"/>
      <c r="G59" s="228"/>
      <c r="H59" s="199"/>
    </row>
    <row r="60" spans="2:8" ht="33">
      <c r="B60" s="206" t="s">
        <v>4705</v>
      </c>
      <c r="C60" s="207" t="s">
        <v>4706</v>
      </c>
      <c r="D60" s="208" t="s">
        <v>2108</v>
      </c>
      <c r="E60" s="209" t="s">
        <v>1392</v>
      </c>
      <c r="F60" s="210"/>
      <c r="G60" s="228"/>
      <c r="H60" s="199"/>
    </row>
    <row r="61" spans="2:8" ht="33">
      <c r="B61" s="206" t="s">
        <v>4707</v>
      </c>
      <c r="C61" s="207" t="s">
        <v>4708</v>
      </c>
      <c r="D61" s="208" t="s">
        <v>1524</v>
      </c>
      <c r="E61" s="209" t="s">
        <v>1392</v>
      </c>
      <c r="F61" s="210"/>
      <c r="G61" s="228"/>
      <c r="H61" s="199"/>
    </row>
    <row r="62" spans="2:8" ht="33">
      <c r="B62" s="206" t="s">
        <v>4709</v>
      </c>
      <c r="C62" s="207" t="s">
        <v>4710</v>
      </c>
      <c r="D62" s="208" t="s">
        <v>1317</v>
      </c>
      <c r="E62" s="209" t="s">
        <v>1392</v>
      </c>
      <c r="F62" s="210"/>
      <c r="G62" s="228"/>
      <c r="H62" s="199"/>
    </row>
    <row r="63" spans="2:8" ht="17.25" thickBot="1">
      <c r="B63" s="230" t="s">
        <v>4711</v>
      </c>
      <c r="C63" s="207" t="s">
        <v>4712</v>
      </c>
      <c r="D63" s="208" t="s">
        <v>4677</v>
      </c>
      <c r="E63" s="4" t="s">
        <v>1392</v>
      </c>
      <c r="F63" s="231"/>
      <c r="G63" s="243"/>
      <c r="H63" s="233"/>
    </row>
    <row r="64" spans="2:8" ht="20.100000000000001" customHeight="1" thickBot="1">
      <c r="B64" s="452" t="s">
        <v>4713</v>
      </c>
      <c r="C64" s="453"/>
      <c r="D64" s="454"/>
      <c r="E64" s="455"/>
      <c r="F64" s="455"/>
      <c r="G64" s="457"/>
      <c r="H64" s="199"/>
    </row>
    <row r="65" spans="2:8" ht="45">
      <c r="B65" s="458" t="s">
        <v>4714</v>
      </c>
      <c r="C65" s="312" t="s">
        <v>4715</v>
      </c>
      <c r="D65" s="420" t="s">
        <v>4677</v>
      </c>
      <c r="E65" s="240" t="s">
        <v>1392</v>
      </c>
      <c r="F65" s="339"/>
      <c r="G65" s="430" t="s">
        <v>4716</v>
      </c>
      <c r="H65" s="233"/>
    </row>
    <row r="66" spans="2:8" ht="30" customHeight="1">
      <c r="B66" s="206" t="s">
        <v>4717</v>
      </c>
      <c r="C66" s="207" t="s">
        <v>4718</v>
      </c>
      <c r="D66" s="208" t="s">
        <v>1317</v>
      </c>
      <c r="E66" s="209" t="s">
        <v>1392</v>
      </c>
      <c r="F66" s="210"/>
      <c r="G66" s="227" t="s">
        <v>4719</v>
      </c>
      <c r="H66" s="199"/>
    </row>
    <row r="67" spans="2:8">
      <c r="B67" s="206" t="s">
        <v>4720</v>
      </c>
      <c r="C67" s="207" t="s">
        <v>4721</v>
      </c>
      <c r="D67" s="208" t="s">
        <v>4649</v>
      </c>
      <c r="E67" s="209" t="s">
        <v>1392</v>
      </c>
      <c r="F67" s="210"/>
      <c r="G67" s="228"/>
      <c r="H67" s="199"/>
    </row>
    <row r="68" spans="2:8">
      <c r="B68" s="206" t="s">
        <v>4722</v>
      </c>
      <c r="C68" s="207" t="s">
        <v>4723</v>
      </c>
      <c r="D68" s="208" t="s">
        <v>1317</v>
      </c>
      <c r="E68" s="209" t="s">
        <v>1392</v>
      </c>
      <c r="F68" s="210"/>
      <c r="G68" s="228"/>
      <c r="H68" s="199"/>
    </row>
    <row r="69" spans="2:8" ht="33">
      <c r="B69" s="206" t="s">
        <v>4724</v>
      </c>
      <c r="C69" s="207" t="s">
        <v>4725</v>
      </c>
      <c r="D69" s="208" t="s">
        <v>1306</v>
      </c>
      <c r="E69" s="209" t="s">
        <v>1810</v>
      </c>
      <c r="F69" s="210"/>
      <c r="G69" s="228"/>
      <c r="H69" s="199"/>
    </row>
    <row r="70" spans="2:8">
      <c r="B70" s="206" t="s">
        <v>4726</v>
      </c>
      <c r="C70" s="207" t="s">
        <v>4727</v>
      </c>
      <c r="D70" s="208" t="s">
        <v>1317</v>
      </c>
      <c r="E70" s="209" t="s">
        <v>1392</v>
      </c>
      <c r="F70" s="210"/>
      <c r="G70" s="228"/>
      <c r="H70" s="199"/>
    </row>
    <row r="71" spans="2:8" ht="33">
      <c r="B71" s="206" t="s">
        <v>4728</v>
      </c>
      <c r="C71" s="207" t="s">
        <v>4729</v>
      </c>
      <c r="D71" s="208" t="s">
        <v>1524</v>
      </c>
      <c r="E71" s="209" t="s">
        <v>1392</v>
      </c>
      <c r="F71" s="210"/>
      <c r="G71" s="228"/>
      <c r="H71" s="199"/>
    </row>
    <row r="72" spans="2:8" ht="33">
      <c r="B72" s="206" t="s">
        <v>4730</v>
      </c>
      <c r="C72" s="207" t="s">
        <v>4731</v>
      </c>
      <c r="D72" s="208" t="s">
        <v>1317</v>
      </c>
      <c r="E72" s="209" t="s">
        <v>1392</v>
      </c>
      <c r="F72" s="210"/>
      <c r="G72" s="228"/>
      <c r="H72" s="199"/>
    </row>
    <row r="73" spans="2:8" ht="33">
      <c r="B73" s="206" t="s">
        <v>4732</v>
      </c>
      <c r="C73" s="207" t="s">
        <v>4733</v>
      </c>
      <c r="D73" s="208" t="s">
        <v>2108</v>
      </c>
      <c r="E73" s="209" t="s">
        <v>1392</v>
      </c>
      <c r="F73" s="210"/>
      <c r="G73" s="228"/>
      <c r="H73" s="199"/>
    </row>
    <row r="74" spans="2:8" ht="33">
      <c r="B74" s="206" t="s">
        <v>4734</v>
      </c>
      <c r="C74" s="207" t="s">
        <v>4735</v>
      </c>
      <c r="D74" s="208" t="s">
        <v>1524</v>
      </c>
      <c r="E74" s="209" t="s">
        <v>1392</v>
      </c>
      <c r="F74" s="210"/>
      <c r="G74" s="228"/>
      <c r="H74" s="199"/>
    </row>
    <row r="75" spans="2:8" ht="33">
      <c r="B75" s="206" t="s">
        <v>4736</v>
      </c>
      <c r="C75" s="207" t="s">
        <v>4737</v>
      </c>
      <c r="D75" s="208" t="s">
        <v>1317</v>
      </c>
      <c r="E75" s="209" t="s">
        <v>1392</v>
      </c>
      <c r="F75" s="210"/>
      <c r="G75" s="228"/>
      <c r="H75" s="199"/>
    </row>
    <row r="76" spans="2:8">
      <c r="B76" s="206" t="s">
        <v>4738</v>
      </c>
      <c r="C76" s="207" t="s">
        <v>4739</v>
      </c>
      <c r="D76" s="208" t="s">
        <v>4677</v>
      </c>
      <c r="E76" s="209" t="s">
        <v>1392</v>
      </c>
      <c r="F76" s="210"/>
      <c r="G76" s="228"/>
      <c r="H76" s="199"/>
    </row>
    <row r="77" spans="2:8" ht="33">
      <c r="B77" s="206" t="s">
        <v>4740</v>
      </c>
      <c r="C77" s="207" t="s">
        <v>4741</v>
      </c>
      <c r="D77" s="208" t="s">
        <v>1306</v>
      </c>
      <c r="E77" s="209" t="s">
        <v>1810</v>
      </c>
      <c r="F77" s="210"/>
      <c r="G77" s="228"/>
      <c r="H77" s="199"/>
    </row>
    <row r="78" spans="2:8">
      <c r="B78" s="206" t="s">
        <v>4742</v>
      </c>
      <c r="C78" s="207" t="s">
        <v>4743</v>
      </c>
      <c r="D78" s="208" t="s">
        <v>1317</v>
      </c>
      <c r="E78" s="209" t="s">
        <v>1392</v>
      </c>
      <c r="F78" s="210"/>
      <c r="G78" s="228"/>
      <c r="H78" s="199"/>
    </row>
    <row r="79" spans="2:8" ht="33">
      <c r="B79" s="206" t="s">
        <v>4744</v>
      </c>
      <c r="C79" s="207" t="s">
        <v>4745</v>
      </c>
      <c r="D79" s="208" t="s">
        <v>1524</v>
      </c>
      <c r="E79" s="209" t="s">
        <v>1392</v>
      </c>
      <c r="F79" s="210"/>
      <c r="G79" s="228"/>
      <c r="H79" s="199"/>
    </row>
    <row r="80" spans="2:8" ht="33">
      <c r="B80" s="206" t="s">
        <v>4746</v>
      </c>
      <c r="C80" s="207" t="s">
        <v>4747</v>
      </c>
      <c r="D80" s="208" t="s">
        <v>1317</v>
      </c>
      <c r="E80" s="209" t="s">
        <v>1392</v>
      </c>
      <c r="F80" s="210"/>
      <c r="G80" s="228"/>
      <c r="H80" s="199"/>
    </row>
    <row r="81" spans="2:8" ht="33">
      <c r="B81" s="206" t="s">
        <v>4748</v>
      </c>
      <c r="C81" s="207" t="s">
        <v>4749</v>
      </c>
      <c r="D81" s="208" t="s">
        <v>2108</v>
      </c>
      <c r="E81" s="209" t="s">
        <v>1392</v>
      </c>
      <c r="F81" s="210"/>
      <c r="G81" s="228"/>
      <c r="H81" s="199"/>
    </row>
    <row r="82" spans="2:8" ht="33">
      <c r="B82" s="206" t="s">
        <v>4750</v>
      </c>
      <c r="C82" s="207" t="s">
        <v>4751</v>
      </c>
      <c r="D82" s="208" t="s">
        <v>1524</v>
      </c>
      <c r="E82" s="209" t="s">
        <v>1392</v>
      </c>
      <c r="F82" s="210"/>
      <c r="G82" s="228"/>
      <c r="H82" s="199"/>
    </row>
    <row r="83" spans="2:8" ht="33">
      <c r="B83" s="206" t="s">
        <v>4752</v>
      </c>
      <c r="C83" s="207" t="s">
        <v>4753</v>
      </c>
      <c r="D83" s="208" t="s">
        <v>1317</v>
      </c>
      <c r="E83" s="209" t="s">
        <v>1392</v>
      </c>
      <c r="F83" s="210"/>
      <c r="G83" s="228"/>
      <c r="H83" s="199"/>
    </row>
    <row r="84" spans="2:8">
      <c r="B84" s="206" t="s">
        <v>4754</v>
      </c>
      <c r="C84" s="207" t="s">
        <v>4755</v>
      </c>
      <c r="D84" s="208" t="s">
        <v>4677</v>
      </c>
      <c r="E84" s="209" t="s">
        <v>1392</v>
      </c>
      <c r="F84" s="210"/>
      <c r="G84" s="228"/>
      <c r="H84" s="199"/>
    </row>
    <row r="85" spans="2:8" ht="33">
      <c r="B85" s="206" t="s">
        <v>4756</v>
      </c>
      <c r="C85" s="207" t="s">
        <v>4757</v>
      </c>
      <c r="D85" s="208" t="s">
        <v>1306</v>
      </c>
      <c r="E85" s="209" t="s">
        <v>1810</v>
      </c>
      <c r="F85" s="210"/>
      <c r="G85" s="228"/>
      <c r="H85" s="199"/>
    </row>
    <row r="86" spans="2:8">
      <c r="B86" s="206" t="s">
        <v>4758</v>
      </c>
      <c r="C86" s="207" t="s">
        <v>4759</v>
      </c>
      <c r="D86" s="208" t="s">
        <v>1317</v>
      </c>
      <c r="E86" s="209" t="s">
        <v>1392</v>
      </c>
      <c r="F86" s="210"/>
      <c r="G86" s="228"/>
      <c r="H86" s="199"/>
    </row>
    <row r="87" spans="2:8" ht="33">
      <c r="B87" s="206" t="s">
        <v>4760</v>
      </c>
      <c r="C87" s="207" t="s">
        <v>4761</v>
      </c>
      <c r="D87" s="208" t="s">
        <v>1524</v>
      </c>
      <c r="E87" s="209" t="s">
        <v>1392</v>
      </c>
      <c r="F87" s="210"/>
      <c r="G87" s="228"/>
      <c r="H87" s="199"/>
    </row>
    <row r="88" spans="2:8" ht="33">
      <c r="B88" s="206" t="s">
        <v>4762</v>
      </c>
      <c r="C88" s="207" t="s">
        <v>4763</v>
      </c>
      <c r="D88" s="208" t="s">
        <v>1317</v>
      </c>
      <c r="E88" s="209" t="s">
        <v>1392</v>
      </c>
      <c r="F88" s="210"/>
      <c r="G88" s="228"/>
      <c r="H88" s="199"/>
    </row>
    <row r="89" spans="2:8" ht="33">
      <c r="B89" s="206" t="s">
        <v>4764</v>
      </c>
      <c r="C89" s="207" t="s">
        <v>4765</v>
      </c>
      <c r="D89" s="208" t="s">
        <v>2108</v>
      </c>
      <c r="E89" s="209" t="s">
        <v>1392</v>
      </c>
      <c r="F89" s="210"/>
      <c r="G89" s="228"/>
      <c r="H89" s="199"/>
    </row>
    <row r="90" spans="2:8" ht="33">
      <c r="B90" s="206" t="s">
        <v>4766</v>
      </c>
      <c r="C90" s="207" t="s">
        <v>4767</v>
      </c>
      <c r="D90" s="208" t="s">
        <v>1524</v>
      </c>
      <c r="E90" s="209" t="s">
        <v>1392</v>
      </c>
      <c r="F90" s="210"/>
      <c r="G90" s="228"/>
      <c r="H90" s="199"/>
    </row>
    <row r="91" spans="2:8" ht="33">
      <c r="B91" s="206" t="s">
        <v>4768</v>
      </c>
      <c r="C91" s="207" t="s">
        <v>4769</v>
      </c>
      <c r="D91" s="208" t="s">
        <v>1317</v>
      </c>
      <c r="E91" s="209" t="s">
        <v>1392</v>
      </c>
      <c r="F91" s="210"/>
      <c r="G91" s="228"/>
      <c r="H91" s="199"/>
    </row>
    <row r="92" spans="2:8" ht="17.25" thickBot="1">
      <c r="B92" s="206" t="s">
        <v>4770</v>
      </c>
      <c r="C92" s="207" t="s">
        <v>4771</v>
      </c>
      <c r="D92" s="208" t="s">
        <v>4677</v>
      </c>
      <c r="E92" s="209" t="s">
        <v>1392</v>
      </c>
      <c r="F92" s="210"/>
      <c r="G92" s="229"/>
      <c r="H92" s="199"/>
    </row>
    <row r="93" spans="2:8" ht="20.100000000000001" customHeight="1" thickBot="1">
      <c r="B93" s="452" t="s">
        <v>4772</v>
      </c>
      <c r="C93" s="453"/>
      <c r="D93" s="454"/>
      <c r="E93" s="455"/>
      <c r="F93" s="455"/>
      <c r="G93" s="457"/>
      <c r="H93" s="199"/>
    </row>
    <row r="94" spans="2:8" ht="30" customHeight="1">
      <c r="B94" s="419" t="s">
        <v>4773</v>
      </c>
      <c r="C94" s="312" t="s">
        <v>4774</v>
      </c>
      <c r="D94" s="420" t="s">
        <v>4677</v>
      </c>
      <c r="E94" s="421" t="s">
        <v>1392</v>
      </c>
      <c r="F94" s="422"/>
      <c r="G94" s="228"/>
      <c r="H94" s="199"/>
    </row>
    <row r="95" spans="2:8">
      <c r="B95" s="206" t="s">
        <v>4775</v>
      </c>
      <c r="C95" s="207" t="s">
        <v>4776</v>
      </c>
      <c r="D95" s="208" t="s">
        <v>1317</v>
      </c>
      <c r="E95" s="209" t="s">
        <v>1392</v>
      </c>
      <c r="F95" s="210"/>
      <c r="G95" s="228"/>
      <c r="H95" s="199"/>
    </row>
    <row r="96" spans="2:8">
      <c r="B96" s="206" t="s">
        <v>4777</v>
      </c>
      <c r="C96" s="207" t="s">
        <v>4778</v>
      </c>
      <c r="D96" s="208" t="s">
        <v>4649</v>
      </c>
      <c r="E96" s="209" t="s">
        <v>1392</v>
      </c>
      <c r="F96" s="210"/>
      <c r="G96" s="228"/>
      <c r="H96" s="199"/>
    </row>
    <row r="97" spans="2:8">
      <c r="B97" s="206" t="s">
        <v>4779</v>
      </c>
      <c r="C97" s="207" t="s">
        <v>4780</v>
      </c>
      <c r="D97" s="208" t="s">
        <v>1317</v>
      </c>
      <c r="E97" s="209" t="s">
        <v>1392</v>
      </c>
      <c r="F97" s="210"/>
      <c r="G97" s="228"/>
      <c r="H97" s="199"/>
    </row>
    <row r="98" spans="2:8" ht="33">
      <c r="B98" s="206" t="s">
        <v>4781</v>
      </c>
      <c r="C98" s="207" t="s">
        <v>4782</v>
      </c>
      <c r="D98" s="208" t="s">
        <v>1306</v>
      </c>
      <c r="E98" s="209" t="s">
        <v>1810</v>
      </c>
      <c r="F98" s="210"/>
      <c r="G98" s="228"/>
      <c r="H98" s="199"/>
    </row>
    <row r="99" spans="2:8">
      <c r="B99" s="206" t="s">
        <v>4783</v>
      </c>
      <c r="C99" s="207" t="s">
        <v>4784</v>
      </c>
      <c r="D99" s="208" t="s">
        <v>1317</v>
      </c>
      <c r="E99" s="209" t="s">
        <v>1392</v>
      </c>
      <c r="F99" s="210"/>
      <c r="G99" s="228"/>
      <c r="H99" s="199"/>
    </row>
    <row r="100" spans="2:8" ht="33">
      <c r="B100" s="206" t="s">
        <v>4785</v>
      </c>
      <c r="C100" s="207" t="s">
        <v>4786</v>
      </c>
      <c r="D100" s="208" t="s">
        <v>1524</v>
      </c>
      <c r="E100" s="209" t="s">
        <v>1392</v>
      </c>
      <c r="F100" s="210"/>
      <c r="G100" s="228"/>
      <c r="H100" s="199"/>
    </row>
    <row r="101" spans="2:8" ht="33">
      <c r="B101" s="206" t="s">
        <v>4787</v>
      </c>
      <c r="C101" s="207" t="s">
        <v>4788</v>
      </c>
      <c r="D101" s="208" t="s">
        <v>1317</v>
      </c>
      <c r="E101" s="209" t="s">
        <v>1392</v>
      </c>
      <c r="F101" s="210"/>
      <c r="G101" s="228"/>
      <c r="H101" s="199"/>
    </row>
    <row r="102" spans="2:8" ht="33">
      <c r="B102" s="206" t="s">
        <v>4789</v>
      </c>
      <c r="C102" s="207" t="s">
        <v>4790</v>
      </c>
      <c r="D102" s="208" t="s">
        <v>2108</v>
      </c>
      <c r="E102" s="209" t="s">
        <v>1392</v>
      </c>
      <c r="F102" s="210"/>
      <c r="G102" s="228"/>
      <c r="H102" s="199"/>
    </row>
    <row r="103" spans="2:8" ht="33">
      <c r="B103" s="206" t="s">
        <v>4791</v>
      </c>
      <c r="C103" s="207" t="s">
        <v>4792</v>
      </c>
      <c r="D103" s="208" t="s">
        <v>1524</v>
      </c>
      <c r="E103" s="209" t="s">
        <v>1392</v>
      </c>
      <c r="F103" s="210"/>
      <c r="G103" s="228"/>
      <c r="H103" s="199"/>
    </row>
    <row r="104" spans="2:8" ht="33">
      <c r="B104" s="206" t="s">
        <v>4793</v>
      </c>
      <c r="C104" s="207" t="s">
        <v>4794</v>
      </c>
      <c r="D104" s="208" t="s">
        <v>1317</v>
      </c>
      <c r="E104" s="209" t="s">
        <v>1392</v>
      </c>
      <c r="F104" s="210"/>
      <c r="G104" s="228"/>
      <c r="H104" s="199"/>
    </row>
    <row r="105" spans="2:8">
      <c r="B105" s="206" t="s">
        <v>4795</v>
      </c>
      <c r="C105" s="207" t="s">
        <v>4796</v>
      </c>
      <c r="D105" s="208" t="s">
        <v>4677</v>
      </c>
      <c r="E105" s="209" t="s">
        <v>1392</v>
      </c>
      <c r="F105" s="210"/>
      <c r="G105" s="228"/>
      <c r="H105" s="199"/>
    </row>
    <row r="106" spans="2:8" ht="33">
      <c r="B106" s="206" t="s">
        <v>4797</v>
      </c>
      <c r="C106" s="207" t="s">
        <v>4798</v>
      </c>
      <c r="D106" s="208" t="s">
        <v>1306</v>
      </c>
      <c r="E106" s="209" t="s">
        <v>1810</v>
      </c>
      <c r="F106" s="210"/>
      <c r="G106" s="228"/>
      <c r="H106" s="199"/>
    </row>
    <row r="107" spans="2:8">
      <c r="B107" s="206" t="s">
        <v>4799</v>
      </c>
      <c r="C107" s="207" t="s">
        <v>4800</v>
      </c>
      <c r="D107" s="208" t="s">
        <v>1317</v>
      </c>
      <c r="E107" s="209" t="s">
        <v>1392</v>
      </c>
      <c r="F107" s="210"/>
      <c r="G107" s="228"/>
      <c r="H107" s="199"/>
    </row>
    <row r="108" spans="2:8" ht="33">
      <c r="B108" s="206" t="s">
        <v>4801</v>
      </c>
      <c r="C108" s="207" t="s">
        <v>4802</v>
      </c>
      <c r="D108" s="208" t="s">
        <v>1524</v>
      </c>
      <c r="E108" s="209" t="s">
        <v>1392</v>
      </c>
      <c r="F108" s="210"/>
      <c r="G108" s="228"/>
      <c r="H108" s="199"/>
    </row>
    <row r="109" spans="2:8" ht="33">
      <c r="B109" s="206" t="s">
        <v>4803</v>
      </c>
      <c r="C109" s="207" t="s">
        <v>4804</v>
      </c>
      <c r="D109" s="208" t="s">
        <v>1317</v>
      </c>
      <c r="E109" s="209" t="s">
        <v>1392</v>
      </c>
      <c r="F109" s="210"/>
      <c r="G109" s="228"/>
      <c r="H109" s="199"/>
    </row>
    <row r="110" spans="2:8" ht="33">
      <c r="B110" s="206" t="s">
        <v>4805</v>
      </c>
      <c r="C110" s="207" t="s">
        <v>4806</v>
      </c>
      <c r="D110" s="208" t="s">
        <v>2108</v>
      </c>
      <c r="E110" s="209" t="s">
        <v>1392</v>
      </c>
      <c r="F110" s="210"/>
      <c r="G110" s="228"/>
      <c r="H110" s="199"/>
    </row>
    <row r="111" spans="2:8" ht="33">
      <c r="B111" s="206" t="s">
        <v>4807</v>
      </c>
      <c r="C111" s="207" t="s">
        <v>4808</v>
      </c>
      <c r="D111" s="208" t="s">
        <v>1524</v>
      </c>
      <c r="E111" s="209" t="s">
        <v>1392</v>
      </c>
      <c r="F111" s="210"/>
      <c r="G111" s="228"/>
      <c r="H111" s="199"/>
    </row>
    <row r="112" spans="2:8" ht="33">
      <c r="B112" s="206" t="s">
        <v>4809</v>
      </c>
      <c r="C112" s="207" t="s">
        <v>4810</v>
      </c>
      <c r="D112" s="208" t="s">
        <v>1317</v>
      </c>
      <c r="E112" s="209" t="s">
        <v>1392</v>
      </c>
      <c r="F112" s="210"/>
      <c r="G112" s="228"/>
      <c r="H112" s="199"/>
    </row>
    <row r="113" spans="2:8">
      <c r="B113" s="206" t="s">
        <v>4811</v>
      </c>
      <c r="C113" s="207" t="s">
        <v>4812</v>
      </c>
      <c r="D113" s="208" t="s">
        <v>4677</v>
      </c>
      <c r="E113" s="209" t="s">
        <v>1392</v>
      </c>
      <c r="F113" s="210"/>
      <c r="G113" s="228"/>
      <c r="H113" s="199"/>
    </row>
    <row r="114" spans="2:8" ht="33">
      <c r="B114" s="206" t="s">
        <v>4813</v>
      </c>
      <c r="C114" s="207" t="s">
        <v>4814</v>
      </c>
      <c r="D114" s="208" t="s">
        <v>1306</v>
      </c>
      <c r="E114" s="209" t="s">
        <v>1810</v>
      </c>
      <c r="F114" s="210"/>
      <c r="G114" s="228"/>
      <c r="H114" s="199"/>
    </row>
    <row r="115" spans="2:8">
      <c r="B115" s="206" t="s">
        <v>4815</v>
      </c>
      <c r="C115" s="207" t="s">
        <v>4816</v>
      </c>
      <c r="D115" s="208" t="s">
        <v>1317</v>
      </c>
      <c r="E115" s="209" t="s">
        <v>1392</v>
      </c>
      <c r="F115" s="210"/>
      <c r="G115" s="228"/>
      <c r="H115" s="199"/>
    </row>
    <row r="116" spans="2:8" ht="33">
      <c r="B116" s="206" t="s">
        <v>4817</v>
      </c>
      <c r="C116" s="207" t="s">
        <v>4818</v>
      </c>
      <c r="D116" s="208" t="s">
        <v>1524</v>
      </c>
      <c r="E116" s="209" t="s">
        <v>1392</v>
      </c>
      <c r="F116" s="210"/>
      <c r="G116" s="228"/>
      <c r="H116" s="199"/>
    </row>
    <row r="117" spans="2:8" ht="33">
      <c r="B117" s="206" t="s">
        <v>4819</v>
      </c>
      <c r="C117" s="207" t="s">
        <v>4820</v>
      </c>
      <c r="D117" s="208" t="s">
        <v>1317</v>
      </c>
      <c r="E117" s="209" t="s">
        <v>1392</v>
      </c>
      <c r="F117" s="210"/>
      <c r="G117" s="228"/>
      <c r="H117" s="199"/>
    </row>
    <row r="118" spans="2:8" ht="33">
      <c r="B118" s="206" t="s">
        <v>4821</v>
      </c>
      <c r="C118" s="207" t="s">
        <v>4822</v>
      </c>
      <c r="D118" s="208" t="s">
        <v>2108</v>
      </c>
      <c r="E118" s="209" t="s">
        <v>1392</v>
      </c>
      <c r="F118" s="210"/>
      <c r="G118" s="228"/>
      <c r="H118" s="199"/>
    </row>
    <row r="119" spans="2:8" ht="33">
      <c r="B119" s="206" t="s">
        <v>4823</v>
      </c>
      <c r="C119" s="207" t="s">
        <v>4824</v>
      </c>
      <c r="D119" s="208" t="s">
        <v>1524</v>
      </c>
      <c r="E119" s="209" t="s">
        <v>1392</v>
      </c>
      <c r="F119" s="210"/>
      <c r="G119" s="228"/>
      <c r="H119" s="199"/>
    </row>
    <row r="120" spans="2:8" ht="33">
      <c r="B120" s="206" t="s">
        <v>4825</v>
      </c>
      <c r="C120" s="207" t="s">
        <v>4826</v>
      </c>
      <c r="D120" s="208" t="s">
        <v>1317</v>
      </c>
      <c r="E120" s="209" t="s">
        <v>1392</v>
      </c>
      <c r="F120" s="210"/>
      <c r="G120" s="228"/>
      <c r="H120" s="199"/>
    </row>
    <row r="121" spans="2:8" ht="17.25" thickBot="1">
      <c r="B121" s="206" t="s">
        <v>4827</v>
      </c>
      <c r="C121" s="207" t="s">
        <v>4828</v>
      </c>
      <c r="D121" s="208" t="s">
        <v>4677</v>
      </c>
      <c r="E121" s="209" t="s">
        <v>1392</v>
      </c>
      <c r="F121" s="210"/>
      <c r="G121" s="229"/>
      <c r="H121" s="199"/>
    </row>
    <row r="122" spans="2:8" ht="20.100000000000001" customHeight="1" thickBot="1">
      <c r="B122" s="452" t="s">
        <v>4829</v>
      </c>
      <c r="C122" s="453"/>
      <c r="D122" s="454"/>
      <c r="E122" s="455"/>
      <c r="F122" s="455"/>
      <c r="G122" s="457"/>
      <c r="H122" s="199"/>
    </row>
    <row r="123" spans="2:8" ht="20.100000000000001" customHeight="1" thickBot="1">
      <c r="B123" s="452" t="s">
        <v>4643</v>
      </c>
      <c r="C123" s="453"/>
      <c r="D123" s="454"/>
      <c r="E123" s="455"/>
      <c r="F123" s="455"/>
      <c r="G123" s="457"/>
      <c r="H123" s="199"/>
    </row>
    <row r="124" spans="2:8">
      <c r="B124" s="200" t="s">
        <v>4644</v>
      </c>
      <c r="C124" s="201" t="s">
        <v>4830</v>
      </c>
      <c r="D124" s="418" t="s">
        <v>1317</v>
      </c>
      <c r="E124" s="289" t="s">
        <v>1392</v>
      </c>
      <c r="F124" s="204"/>
      <c r="G124" s="345" t="s">
        <v>4831</v>
      </c>
      <c r="H124" s="199"/>
    </row>
    <row r="125" spans="2:8">
      <c r="B125" s="206" t="s">
        <v>4647</v>
      </c>
      <c r="C125" s="207" t="s">
        <v>4832</v>
      </c>
      <c r="D125" s="208" t="s">
        <v>4649</v>
      </c>
      <c r="E125" s="209" t="s">
        <v>1392</v>
      </c>
      <c r="F125" s="210"/>
      <c r="G125" s="228"/>
      <c r="H125" s="199"/>
    </row>
    <row r="126" spans="2:8">
      <c r="B126" s="206" t="s">
        <v>4651</v>
      </c>
      <c r="C126" s="207" t="s">
        <v>4833</v>
      </c>
      <c r="D126" s="208" t="s">
        <v>1317</v>
      </c>
      <c r="E126" s="209" t="s">
        <v>1392</v>
      </c>
      <c r="F126" s="210"/>
      <c r="G126" s="228"/>
      <c r="H126" s="199"/>
    </row>
    <row r="127" spans="2:8" ht="33">
      <c r="B127" s="206" t="s">
        <v>4654</v>
      </c>
      <c r="C127" s="207" t="s">
        <v>4834</v>
      </c>
      <c r="D127" s="208" t="s">
        <v>1306</v>
      </c>
      <c r="E127" s="209" t="s">
        <v>1810</v>
      </c>
      <c r="F127" s="210"/>
      <c r="G127" s="228"/>
      <c r="H127" s="199"/>
    </row>
    <row r="128" spans="2:8">
      <c r="B128" s="206" t="s">
        <v>4657</v>
      </c>
      <c r="C128" s="207" t="s">
        <v>4835</v>
      </c>
      <c r="D128" s="208" t="s">
        <v>1317</v>
      </c>
      <c r="E128" s="209" t="s">
        <v>1392</v>
      </c>
      <c r="F128" s="210"/>
      <c r="G128" s="228"/>
      <c r="H128" s="199"/>
    </row>
    <row r="129" spans="2:8" ht="33">
      <c r="B129" s="206" t="s">
        <v>4660</v>
      </c>
      <c r="C129" s="207" t="s">
        <v>4836</v>
      </c>
      <c r="D129" s="208" t="s">
        <v>1524</v>
      </c>
      <c r="E129" s="209" t="s">
        <v>1392</v>
      </c>
      <c r="F129" s="210"/>
      <c r="G129" s="228"/>
      <c r="H129" s="199"/>
    </row>
    <row r="130" spans="2:8" ht="33">
      <c r="B130" s="206" t="s">
        <v>4663</v>
      </c>
      <c r="C130" s="207" t="s">
        <v>4837</v>
      </c>
      <c r="D130" s="208" t="s">
        <v>1317</v>
      </c>
      <c r="E130" s="209" t="s">
        <v>1392</v>
      </c>
      <c r="F130" s="210"/>
      <c r="G130" s="228"/>
      <c r="H130" s="199"/>
    </row>
    <row r="131" spans="2:8" ht="33">
      <c r="B131" s="206" t="s">
        <v>4666</v>
      </c>
      <c r="C131" s="207" t="s">
        <v>4838</v>
      </c>
      <c r="D131" s="208" t="s">
        <v>2108</v>
      </c>
      <c r="E131" s="209" t="s">
        <v>1392</v>
      </c>
      <c r="F131" s="210"/>
      <c r="G131" s="228"/>
      <c r="H131" s="199"/>
    </row>
    <row r="132" spans="2:8" ht="33">
      <c r="B132" s="206" t="s">
        <v>4669</v>
      </c>
      <c r="C132" s="207" t="s">
        <v>4839</v>
      </c>
      <c r="D132" s="208" t="s">
        <v>1524</v>
      </c>
      <c r="E132" s="209" t="s">
        <v>1392</v>
      </c>
      <c r="F132" s="210"/>
      <c r="G132" s="228"/>
      <c r="H132" s="199"/>
    </row>
    <row r="133" spans="2:8" ht="33">
      <c r="B133" s="206" t="s">
        <v>4672</v>
      </c>
      <c r="C133" s="207" t="s">
        <v>4840</v>
      </c>
      <c r="D133" s="208" t="s">
        <v>1317</v>
      </c>
      <c r="E133" s="209" t="s">
        <v>1392</v>
      </c>
      <c r="F133" s="210"/>
      <c r="G133" s="228"/>
      <c r="H133" s="199"/>
    </row>
    <row r="134" spans="2:8">
      <c r="B134" s="206" t="s">
        <v>4842</v>
      </c>
      <c r="C134" s="207" t="s">
        <v>4841</v>
      </c>
      <c r="D134" s="208" t="s">
        <v>4677</v>
      </c>
      <c r="E134" s="209" t="s">
        <v>4843</v>
      </c>
      <c r="F134" s="210"/>
      <c r="G134" s="228"/>
      <c r="H134" s="199"/>
    </row>
    <row r="135" spans="2:8" ht="33">
      <c r="B135" s="206" t="s">
        <v>4679</v>
      </c>
      <c r="C135" s="207" t="s">
        <v>4844</v>
      </c>
      <c r="D135" s="208" t="s">
        <v>1306</v>
      </c>
      <c r="E135" s="209" t="s">
        <v>1810</v>
      </c>
      <c r="F135" s="210"/>
      <c r="G135" s="228"/>
      <c r="H135" s="199"/>
    </row>
    <row r="136" spans="2:8">
      <c r="B136" s="206" t="s">
        <v>4682</v>
      </c>
      <c r="C136" s="207" t="s">
        <v>4845</v>
      </c>
      <c r="D136" s="208" t="s">
        <v>1317</v>
      </c>
      <c r="E136" s="209" t="s">
        <v>1392</v>
      </c>
      <c r="F136" s="210"/>
      <c r="G136" s="228"/>
      <c r="H136" s="199"/>
    </row>
    <row r="137" spans="2:8" ht="33">
      <c r="B137" s="206" t="s">
        <v>4684</v>
      </c>
      <c r="C137" s="207" t="s">
        <v>4846</v>
      </c>
      <c r="D137" s="208" t="s">
        <v>1524</v>
      </c>
      <c r="E137" s="209" t="s">
        <v>1392</v>
      </c>
      <c r="F137" s="210"/>
      <c r="G137" s="228"/>
      <c r="H137" s="199"/>
    </row>
    <row r="138" spans="2:8" ht="33">
      <c r="B138" s="206" t="s">
        <v>4686</v>
      </c>
      <c r="C138" s="207" t="s">
        <v>4847</v>
      </c>
      <c r="D138" s="208" t="s">
        <v>1317</v>
      </c>
      <c r="E138" s="209" t="s">
        <v>1392</v>
      </c>
      <c r="F138" s="210"/>
      <c r="G138" s="228"/>
      <c r="H138" s="199"/>
    </row>
    <row r="139" spans="2:8" ht="33">
      <c r="B139" s="206" t="s">
        <v>4688</v>
      </c>
      <c r="C139" s="207" t="s">
        <v>4848</v>
      </c>
      <c r="D139" s="208" t="s">
        <v>2108</v>
      </c>
      <c r="E139" s="209" t="s">
        <v>1392</v>
      </c>
      <c r="F139" s="210"/>
      <c r="G139" s="228"/>
      <c r="H139" s="199"/>
    </row>
    <row r="140" spans="2:8" ht="33">
      <c r="B140" s="206" t="s">
        <v>4690</v>
      </c>
      <c r="C140" s="207" t="s">
        <v>4849</v>
      </c>
      <c r="D140" s="208" t="s">
        <v>1524</v>
      </c>
      <c r="E140" s="209" t="s">
        <v>1392</v>
      </c>
      <c r="F140" s="210"/>
      <c r="G140" s="228"/>
      <c r="H140" s="199"/>
    </row>
    <row r="141" spans="2:8" ht="33">
      <c r="B141" s="206" t="s">
        <v>4692</v>
      </c>
      <c r="C141" s="207" t="s">
        <v>4850</v>
      </c>
      <c r="D141" s="208" t="s">
        <v>1317</v>
      </c>
      <c r="E141" s="209" t="s">
        <v>1392</v>
      </c>
      <c r="F141" s="210"/>
      <c r="G141" s="228"/>
      <c r="H141" s="199"/>
    </row>
    <row r="142" spans="2:8">
      <c r="B142" s="206" t="s">
        <v>4694</v>
      </c>
      <c r="C142" s="207" t="s">
        <v>4851</v>
      </c>
      <c r="D142" s="208" t="s">
        <v>4677</v>
      </c>
      <c r="E142" s="209" t="s">
        <v>1392</v>
      </c>
      <c r="F142" s="210"/>
      <c r="G142" s="228"/>
      <c r="H142" s="199"/>
    </row>
    <row r="143" spans="2:8" ht="33">
      <c r="B143" s="206" t="s">
        <v>4696</v>
      </c>
      <c r="C143" s="207" t="s">
        <v>4852</v>
      </c>
      <c r="D143" s="208" t="s">
        <v>1306</v>
      </c>
      <c r="E143" s="209" t="s">
        <v>1810</v>
      </c>
      <c r="F143" s="210"/>
      <c r="G143" s="228"/>
      <c r="H143" s="199"/>
    </row>
    <row r="144" spans="2:8">
      <c r="B144" s="206" t="s">
        <v>4699</v>
      </c>
      <c r="C144" s="207" t="s">
        <v>4853</v>
      </c>
      <c r="D144" s="208" t="s">
        <v>1317</v>
      </c>
      <c r="E144" s="209" t="s">
        <v>1392</v>
      </c>
      <c r="F144" s="210"/>
      <c r="G144" s="228"/>
      <c r="H144" s="199"/>
    </row>
    <row r="145" spans="2:8" ht="33">
      <c r="B145" s="206" t="s">
        <v>4701</v>
      </c>
      <c r="C145" s="207" t="s">
        <v>4854</v>
      </c>
      <c r="D145" s="208" t="s">
        <v>1524</v>
      </c>
      <c r="E145" s="209" t="s">
        <v>1392</v>
      </c>
      <c r="F145" s="210"/>
      <c r="G145" s="228"/>
      <c r="H145" s="199"/>
    </row>
    <row r="146" spans="2:8" ht="33">
      <c r="B146" s="206" t="s">
        <v>4703</v>
      </c>
      <c r="C146" s="207" t="s">
        <v>4855</v>
      </c>
      <c r="D146" s="208" t="s">
        <v>1317</v>
      </c>
      <c r="E146" s="209" t="s">
        <v>1392</v>
      </c>
      <c r="F146" s="210"/>
      <c r="G146" s="228"/>
      <c r="H146" s="199"/>
    </row>
    <row r="147" spans="2:8" ht="33">
      <c r="B147" s="206" t="s">
        <v>4705</v>
      </c>
      <c r="C147" s="207" t="s">
        <v>4856</v>
      </c>
      <c r="D147" s="208" t="s">
        <v>2108</v>
      </c>
      <c r="E147" s="209" t="s">
        <v>1392</v>
      </c>
      <c r="F147" s="210"/>
      <c r="G147" s="228"/>
      <c r="H147" s="199"/>
    </row>
    <row r="148" spans="2:8" ht="33">
      <c r="B148" s="206" t="s">
        <v>4707</v>
      </c>
      <c r="C148" s="207" t="s">
        <v>4857</v>
      </c>
      <c r="D148" s="208" t="s">
        <v>1524</v>
      </c>
      <c r="E148" s="209" t="s">
        <v>1392</v>
      </c>
      <c r="F148" s="210"/>
      <c r="G148" s="228"/>
      <c r="H148" s="199"/>
    </row>
    <row r="149" spans="2:8" ht="33">
      <c r="B149" s="206" t="s">
        <v>4709</v>
      </c>
      <c r="C149" s="207" t="s">
        <v>4858</v>
      </c>
      <c r="D149" s="208" t="s">
        <v>1317</v>
      </c>
      <c r="E149" s="209" t="s">
        <v>1392</v>
      </c>
      <c r="F149" s="210"/>
      <c r="G149" s="228"/>
      <c r="H149" s="199"/>
    </row>
    <row r="150" spans="2:8" ht="17.25" thickBot="1">
      <c r="B150" s="206" t="s">
        <v>4711</v>
      </c>
      <c r="C150" s="207" t="s">
        <v>4859</v>
      </c>
      <c r="D150" s="208" t="s">
        <v>4677</v>
      </c>
      <c r="E150" s="209" t="s">
        <v>1392</v>
      </c>
      <c r="F150" s="210"/>
      <c r="G150" s="229"/>
      <c r="H150" s="199"/>
    </row>
    <row r="151" spans="2:8" ht="20.100000000000001" customHeight="1" thickBot="1">
      <c r="B151" s="452" t="s">
        <v>4713</v>
      </c>
      <c r="C151" s="453"/>
      <c r="D151" s="454"/>
      <c r="E151" s="455"/>
      <c r="F151" s="455"/>
      <c r="G151" s="457"/>
      <c r="H151" s="199"/>
    </row>
    <row r="152" spans="2:8">
      <c r="B152" s="419" t="s">
        <v>4714</v>
      </c>
      <c r="C152" s="312" t="s">
        <v>4860</v>
      </c>
      <c r="D152" s="420" t="s">
        <v>4677</v>
      </c>
      <c r="E152" s="421" t="s">
        <v>1392</v>
      </c>
      <c r="F152" s="422"/>
      <c r="G152" s="228"/>
      <c r="H152" s="199"/>
    </row>
    <row r="153" spans="2:8">
      <c r="B153" s="206" t="s">
        <v>4717</v>
      </c>
      <c r="C153" s="207" t="s">
        <v>4861</v>
      </c>
      <c r="D153" s="208" t="s">
        <v>1317</v>
      </c>
      <c r="E153" s="209" t="s">
        <v>1392</v>
      </c>
      <c r="F153" s="210"/>
      <c r="G153" s="228"/>
      <c r="H153" s="199"/>
    </row>
    <row r="154" spans="2:8">
      <c r="B154" s="206" t="s">
        <v>4720</v>
      </c>
      <c r="C154" s="207" t="s">
        <v>4862</v>
      </c>
      <c r="D154" s="208" t="s">
        <v>4649</v>
      </c>
      <c r="E154" s="209" t="s">
        <v>1392</v>
      </c>
      <c r="F154" s="210"/>
      <c r="G154" s="228"/>
      <c r="H154" s="199"/>
    </row>
    <row r="155" spans="2:8">
      <c r="B155" s="206" t="s">
        <v>4722</v>
      </c>
      <c r="C155" s="207" t="s">
        <v>4863</v>
      </c>
      <c r="D155" s="208" t="s">
        <v>1317</v>
      </c>
      <c r="E155" s="209" t="s">
        <v>1392</v>
      </c>
      <c r="F155" s="210"/>
      <c r="G155" s="228"/>
      <c r="H155" s="199"/>
    </row>
    <row r="156" spans="2:8" ht="33">
      <c r="B156" s="206" t="s">
        <v>4724</v>
      </c>
      <c r="C156" s="207" t="s">
        <v>4864</v>
      </c>
      <c r="D156" s="208" t="s">
        <v>1306</v>
      </c>
      <c r="E156" s="209" t="s">
        <v>1810</v>
      </c>
      <c r="F156" s="210"/>
      <c r="G156" s="228"/>
      <c r="H156" s="199"/>
    </row>
    <row r="157" spans="2:8">
      <c r="B157" s="206" t="s">
        <v>4726</v>
      </c>
      <c r="C157" s="207" t="s">
        <v>4865</v>
      </c>
      <c r="D157" s="208" t="s">
        <v>1317</v>
      </c>
      <c r="E157" s="209" t="s">
        <v>1392</v>
      </c>
      <c r="F157" s="210"/>
      <c r="G157" s="228"/>
      <c r="H157" s="199"/>
    </row>
    <row r="158" spans="2:8" ht="33">
      <c r="B158" s="206" t="s">
        <v>4728</v>
      </c>
      <c r="C158" s="207" t="s">
        <v>4866</v>
      </c>
      <c r="D158" s="208" t="s">
        <v>1524</v>
      </c>
      <c r="E158" s="209" t="s">
        <v>1392</v>
      </c>
      <c r="F158" s="210"/>
      <c r="G158" s="228"/>
      <c r="H158" s="199"/>
    </row>
    <row r="159" spans="2:8" ht="33">
      <c r="B159" s="206" t="s">
        <v>4730</v>
      </c>
      <c r="C159" s="207" t="s">
        <v>4867</v>
      </c>
      <c r="D159" s="208" t="s">
        <v>1317</v>
      </c>
      <c r="E159" s="209" t="s">
        <v>1392</v>
      </c>
      <c r="F159" s="210"/>
      <c r="G159" s="228"/>
      <c r="H159" s="199"/>
    </row>
    <row r="160" spans="2:8" ht="33">
      <c r="B160" s="206" t="s">
        <v>4732</v>
      </c>
      <c r="C160" s="207" t="s">
        <v>4868</v>
      </c>
      <c r="D160" s="208" t="s">
        <v>2108</v>
      </c>
      <c r="E160" s="209" t="s">
        <v>1392</v>
      </c>
      <c r="F160" s="210"/>
      <c r="G160" s="228"/>
      <c r="H160" s="199"/>
    </row>
    <row r="161" spans="2:8" ht="33">
      <c r="B161" s="206" t="s">
        <v>4734</v>
      </c>
      <c r="C161" s="207" t="s">
        <v>4869</v>
      </c>
      <c r="D161" s="208" t="s">
        <v>1524</v>
      </c>
      <c r="E161" s="209" t="s">
        <v>1392</v>
      </c>
      <c r="F161" s="210"/>
      <c r="G161" s="228"/>
      <c r="H161" s="199"/>
    </row>
    <row r="162" spans="2:8" ht="33">
      <c r="B162" s="206" t="s">
        <v>4736</v>
      </c>
      <c r="C162" s="207" t="s">
        <v>4870</v>
      </c>
      <c r="D162" s="208" t="s">
        <v>1317</v>
      </c>
      <c r="E162" s="209" t="s">
        <v>1392</v>
      </c>
      <c r="F162" s="210"/>
      <c r="G162" s="228"/>
      <c r="H162" s="199"/>
    </row>
    <row r="163" spans="2:8">
      <c r="B163" s="206" t="s">
        <v>4738</v>
      </c>
      <c r="C163" s="207" t="s">
        <v>4871</v>
      </c>
      <c r="D163" s="208" t="s">
        <v>4677</v>
      </c>
      <c r="E163" s="209" t="s">
        <v>1392</v>
      </c>
      <c r="F163" s="210"/>
      <c r="G163" s="228"/>
      <c r="H163" s="199"/>
    </row>
    <row r="164" spans="2:8" ht="33">
      <c r="B164" s="206" t="s">
        <v>4740</v>
      </c>
      <c r="C164" s="207" t="s">
        <v>4872</v>
      </c>
      <c r="D164" s="208" t="s">
        <v>1306</v>
      </c>
      <c r="E164" s="209" t="s">
        <v>1810</v>
      </c>
      <c r="F164" s="210"/>
      <c r="G164" s="228"/>
      <c r="H164" s="199"/>
    </row>
    <row r="165" spans="2:8">
      <c r="B165" s="206" t="s">
        <v>4742</v>
      </c>
      <c r="C165" s="207" t="s">
        <v>4873</v>
      </c>
      <c r="D165" s="208" t="s">
        <v>1317</v>
      </c>
      <c r="E165" s="209" t="s">
        <v>1392</v>
      </c>
      <c r="F165" s="210"/>
      <c r="G165" s="228"/>
      <c r="H165" s="199"/>
    </row>
    <row r="166" spans="2:8" ht="33">
      <c r="B166" s="206" t="s">
        <v>4744</v>
      </c>
      <c r="C166" s="207" t="s">
        <v>4874</v>
      </c>
      <c r="D166" s="208" t="s">
        <v>1524</v>
      </c>
      <c r="E166" s="209" t="s">
        <v>1392</v>
      </c>
      <c r="F166" s="210"/>
      <c r="G166" s="228"/>
      <c r="H166" s="199"/>
    </row>
    <row r="167" spans="2:8" ht="33">
      <c r="B167" s="206" t="s">
        <v>4746</v>
      </c>
      <c r="C167" s="207" t="s">
        <v>4875</v>
      </c>
      <c r="D167" s="208" t="s">
        <v>1317</v>
      </c>
      <c r="E167" s="209" t="s">
        <v>1392</v>
      </c>
      <c r="F167" s="210"/>
      <c r="G167" s="228"/>
      <c r="H167" s="199"/>
    </row>
    <row r="168" spans="2:8" ht="33">
      <c r="B168" s="206" t="s">
        <v>4748</v>
      </c>
      <c r="C168" s="207" t="s">
        <v>4876</v>
      </c>
      <c r="D168" s="208" t="s">
        <v>2108</v>
      </c>
      <c r="E168" s="209" t="s">
        <v>1392</v>
      </c>
      <c r="F168" s="210"/>
      <c r="G168" s="228"/>
      <c r="H168" s="199"/>
    </row>
    <row r="169" spans="2:8" ht="33">
      <c r="B169" s="206" t="s">
        <v>4750</v>
      </c>
      <c r="C169" s="207" t="s">
        <v>4877</v>
      </c>
      <c r="D169" s="208" t="s">
        <v>1524</v>
      </c>
      <c r="E169" s="209" t="s">
        <v>1392</v>
      </c>
      <c r="F169" s="210"/>
      <c r="G169" s="228"/>
      <c r="H169" s="199"/>
    </row>
    <row r="170" spans="2:8" ht="33">
      <c r="B170" s="206" t="s">
        <v>4752</v>
      </c>
      <c r="C170" s="207" t="s">
        <v>4878</v>
      </c>
      <c r="D170" s="208" t="s">
        <v>1317</v>
      </c>
      <c r="E170" s="209" t="s">
        <v>1392</v>
      </c>
      <c r="F170" s="210"/>
      <c r="G170" s="228"/>
      <c r="H170" s="199"/>
    </row>
    <row r="171" spans="2:8">
      <c r="B171" s="206" t="s">
        <v>4754</v>
      </c>
      <c r="C171" s="207" t="s">
        <v>4879</v>
      </c>
      <c r="D171" s="208" t="s">
        <v>4677</v>
      </c>
      <c r="E171" s="209" t="s">
        <v>1392</v>
      </c>
      <c r="F171" s="210"/>
      <c r="G171" s="228"/>
      <c r="H171" s="199"/>
    </row>
    <row r="172" spans="2:8" ht="33">
      <c r="B172" s="206" t="s">
        <v>4756</v>
      </c>
      <c r="C172" s="207" t="s">
        <v>4880</v>
      </c>
      <c r="D172" s="208" t="s">
        <v>1306</v>
      </c>
      <c r="E172" s="209" t="s">
        <v>1810</v>
      </c>
      <c r="F172" s="210"/>
      <c r="G172" s="228"/>
      <c r="H172" s="199"/>
    </row>
    <row r="173" spans="2:8">
      <c r="B173" s="206" t="s">
        <v>4758</v>
      </c>
      <c r="C173" s="207" t="s">
        <v>4881</v>
      </c>
      <c r="D173" s="208" t="s">
        <v>1317</v>
      </c>
      <c r="E173" s="209" t="s">
        <v>1392</v>
      </c>
      <c r="F173" s="210"/>
      <c r="G173" s="228"/>
      <c r="H173" s="199"/>
    </row>
    <row r="174" spans="2:8" ht="33">
      <c r="B174" s="206" t="s">
        <v>4760</v>
      </c>
      <c r="C174" s="207" t="s">
        <v>4882</v>
      </c>
      <c r="D174" s="208" t="s">
        <v>1524</v>
      </c>
      <c r="E174" s="209" t="s">
        <v>1392</v>
      </c>
      <c r="F174" s="210"/>
      <c r="G174" s="228"/>
      <c r="H174" s="199"/>
    </row>
    <row r="175" spans="2:8" ht="33">
      <c r="B175" s="206" t="s">
        <v>4762</v>
      </c>
      <c r="C175" s="207" t="s">
        <v>4883</v>
      </c>
      <c r="D175" s="208" t="s">
        <v>1317</v>
      </c>
      <c r="E175" s="209" t="s">
        <v>1392</v>
      </c>
      <c r="F175" s="210"/>
      <c r="G175" s="228"/>
      <c r="H175" s="199"/>
    </row>
    <row r="176" spans="2:8" ht="33">
      <c r="B176" s="206" t="s">
        <v>4764</v>
      </c>
      <c r="C176" s="207" t="s">
        <v>4884</v>
      </c>
      <c r="D176" s="208" t="s">
        <v>2108</v>
      </c>
      <c r="E176" s="209" t="s">
        <v>1392</v>
      </c>
      <c r="F176" s="210"/>
      <c r="G176" s="228"/>
      <c r="H176" s="199"/>
    </row>
    <row r="177" spans="2:8" ht="33">
      <c r="B177" s="206" t="s">
        <v>4766</v>
      </c>
      <c r="C177" s="207" t="s">
        <v>4885</v>
      </c>
      <c r="D177" s="208" t="s">
        <v>1524</v>
      </c>
      <c r="E177" s="209" t="s">
        <v>1392</v>
      </c>
      <c r="F177" s="210"/>
      <c r="G177" s="228"/>
      <c r="H177" s="199"/>
    </row>
    <row r="178" spans="2:8" ht="33">
      <c r="B178" s="206" t="s">
        <v>4768</v>
      </c>
      <c r="C178" s="207" t="s">
        <v>4886</v>
      </c>
      <c r="D178" s="208" t="s">
        <v>1317</v>
      </c>
      <c r="E178" s="209" t="s">
        <v>1392</v>
      </c>
      <c r="F178" s="210"/>
      <c r="G178" s="228"/>
      <c r="H178" s="199"/>
    </row>
    <row r="179" spans="2:8" ht="17.25" thickBot="1">
      <c r="B179" s="206" t="s">
        <v>4770</v>
      </c>
      <c r="C179" s="207" t="s">
        <v>4887</v>
      </c>
      <c r="D179" s="208" t="s">
        <v>4677</v>
      </c>
      <c r="E179" s="209" t="s">
        <v>1392</v>
      </c>
      <c r="F179" s="210"/>
      <c r="G179" s="229"/>
      <c r="H179" s="199"/>
    </row>
    <row r="180" spans="2:8" ht="20.100000000000001" customHeight="1" thickBot="1">
      <c r="B180" s="452" t="s">
        <v>4888</v>
      </c>
      <c r="C180" s="453"/>
      <c r="D180" s="454"/>
      <c r="E180" s="455"/>
      <c r="F180" s="455"/>
      <c r="G180" s="457"/>
      <c r="H180" s="199"/>
    </row>
    <row r="181" spans="2:8">
      <c r="B181" s="419" t="s">
        <v>4773</v>
      </c>
      <c r="C181" s="312" t="s">
        <v>4889</v>
      </c>
      <c r="D181" s="420" t="s">
        <v>4677</v>
      </c>
      <c r="E181" s="421" t="s">
        <v>1392</v>
      </c>
      <c r="F181" s="422"/>
      <c r="G181" s="228"/>
      <c r="H181" s="199"/>
    </row>
    <row r="182" spans="2:8">
      <c r="B182" s="206" t="s">
        <v>4775</v>
      </c>
      <c r="C182" s="207" t="s">
        <v>4890</v>
      </c>
      <c r="D182" s="208" t="s">
        <v>1317</v>
      </c>
      <c r="E182" s="209" t="s">
        <v>1392</v>
      </c>
      <c r="F182" s="210"/>
      <c r="G182" s="228"/>
      <c r="H182" s="199"/>
    </row>
    <row r="183" spans="2:8">
      <c r="B183" s="206" t="s">
        <v>4777</v>
      </c>
      <c r="C183" s="207" t="s">
        <v>4891</v>
      </c>
      <c r="D183" s="208" t="s">
        <v>4649</v>
      </c>
      <c r="E183" s="209" t="s">
        <v>1392</v>
      </c>
      <c r="F183" s="210"/>
      <c r="G183" s="228"/>
      <c r="H183" s="199"/>
    </row>
    <row r="184" spans="2:8">
      <c r="B184" s="206" t="s">
        <v>4779</v>
      </c>
      <c r="C184" s="207" t="s">
        <v>4892</v>
      </c>
      <c r="D184" s="208" t="s">
        <v>1317</v>
      </c>
      <c r="E184" s="209" t="s">
        <v>1392</v>
      </c>
      <c r="F184" s="210"/>
      <c r="G184" s="228"/>
      <c r="H184" s="199"/>
    </row>
    <row r="185" spans="2:8" ht="33">
      <c r="B185" s="206" t="s">
        <v>4781</v>
      </c>
      <c r="C185" s="207" t="s">
        <v>4893</v>
      </c>
      <c r="D185" s="208" t="s">
        <v>1306</v>
      </c>
      <c r="E185" s="209" t="s">
        <v>1810</v>
      </c>
      <c r="F185" s="210"/>
      <c r="G185" s="228"/>
      <c r="H185" s="199"/>
    </row>
    <row r="186" spans="2:8">
      <c r="B186" s="206" t="s">
        <v>4783</v>
      </c>
      <c r="C186" s="207" t="s">
        <v>4894</v>
      </c>
      <c r="D186" s="208" t="s">
        <v>1317</v>
      </c>
      <c r="E186" s="209" t="s">
        <v>1392</v>
      </c>
      <c r="F186" s="210"/>
      <c r="G186" s="228"/>
      <c r="H186" s="199"/>
    </row>
    <row r="187" spans="2:8" ht="33">
      <c r="B187" s="206" t="s">
        <v>4785</v>
      </c>
      <c r="C187" s="207" t="s">
        <v>4895</v>
      </c>
      <c r="D187" s="208" t="s">
        <v>1524</v>
      </c>
      <c r="E187" s="209" t="s">
        <v>1392</v>
      </c>
      <c r="F187" s="210"/>
      <c r="G187" s="228"/>
      <c r="H187" s="199"/>
    </row>
    <row r="188" spans="2:8" ht="33">
      <c r="B188" s="206" t="s">
        <v>4787</v>
      </c>
      <c r="C188" s="207" t="s">
        <v>4896</v>
      </c>
      <c r="D188" s="208" t="s">
        <v>1317</v>
      </c>
      <c r="E188" s="209" t="s">
        <v>1392</v>
      </c>
      <c r="F188" s="210"/>
      <c r="G188" s="228"/>
      <c r="H188" s="199"/>
    </row>
    <row r="189" spans="2:8" ht="33">
      <c r="B189" s="206" t="s">
        <v>4789</v>
      </c>
      <c r="C189" s="207" t="s">
        <v>4897</v>
      </c>
      <c r="D189" s="208" t="s">
        <v>2108</v>
      </c>
      <c r="E189" s="209" t="s">
        <v>1392</v>
      </c>
      <c r="F189" s="210"/>
      <c r="G189" s="228"/>
      <c r="H189" s="199"/>
    </row>
    <row r="190" spans="2:8" ht="33">
      <c r="B190" s="206" t="s">
        <v>4791</v>
      </c>
      <c r="C190" s="207" t="s">
        <v>4898</v>
      </c>
      <c r="D190" s="208" t="s">
        <v>1524</v>
      </c>
      <c r="E190" s="209" t="s">
        <v>1392</v>
      </c>
      <c r="F190" s="210"/>
      <c r="G190" s="228"/>
      <c r="H190" s="199"/>
    </row>
    <row r="191" spans="2:8" ht="33">
      <c r="B191" s="206" t="s">
        <v>4793</v>
      </c>
      <c r="C191" s="207" t="s">
        <v>4899</v>
      </c>
      <c r="D191" s="208" t="s">
        <v>1317</v>
      </c>
      <c r="E191" s="209" t="s">
        <v>1392</v>
      </c>
      <c r="F191" s="210"/>
      <c r="G191" s="228"/>
      <c r="H191" s="199"/>
    </row>
    <row r="192" spans="2:8">
      <c r="B192" s="206" t="s">
        <v>4795</v>
      </c>
      <c r="C192" s="207" t="s">
        <v>4900</v>
      </c>
      <c r="D192" s="208" t="s">
        <v>4677</v>
      </c>
      <c r="E192" s="209" t="s">
        <v>1392</v>
      </c>
      <c r="F192" s="210"/>
      <c r="G192" s="228"/>
      <c r="H192" s="199"/>
    </row>
    <row r="193" spans="2:8" ht="33">
      <c r="B193" s="206" t="s">
        <v>4797</v>
      </c>
      <c r="C193" s="207" t="s">
        <v>4901</v>
      </c>
      <c r="D193" s="208" t="s">
        <v>1306</v>
      </c>
      <c r="E193" s="209" t="s">
        <v>1810</v>
      </c>
      <c r="F193" s="210"/>
      <c r="G193" s="228"/>
      <c r="H193" s="199"/>
    </row>
    <row r="194" spans="2:8">
      <c r="B194" s="206" t="s">
        <v>4799</v>
      </c>
      <c r="C194" s="207" t="s">
        <v>4902</v>
      </c>
      <c r="D194" s="208" t="s">
        <v>1317</v>
      </c>
      <c r="E194" s="209" t="s">
        <v>1392</v>
      </c>
      <c r="F194" s="210"/>
      <c r="G194" s="228"/>
      <c r="H194" s="199"/>
    </row>
    <row r="195" spans="2:8" ht="33">
      <c r="B195" s="206" t="s">
        <v>4801</v>
      </c>
      <c r="C195" s="207" t="s">
        <v>4903</v>
      </c>
      <c r="D195" s="208" t="s">
        <v>1524</v>
      </c>
      <c r="E195" s="209" t="s">
        <v>1392</v>
      </c>
      <c r="F195" s="210"/>
      <c r="G195" s="228"/>
      <c r="H195" s="199"/>
    </row>
    <row r="196" spans="2:8" ht="33">
      <c r="B196" s="206" t="s">
        <v>4803</v>
      </c>
      <c r="C196" s="207" t="s">
        <v>4904</v>
      </c>
      <c r="D196" s="208" t="s">
        <v>1317</v>
      </c>
      <c r="E196" s="209" t="s">
        <v>1392</v>
      </c>
      <c r="F196" s="210"/>
      <c r="G196" s="228"/>
      <c r="H196" s="199"/>
    </row>
    <row r="197" spans="2:8" ht="33">
      <c r="B197" s="206" t="s">
        <v>4805</v>
      </c>
      <c r="C197" s="207" t="s">
        <v>4905</v>
      </c>
      <c r="D197" s="208" t="s">
        <v>2108</v>
      </c>
      <c r="E197" s="209" t="s">
        <v>1392</v>
      </c>
      <c r="F197" s="210"/>
      <c r="G197" s="228"/>
      <c r="H197" s="199"/>
    </row>
    <row r="198" spans="2:8" ht="33">
      <c r="B198" s="206" t="s">
        <v>4807</v>
      </c>
      <c r="C198" s="207" t="s">
        <v>4906</v>
      </c>
      <c r="D198" s="208" t="s">
        <v>1524</v>
      </c>
      <c r="E198" s="209" t="s">
        <v>1392</v>
      </c>
      <c r="F198" s="210"/>
      <c r="G198" s="228"/>
      <c r="H198" s="199"/>
    </row>
    <row r="199" spans="2:8" ht="33">
      <c r="B199" s="206" t="s">
        <v>4809</v>
      </c>
      <c r="C199" s="207" t="s">
        <v>4907</v>
      </c>
      <c r="D199" s="208" t="s">
        <v>1317</v>
      </c>
      <c r="E199" s="209" t="s">
        <v>1392</v>
      </c>
      <c r="F199" s="210"/>
      <c r="G199" s="228"/>
      <c r="H199" s="199"/>
    </row>
    <row r="200" spans="2:8">
      <c r="B200" s="206" t="s">
        <v>4811</v>
      </c>
      <c r="C200" s="207" t="s">
        <v>4908</v>
      </c>
      <c r="D200" s="208" t="s">
        <v>4677</v>
      </c>
      <c r="E200" s="209" t="s">
        <v>1392</v>
      </c>
      <c r="F200" s="210"/>
      <c r="G200" s="228"/>
      <c r="H200" s="199"/>
    </row>
    <row r="201" spans="2:8" ht="33">
      <c r="B201" s="206" t="s">
        <v>4813</v>
      </c>
      <c r="C201" s="207" t="s">
        <v>4909</v>
      </c>
      <c r="D201" s="208" t="s">
        <v>1306</v>
      </c>
      <c r="E201" s="209" t="s">
        <v>1810</v>
      </c>
      <c r="F201" s="210"/>
      <c r="G201" s="228"/>
      <c r="H201" s="199"/>
    </row>
    <row r="202" spans="2:8">
      <c r="B202" s="206" t="s">
        <v>4815</v>
      </c>
      <c r="C202" s="207" t="s">
        <v>4910</v>
      </c>
      <c r="D202" s="208" t="s">
        <v>1317</v>
      </c>
      <c r="E202" s="209" t="s">
        <v>1392</v>
      </c>
      <c r="F202" s="210"/>
      <c r="G202" s="228"/>
      <c r="H202" s="199"/>
    </row>
    <row r="203" spans="2:8" ht="33">
      <c r="B203" s="206" t="s">
        <v>4817</v>
      </c>
      <c r="C203" s="207" t="s">
        <v>4911</v>
      </c>
      <c r="D203" s="208" t="s">
        <v>1524</v>
      </c>
      <c r="E203" s="209" t="s">
        <v>1392</v>
      </c>
      <c r="F203" s="210"/>
      <c r="G203" s="228"/>
      <c r="H203" s="199"/>
    </row>
    <row r="204" spans="2:8" ht="33">
      <c r="B204" s="206" t="s">
        <v>4819</v>
      </c>
      <c r="C204" s="207" t="s">
        <v>4912</v>
      </c>
      <c r="D204" s="208" t="s">
        <v>1317</v>
      </c>
      <c r="E204" s="209" t="s">
        <v>1392</v>
      </c>
      <c r="F204" s="210"/>
      <c r="G204" s="228"/>
      <c r="H204" s="199"/>
    </row>
    <row r="205" spans="2:8" ht="33">
      <c r="B205" s="206" t="s">
        <v>4821</v>
      </c>
      <c r="C205" s="207" t="s">
        <v>4913</v>
      </c>
      <c r="D205" s="208" t="s">
        <v>2108</v>
      </c>
      <c r="E205" s="209" t="s">
        <v>1392</v>
      </c>
      <c r="F205" s="210"/>
      <c r="G205" s="228"/>
      <c r="H205" s="199"/>
    </row>
    <row r="206" spans="2:8" ht="33">
      <c r="B206" s="206" t="s">
        <v>4823</v>
      </c>
      <c r="C206" s="207" t="s">
        <v>4914</v>
      </c>
      <c r="D206" s="208" t="s">
        <v>1524</v>
      </c>
      <c r="E206" s="209" t="s">
        <v>1392</v>
      </c>
      <c r="F206" s="210"/>
      <c r="G206" s="228"/>
      <c r="H206" s="199"/>
    </row>
    <row r="207" spans="2:8" ht="33">
      <c r="B207" s="206" t="s">
        <v>4825</v>
      </c>
      <c r="C207" s="207" t="s">
        <v>4915</v>
      </c>
      <c r="D207" s="208" t="s">
        <v>1317</v>
      </c>
      <c r="E207" s="209" t="s">
        <v>1392</v>
      </c>
      <c r="F207" s="210"/>
      <c r="G207" s="228"/>
      <c r="H207" s="199"/>
    </row>
    <row r="208" spans="2:8" ht="17.25" thickBot="1">
      <c r="B208" s="206" t="s">
        <v>4827</v>
      </c>
      <c r="C208" s="207" t="s">
        <v>4916</v>
      </c>
      <c r="D208" s="208" t="s">
        <v>4677</v>
      </c>
      <c r="E208" s="209" t="s">
        <v>1392</v>
      </c>
      <c r="F208" s="210"/>
      <c r="G208" s="229"/>
      <c r="H208" s="199"/>
    </row>
    <row r="209" spans="2:8">
      <c r="B209" s="459" t="s">
        <v>4917</v>
      </c>
      <c r="C209" s="268"/>
      <c r="D209" s="269"/>
      <c r="E209" s="432"/>
      <c r="F209" s="432"/>
      <c r="G209" s="460"/>
      <c r="H209" s="233"/>
    </row>
    <row r="210" spans="2:8" ht="74.650000000000006" customHeight="1" thickBot="1">
      <c r="B210" s="609" t="s">
        <v>4918</v>
      </c>
      <c r="C210" s="610"/>
      <c r="D210" s="610"/>
      <c r="E210" s="610"/>
      <c r="F210" s="610"/>
      <c r="G210" s="611"/>
      <c r="H210" s="233"/>
    </row>
    <row r="211" spans="2:8" ht="75">
      <c r="B211" s="458" t="s">
        <v>54</v>
      </c>
      <c r="C211" s="312" t="s">
        <v>4919</v>
      </c>
      <c r="D211" s="420" t="s">
        <v>1524</v>
      </c>
      <c r="E211" s="240" t="s">
        <v>4610</v>
      </c>
      <c r="F211" s="339"/>
      <c r="G211" s="430" t="s">
        <v>4920</v>
      </c>
      <c r="H211" s="233"/>
    </row>
    <row r="212" spans="2:8" ht="30">
      <c r="B212" s="230" t="s">
        <v>382</v>
      </c>
      <c r="C212" s="207" t="s">
        <v>4921</v>
      </c>
      <c r="D212" s="208" t="s">
        <v>1317</v>
      </c>
      <c r="E212" s="4" t="s">
        <v>2242</v>
      </c>
      <c r="F212" s="231"/>
      <c r="G212" s="232" t="s">
        <v>4922</v>
      </c>
      <c r="H212" s="233"/>
    </row>
    <row r="213" spans="2:8">
      <c r="B213" s="230" t="s">
        <v>383</v>
      </c>
      <c r="C213" s="207" t="s">
        <v>4923</v>
      </c>
      <c r="D213" s="208" t="s">
        <v>1317</v>
      </c>
      <c r="E213" s="4" t="s">
        <v>2242</v>
      </c>
      <c r="F213" s="231"/>
      <c r="G213" s="232"/>
      <c r="H213" s="233"/>
    </row>
    <row r="214" spans="2:8">
      <c r="B214" s="230" t="s">
        <v>4924</v>
      </c>
      <c r="C214" s="207" t="s">
        <v>4925</v>
      </c>
      <c r="D214" s="208" t="s">
        <v>1317</v>
      </c>
      <c r="E214" s="4" t="s">
        <v>2242</v>
      </c>
      <c r="F214" s="231"/>
      <c r="G214" s="232"/>
      <c r="H214" s="233"/>
    </row>
    <row r="215" spans="2:8">
      <c r="B215" s="230" t="s">
        <v>385</v>
      </c>
      <c r="C215" s="207" t="s">
        <v>4926</v>
      </c>
      <c r="D215" s="208" t="s">
        <v>2108</v>
      </c>
      <c r="E215" s="4" t="s">
        <v>2229</v>
      </c>
      <c r="F215" s="231"/>
      <c r="G215" s="232"/>
      <c r="H215" s="233"/>
    </row>
    <row r="216" spans="2:8">
      <c r="B216" s="230" t="s">
        <v>386</v>
      </c>
      <c r="C216" s="207" t="s">
        <v>4927</v>
      </c>
      <c r="D216" s="208" t="s">
        <v>1317</v>
      </c>
      <c r="E216" s="4" t="s">
        <v>2242</v>
      </c>
      <c r="F216" s="231"/>
      <c r="G216" s="232"/>
      <c r="H216" s="233"/>
    </row>
    <row r="217" spans="2:8" ht="33">
      <c r="B217" s="230" t="s">
        <v>4928</v>
      </c>
      <c r="C217" s="207" t="s">
        <v>4929</v>
      </c>
      <c r="D217" s="208" t="s">
        <v>1317</v>
      </c>
      <c r="E217" s="4" t="s">
        <v>2242</v>
      </c>
      <c r="F217" s="231"/>
      <c r="G217" s="232"/>
      <c r="H217" s="233"/>
    </row>
    <row r="218" spans="2:8">
      <c r="B218" s="230" t="s">
        <v>4930</v>
      </c>
      <c r="C218" s="207" t="s">
        <v>4931</v>
      </c>
      <c r="D218" s="208" t="s">
        <v>1317</v>
      </c>
      <c r="E218" s="4" t="s">
        <v>2242</v>
      </c>
      <c r="F218" s="231"/>
      <c r="G218" s="232"/>
      <c r="H218" s="233"/>
    </row>
    <row r="219" spans="2:8">
      <c r="B219" s="230" t="s">
        <v>389</v>
      </c>
      <c r="C219" s="207" t="s">
        <v>4932</v>
      </c>
      <c r="D219" s="208" t="s">
        <v>1317</v>
      </c>
      <c r="E219" s="4" t="s">
        <v>2242</v>
      </c>
      <c r="F219" s="231"/>
      <c r="G219" s="232"/>
      <c r="H219" s="233"/>
    </row>
    <row r="220" spans="2:8">
      <c r="B220" s="230" t="s">
        <v>4933</v>
      </c>
      <c r="C220" s="207" t="s">
        <v>4934</v>
      </c>
      <c r="D220" s="208" t="s">
        <v>1317</v>
      </c>
      <c r="E220" s="4" t="s">
        <v>2242</v>
      </c>
      <c r="F220" s="231"/>
      <c r="G220" s="232"/>
      <c r="H220" s="233"/>
    </row>
    <row r="221" spans="2:8">
      <c r="B221" s="230" t="s">
        <v>391</v>
      </c>
      <c r="C221" s="207" t="s">
        <v>4935</v>
      </c>
      <c r="D221" s="208" t="s">
        <v>2108</v>
      </c>
      <c r="E221" s="4" t="s">
        <v>2229</v>
      </c>
      <c r="F221" s="231"/>
      <c r="G221" s="232"/>
      <c r="H221" s="233"/>
    </row>
    <row r="222" spans="2:8">
      <c r="B222" s="230" t="s">
        <v>392</v>
      </c>
      <c r="C222" s="207" t="s">
        <v>4936</v>
      </c>
      <c r="D222" s="208" t="s">
        <v>1317</v>
      </c>
      <c r="E222" s="4" t="s">
        <v>2242</v>
      </c>
      <c r="F222" s="231"/>
      <c r="G222" s="232"/>
      <c r="H222" s="233"/>
    </row>
    <row r="223" spans="2:8">
      <c r="B223" s="230" t="s">
        <v>4937</v>
      </c>
      <c r="C223" s="207" t="s">
        <v>4938</v>
      </c>
      <c r="D223" s="208" t="s">
        <v>1317</v>
      </c>
      <c r="E223" s="4" t="s">
        <v>2242</v>
      </c>
      <c r="F223" s="231"/>
      <c r="G223" s="232"/>
      <c r="H223" s="233"/>
    </row>
    <row r="224" spans="2:8" ht="17.25" thickBot="1">
      <c r="B224" s="230" t="s">
        <v>4939</v>
      </c>
      <c r="C224" s="207" t="s">
        <v>4940</v>
      </c>
      <c r="D224" s="208" t="s">
        <v>1317</v>
      </c>
      <c r="E224" s="4" t="s">
        <v>2242</v>
      </c>
      <c r="F224" s="231"/>
      <c r="G224" s="232"/>
      <c r="H224" s="233"/>
    </row>
    <row r="225" spans="2:8" ht="20.100000000000001" customHeight="1" thickBot="1">
      <c r="B225" s="464" t="s">
        <v>4642</v>
      </c>
      <c r="C225" s="453"/>
      <c r="D225" s="454"/>
      <c r="E225" s="465"/>
      <c r="F225" s="465"/>
      <c r="G225" s="466"/>
      <c r="H225" s="233"/>
    </row>
    <row r="226" spans="2:8" ht="20.100000000000001" customHeight="1" thickBot="1">
      <c r="B226" s="464" t="s">
        <v>4643</v>
      </c>
      <c r="C226" s="453"/>
      <c r="D226" s="454"/>
      <c r="E226" s="465"/>
      <c r="F226" s="465"/>
      <c r="G226" s="466"/>
      <c r="H226" s="233"/>
    </row>
    <row r="227" spans="2:8" ht="30" customHeight="1">
      <c r="B227" s="433" t="s">
        <v>4644</v>
      </c>
      <c r="C227" s="201" t="s">
        <v>4941</v>
      </c>
      <c r="D227" s="418" t="s">
        <v>1317</v>
      </c>
      <c r="E227" s="428" t="s">
        <v>4942</v>
      </c>
      <c r="F227" s="427"/>
      <c r="G227" s="467" t="s">
        <v>4943</v>
      </c>
      <c r="H227" s="233"/>
    </row>
    <row r="228" spans="2:8">
      <c r="B228" s="230" t="s">
        <v>4647</v>
      </c>
      <c r="C228" s="207" t="s">
        <v>4944</v>
      </c>
      <c r="D228" s="208" t="s">
        <v>4649</v>
      </c>
      <c r="E228" s="4" t="s">
        <v>4942</v>
      </c>
      <c r="F228" s="231"/>
      <c r="G228" s="468"/>
      <c r="H228" s="233"/>
    </row>
    <row r="229" spans="2:8">
      <c r="B229" s="230" t="s">
        <v>4651</v>
      </c>
      <c r="C229" s="207" t="s">
        <v>4945</v>
      </c>
      <c r="D229" s="208" t="s">
        <v>1317</v>
      </c>
      <c r="E229" s="4" t="s">
        <v>4942</v>
      </c>
      <c r="F229" s="231"/>
      <c r="G229" s="468"/>
      <c r="H229" s="233"/>
    </row>
    <row r="230" spans="2:8" ht="33">
      <c r="B230" s="230" t="s">
        <v>4654</v>
      </c>
      <c r="C230" s="207" t="s">
        <v>4946</v>
      </c>
      <c r="D230" s="208" t="s">
        <v>1306</v>
      </c>
      <c r="E230" s="4" t="s">
        <v>4947</v>
      </c>
      <c r="F230" s="231"/>
      <c r="G230" s="468"/>
      <c r="H230" s="233"/>
    </row>
    <row r="231" spans="2:8">
      <c r="B231" s="230" t="s">
        <v>4948</v>
      </c>
      <c r="C231" s="207" t="s">
        <v>4949</v>
      </c>
      <c r="D231" s="208" t="s">
        <v>1317</v>
      </c>
      <c r="E231" s="4" t="s">
        <v>4942</v>
      </c>
      <c r="F231" s="231"/>
      <c r="G231" s="468"/>
      <c r="H231" s="233"/>
    </row>
    <row r="232" spans="2:8" ht="33">
      <c r="B232" s="230" t="s">
        <v>4660</v>
      </c>
      <c r="C232" s="207" t="s">
        <v>4950</v>
      </c>
      <c r="D232" s="208" t="s">
        <v>1524</v>
      </c>
      <c r="E232" s="4" t="s">
        <v>4942</v>
      </c>
      <c r="F232" s="231"/>
      <c r="G232" s="468"/>
      <c r="H232" s="233"/>
    </row>
    <row r="233" spans="2:8" ht="33">
      <c r="B233" s="230" t="s">
        <v>4951</v>
      </c>
      <c r="C233" s="207" t="s">
        <v>4952</v>
      </c>
      <c r="D233" s="208" t="s">
        <v>1317</v>
      </c>
      <c r="E233" s="4" t="s">
        <v>4942</v>
      </c>
      <c r="F233" s="231"/>
      <c r="G233" s="468"/>
      <c r="H233" s="233"/>
    </row>
    <row r="234" spans="2:8" ht="33">
      <c r="B234" s="230" t="s">
        <v>4953</v>
      </c>
      <c r="C234" s="207" t="s">
        <v>4954</v>
      </c>
      <c r="D234" s="208" t="s">
        <v>2108</v>
      </c>
      <c r="E234" s="4" t="s">
        <v>4942</v>
      </c>
      <c r="F234" s="231"/>
      <c r="G234" s="468"/>
      <c r="H234" s="233"/>
    </row>
    <row r="235" spans="2:8" ht="33">
      <c r="B235" s="230" t="s">
        <v>4955</v>
      </c>
      <c r="C235" s="207" t="s">
        <v>4956</v>
      </c>
      <c r="D235" s="208" t="s">
        <v>1524</v>
      </c>
      <c r="E235" s="4" t="s">
        <v>4942</v>
      </c>
      <c r="F235" s="231"/>
      <c r="G235" s="468"/>
      <c r="H235" s="233"/>
    </row>
    <row r="236" spans="2:8" ht="33">
      <c r="B236" s="230" t="s">
        <v>4672</v>
      </c>
      <c r="C236" s="207" t="s">
        <v>4957</v>
      </c>
      <c r="D236" s="208" t="s">
        <v>1317</v>
      </c>
      <c r="E236" s="4" t="s">
        <v>4942</v>
      </c>
      <c r="F236" s="231"/>
      <c r="G236" s="468"/>
      <c r="H236" s="233"/>
    </row>
    <row r="237" spans="2:8">
      <c r="B237" s="230" t="s">
        <v>4958</v>
      </c>
      <c r="C237" s="207" t="s">
        <v>4959</v>
      </c>
      <c r="D237" s="208" t="s">
        <v>1930</v>
      </c>
      <c r="E237" s="4" t="s">
        <v>4942</v>
      </c>
      <c r="F237" s="231"/>
      <c r="G237" s="468"/>
      <c r="H237" s="233"/>
    </row>
    <row r="238" spans="2:8" ht="33">
      <c r="B238" s="230" t="s">
        <v>4679</v>
      </c>
      <c r="C238" s="207" t="s">
        <v>4960</v>
      </c>
      <c r="D238" s="208" t="s">
        <v>1306</v>
      </c>
      <c r="E238" s="4" t="s">
        <v>4947</v>
      </c>
      <c r="F238" s="231"/>
      <c r="G238" s="468"/>
      <c r="H238" s="233"/>
    </row>
    <row r="239" spans="2:8">
      <c r="B239" s="230" t="s">
        <v>4961</v>
      </c>
      <c r="C239" s="207" t="s">
        <v>4962</v>
      </c>
      <c r="D239" s="208" t="s">
        <v>1317</v>
      </c>
      <c r="E239" s="4" t="s">
        <v>4942</v>
      </c>
      <c r="F239" s="231"/>
      <c r="G239" s="468"/>
      <c r="H239" s="233"/>
    </row>
    <row r="240" spans="2:8" ht="33">
      <c r="B240" s="230" t="s">
        <v>4684</v>
      </c>
      <c r="C240" s="207" t="s">
        <v>4963</v>
      </c>
      <c r="D240" s="208" t="s">
        <v>1524</v>
      </c>
      <c r="E240" s="4" t="s">
        <v>4942</v>
      </c>
      <c r="F240" s="231"/>
      <c r="G240" s="468"/>
      <c r="H240" s="233"/>
    </row>
    <row r="241" spans="2:8" ht="33">
      <c r="B241" s="230" t="s">
        <v>4964</v>
      </c>
      <c r="C241" s="207" t="s">
        <v>4965</v>
      </c>
      <c r="D241" s="208" t="s">
        <v>1317</v>
      </c>
      <c r="E241" s="4" t="s">
        <v>4942</v>
      </c>
      <c r="F241" s="231"/>
      <c r="G241" s="468"/>
      <c r="H241" s="233"/>
    </row>
    <row r="242" spans="2:8" ht="33">
      <c r="B242" s="230" t="s">
        <v>4966</v>
      </c>
      <c r="C242" s="207" t="s">
        <v>4967</v>
      </c>
      <c r="D242" s="208" t="s">
        <v>2108</v>
      </c>
      <c r="E242" s="4" t="s">
        <v>4942</v>
      </c>
      <c r="F242" s="231"/>
      <c r="G242" s="468"/>
      <c r="H242" s="233"/>
    </row>
    <row r="243" spans="2:8" ht="33">
      <c r="B243" s="230" t="s">
        <v>4968</v>
      </c>
      <c r="C243" s="207" t="s">
        <v>4969</v>
      </c>
      <c r="D243" s="208" t="s">
        <v>1524</v>
      </c>
      <c r="E243" s="4" t="s">
        <v>4942</v>
      </c>
      <c r="F243" s="231"/>
      <c r="G243" s="468"/>
      <c r="H243" s="233"/>
    </row>
    <row r="244" spans="2:8" ht="33">
      <c r="B244" s="230" t="s">
        <v>4692</v>
      </c>
      <c r="C244" s="207" t="s">
        <v>4970</v>
      </c>
      <c r="D244" s="208" t="s">
        <v>1317</v>
      </c>
      <c r="E244" s="4" t="s">
        <v>4942</v>
      </c>
      <c r="F244" s="231"/>
      <c r="G244" s="468"/>
      <c r="H244" s="233"/>
    </row>
    <row r="245" spans="2:8">
      <c r="B245" s="230" t="s">
        <v>4971</v>
      </c>
      <c r="C245" s="207" t="s">
        <v>4972</v>
      </c>
      <c r="D245" s="208" t="s">
        <v>1930</v>
      </c>
      <c r="E245" s="4" t="s">
        <v>4942</v>
      </c>
      <c r="F245" s="231"/>
      <c r="G245" s="468"/>
      <c r="H245" s="233"/>
    </row>
    <row r="246" spans="2:8" ht="33">
      <c r="B246" s="230" t="s">
        <v>4696</v>
      </c>
      <c r="C246" s="207" t="s">
        <v>4973</v>
      </c>
      <c r="D246" s="208" t="s">
        <v>1306</v>
      </c>
      <c r="E246" s="4" t="s">
        <v>4947</v>
      </c>
      <c r="F246" s="231"/>
      <c r="G246" s="468"/>
      <c r="H246" s="233"/>
    </row>
    <row r="247" spans="2:8">
      <c r="B247" s="230" t="s">
        <v>4974</v>
      </c>
      <c r="C247" s="207" t="s">
        <v>4975</v>
      </c>
      <c r="D247" s="208" t="s">
        <v>1317</v>
      </c>
      <c r="E247" s="4" t="s">
        <v>4942</v>
      </c>
      <c r="F247" s="231"/>
      <c r="G247" s="468"/>
      <c r="H247" s="233"/>
    </row>
    <row r="248" spans="2:8" ht="33">
      <c r="B248" s="230" t="s">
        <v>4701</v>
      </c>
      <c r="C248" s="207" t="s">
        <v>4976</v>
      </c>
      <c r="D248" s="208" t="s">
        <v>1524</v>
      </c>
      <c r="E248" s="4" t="s">
        <v>4942</v>
      </c>
      <c r="F248" s="231"/>
      <c r="G248" s="468"/>
      <c r="H248" s="233"/>
    </row>
    <row r="249" spans="2:8" ht="33">
      <c r="B249" s="230" t="s">
        <v>4977</v>
      </c>
      <c r="C249" s="207" t="s">
        <v>4978</v>
      </c>
      <c r="D249" s="208" t="s">
        <v>1317</v>
      </c>
      <c r="E249" s="4" t="s">
        <v>4942</v>
      </c>
      <c r="F249" s="231"/>
      <c r="G249" s="468"/>
      <c r="H249" s="233"/>
    </row>
    <row r="250" spans="2:8" ht="33">
      <c r="B250" s="230" t="s">
        <v>4979</v>
      </c>
      <c r="C250" s="207" t="s">
        <v>4980</v>
      </c>
      <c r="D250" s="208" t="s">
        <v>2108</v>
      </c>
      <c r="E250" s="4" t="s">
        <v>4942</v>
      </c>
      <c r="F250" s="231"/>
      <c r="G250" s="468"/>
      <c r="H250" s="233"/>
    </row>
    <row r="251" spans="2:8" ht="33">
      <c r="B251" s="230" t="s">
        <v>4981</v>
      </c>
      <c r="C251" s="207" t="s">
        <v>4982</v>
      </c>
      <c r="D251" s="208" t="s">
        <v>1524</v>
      </c>
      <c r="E251" s="4" t="s">
        <v>4942</v>
      </c>
      <c r="F251" s="231"/>
      <c r="G251" s="468"/>
      <c r="H251" s="233"/>
    </row>
    <row r="252" spans="2:8" ht="33">
      <c r="B252" s="230" t="s">
        <v>4709</v>
      </c>
      <c r="C252" s="207" t="s">
        <v>4983</v>
      </c>
      <c r="D252" s="208" t="s">
        <v>1317</v>
      </c>
      <c r="E252" s="4" t="s">
        <v>4942</v>
      </c>
      <c r="F252" s="231"/>
      <c r="G252" s="468"/>
      <c r="H252" s="233"/>
    </row>
    <row r="253" spans="2:8" ht="17.25" thickBot="1">
      <c r="B253" s="230" t="s">
        <v>4984</v>
      </c>
      <c r="C253" s="207" t="s">
        <v>4985</v>
      </c>
      <c r="D253" s="208" t="s">
        <v>1930</v>
      </c>
      <c r="E253" s="4" t="s">
        <v>4942</v>
      </c>
      <c r="F253" s="231"/>
      <c r="G253" s="469"/>
      <c r="H253" s="233"/>
    </row>
    <row r="254" spans="2:8" ht="20.100000000000001" customHeight="1" thickBot="1">
      <c r="B254" s="464" t="s">
        <v>4713</v>
      </c>
      <c r="C254" s="453"/>
      <c r="D254" s="454"/>
      <c r="E254" s="465"/>
      <c r="F254" s="465"/>
      <c r="G254" s="466"/>
      <c r="H254" s="233"/>
    </row>
    <row r="255" spans="2:8" ht="30" customHeight="1">
      <c r="B255" s="433" t="s">
        <v>4986</v>
      </c>
      <c r="C255" s="201" t="s">
        <v>4987</v>
      </c>
      <c r="D255" s="418" t="s">
        <v>1930</v>
      </c>
      <c r="E255" s="428" t="s">
        <v>4942</v>
      </c>
      <c r="F255" s="427"/>
      <c r="G255" s="467" t="s">
        <v>4988</v>
      </c>
      <c r="H255" s="233"/>
    </row>
    <row r="256" spans="2:8" ht="30" customHeight="1">
      <c r="B256" s="230" t="s">
        <v>4717</v>
      </c>
      <c r="C256" s="207" t="s">
        <v>4989</v>
      </c>
      <c r="D256" s="208" t="s">
        <v>1317</v>
      </c>
      <c r="E256" s="4" t="s">
        <v>4942</v>
      </c>
      <c r="F256" s="231"/>
      <c r="G256" s="468"/>
      <c r="H256" s="233"/>
    </row>
    <row r="257" spans="2:8">
      <c r="B257" s="230" t="s">
        <v>4720</v>
      </c>
      <c r="C257" s="207" t="s">
        <v>4990</v>
      </c>
      <c r="D257" s="208" t="s">
        <v>4649</v>
      </c>
      <c r="E257" s="4" t="s">
        <v>4942</v>
      </c>
      <c r="F257" s="231"/>
      <c r="G257" s="468"/>
      <c r="H257" s="233"/>
    </row>
    <row r="258" spans="2:8">
      <c r="B258" s="230" t="s">
        <v>4722</v>
      </c>
      <c r="C258" s="207" t="s">
        <v>4991</v>
      </c>
      <c r="D258" s="208" t="s">
        <v>1317</v>
      </c>
      <c r="E258" s="4" t="s">
        <v>4942</v>
      </c>
      <c r="F258" s="231"/>
      <c r="G258" s="468"/>
      <c r="H258" s="233"/>
    </row>
    <row r="259" spans="2:8" ht="33">
      <c r="B259" s="230" t="s">
        <v>4724</v>
      </c>
      <c r="C259" s="207" t="s">
        <v>4992</v>
      </c>
      <c r="D259" s="208" t="s">
        <v>1306</v>
      </c>
      <c r="E259" s="4" t="s">
        <v>4947</v>
      </c>
      <c r="F259" s="231"/>
      <c r="G259" s="468"/>
      <c r="H259" s="233"/>
    </row>
    <row r="260" spans="2:8">
      <c r="B260" s="230" t="s">
        <v>4993</v>
      </c>
      <c r="C260" s="207" t="s">
        <v>4994</v>
      </c>
      <c r="D260" s="208" t="s">
        <v>1317</v>
      </c>
      <c r="E260" s="4" t="s">
        <v>4942</v>
      </c>
      <c r="F260" s="231"/>
      <c r="G260" s="468"/>
      <c r="H260" s="233"/>
    </row>
    <row r="261" spans="2:8" ht="33">
      <c r="B261" s="230" t="s">
        <v>4728</v>
      </c>
      <c r="C261" s="207" t="s">
        <v>4995</v>
      </c>
      <c r="D261" s="208" t="s">
        <v>1524</v>
      </c>
      <c r="E261" s="4" t="s">
        <v>4942</v>
      </c>
      <c r="F261" s="231"/>
      <c r="G261" s="468"/>
      <c r="H261" s="233"/>
    </row>
    <row r="262" spans="2:8" ht="33">
      <c r="B262" s="230" t="s">
        <v>4996</v>
      </c>
      <c r="C262" s="207" t="s">
        <v>4997</v>
      </c>
      <c r="D262" s="208" t="s">
        <v>1317</v>
      </c>
      <c r="E262" s="4" t="s">
        <v>4942</v>
      </c>
      <c r="F262" s="231"/>
      <c r="G262" s="468"/>
      <c r="H262" s="233"/>
    </row>
    <row r="263" spans="2:8" ht="33">
      <c r="B263" s="230" t="s">
        <v>4998</v>
      </c>
      <c r="C263" s="207" t="s">
        <v>4999</v>
      </c>
      <c r="D263" s="208" t="s">
        <v>2108</v>
      </c>
      <c r="E263" s="4" t="s">
        <v>4942</v>
      </c>
      <c r="F263" s="231"/>
      <c r="G263" s="468"/>
      <c r="H263" s="233"/>
    </row>
    <row r="264" spans="2:8" ht="33">
      <c r="B264" s="230" t="s">
        <v>5000</v>
      </c>
      <c r="C264" s="207" t="s">
        <v>5001</v>
      </c>
      <c r="D264" s="208" t="s">
        <v>1524</v>
      </c>
      <c r="E264" s="4" t="s">
        <v>4942</v>
      </c>
      <c r="F264" s="231"/>
      <c r="G264" s="468"/>
      <c r="H264" s="233"/>
    </row>
    <row r="265" spans="2:8" ht="33">
      <c r="B265" s="230" t="s">
        <v>4736</v>
      </c>
      <c r="C265" s="207" t="s">
        <v>5002</v>
      </c>
      <c r="D265" s="208" t="s">
        <v>1317</v>
      </c>
      <c r="E265" s="4" t="s">
        <v>4942</v>
      </c>
      <c r="F265" s="231"/>
      <c r="G265" s="468"/>
      <c r="H265" s="233"/>
    </row>
    <row r="266" spans="2:8">
      <c r="B266" s="230" t="s">
        <v>5003</v>
      </c>
      <c r="C266" s="207" t="s">
        <v>5004</v>
      </c>
      <c r="D266" s="208" t="s">
        <v>1930</v>
      </c>
      <c r="E266" s="4" t="s">
        <v>4942</v>
      </c>
      <c r="F266" s="231"/>
      <c r="G266" s="468"/>
      <c r="H266" s="233"/>
    </row>
    <row r="267" spans="2:8" ht="33">
      <c r="B267" s="230" t="s">
        <v>4740</v>
      </c>
      <c r="C267" s="207" t="s">
        <v>5005</v>
      </c>
      <c r="D267" s="208" t="s">
        <v>1306</v>
      </c>
      <c r="E267" s="4" t="s">
        <v>4947</v>
      </c>
      <c r="F267" s="231"/>
      <c r="G267" s="468"/>
      <c r="H267" s="233"/>
    </row>
    <row r="268" spans="2:8">
      <c r="B268" s="230" t="s">
        <v>5006</v>
      </c>
      <c r="C268" s="207" t="s">
        <v>5007</v>
      </c>
      <c r="D268" s="208" t="s">
        <v>1317</v>
      </c>
      <c r="E268" s="4" t="s">
        <v>4942</v>
      </c>
      <c r="F268" s="231"/>
      <c r="G268" s="468"/>
      <c r="H268" s="233"/>
    </row>
    <row r="269" spans="2:8" ht="33">
      <c r="B269" s="230" t="s">
        <v>4744</v>
      </c>
      <c r="C269" s="207" t="s">
        <v>5008</v>
      </c>
      <c r="D269" s="208" t="s">
        <v>1524</v>
      </c>
      <c r="E269" s="4" t="s">
        <v>4942</v>
      </c>
      <c r="F269" s="231"/>
      <c r="G269" s="468"/>
      <c r="H269" s="233"/>
    </row>
    <row r="270" spans="2:8" ht="33">
      <c r="B270" s="230" t="s">
        <v>5009</v>
      </c>
      <c r="C270" s="207" t="s">
        <v>5010</v>
      </c>
      <c r="D270" s="208" t="s">
        <v>1317</v>
      </c>
      <c r="E270" s="4" t="s">
        <v>4942</v>
      </c>
      <c r="F270" s="231"/>
      <c r="G270" s="468"/>
      <c r="H270" s="233"/>
    </row>
    <row r="271" spans="2:8" ht="33">
      <c r="B271" s="230" t="s">
        <v>5011</v>
      </c>
      <c r="C271" s="207" t="s">
        <v>5012</v>
      </c>
      <c r="D271" s="208" t="s">
        <v>2108</v>
      </c>
      <c r="E271" s="4" t="s">
        <v>4942</v>
      </c>
      <c r="F271" s="231"/>
      <c r="G271" s="468"/>
      <c r="H271" s="233"/>
    </row>
    <row r="272" spans="2:8" ht="33">
      <c r="B272" s="230" t="s">
        <v>5013</v>
      </c>
      <c r="C272" s="207" t="s">
        <v>5014</v>
      </c>
      <c r="D272" s="208" t="s">
        <v>1524</v>
      </c>
      <c r="E272" s="4" t="s">
        <v>4942</v>
      </c>
      <c r="F272" s="231"/>
      <c r="G272" s="468"/>
      <c r="H272" s="233"/>
    </row>
    <row r="273" spans="2:8" ht="33">
      <c r="B273" s="230" t="s">
        <v>4752</v>
      </c>
      <c r="C273" s="207" t="s">
        <v>5015</v>
      </c>
      <c r="D273" s="208" t="s">
        <v>1317</v>
      </c>
      <c r="E273" s="4" t="s">
        <v>4942</v>
      </c>
      <c r="F273" s="231"/>
      <c r="G273" s="468"/>
      <c r="H273" s="233"/>
    </row>
    <row r="274" spans="2:8">
      <c r="B274" s="230" t="s">
        <v>5016</v>
      </c>
      <c r="C274" s="207" t="s">
        <v>5017</v>
      </c>
      <c r="D274" s="208" t="s">
        <v>1930</v>
      </c>
      <c r="E274" s="4" t="s">
        <v>4942</v>
      </c>
      <c r="F274" s="231"/>
      <c r="G274" s="468"/>
      <c r="H274" s="233"/>
    </row>
    <row r="275" spans="2:8" ht="33">
      <c r="B275" s="230" t="s">
        <v>4756</v>
      </c>
      <c r="C275" s="207" t="s">
        <v>5018</v>
      </c>
      <c r="D275" s="208" t="s">
        <v>1306</v>
      </c>
      <c r="E275" s="4" t="s">
        <v>4947</v>
      </c>
      <c r="F275" s="231"/>
      <c r="G275" s="468"/>
      <c r="H275" s="233"/>
    </row>
    <row r="276" spans="2:8">
      <c r="B276" s="230" t="s">
        <v>5019</v>
      </c>
      <c r="C276" s="207" t="s">
        <v>5020</v>
      </c>
      <c r="D276" s="208" t="s">
        <v>1317</v>
      </c>
      <c r="E276" s="4" t="s">
        <v>4942</v>
      </c>
      <c r="F276" s="231"/>
      <c r="G276" s="468"/>
      <c r="H276" s="233"/>
    </row>
    <row r="277" spans="2:8" ht="33">
      <c r="B277" s="230" t="s">
        <v>4760</v>
      </c>
      <c r="C277" s="207" t="s">
        <v>5021</v>
      </c>
      <c r="D277" s="208" t="s">
        <v>1524</v>
      </c>
      <c r="E277" s="4" t="s">
        <v>4942</v>
      </c>
      <c r="F277" s="231"/>
      <c r="G277" s="468"/>
      <c r="H277" s="233"/>
    </row>
    <row r="278" spans="2:8" ht="33">
      <c r="B278" s="230" t="s">
        <v>5022</v>
      </c>
      <c r="C278" s="207" t="s">
        <v>5023</v>
      </c>
      <c r="D278" s="208" t="s">
        <v>1317</v>
      </c>
      <c r="E278" s="4" t="s">
        <v>4942</v>
      </c>
      <c r="F278" s="231"/>
      <c r="G278" s="468"/>
      <c r="H278" s="233"/>
    </row>
    <row r="279" spans="2:8" ht="33">
      <c r="B279" s="230" t="s">
        <v>5024</v>
      </c>
      <c r="C279" s="207" t="s">
        <v>5025</v>
      </c>
      <c r="D279" s="208" t="s">
        <v>2108</v>
      </c>
      <c r="E279" s="4" t="s">
        <v>4942</v>
      </c>
      <c r="F279" s="231"/>
      <c r="G279" s="468"/>
      <c r="H279" s="233"/>
    </row>
    <row r="280" spans="2:8" ht="33">
      <c r="B280" s="230" t="s">
        <v>5026</v>
      </c>
      <c r="C280" s="207" t="s">
        <v>5027</v>
      </c>
      <c r="D280" s="208" t="s">
        <v>1524</v>
      </c>
      <c r="E280" s="4" t="s">
        <v>4942</v>
      </c>
      <c r="F280" s="231"/>
      <c r="G280" s="468"/>
      <c r="H280" s="233"/>
    </row>
    <row r="281" spans="2:8" ht="33">
      <c r="B281" s="230" t="s">
        <v>4768</v>
      </c>
      <c r="C281" s="207" t="s">
        <v>5028</v>
      </c>
      <c r="D281" s="208" t="s">
        <v>1317</v>
      </c>
      <c r="E281" s="4" t="s">
        <v>4942</v>
      </c>
      <c r="F281" s="231"/>
      <c r="G281" s="468"/>
      <c r="H281" s="233"/>
    </row>
    <row r="282" spans="2:8" ht="17.25" thickBot="1">
      <c r="B282" s="230" t="s">
        <v>5029</v>
      </c>
      <c r="C282" s="207" t="s">
        <v>5030</v>
      </c>
      <c r="D282" s="208" t="s">
        <v>1930</v>
      </c>
      <c r="E282" s="4" t="s">
        <v>4942</v>
      </c>
      <c r="F282" s="231"/>
      <c r="G282" s="469"/>
      <c r="H282" s="233"/>
    </row>
    <row r="283" spans="2:8" ht="20.100000000000001" customHeight="1" thickBot="1">
      <c r="B283" s="464" t="s">
        <v>4772</v>
      </c>
      <c r="C283" s="453"/>
      <c r="D283" s="454"/>
      <c r="E283" s="465"/>
      <c r="F283" s="465"/>
      <c r="G283" s="466"/>
      <c r="H283" s="233"/>
    </row>
    <row r="284" spans="2:8" ht="30" customHeight="1">
      <c r="B284" s="433" t="s">
        <v>5031</v>
      </c>
      <c r="C284" s="201" t="s">
        <v>5032</v>
      </c>
      <c r="D284" s="418" t="s">
        <v>1930</v>
      </c>
      <c r="E284" s="428" t="s">
        <v>4942</v>
      </c>
      <c r="F284" s="427"/>
      <c r="G284" s="467" t="s">
        <v>5033</v>
      </c>
      <c r="H284" s="233"/>
    </row>
    <row r="285" spans="2:8">
      <c r="B285" s="230" t="s">
        <v>4775</v>
      </c>
      <c r="C285" s="207" t="s">
        <v>5034</v>
      </c>
      <c r="D285" s="208" t="s">
        <v>1317</v>
      </c>
      <c r="E285" s="4" t="s">
        <v>4942</v>
      </c>
      <c r="F285" s="231"/>
      <c r="G285" s="468"/>
      <c r="H285" s="233"/>
    </row>
    <row r="286" spans="2:8">
      <c r="B286" s="230" t="s">
        <v>4777</v>
      </c>
      <c r="C286" s="207" t="s">
        <v>5035</v>
      </c>
      <c r="D286" s="208" t="s">
        <v>4649</v>
      </c>
      <c r="E286" s="4" t="s">
        <v>4942</v>
      </c>
      <c r="F286" s="231"/>
      <c r="G286" s="468"/>
      <c r="H286" s="233"/>
    </row>
    <row r="287" spans="2:8">
      <c r="B287" s="230" t="s">
        <v>4779</v>
      </c>
      <c r="C287" s="207" t="s">
        <v>5036</v>
      </c>
      <c r="D287" s="208" t="s">
        <v>1317</v>
      </c>
      <c r="E287" s="4" t="s">
        <v>4942</v>
      </c>
      <c r="F287" s="231"/>
      <c r="G287" s="468"/>
      <c r="H287" s="233"/>
    </row>
    <row r="288" spans="2:8" ht="33">
      <c r="B288" s="230" t="s">
        <v>4781</v>
      </c>
      <c r="C288" s="207" t="s">
        <v>5037</v>
      </c>
      <c r="D288" s="208" t="s">
        <v>1306</v>
      </c>
      <c r="E288" s="4" t="s">
        <v>4947</v>
      </c>
      <c r="F288" s="231"/>
      <c r="G288" s="468"/>
      <c r="H288" s="233"/>
    </row>
    <row r="289" spans="2:8">
      <c r="B289" s="230" t="s">
        <v>5038</v>
      </c>
      <c r="C289" s="207" t="s">
        <v>5039</v>
      </c>
      <c r="D289" s="208" t="s">
        <v>1317</v>
      </c>
      <c r="E289" s="4" t="s">
        <v>4942</v>
      </c>
      <c r="F289" s="231"/>
      <c r="G289" s="468"/>
      <c r="H289" s="233"/>
    </row>
    <row r="290" spans="2:8" ht="33">
      <c r="B290" s="230" t="s">
        <v>4785</v>
      </c>
      <c r="C290" s="207" t="s">
        <v>5040</v>
      </c>
      <c r="D290" s="208" t="s">
        <v>1524</v>
      </c>
      <c r="E290" s="4" t="s">
        <v>4942</v>
      </c>
      <c r="F290" s="231"/>
      <c r="G290" s="468"/>
      <c r="H290" s="233"/>
    </row>
    <row r="291" spans="2:8" ht="33">
      <c r="B291" s="230" t="s">
        <v>5041</v>
      </c>
      <c r="C291" s="207" t="s">
        <v>5042</v>
      </c>
      <c r="D291" s="208" t="s">
        <v>1317</v>
      </c>
      <c r="E291" s="4" t="s">
        <v>4942</v>
      </c>
      <c r="F291" s="231"/>
      <c r="G291" s="468"/>
      <c r="H291" s="233"/>
    </row>
    <row r="292" spans="2:8" ht="33">
      <c r="B292" s="230" t="s">
        <v>5043</v>
      </c>
      <c r="C292" s="207" t="s">
        <v>5044</v>
      </c>
      <c r="D292" s="208" t="s">
        <v>2108</v>
      </c>
      <c r="E292" s="4" t="s">
        <v>4942</v>
      </c>
      <c r="F292" s="231"/>
      <c r="G292" s="468"/>
      <c r="H292" s="233"/>
    </row>
    <row r="293" spans="2:8" ht="33">
      <c r="B293" s="230" t="s">
        <v>5045</v>
      </c>
      <c r="C293" s="207" t="s">
        <v>5046</v>
      </c>
      <c r="D293" s="208" t="s">
        <v>1524</v>
      </c>
      <c r="E293" s="4" t="s">
        <v>4942</v>
      </c>
      <c r="F293" s="231"/>
      <c r="G293" s="468"/>
      <c r="H293" s="233"/>
    </row>
    <row r="294" spans="2:8" ht="33">
      <c r="B294" s="230" t="s">
        <v>4793</v>
      </c>
      <c r="C294" s="207" t="s">
        <v>5047</v>
      </c>
      <c r="D294" s="208" t="s">
        <v>1317</v>
      </c>
      <c r="E294" s="4" t="s">
        <v>4942</v>
      </c>
      <c r="F294" s="231"/>
      <c r="G294" s="468"/>
      <c r="H294" s="233"/>
    </row>
    <row r="295" spans="2:8">
      <c r="B295" s="230" t="s">
        <v>5048</v>
      </c>
      <c r="C295" s="207" t="s">
        <v>5049</v>
      </c>
      <c r="D295" s="208" t="s">
        <v>1930</v>
      </c>
      <c r="E295" s="4" t="s">
        <v>4942</v>
      </c>
      <c r="F295" s="231"/>
      <c r="G295" s="468"/>
      <c r="H295" s="233"/>
    </row>
    <row r="296" spans="2:8" ht="33">
      <c r="B296" s="230" t="s">
        <v>4797</v>
      </c>
      <c r="C296" s="207" t="s">
        <v>5050</v>
      </c>
      <c r="D296" s="208" t="s">
        <v>1306</v>
      </c>
      <c r="E296" s="4" t="s">
        <v>4947</v>
      </c>
      <c r="F296" s="231"/>
      <c r="G296" s="468"/>
      <c r="H296" s="233"/>
    </row>
    <row r="297" spans="2:8">
      <c r="B297" s="230" t="s">
        <v>5051</v>
      </c>
      <c r="C297" s="207" t="s">
        <v>5052</v>
      </c>
      <c r="D297" s="208" t="s">
        <v>1317</v>
      </c>
      <c r="E297" s="4" t="s">
        <v>4942</v>
      </c>
      <c r="F297" s="231"/>
      <c r="G297" s="468"/>
      <c r="H297" s="233"/>
    </row>
    <row r="298" spans="2:8" ht="33">
      <c r="B298" s="230" t="s">
        <v>4801</v>
      </c>
      <c r="C298" s="207" t="s">
        <v>5053</v>
      </c>
      <c r="D298" s="208" t="s">
        <v>1524</v>
      </c>
      <c r="E298" s="4" t="s">
        <v>4942</v>
      </c>
      <c r="F298" s="231"/>
      <c r="G298" s="468"/>
      <c r="H298" s="233"/>
    </row>
    <row r="299" spans="2:8" ht="33">
      <c r="B299" s="230" t="s">
        <v>5054</v>
      </c>
      <c r="C299" s="207" t="s">
        <v>5055</v>
      </c>
      <c r="D299" s="208" t="s">
        <v>1317</v>
      </c>
      <c r="E299" s="4" t="s">
        <v>4942</v>
      </c>
      <c r="F299" s="231"/>
      <c r="G299" s="468"/>
      <c r="H299" s="233"/>
    </row>
    <row r="300" spans="2:8" ht="33">
      <c r="B300" s="230" t="s">
        <v>5056</v>
      </c>
      <c r="C300" s="207" t="s">
        <v>5057</v>
      </c>
      <c r="D300" s="208" t="s">
        <v>2108</v>
      </c>
      <c r="E300" s="4" t="s">
        <v>4942</v>
      </c>
      <c r="F300" s="231"/>
      <c r="G300" s="468"/>
      <c r="H300" s="233"/>
    </row>
    <row r="301" spans="2:8" ht="33">
      <c r="B301" s="230" t="s">
        <v>5058</v>
      </c>
      <c r="C301" s="207" t="s">
        <v>5059</v>
      </c>
      <c r="D301" s="208" t="s">
        <v>1524</v>
      </c>
      <c r="E301" s="4" t="s">
        <v>4942</v>
      </c>
      <c r="F301" s="231"/>
      <c r="G301" s="468"/>
      <c r="H301" s="233"/>
    </row>
    <row r="302" spans="2:8" ht="33">
      <c r="B302" s="230" t="s">
        <v>4809</v>
      </c>
      <c r="C302" s="207" t="s">
        <v>5060</v>
      </c>
      <c r="D302" s="208" t="s">
        <v>1317</v>
      </c>
      <c r="E302" s="4" t="s">
        <v>4942</v>
      </c>
      <c r="F302" s="231"/>
      <c r="G302" s="468"/>
      <c r="H302" s="233"/>
    </row>
    <row r="303" spans="2:8">
      <c r="B303" s="230" t="s">
        <v>5061</v>
      </c>
      <c r="C303" s="207" t="s">
        <v>5062</v>
      </c>
      <c r="D303" s="208" t="s">
        <v>1930</v>
      </c>
      <c r="E303" s="4" t="s">
        <v>4942</v>
      </c>
      <c r="F303" s="231"/>
      <c r="G303" s="468"/>
      <c r="H303" s="233"/>
    </row>
    <row r="304" spans="2:8" ht="33">
      <c r="B304" s="230" t="s">
        <v>4813</v>
      </c>
      <c r="C304" s="207" t="s">
        <v>5063</v>
      </c>
      <c r="D304" s="208" t="s">
        <v>1306</v>
      </c>
      <c r="E304" s="4" t="s">
        <v>4947</v>
      </c>
      <c r="F304" s="231"/>
      <c r="G304" s="468"/>
      <c r="H304" s="233"/>
    </row>
    <row r="305" spans="2:8">
      <c r="B305" s="230" t="s">
        <v>5064</v>
      </c>
      <c r="C305" s="207" t="s">
        <v>5065</v>
      </c>
      <c r="D305" s="208" t="s">
        <v>1317</v>
      </c>
      <c r="E305" s="4" t="s">
        <v>4942</v>
      </c>
      <c r="F305" s="231"/>
      <c r="G305" s="468"/>
      <c r="H305" s="233"/>
    </row>
    <row r="306" spans="2:8" ht="33">
      <c r="B306" s="230" t="s">
        <v>4817</v>
      </c>
      <c r="C306" s="207" t="s">
        <v>5066</v>
      </c>
      <c r="D306" s="208" t="s">
        <v>1524</v>
      </c>
      <c r="E306" s="4" t="s">
        <v>4942</v>
      </c>
      <c r="F306" s="231"/>
      <c r="G306" s="468"/>
      <c r="H306" s="233"/>
    </row>
    <row r="307" spans="2:8" ht="33">
      <c r="B307" s="230" t="s">
        <v>5067</v>
      </c>
      <c r="C307" s="207" t="s">
        <v>5068</v>
      </c>
      <c r="D307" s="208" t="s">
        <v>1317</v>
      </c>
      <c r="E307" s="4" t="s">
        <v>4942</v>
      </c>
      <c r="F307" s="231"/>
      <c r="G307" s="468"/>
      <c r="H307" s="233"/>
    </row>
    <row r="308" spans="2:8" ht="33">
      <c r="B308" s="230" t="s">
        <v>5069</v>
      </c>
      <c r="C308" s="207" t="s">
        <v>5070</v>
      </c>
      <c r="D308" s="208" t="s">
        <v>2108</v>
      </c>
      <c r="E308" s="4" t="s">
        <v>4942</v>
      </c>
      <c r="F308" s="231"/>
      <c r="G308" s="468"/>
      <c r="H308" s="233"/>
    </row>
    <row r="309" spans="2:8" ht="33">
      <c r="B309" s="230" t="s">
        <v>5071</v>
      </c>
      <c r="C309" s="207" t="s">
        <v>5072</v>
      </c>
      <c r="D309" s="208" t="s">
        <v>1524</v>
      </c>
      <c r="E309" s="4" t="s">
        <v>4942</v>
      </c>
      <c r="F309" s="231"/>
      <c r="G309" s="468"/>
      <c r="H309" s="233"/>
    </row>
    <row r="310" spans="2:8" ht="33">
      <c r="B310" s="230" t="s">
        <v>4825</v>
      </c>
      <c r="C310" s="207" t="s">
        <v>5073</v>
      </c>
      <c r="D310" s="208" t="s">
        <v>1317</v>
      </c>
      <c r="E310" s="4" t="s">
        <v>4942</v>
      </c>
      <c r="F310" s="231"/>
      <c r="G310" s="468"/>
      <c r="H310" s="233"/>
    </row>
    <row r="311" spans="2:8" ht="17.25" thickBot="1">
      <c r="B311" s="230" t="s">
        <v>5074</v>
      </c>
      <c r="C311" s="207" t="s">
        <v>5075</v>
      </c>
      <c r="D311" s="208" t="s">
        <v>1930</v>
      </c>
      <c r="E311" s="4" t="s">
        <v>4942</v>
      </c>
      <c r="F311" s="231"/>
      <c r="G311" s="469"/>
      <c r="H311" s="233"/>
    </row>
    <row r="312" spans="2:8" ht="20.100000000000001" customHeight="1" thickBot="1">
      <c r="B312" s="464" t="s">
        <v>4829</v>
      </c>
      <c r="C312" s="453"/>
      <c r="D312" s="454"/>
      <c r="E312" s="465"/>
      <c r="F312" s="465"/>
      <c r="G312" s="466"/>
      <c r="H312" s="233"/>
    </row>
    <row r="313" spans="2:8" ht="20.100000000000001" customHeight="1" thickBot="1">
      <c r="B313" s="464" t="s">
        <v>4643</v>
      </c>
      <c r="C313" s="453"/>
      <c r="D313" s="454"/>
      <c r="E313" s="465"/>
      <c r="F313" s="465"/>
      <c r="G313" s="466"/>
      <c r="H313" s="233"/>
    </row>
    <row r="314" spans="2:8" ht="30" customHeight="1">
      <c r="B314" s="433" t="s">
        <v>4644</v>
      </c>
      <c r="C314" s="201" t="s">
        <v>5076</v>
      </c>
      <c r="D314" s="418" t="s">
        <v>1317</v>
      </c>
      <c r="E314" s="428" t="s">
        <v>4942</v>
      </c>
      <c r="F314" s="427"/>
      <c r="G314" s="467" t="s">
        <v>4943</v>
      </c>
      <c r="H314" s="233"/>
    </row>
    <row r="315" spans="2:8">
      <c r="B315" s="230" t="s">
        <v>4647</v>
      </c>
      <c r="C315" s="207" t="s">
        <v>5077</v>
      </c>
      <c r="D315" s="208" t="s">
        <v>4649</v>
      </c>
      <c r="E315" s="4" t="s">
        <v>4942</v>
      </c>
      <c r="F315" s="231"/>
      <c r="G315" s="468"/>
      <c r="H315" s="233"/>
    </row>
    <row r="316" spans="2:8">
      <c r="B316" s="230" t="s">
        <v>4651</v>
      </c>
      <c r="C316" s="207" t="s">
        <v>5078</v>
      </c>
      <c r="D316" s="208" t="s">
        <v>1317</v>
      </c>
      <c r="E316" s="4" t="s">
        <v>4942</v>
      </c>
      <c r="F316" s="231"/>
      <c r="G316" s="468"/>
      <c r="H316" s="233"/>
    </row>
    <row r="317" spans="2:8" ht="33">
      <c r="B317" s="230" t="s">
        <v>4654</v>
      </c>
      <c r="C317" s="207" t="s">
        <v>5079</v>
      </c>
      <c r="D317" s="208" t="s">
        <v>1306</v>
      </c>
      <c r="E317" s="4" t="s">
        <v>4947</v>
      </c>
      <c r="F317" s="231"/>
      <c r="G317" s="468"/>
      <c r="H317" s="233"/>
    </row>
    <row r="318" spans="2:8">
      <c r="B318" s="230" t="s">
        <v>4948</v>
      </c>
      <c r="C318" s="207" t="s">
        <v>5080</v>
      </c>
      <c r="D318" s="208" t="s">
        <v>1317</v>
      </c>
      <c r="E318" s="4" t="s">
        <v>4942</v>
      </c>
      <c r="F318" s="231"/>
      <c r="G318" s="468"/>
      <c r="H318" s="233"/>
    </row>
    <row r="319" spans="2:8" ht="33">
      <c r="B319" s="230" t="s">
        <v>4660</v>
      </c>
      <c r="C319" s="207" t="s">
        <v>5081</v>
      </c>
      <c r="D319" s="208" t="s">
        <v>1524</v>
      </c>
      <c r="E319" s="4" t="s">
        <v>4942</v>
      </c>
      <c r="F319" s="231"/>
      <c r="G319" s="468"/>
      <c r="H319" s="233"/>
    </row>
    <row r="320" spans="2:8" ht="33">
      <c r="B320" s="230" t="s">
        <v>4951</v>
      </c>
      <c r="C320" s="207" t="s">
        <v>5082</v>
      </c>
      <c r="D320" s="208" t="s">
        <v>1317</v>
      </c>
      <c r="E320" s="4" t="s">
        <v>4942</v>
      </c>
      <c r="F320" s="231"/>
      <c r="G320" s="468"/>
      <c r="H320" s="233"/>
    </row>
    <row r="321" spans="2:8" ht="33">
      <c r="B321" s="230" t="s">
        <v>4953</v>
      </c>
      <c r="C321" s="207" t="s">
        <v>5083</v>
      </c>
      <c r="D321" s="208" t="s">
        <v>2108</v>
      </c>
      <c r="E321" s="4" t="s">
        <v>4942</v>
      </c>
      <c r="F321" s="231"/>
      <c r="G321" s="468"/>
      <c r="H321" s="233"/>
    </row>
    <row r="322" spans="2:8" ht="33">
      <c r="B322" s="230" t="s">
        <v>4955</v>
      </c>
      <c r="C322" s="207" t="s">
        <v>5084</v>
      </c>
      <c r="D322" s="208" t="s">
        <v>1524</v>
      </c>
      <c r="E322" s="4" t="s">
        <v>4942</v>
      </c>
      <c r="F322" s="231"/>
      <c r="G322" s="468"/>
      <c r="H322" s="233"/>
    </row>
    <row r="323" spans="2:8" ht="33">
      <c r="B323" s="230" t="s">
        <v>4672</v>
      </c>
      <c r="C323" s="207" t="s">
        <v>5085</v>
      </c>
      <c r="D323" s="208" t="s">
        <v>1317</v>
      </c>
      <c r="E323" s="4" t="s">
        <v>4942</v>
      </c>
      <c r="F323" s="231"/>
      <c r="G323" s="468"/>
      <c r="H323" s="233"/>
    </row>
    <row r="324" spans="2:8">
      <c r="B324" s="230" t="s">
        <v>4958</v>
      </c>
      <c r="C324" s="207" t="s">
        <v>5086</v>
      </c>
      <c r="D324" s="208" t="s">
        <v>1930</v>
      </c>
      <c r="E324" s="4" t="s">
        <v>4942</v>
      </c>
      <c r="F324" s="231"/>
      <c r="G324" s="468"/>
      <c r="H324" s="233"/>
    </row>
    <row r="325" spans="2:8" ht="33">
      <c r="B325" s="230" t="s">
        <v>4679</v>
      </c>
      <c r="C325" s="207" t="s">
        <v>5087</v>
      </c>
      <c r="D325" s="208" t="s">
        <v>1306</v>
      </c>
      <c r="E325" s="4" t="s">
        <v>4947</v>
      </c>
      <c r="F325" s="231"/>
      <c r="G325" s="468"/>
      <c r="H325" s="233"/>
    </row>
    <row r="326" spans="2:8">
      <c r="B326" s="230" t="s">
        <v>4961</v>
      </c>
      <c r="C326" s="207" t="s">
        <v>5088</v>
      </c>
      <c r="D326" s="208" t="s">
        <v>1317</v>
      </c>
      <c r="E326" s="4" t="s">
        <v>4942</v>
      </c>
      <c r="F326" s="231"/>
      <c r="G326" s="468"/>
      <c r="H326" s="233"/>
    </row>
    <row r="327" spans="2:8" ht="33">
      <c r="B327" s="230" t="s">
        <v>4684</v>
      </c>
      <c r="C327" s="207" t="s">
        <v>5089</v>
      </c>
      <c r="D327" s="208" t="s">
        <v>1524</v>
      </c>
      <c r="E327" s="4" t="s">
        <v>4942</v>
      </c>
      <c r="F327" s="231"/>
      <c r="G327" s="468"/>
      <c r="H327" s="233"/>
    </row>
    <row r="328" spans="2:8" ht="33">
      <c r="B328" s="230" t="s">
        <v>4964</v>
      </c>
      <c r="C328" s="207" t="s">
        <v>5090</v>
      </c>
      <c r="D328" s="208" t="s">
        <v>1317</v>
      </c>
      <c r="E328" s="4" t="s">
        <v>4942</v>
      </c>
      <c r="F328" s="231"/>
      <c r="G328" s="468"/>
      <c r="H328" s="233"/>
    </row>
    <row r="329" spans="2:8" ht="33">
      <c r="B329" s="230" t="s">
        <v>4966</v>
      </c>
      <c r="C329" s="207" t="s">
        <v>5091</v>
      </c>
      <c r="D329" s="208" t="s">
        <v>2108</v>
      </c>
      <c r="E329" s="4" t="s">
        <v>4942</v>
      </c>
      <c r="F329" s="231"/>
      <c r="G329" s="468"/>
      <c r="H329" s="233"/>
    </row>
    <row r="330" spans="2:8" ht="33">
      <c r="B330" s="230" t="s">
        <v>4968</v>
      </c>
      <c r="C330" s="207" t="s">
        <v>5092</v>
      </c>
      <c r="D330" s="208" t="s">
        <v>1524</v>
      </c>
      <c r="E330" s="4" t="s">
        <v>4942</v>
      </c>
      <c r="F330" s="231"/>
      <c r="G330" s="468"/>
      <c r="H330" s="233"/>
    </row>
    <row r="331" spans="2:8" ht="33">
      <c r="B331" s="230" t="s">
        <v>4692</v>
      </c>
      <c r="C331" s="207" t="s">
        <v>5093</v>
      </c>
      <c r="D331" s="208" t="s">
        <v>1317</v>
      </c>
      <c r="E331" s="4" t="s">
        <v>4942</v>
      </c>
      <c r="F331" s="231"/>
      <c r="G331" s="468"/>
      <c r="H331" s="233"/>
    </row>
    <row r="332" spans="2:8">
      <c r="B332" s="230" t="s">
        <v>4971</v>
      </c>
      <c r="C332" s="207" t="s">
        <v>5094</v>
      </c>
      <c r="D332" s="208" t="s">
        <v>1930</v>
      </c>
      <c r="E332" s="4" t="s">
        <v>4942</v>
      </c>
      <c r="F332" s="231"/>
      <c r="G332" s="468"/>
      <c r="H332" s="233"/>
    </row>
    <row r="333" spans="2:8" ht="33">
      <c r="B333" s="230" t="s">
        <v>4696</v>
      </c>
      <c r="C333" s="207" t="s">
        <v>5095</v>
      </c>
      <c r="D333" s="208" t="s">
        <v>1306</v>
      </c>
      <c r="E333" s="4" t="s">
        <v>4947</v>
      </c>
      <c r="F333" s="231"/>
      <c r="G333" s="468"/>
      <c r="H333" s="233"/>
    </row>
    <row r="334" spans="2:8">
      <c r="B334" s="230" t="s">
        <v>4974</v>
      </c>
      <c r="C334" s="207" t="s">
        <v>5096</v>
      </c>
      <c r="D334" s="208" t="s">
        <v>1317</v>
      </c>
      <c r="E334" s="4" t="s">
        <v>4942</v>
      </c>
      <c r="F334" s="231"/>
      <c r="G334" s="468"/>
      <c r="H334" s="233"/>
    </row>
    <row r="335" spans="2:8" ht="33">
      <c r="B335" s="230" t="s">
        <v>4701</v>
      </c>
      <c r="C335" s="207" t="s">
        <v>5097</v>
      </c>
      <c r="D335" s="208" t="s">
        <v>1524</v>
      </c>
      <c r="E335" s="4" t="s">
        <v>4942</v>
      </c>
      <c r="F335" s="231"/>
      <c r="G335" s="468"/>
      <c r="H335" s="233"/>
    </row>
    <row r="336" spans="2:8" ht="33">
      <c r="B336" s="230" t="s">
        <v>4977</v>
      </c>
      <c r="C336" s="207" t="s">
        <v>5098</v>
      </c>
      <c r="D336" s="208" t="s">
        <v>1317</v>
      </c>
      <c r="E336" s="4" t="s">
        <v>4942</v>
      </c>
      <c r="F336" s="231"/>
      <c r="G336" s="468"/>
      <c r="H336" s="233"/>
    </row>
    <row r="337" spans="2:8" ht="33">
      <c r="B337" s="230" t="s">
        <v>4979</v>
      </c>
      <c r="C337" s="207" t="s">
        <v>5099</v>
      </c>
      <c r="D337" s="208" t="s">
        <v>2108</v>
      </c>
      <c r="E337" s="4" t="s">
        <v>4942</v>
      </c>
      <c r="F337" s="231"/>
      <c r="G337" s="468"/>
      <c r="H337" s="233"/>
    </row>
    <row r="338" spans="2:8" ht="33">
      <c r="B338" s="230" t="s">
        <v>4981</v>
      </c>
      <c r="C338" s="207" t="s">
        <v>5100</v>
      </c>
      <c r="D338" s="208" t="s">
        <v>1524</v>
      </c>
      <c r="E338" s="4" t="s">
        <v>4942</v>
      </c>
      <c r="F338" s="231"/>
      <c r="G338" s="468"/>
      <c r="H338" s="233"/>
    </row>
    <row r="339" spans="2:8" ht="33">
      <c r="B339" s="230" t="s">
        <v>4709</v>
      </c>
      <c r="C339" s="207" t="s">
        <v>5101</v>
      </c>
      <c r="D339" s="208" t="s">
        <v>1317</v>
      </c>
      <c r="E339" s="4" t="s">
        <v>4942</v>
      </c>
      <c r="F339" s="231"/>
      <c r="G339" s="468"/>
      <c r="H339" s="233"/>
    </row>
    <row r="340" spans="2:8" ht="17.25" thickBot="1">
      <c r="B340" s="230" t="s">
        <v>4984</v>
      </c>
      <c r="C340" s="207" t="s">
        <v>5102</v>
      </c>
      <c r="D340" s="208" t="s">
        <v>1930</v>
      </c>
      <c r="E340" s="4" t="s">
        <v>4942</v>
      </c>
      <c r="F340" s="231"/>
      <c r="G340" s="469"/>
      <c r="H340" s="233"/>
    </row>
    <row r="341" spans="2:8" ht="20.100000000000001" customHeight="1" thickBot="1">
      <c r="B341" s="464" t="s">
        <v>4713</v>
      </c>
      <c r="C341" s="453"/>
      <c r="D341" s="454"/>
      <c r="E341" s="465"/>
      <c r="F341" s="465"/>
      <c r="G341" s="466"/>
      <c r="H341" s="233"/>
    </row>
    <row r="342" spans="2:8" ht="30" customHeight="1">
      <c r="B342" s="433" t="s">
        <v>4986</v>
      </c>
      <c r="C342" s="201" t="s">
        <v>5103</v>
      </c>
      <c r="D342" s="418" t="s">
        <v>1930</v>
      </c>
      <c r="E342" s="428" t="s">
        <v>4942</v>
      </c>
      <c r="F342" s="427"/>
      <c r="G342" s="467" t="s">
        <v>4988</v>
      </c>
      <c r="H342" s="233"/>
    </row>
    <row r="343" spans="2:8">
      <c r="B343" s="230" t="s">
        <v>4717</v>
      </c>
      <c r="C343" s="207" t="s">
        <v>5104</v>
      </c>
      <c r="D343" s="208" t="s">
        <v>1317</v>
      </c>
      <c r="E343" s="4" t="s">
        <v>4942</v>
      </c>
      <c r="F343" s="231"/>
      <c r="G343" s="468"/>
      <c r="H343" s="233"/>
    </row>
    <row r="344" spans="2:8">
      <c r="B344" s="230" t="s">
        <v>4720</v>
      </c>
      <c r="C344" s="207" t="s">
        <v>5105</v>
      </c>
      <c r="D344" s="208" t="s">
        <v>4649</v>
      </c>
      <c r="E344" s="4" t="s">
        <v>4942</v>
      </c>
      <c r="F344" s="231"/>
      <c r="G344" s="468"/>
      <c r="H344" s="233"/>
    </row>
    <row r="345" spans="2:8">
      <c r="B345" s="230" t="s">
        <v>4722</v>
      </c>
      <c r="C345" s="207" t="s">
        <v>5106</v>
      </c>
      <c r="D345" s="208" t="s">
        <v>1317</v>
      </c>
      <c r="E345" s="4" t="s">
        <v>4942</v>
      </c>
      <c r="F345" s="231"/>
      <c r="G345" s="468"/>
      <c r="H345" s="233"/>
    </row>
    <row r="346" spans="2:8" ht="33">
      <c r="B346" s="230" t="s">
        <v>4724</v>
      </c>
      <c r="C346" s="207" t="s">
        <v>5107</v>
      </c>
      <c r="D346" s="208" t="s">
        <v>1306</v>
      </c>
      <c r="E346" s="4" t="s">
        <v>4947</v>
      </c>
      <c r="F346" s="231"/>
      <c r="G346" s="468"/>
      <c r="H346" s="233"/>
    </row>
    <row r="347" spans="2:8">
      <c r="B347" s="230" t="s">
        <v>4993</v>
      </c>
      <c r="C347" s="207" t="s">
        <v>5108</v>
      </c>
      <c r="D347" s="208" t="s">
        <v>1317</v>
      </c>
      <c r="E347" s="4" t="s">
        <v>4942</v>
      </c>
      <c r="F347" s="231"/>
      <c r="G347" s="468"/>
      <c r="H347" s="233"/>
    </row>
    <row r="348" spans="2:8" ht="33">
      <c r="B348" s="230" t="s">
        <v>4728</v>
      </c>
      <c r="C348" s="207" t="s">
        <v>5109</v>
      </c>
      <c r="D348" s="208" t="s">
        <v>1524</v>
      </c>
      <c r="E348" s="4" t="s">
        <v>4942</v>
      </c>
      <c r="F348" s="231"/>
      <c r="G348" s="468"/>
      <c r="H348" s="233"/>
    </row>
    <row r="349" spans="2:8" ht="33">
      <c r="B349" s="230" t="s">
        <v>4996</v>
      </c>
      <c r="C349" s="207" t="s">
        <v>5110</v>
      </c>
      <c r="D349" s="208" t="s">
        <v>1317</v>
      </c>
      <c r="E349" s="4" t="s">
        <v>4942</v>
      </c>
      <c r="F349" s="231"/>
      <c r="G349" s="468"/>
      <c r="H349" s="233"/>
    </row>
    <row r="350" spans="2:8" ht="33">
      <c r="B350" s="230" t="s">
        <v>4998</v>
      </c>
      <c r="C350" s="207" t="s">
        <v>5111</v>
      </c>
      <c r="D350" s="208" t="s">
        <v>2108</v>
      </c>
      <c r="E350" s="4" t="s">
        <v>4942</v>
      </c>
      <c r="F350" s="231"/>
      <c r="G350" s="468"/>
      <c r="H350" s="233"/>
    </row>
    <row r="351" spans="2:8" ht="33">
      <c r="B351" s="230" t="s">
        <v>5000</v>
      </c>
      <c r="C351" s="207" t="s">
        <v>5112</v>
      </c>
      <c r="D351" s="208" t="s">
        <v>1524</v>
      </c>
      <c r="E351" s="4" t="s">
        <v>4942</v>
      </c>
      <c r="F351" s="231"/>
      <c r="G351" s="468"/>
      <c r="H351" s="233"/>
    </row>
    <row r="352" spans="2:8" ht="33">
      <c r="B352" s="230" t="s">
        <v>4736</v>
      </c>
      <c r="C352" s="207" t="s">
        <v>5113</v>
      </c>
      <c r="D352" s="208" t="s">
        <v>1317</v>
      </c>
      <c r="E352" s="4" t="s">
        <v>4942</v>
      </c>
      <c r="F352" s="231"/>
      <c r="G352" s="468"/>
      <c r="H352" s="233"/>
    </row>
    <row r="353" spans="2:8">
      <c r="B353" s="230" t="s">
        <v>5003</v>
      </c>
      <c r="C353" s="207" t="s">
        <v>5114</v>
      </c>
      <c r="D353" s="208" t="s">
        <v>1930</v>
      </c>
      <c r="E353" s="4" t="s">
        <v>4942</v>
      </c>
      <c r="F353" s="231"/>
      <c r="G353" s="468"/>
      <c r="H353" s="233"/>
    </row>
    <row r="354" spans="2:8" ht="33">
      <c r="B354" s="230" t="s">
        <v>4740</v>
      </c>
      <c r="C354" s="207" t="s">
        <v>5115</v>
      </c>
      <c r="D354" s="208" t="s">
        <v>1306</v>
      </c>
      <c r="E354" s="4" t="s">
        <v>4947</v>
      </c>
      <c r="F354" s="231"/>
      <c r="G354" s="468"/>
      <c r="H354" s="233"/>
    </row>
    <row r="355" spans="2:8">
      <c r="B355" s="230" t="s">
        <v>5006</v>
      </c>
      <c r="C355" s="207" t="s">
        <v>5116</v>
      </c>
      <c r="D355" s="208" t="s">
        <v>1317</v>
      </c>
      <c r="E355" s="4" t="s">
        <v>4942</v>
      </c>
      <c r="F355" s="231"/>
      <c r="G355" s="468"/>
      <c r="H355" s="233"/>
    </row>
    <row r="356" spans="2:8" ht="33">
      <c r="B356" s="230" t="s">
        <v>4744</v>
      </c>
      <c r="C356" s="207" t="s">
        <v>5117</v>
      </c>
      <c r="D356" s="208" t="s">
        <v>1524</v>
      </c>
      <c r="E356" s="4" t="s">
        <v>4942</v>
      </c>
      <c r="F356" s="231"/>
      <c r="G356" s="468"/>
      <c r="H356" s="233"/>
    </row>
    <row r="357" spans="2:8" ht="33">
      <c r="B357" s="230" t="s">
        <v>5009</v>
      </c>
      <c r="C357" s="207" t="s">
        <v>5118</v>
      </c>
      <c r="D357" s="208" t="s">
        <v>1317</v>
      </c>
      <c r="E357" s="4" t="s">
        <v>4942</v>
      </c>
      <c r="F357" s="231"/>
      <c r="G357" s="468"/>
      <c r="H357" s="233"/>
    </row>
    <row r="358" spans="2:8" ht="33">
      <c r="B358" s="230" t="s">
        <v>5011</v>
      </c>
      <c r="C358" s="207" t="s">
        <v>5119</v>
      </c>
      <c r="D358" s="208" t="s">
        <v>2108</v>
      </c>
      <c r="E358" s="4" t="s">
        <v>4942</v>
      </c>
      <c r="F358" s="231"/>
      <c r="G358" s="468"/>
      <c r="H358" s="233"/>
    </row>
    <row r="359" spans="2:8" ht="33">
      <c r="B359" s="230" t="s">
        <v>5013</v>
      </c>
      <c r="C359" s="207" t="s">
        <v>5120</v>
      </c>
      <c r="D359" s="208" t="s">
        <v>1524</v>
      </c>
      <c r="E359" s="4" t="s">
        <v>4942</v>
      </c>
      <c r="F359" s="231"/>
      <c r="G359" s="468"/>
      <c r="H359" s="233"/>
    </row>
    <row r="360" spans="2:8" ht="33">
      <c r="B360" s="230" t="s">
        <v>4752</v>
      </c>
      <c r="C360" s="207" t="s">
        <v>5121</v>
      </c>
      <c r="D360" s="208" t="s">
        <v>1317</v>
      </c>
      <c r="E360" s="4" t="s">
        <v>4942</v>
      </c>
      <c r="F360" s="231"/>
      <c r="G360" s="468"/>
      <c r="H360" s="233"/>
    </row>
    <row r="361" spans="2:8">
      <c r="B361" s="230" t="s">
        <v>5016</v>
      </c>
      <c r="C361" s="207" t="s">
        <v>5122</v>
      </c>
      <c r="D361" s="208" t="s">
        <v>1930</v>
      </c>
      <c r="E361" s="4" t="s">
        <v>4942</v>
      </c>
      <c r="F361" s="231"/>
      <c r="G361" s="468"/>
      <c r="H361" s="233"/>
    </row>
    <row r="362" spans="2:8" ht="33">
      <c r="B362" s="230" t="s">
        <v>4756</v>
      </c>
      <c r="C362" s="207" t="s">
        <v>5123</v>
      </c>
      <c r="D362" s="208" t="s">
        <v>1306</v>
      </c>
      <c r="E362" s="4" t="s">
        <v>4947</v>
      </c>
      <c r="F362" s="231"/>
      <c r="G362" s="468"/>
      <c r="H362" s="233"/>
    </row>
    <row r="363" spans="2:8">
      <c r="B363" s="230" t="s">
        <v>5019</v>
      </c>
      <c r="C363" s="207" t="s">
        <v>5124</v>
      </c>
      <c r="D363" s="208" t="s">
        <v>1317</v>
      </c>
      <c r="E363" s="4" t="s">
        <v>4942</v>
      </c>
      <c r="F363" s="231"/>
      <c r="G363" s="468"/>
      <c r="H363" s="233"/>
    </row>
    <row r="364" spans="2:8" ht="33">
      <c r="B364" s="230" t="s">
        <v>4760</v>
      </c>
      <c r="C364" s="207" t="s">
        <v>5125</v>
      </c>
      <c r="D364" s="208" t="s">
        <v>1524</v>
      </c>
      <c r="E364" s="4" t="s">
        <v>4942</v>
      </c>
      <c r="F364" s="231"/>
      <c r="G364" s="468"/>
      <c r="H364" s="233"/>
    </row>
    <row r="365" spans="2:8" ht="33">
      <c r="B365" s="230" t="s">
        <v>5022</v>
      </c>
      <c r="C365" s="207" t="s">
        <v>5126</v>
      </c>
      <c r="D365" s="208" t="s">
        <v>1317</v>
      </c>
      <c r="E365" s="4" t="s">
        <v>4942</v>
      </c>
      <c r="F365" s="231"/>
      <c r="G365" s="468"/>
      <c r="H365" s="233"/>
    </row>
    <row r="366" spans="2:8" ht="33">
      <c r="B366" s="230" t="s">
        <v>5024</v>
      </c>
      <c r="C366" s="207" t="s">
        <v>5127</v>
      </c>
      <c r="D366" s="208" t="s">
        <v>2108</v>
      </c>
      <c r="E366" s="4" t="s">
        <v>4942</v>
      </c>
      <c r="F366" s="231"/>
      <c r="G366" s="468"/>
      <c r="H366" s="233"/>
    </row>
    <row r="367" spans="2:8" ht="33">
      <c r="B367" s="230" t="s">
        <v>5026</v>
      </c>
      <c r="C367" s="207" t="s">
        <v>5128</v>
      </c>
      <c r="D367" s="208" t="s">
        <v>1524</v>
      </c>
      <c r="E367" s="4" t="s">
        <v>4942</v>
      </c>
      <c r="F367" s="231"/>
      <c r="G367" s="468"/>
      <c r="H367" s="233"/>
    </row>
    <row r="368" spans="2:8" ht="33">
      <c r="B368" s="230" t="s">
        <v>4768</v>
      </c>
      <c r="C368" s="207" t="s">
        <v>5129</v>
      </c>
      <c r="D368" s="208" t="s">
        <v>1317</v>
      </c>
      <c r="E368" s="4" t="s">
        <v>4942</v>
      </c>
      <c r="F368" s="231"/>
      <c r="G368" s="468"/>
      <c r="H368" s="233"/>
    </row>
    <row r="369" spans="2:8" ht="17.25" thickBot="1">
      <c r="B369" s="230" t="s">
        <v>5029</v>
      </c>
      <c r="C369" s="207" t="s">
        <v>5130</v>
      </c>
      <c r="D369" s="208" t="s">
        <v>1930</v>
      </c>
      <c r="E369" s="4" t="s">
        <v>4942</v>
      </c>
      <c r="F369" s="231"/>
      <c r="G369" s="469"/>
      <c r="H369" s="233"/>
    </row>
    <row r="370" spans="2:8" ht="20.100000000000001" customHeight="1" thickBot="1">
      <c r="B370" s="464" t="s">
        <v>4888</v>
      </c>
      <c r="C370" s="453"/>
      <c r="D370" s="454"/>
      <c r="E370" s="465"/>
      <c r="F370" s="465"/>
      <c r="G370" s="466"/>
      <c r="H370" s="233"/>
    </row>
    <row r="371" spans="2:8" ht="30" customHeight="1">
      <c r="B371" s="433" t="s">
        <v>5031</v>
      </c>
      <c r="C371" s="201" t="s">
        <v>5131</v>
      </c>
      <c r="D371" s="418" t="s">
        <v>1930</v>
      </c>
      <c r="E371" s="428" t="s">
        <v>4942</v>
      </c>
      <c r="F371" s="427"/>
      <c r="G371" s="467" t="s">
        <v>5033</v>
      </c>
      <c r="H371" s="233"/>
    </row>
    <row r="372" spans="2:8">
      <c r="B372" s="230" t="s">
        <v>4775</v>
      </c>
      <c r="C372" s="207" t="s">
        <v>5132</v>
      </c>
      <c r="D372" s="208" t="s">
        <v>1317</v>
      </c>
      <c r="E372" s="4" t="s">
        <v>4942</v>
      </c>
      <c r="F372" s="231"/>
      <c r="G372" s="468"/>
      <c r="H372" s="233"/>
    </row>
    <row r="373" spans="2:8">
      <c r="B373" s="230" t="s">
        <v>4777</v>
      </c>
      <c r="C373" s="207" t="s">
        <v>5133</v>
      </c>
      <c r="D373" s="208" t="s">
        <v>4649</v>
      </c>
      <c r="E373" s="4" t="s">
        <v>4942</v>
      </c>
      <c r="F373" s="231"/>
      <c r="G373" s="468"/>
      <c r="H373" s="233"/>
    </row>
    <row r="374" spans="2:8">
      <c r="B374" s="230" t="s">
        <v>4779</v>
      </c>
      <c r="C374" s="207" t="s">
        <v>5134</v>
      </c>
      <c r="D374" s="208" t="s">
        <v>1317</v>
      </c>
      <c r="E374" s="4" t="s">
        <v>4942</v>
      </c>
      <c r="F374" s="231"/>
      <c r="G374" s="468"/>
      <c r="H374" s="233"/>
    </row>
    <row r="375" spans="2:8" ht="33">
      <c r="B375" s="230" t="s">
        <v>4781</v>
      </c>
      <c r="C375" s="207" t="s">
        <v>5135</v>
      </c>
      <c r="D375" s="208" t="s">
        <v>1306</v>
      </c>
      <c r="E375" s="4" t="s">
        <v>4947</v>
      </c>
      <c r="F375" s="231"/>
      <c r="G375" s="468"/>
      <c r="H375" s="233"/>
    </row>
    <row r="376" spans="2:8">
      <c r="B376" s="230" t="s">
        <v>5038</v>
      </c>
      <c r="C376" s="207" t="s">
        <v>5136</v>
      </c>
      <c r="D376" s="208" t="s">
        <v>1317</v>
      </c>
      <c r="E376" s="4" t="s">
        <v>4942</v>
      </c>
      <c r="F376" s="231"/>
      <c r="G376" s="468"/>
      <c r="H376" s="233"/>
    </row>
    <row r="377" spans="2:8" ht="33">
      <c r="B377" s="230" t="s">
        <v>4785</v>
      </c>
      <c r="C377" s="207" t="s">
        <v>5137</v>
      </c>
      <c r="D377" s="208" t="s">
        <v>1524</v>
      </c>
      <c r="E377" s="4" t="s">
        <v>4942</v>
      </c>
      <c r="F377" s="231"/>
      <c r="G377" s="468"/>
      <c r="H377" s="233"/>
    </row>
    <row r="378" spans="2:8" ht="33">
      <c r="B378" s="230" t="s">
        <v>5041</v>
      </c>
      <c r="C378" s="207" t="s">
        <v>5138</v>
      </c>
      <c r="D378" s="208" t="s">
        <v>1317</v>
      </c>
      <c r="E378" s="4" t="s">
        <v>4942</v>
      </c>
      <c r="F378" s="231"/>
      <c r="G378" s="468"/>
      <c r="H378" s="233"/>
    </row>
    <row r="379" spans="2:8" ht="33">
      <c r="B379" s="230" t="s">
        <v>5043</v>
      </c>
      <c r="C379" s="207" t="s">
        <v>5139</v>
      </c>
      <c r="D379" s="208" t="s">
        <v>2108</v>
      </c>
      <c r="E379" s="4" t="s">
        <v>4942</v>
      </c>
      <c r="F379" s="231"/>
      <c r="G379" s="468"/>
      <c r="H379" s="233"/>
    </row>
    <row r="380" spans="2:8" ht="33">
      <c r="B380" s="230" t="s">
        <v>5045</v>
      </c>
      <c r="C380" s="207" t="s">
        <v>5140</v>
      </c>
      <c r="D380" s="208" t="s">
        <v>1524</v>
      </c>
      <c r="E380" s="4" t="s">
        <v>4942</v>
      </c>
      <c r="F380" s="231"/>
      <c r="G380" s="468"/>
      <c r="H380" s="233"/>
    </row>
    <row r="381" spans="2:8" ht="33">
      <c r="B381" s="230" t="s">
        <v>4793</v>
      </c>
      <c r="C381" s="207" t="s">
        <v>5141</v>
      </c>
      <c r="D381" s="208" t="s">
        <v>1317</v>
      </c>
      <c r="E381" s="4" t="s">
        <v>4942</v>
      </c>
      <c r="F381" s="231"/>
      <c r="G381" s="468"/>
      <c r="H381" s="233"/>
    </row>
    <row r="382" spans="2:8">
      <c r="B382" s="230" t="s">
        <v>5048</v>
      </c>
      <c r="C382" s="207" t="s">
        <v>5142</v>
      </c>
      <c r="D382" s="208" t="s">
        <v>1930</v>
      </c>
      <c r="E382" s="4" t="s">
        <v>4942</v>
      </c>
      <c r="F382" s="231"/>
      <c r="G382" s="468"/>
      <c r="H382" s="233"/>
    </row>
    <row r="383" spans="2:8" ht="33">
      <c r="B383" s="230" t="s">
        <v>4797</v>
      </c>
      <c r="C383" s="207" t="s">
        <v>5143</v>
      </c>
      <c r="D383" s="208" t="s">
        <v>1306</v>
      </c>
      <c r="E383" s="4" t="s">
        <v>4947</v>
      </c>
      <c r="F383" s="231"/>
      <c r="G383" s="468"/>
      <c r="H383" s="233"/>
    </row>
    <row r="384" spans="2:8">
      <c r="B384" s="230" t="s">
        <v>5051</v>
      </c>
      <c r="C384" s="207" t="s">
        <v>5144</v>
      </c>
      <c r="D384" s="208" t="s">
        <v>1317</v>
      </c>
      <c r="E384" s="4" t="s">
        <v>4942</v>
      </c>
      <c r="F384" s="231"/>
      <c r="G384" s="468"/>
      <c r="H384" s="233"/>
    </row>
    <row r="385" spans="2:8" ht="33">
      <c r="B385" s="230" t="s">
        <v>4801</v>
      </c>
      <c r="C385" s="207" t="s">
        <v>5145</v>
      </c>
      <c r="D385" s="208" t="s">
        <v>1524</v>
      </c>
      <c r="E385" s="4" t="s">
        <v>4942</v>
      </c>
      <c r="F385" s="231"/>
      <c r="G385" s="468"/>
      <c r="H385" s="233"/>
    </row>
    <row r="386" spans="2:8" ht="33">
      <c r="B386" s="230" t="s">
        <v>5054</v>
      </c>
      <c r="C386" s="207" t="s">
        <v>5146</v>
      </c>
      <c r="D386" s="208" t="s">
        <v>1317</v>
      </c>
      <c r="E386" s="4" t="s">
        <v>4942</v>
      </c>
      <c r="F386" s="231"/>
      <c r="G386" s="468"/>
      <c r="H386" s="233"/>
    </row>
    <row r="387" spans="2:8" ht="33">
      <c r="B387" s="230" t="s">
        <v>5056</v>
      </c>
      <c r="C387" s="207" t="s">
        <v>5147</v>
      </c>
      <c r="D387" s="208" t="s">
        <v>2108</v>
      </c>
      <c r="E387" s="4" t="s">
        <v>4942</v>
      </c>
      <c r="F387" s="231"/>
      <c r="G387" s="468"/>
      <c r="H387" s="233"/>
    </row>
    <row r="388" spans="2:8" ht="33">
      <c r="B388" s="230" t="s">
        <v>5058</v>
      </c>
      <c r="C388" s="207" t="s">
        <v>5148</v>
      </c>
      <c r="D388" s="208" t="s">
        <v>1524</v>
      </c>
      <c r="E388" s="4" t="s">
        <v>4942</v>
      </c>
      <c r="F388" s="231"/>
      <c r="G388" s="468"/>
      <c r="H388" s="233"/>
    </row>
    <row r="389" spans="2:8" ht="33">
      <c r="B389" s="230" t="s">
        <v>4809</v>
      </c>
      <c r="C389" s="207" t="s">
        <v>5149</v>
      </c>
      <c r="D389" s="208" t="s">
        <v>1317</v>
      </c>
      <c r="E389" s="4" t="s">
        <v>4942</v>
      </c>
      <c r="F389" s="231"/>
      <c r="G389" s="468"/>
      <c r="H389" s="233"/>
    </row>
    <row r="390" spans="2:8">
      <c r="B390" s="230" t="s">
        <v>5061</v>
      </c>
      <c r="C390" s="207" t="s">
        <v>5150</v>
      </c>
      <c r="D390" s="208" t="s">
        <v>1930</v>
      </c>
      <c r="E390" s="4" t="s">
        <v>4942</v>
      </c>
      <c r="F390" s="231"/>
      <c r="G390" s="468"/>
      <c r="H390" s="233"/>
    </row>
    <row r="391" spans="2:8" ht="33">
      <c r="B391" s="230" t="s">
        <v>4813</v>
      </c>
      <c r="C391" s="207" t="s">
        <v>5151</v>
      </c>
      <c r="D391" s="208" t="s">
        <v>1306</v>
      </c>
      <c r="E391" s="4" t="s">
        <v>4947</v>
      </c>
      <c r="F391" s="231"/>
      <c r="G391" s="468"/>
      <c r="H391" s="233"/>
    </row>
    <row r="392" spans="2:8">
      <c r="B392" s="230" t="s">
        <v>5064</v>
      </c>
      <c r="C392" s="207" t="s">
        <v>5152</v>
      </c>
      <c r="D392" s="208" t="s">
        <v>1317</v>
      </c>
      <c r="E392" s="4" t="s">
        <v>4942</v>
      </c>
      <c r="F392" s="231"/>
      <c r="G392" s="468"/>
      <c r="H392" s="233"/>
    </row>
    <row r="393" spans="2:8" ht="33">
      <c r="B393" s="230" t="s">
        <v>4817</v>
      </c>
      <c r="C393" s="207" t="s">
        <v>5153</v>
      </c>
      <c r="D393" s="208" t="s">
        <v>1524</v>
      </c>
      <c r="E393" s="4" t="s">
        <v>4942</v>
      </c>
      <c r="F393" s="231"/>
      <c r="G393" s="468"/>
      <c r="H393" s="233"/>
    </row>
    <row r="394" spans="2:8" ht="33">
      <c r="B394" s="230" t="s">
        <v>5067</v>
      </c>
      <c r="C394" s="207" t="s">
        <v>5154</v>
      </c>
      <c r="D394" s="208" t="s">
        <v>1317</v>
      </c>
      <c r="E394" s="4" t="s">
        <v>4942</v>
      </c>
      <c r="F394" s="231"/>
      <c r="G394" s="468"/>
      <c r="H394" s="233"/>
    </row>
    <row r="395" spans="2:8" ht="33">
      <c r="B395" s="230" t="s">
        <v>5069</v>
      </c>
      <c r="C395" s="207" t="s">
        <v>5155</v>
      </c>
      <c r="D395" s="208" t="s">
        <v>2108</v>
      </c>
      <c r="E395" s="4" t="s">
        <v>4942</v>
      </c>
      <c r="F395" s="231"/>
      <c r="G395" s="468"/>
      <c r="H395" s="233"/>
    </row>
    <row r="396" spans="2:8" ht="33">
      <c r="B396" s="230" t="s">
        <v>5071</v>
      </c>
      <c r="C396" s="207" t="s">
        <v>5156</v>
      </c>
      <c r="D396" s="208" t="s">
        <v>1524</v>
      </c>
      <c r="E396" s="4" t="s">
        <v>4942</v>
      </c>
      <c r="F396" s="231"/>
      <c r="G396" s="468"/>
      <c r="H396" s="233"/>
    </row>
    <row r="397" spans="2:8" ht="33">
      <c r="B397" s="230" t="s">
        <v>4825</v>
      </c>
      <c r="C397" s="207" t="s">
        <v>5157</v>
      </c>
      <c r="D397" s="208" t="s">
        <v>1317</v>
      </c>
      <c r="E397" s="4" t="s">
        <v>4942</v>
      </c>
      <c r="F397" s="231"/>
      <c r="G397" s="468"/>
      <c r="H397" s="233"/>
    </row>
    <row r="398" spans="2:8" ht="17.25" thickBot="1">
      <c r="B398" s="230" t="s">
        <v>5074</v>
      </c>
      <c r="C398" s="207" t="s">
        <v>5158</v>
      </c>
      <c r="D398" s="208" t="s">
        <v>1930</v>
      </c>
      <c r="E398" s="4" t="s">
        <v>4942</v>
      </c>
      <c r="F398" s="231"/>
      <c r="G398" s="469"/>
      <c r="H398" s="233"/>
    </row>
    <row r="399" spans="2:8">
      <c r="B399" s="459" t="s">
        <v>5159</v>
      </c>
      <c r="C399" s="268"/>
      <c r="D399" s="269"/>
      <c r="E399" s="432"/>
      <c r="F399" s="432"/>
      <c r="G399" s="460"/>
      <c r="H399" s="233"/>
    </row>
    <row r="400" spans="2:8" ht="17.25" thickBot="1">
      <c r="B400" s="461" t="s">
        <v>5160</v>
      </c>
      <c r="C400" s="274"/>
      <c r="D400" s="275"/>
      <c r="E400" s="462"/>
      <c r="F400" s="462"/>
      <c r="G400" s="463"/>
      <c r="H400" s="233"/>
    </row>
    <row r="401" spans="2:8">
      <c r="B401" s="458" t="s">
        <v>54</v>
      </c>
      <c r="C401" s="312" t="s">
        <v>5161</v>
      </c>
      <c r="D401" s="420" t="s">
        <v>1524</v>
      </c>
      <c r="E401" s="240" t="s">
        <v>5162</v>
      </c>
      <c r="F401" s="339"/>
      <c r="G401" s="467" t="s">
        <v>5163</v>
      </c>
      <c r="H401" s="233"/>
    </row>
    <row r="402" spans="2:8">
      <c r="B402" s="230" t="s">
        <v>382</v>
      </c>
      <c r="C402" s="207" t="s">
        <v>5164</v>
      </c>
      <c r="D402" s="208" t="s">
        <v>1317</v>
      </c>
      <c r="E402" s="4" t="s">
        <v>4613</v>
      </c>
      <c r="F402" s="231"/>
      <c r="G402" s="468"/>
      <c r="H402" s="233"/>
    </row>
    <row r="403" spans="2:8">
      <c r="B403" s="230" t="s">
        <v>383</v>
      </c>
      <c r="C403" s="207" t="s">
        <v>5165</v>
      </c>
      <c r="D403" s="208" t="s">
        <v>1317</v>
      </c>
      <c r="E403" s="4" t="s">
        <v>4613</v>
      </c>
      <c r="F403" s="231"/>
      <c r="G403" s="468"/>
      <c r="H403" s="233"/>
    </row>
    <row r="404" spans="2:8">
      <c r="B404" s="230" t="s">
        <v>5166</v>
      </c>
      <c r="C404" s="207" t="s">
        <v>5167</v>
      </c>
      <c r="D404" s="208" t="s">
        <v>1317</v>
      </c>
      <c r="E404" s="4" t="s">
        <v>4613</v>
      </c>
      <c r="F404" s="231"/>
      <c r="G404" s="468"/>
      <c r="H404" s="233"/>
    </row>
    <row r="405" spans="2:8">
      <c r="B405" s="230" t="s">
        <v>385</v>
      </c>
      <c r="C405" s="207" t="s">
        <v>5168</v>
      </c>
      <c r="D405" s="208" t="s">
        <v>2108</v>
      </c>
      <c r="E405" s="4" t="s">
        <v>4599</v>
      </c>
      <c r="F405" s="231"/>
      <c r="G405" s="468"/>
      <c r="H405" s="233"/>
    </row>
    <row r="406" spans="2:8">
      <c r="B406" s="230" t="s">
        <v>386</v>
      </c>
      <c r="C406" s="207" t="s">
        <v>5169</v>
      </c>
      <c r="D406" s="208" t="s">
        <v>1317</v>
      </c>
      <c r="E406" s="4" t="s">
        <v>4613</v>
      </c>
      <c r="F406" s="231"/>
      <c r="G406" s="468"/>
      <c r="H406" s="233"/>
    </row>
    <row r="407" spans="2:8" ht="33">
      <c r="B407" s="230" t="s">
        <v>4622</v>
      </c>
      <c r="C407" s="207" t="s">
        <v>5170</v>
      </c>
      <c r="D407" s="208" t="s">
        <v>1317</v>
      </c>
      <c r="E407" s="4" t="s">
        <v>4613</v>
      </c>
      <c r="F407" s="231"/>
      <c r="G407" s="468"/>
      <c r="H407" s="233"/>
    </row>
    <row r="408" spans="2:8">
      <c r="B408" s="230" t="s">
        <v>4625</v>
      </c>
      <c r="C408" s="207" t="s">
        <v>5171</v>
      </c>
      <c r="D408" s="208" t="s">
        <v>1317</v>
      </c>
      <c r="E408" s="4" t="s">
        <v>4613</v>
      </c>
      <c r="F408" s="231"/>
      <c r="G408" s="468"/>
      <c r="H408" s="233"/>
    </row>
    <row r="409" spans="2:8">
      <c r="B409" s="230" t="s">
        <v>389</v>
      </c>
      <c r="C409" s="207" t="s">
        <v>5172</v>
      </c>
      <c r="D409" s="208" t="s">
        <v>1317</v>
      </c>
      <c r="E409" s="4" t="s">
        <v>4613</v>
      </c>
      <c r="F409" s="231"/>
      <c r="G409" s="468"/>
      <c r="H409" s="233"/>
    </row>
    <row r="410" spans="2:8">
      <c r="B410" s="230" t="s">
        <v>5173</v>
      </c>
      <c r="C410" s="207" t="s">
        <v>5174</v>
      </c>
      <c r="D410" s="208" t="s">
        <v>1317</v>
      </c>
      <c r="E410" s="4" t="s">
        <v>4613</v>
      </c>
      <c r="F410" s="231"/>
      <c r="G410" s="468"/>
      <c r="H410" s="233"/>
    </row>
    <row r="411" spans="2:8">
      <c r="B411" s="230" t="s">
        <v>391</v>
      </c>
      <c r="C411" s="207" t="s">
        <v>5175</v>
      </c>
      <c r="D411" s="208" t="s">
        <v>2108</v>
      </c>
      <c r="E411" s="4" t="s">
        <v>4599</v>
      </c>
      <c r="F411" s="231"/>
      <c r="G411" s="468"/>
      <c r="H411" s="233"/>
    </row>
    <row r="412" spans="2:8">
      <c r="B412" s="230" t="s">
        <v>392</v>
      </c>
      <c r="C412" s="207" t="s">
        <v>5176</v>
      </c>
      <c r="D412" s="208" t="s">
        <v>1317</v>
      </c>
      <c r="E412" s="4" t="s">
        <v>4613</v>
      </c>
      <c r="F412" s="231"/>
      <c r="G412" s="468"/>
      <c r="H412" s="233"/>
    </row>
    <row r="413" spans="2:8">
      <c r="B413" s="230" t="s">
        <v>4636</v>
      </c>
      <c r="C413" s="207" t="s">
        <v>5177</v>
      </c>
      <c r="D413" s="208" t="s">
        <v>1317</v>
      </c>
      <c r="E413" s="4" t="s">
        <v>4613</v>
      </c>
      <c r="F413" s="231"/>
      <c r="G413" s="468"/>
      <c r="H413" s="233"/>
    </row>
    <row r="414" spans="2:8" ht="17.25" thickBot="1">
      <c r="B414" s="230" t="s">
        <v>4639</v>
      </c>
      <c r="C414" s="207" t="s">
        <v>5178</v>
      </c>
      <c r="D414" s="208" t="s">
        <v>1317</v>
      </c>
      <c r="E414" s="4" t="s">
        <v>4613</v>
      </c>
      <c r="F414" s="231"/>
      <c r="G414" s="469"/>
      <c r="H414" s="233"/>
    </row>
    <row r="415" spans="2:8" ht="20.100000000000001" customHeight="1" thickBot="1">
      <c r="B415" s="464" t="s">
        <v>4642</v>
      </c>
      <c r="C415" s="453"/>
      <c r="D415" s="454"/>
      <c r="E415" s="465"/>
      <c r="F415" s="465"/>
      <c r="G415" s="466"/>
      <c r="H415" s="233"/>
    </row>
    <row r="416" spans="2:8" ht="20.100000000000001" customHeight="1" thickBot="1">
      <c r="B416" s="464" t="s">
        <v>4643</v>
      </c>
      <c r="C416" s="453"/>
      <c r="D416" s="454"/>
      <c r="E416" s="465"/>
      <c r="F416" s="465"/>
      <c r="G416" s="466"/>
      <c r="H416" s="233"/>
    </row>
    <row r="417" spans="2:8">
      <c r="B417" s="433" t="s">
        <v>4644</v>
      </c>
      <c r="C417" s="201" t="s">
        <v>5179</v>
      </c>
      <c r="D417" s="418" t="s">
        <v>1317</v>
      </c>
      <c r="E417" s="428" t="s">
        <v>4613</v>
      </c>
      <c r="F417" s="427"/>
      <c r="G417" s="467" t="s">
        <v>5180</v>
      </c>
      <c r="H417" s="233"/>
    </row>
    <row r="418" spans="2:8">
      <c r="B418" s="230" t="s">
        <v>4647</v>
      </c>
      <c r="C418" s="207" t="s">
        <v>5181</v>
      </c>
      <c r="D418" s="208" t="s">
        <v>4649</v>
      </c>
      <c r="E418" s="4" t="s">
        <v>4613</v>
      </c>
      <c r="F418" s="231"/>
      <c r="G418" s="468"/>
      <c r="H418" s="233"/>
    </row>
    <row r="419" spans="2:8">
      <c r="B419" s="230" t="s">
        <v>4651</v>
      </c>
      <c r="C419" s="207" t="s">
        <v>5182</v>
      </c>
      <c r="D419" s="208" t="s">
        <v>1317</v>
      </c>
      <c r="E419" s="4" t="s">
        <v>4613</v>
      </c>
      <c r="F419" s="231"/>
      <c r="G419" s="468"/>
      <c r="H419" s="233"/>
    </row>
    <row r="420" spans="2:8" ht="33">
      <c r="B420" s="230" t="s">
        <v>4654</v>
      </c>
      <c r="C420" s="207" t="s">
        <v>5183</v>
      </c>
      <c r="D420" s="208" t="s">
        <v>1306</v>
      </c>
      <c r="E420" s="4" t="s">
        <v>4599</v>
      </c>
      <c r="F420" s="231"/>
      <c r="G420" s="468"/>
      <c r="H420" s="233"/>
    </row>
    <row r="421" spans="2:8">
      <c r="B421" s="230" t="s">
        <v>4657</v>
      </c>
      <c r="C421" s="207" t="s">
        <v>5184</v>
      </c>
      <c r="D421" s="208" t="s">
        <v>1317</v>
      </c>
      <c r="E421" s="4" t="s">
        <v>4613</v>
      </c>
      <c r="F421" s="231"/>
      <c r="G421" s="468"/>
      <c r="H421" s="233"/>
    </row>
    <row r="422" spans="2:8" ht="33">
      <c r="B422" s="230" t="s">
        <v>4660</v>
      </c>
      <c r="C422" s="207" t="s">
        <v>5185</v>
      </c>
      <c r="D422" s="208" t="s">
        <v>1524</v>
      </c>
      <c r="E422" s="4" t="s">
        <v>4613</v>
      </c>
      <c r="F422" s="231"/>
      <c r="G422" s="468"/>
      <c r="H422" s="233"/>
    </row>
    <row r="423" spans="2:8" ht="33">
      <c r="B423" s="230" t="s">
        <v>4663</v>
      </c>
      <c r="C423" s="207" t="s">
        <v>5186</v>
      </c>
      <c r="D423" s="208" t="s">
        <v>1317</v>
      </c>
      <c r="E423" s="4" t="s">
        <v>4613</v>
      </c>
      <c r="F423" s="231"/>
      <c r="G423" s="468"/>
      <c r="H423" s="233"/>
    </row>
    <row r="424" spans="2:8" ht="33">
      <c r="B424" s="230" t="s">
        <v>4666</v>
      </c>
      <c r="C424" s="207" t="s">
        <v>5187</v>
      </c>
      <c r="D424" s="208" t="s">
        <v>2108</v>
      </c>
      <c r="E424" s="4" t="s">
        <v>4613</v>
      </c>
      <c r="F424" s="231"/>
      <c r="G424" s="468"/>
      <c r="H424" s="233"/>
    </row>
    <row r="425" spans="2:8" ht="33">
      <c r="B425" s="230" t="s">
        <v>4669</v>
      </c>
      <c r="C425" s="207" t="s">
        <v>5188</v>
      </c>
      <c r="D425" s="208" t="s">
        <v>1524</v>
      </c>
      <c r="E425" s="4" t="s">
        <v>4613</v>
      </c>
      <c r="F425" s="231"/>
      <c r="G425" s="468"/>
      <c r="H425" s="233"/>
    </row>
    <row r="426" spans="2:8" ht="33">
      <c r="B426" s="230" t="s">
        <v>4672</v>
      </c>
      <c r="C426" s="207" t="s">
        <v>5189</v>
      </c>
      <c r="D426" s="208" t="s">
        <v>1317</v>
      </c>
      <c r="E426" s="4" t="s">
        <v>4613</v>
      </c>
      <c r="F426" s="231"/>
      <c r="G426" s="468"/>
      <c r="H426" s="233"/>
    </row>
    <row r="427" spans="2:8">
      <c r="B427" s="230" t="s">
        <v>4675</v>
      </c>
      <c r="C427" s="207" t="s">
        <v>5190</v>
      </c>
      <c r="D427" s="208" t="s">
        <v>1930</v>
      </c>
      <c r="E427" s="4" t="s">
        <v>4613</v>
      </c>
      <c r="F427" s="231"/>
      <c r="G427" s="468"/>
      <c r="H427" s="233"/>
    </row>
    <row r="428" spans="2:8" ht="33">
      <c r="B428" s="230" t="s">
        <v>4679</v>
      </c>
      <c r="C428" s="207" t="s">
        <v>5191</v>
      </c>
      <c r="D428" s="208" t="s">
        <v>1306</v>
      </c>
      <c r="E428" s="4" t="s">
        <v>4599</v>
      </c>
      <c r="F428" s="231"/>
      <c r="G428" s="468"/>
      <c r="H428" s="233"/>
    </row>
    <row r="429" spans="2:8">
      <c r="B429" s="230" t="s">
        <v>4682</v>
      </c>
      <c r="C429" s="207" t="s">
        <v>5192</v>
      </c>
      <c r="D429" s="208" t="s">
        <v>1317</v>
      </c>
      <c r="E429" s="4" t="s">
        <v>4613</v>
      </c>
      <c r="F429" s="231"/>
      <c r="G429" s="468"/>
      <c r="H429" s="233"/>
    </row>
    <row r="430" spans="2:8" ht="33">
      <c r="B430" s="230" t="s">
        <v>4684</v>
      </c>
      <c r="C430" s="207" t="s">
        <v>5193</v>
      </c>
      <c r="D430" s="208" t="s">
        <v>1524</v>
      </c>
      <c r="E430" s="4" t="s">
        <v>4613</v>
      </c>
      <c r="F430" s="231"/>
      <c r="G430" s="468"/>
      <c r="H430" s="233"/>
    </row>
    <row r="431" spans="2:8" ht="33">
      <c r="B431" s="230" t="s">
        <v>4686</v>
      </c>
      <c r="C431" s="207" t="s">
        <v>5194</v>
      </c>
      <c r="D431" s="208" t="s">
        <v>1317</v>
      </c>
      <c r="E431" s="4" t="s">
        <v>4613</v>
      </c>
      <c r="F431" s="231"/>
      <c r="G431" s="468"/>
      <c r="H431" s="233"/>
    </row>
    <row r="432" spans="2:8" ht="33">
      <c r="B432" s="230" t="s">
        <v>4688</v>
      </c>
      <c r="C432" s="207" t="s">
        <v>5195</v>
      </c>
      <c r="D432" s="208" t="s">
        <v>2108</v>
      </c>
      <c r="E432" s="4" t="s">
        <v>4613</v>
      </c>
      <c r="F432" s="231"/>
      <c r="G432" s="468"/>
      <c r="H432" s="233"/>
    </row>
    <row r="433" spans="2:8" ht="33">
      <c r="B433" s="230" t="s">
        <v>4690</v>
      </c>
      <c r="C433" s="207" t="s">
        <v>5196</v>
      </c>
      <c r="D433" s="208" t="s">
        <v>1524</v>
      </c>
      <c r="E433" s="4" t="s">
        <v>4613</v>
      </c>
      <c r="F433" s="231"/>
      <c r="G433" s="468"/>
      <c r="H433" s="233"/>
    </row>
    <row r="434" spans="2:8" ht="33">
      <c r="B434" s="230" t="s">
        <v>4692</v>
      </c>
      <c r="C434" s="207" t="s">
        <v>5197</v>
      </c>
      <c r="D434" s="208" t="s">
        <v>1317</v>
      </c>
      <c r="E434" s="4" t="s">
        <v>4613</v>
      </c>
      <c r="F434" s="231"/>
      <c r="G434" s="468"/>
      <c r="H434" s="233"/>
    </row>
    <row r="435" spans="2:8">
      <c r="B435" s="230" t="s">
        <v>4694</v>
      </c>
      <c r="C435" s="207" t="s">
        <v>5198</v>
      </c>
      <c r="D435" s="208" t="s">
        <v>1930</v>
      </c>
      <c r="E435" s="4" t="s">
        <v>4613</v>
      </c>
      <c r="F435" s="231"/>
      <c r="G435" s="468"/>
      <c r="H435" s="233"/>
    </row>
    <row r="436" spans="2:8" ht="33">
      <c r="B436" s="230" t="s">
        <v>4696</v>
      </c>
      <c r="C436" s="207" t="s">
        <v>5199</v>
      </c>
      <c r="D436" s="208" t="s">
        <v>1306</v>
      </c>
      <c r="E436" s="4" t="s">
        <v>4599</v>
      </c>
      <c r="F436" s="231"/>
      <c r="G436" s="468"/>
      <c r="H436" s="233"/>
    </row>
    <row r="437" spans="2:8">
      <c r="B437" s="230" t="s">
        <v>4699</v>
      </c>
      <c r="C437" s="207" t="s">
        <v>5200</v>
      </c>
      <c r="D437" s="208" t="s">
        <v>1317</v>
      </c>
      <c r="E437" s="4" t="s">
        <v>4613</v>
      </c>
      <c r="F437" s="231"/>
      <c r="G437" s="468"/>
      <c r="H437" s="233"/>
    </row>
    <row r="438" spans="2:8" ht="33">
      <c r="B438" s="230" t="s">
        <v>4701</v>
      </c>
      <c r="C438" s="207" t="s">
        <v>5201</v>
      </c>
      <c r="D438" s="208" t="s">
        <v>1524</v>
      </c>
      <c r="E438" s="4" t="s">
        <v>4613</v>
      </c>
      <c r="F438" s="231"/>
      <c r="G438" s="468"/>
      <c r="H438" s="233"/>
    </row>
    <row r="439" spans="2:8" ht="33">
      <c r="B439" s="230" t="s">
        <v>4703</v>
      </c>
      <c r="C439" s="207" t="s">
        <v>5202</v>
      </c>
      <c r="D439" s="208" t="s">
        <v>1317</v>
      </c>
      <c r="E439" s="4" t="s">
        <v>4613</v>
      </c>
      <c r="F439" s="231"/>
      <c r="G439" s="468"/>
      <c r="H439" s="233"/>
    </row>
    <row r="440" spans="2:8" ht="33">
      <c r="B440" s="230" t="s">
        <v>4705</v>
      </c>
      <c r="C440" s="207" t="s">
        <v>5203</v>
      </c>
      <c r="D440" s="208" t="s">
        <v>2108</v>
      </c>
      <c r="E440" s="4" t="s">
        <v>4613</v>
      </c>
      <c r="F440" s="231"/>
      <c r="G440" s="468"/>
      <c r="H440" s="233"/>
    </row>
    <row r="441" spans="2:8" ht="33">
      <c r="B441" s="230" t="s">
        <v>4707</v>
      </c>
      <c r="C441" s="207" t="s">
        <v>5204</v>
      </c>
      <c r="D441" s="208" t="s">
        <v>1524</v>
      </c>
      <c r="E441" s="4" t="s">
        <v>4613</v>
      </c>
      <c r="F441" s="231"/>
      <c r="G441" s="468"/>
      <c r="H441" s="233"/>
    </row>
    <row r="442" spans="2:8" ht="33">
      <c r="B442" s="230" t="s">
        <v>4709</v>
      </c>
      <c r="C442" s="207" t="s">
        <v>5205</v>
      </c>
      <c r="D442" s="208" t="s">
        <v>1317</v>
      </c>
      <c r="E442" s="4" t="s">
        <v>4613</v>
      </c>
      <c r="F442" s="231"/>
      <c r="G442" s="468"/>
      <c r="H442" s="233"/>
    </row>
    <row r="443" spans="2:8" ht="17.25" thickBot="1">
      <c r="B443" s="230" t="s">
        <v>4711</v>
      </c>
      <c r="C443" s="207" t="s">
        <v>5206</v>
      </c>
      <c r="D443" s="208" t="s">
        <v>1930</v>
      </c>
      <c r="E443" s="4" t="s">
        <v>4613</v>
      </c>
      <c r="F443" s="231"/>
      <c r="G443" s="469"/>
      <c r="H443" s="233"/>
    </row>
    <row r="444" spans="2:8" ht="20.100000000000001" customHeight="1" thickBot="1">
      <c r="B444" s="464" t="s">
        <v>4713</v>
      </c>
      <c r="C444" s="453"/>
      <c r="D444" s="454"/>
      <c r="E444" s="465"/>
      <c r="F444" s="465"/>
      <c r="G444" s="466"/>
      <c r="H444" s="233"/>
    </row>
    <row r="445" spans="2:8">
      <c r="B445" s="433" t="s">
        <v>4714</v>
      </c>
      <c r="C445" s="201" t="s">
        <v>5207</v>
      </c>
      <c r="D445" s="418" t="s">
        <v>1930</v>
      </c>
      <c r="E445" s="428" t="s">
        <v>4613</v>
      </c>
      <c r="F445" s="427"/>
      <c r="G445" s="467" t="s">
        <v>5208</v>
      </c>
      <c r="H445" s="233"/>
    </row>
    <row r="446" spans="2:8" ht="30" customHeight="1">
      <c r="B446" s="230" t="s">
        <v>4717</v>
      </c>
      <c r="C446" s="207" t="s">
        <v>5209</v>
      </c>
      <c r="D446" s="208" t="s">
        <v>1317</v>
      </c>
      <c r="E446" s="4" t="s">
        <v>4613</v>
      </c>
      <c r="F446" s="231"/>
      <c r="G446" s="468"/>
      <c r="H446" s="233"/>
    </row>
    <row r="447" spans="2:8">
      <c r="B447" s="230" t="s">
        <v>4720</v>
      </c>
      <c r="C447" s="207" t="s">
        <v>5210</v>
      </c>
      <c r="D447" s="208" t="s">
        <v>4649</v>
      </c>
      <c r="E447" s="4" t="s">
        <v>4613</v>
      </c>
      <c r="F447" s="231"/>
      <c r="G447" s="468"/>
      <c r="H447" s="233"/>
    </row>
    <row r="448" spans="2:8">
      <c r="B448" s="230" t="s">
        <v>4722</v>
      </c>
      <c r="C448" s="207" t="s">
        <v>5211</v>
      </c>
      <c r="D448" s="208" t="s">
        <v>1317</v>
      </c>
      <c r="E448" s="4" t="s">
        <v>4613</v>
      </c>
      <c r="F448" s="231"/>
      <c r="G448" s="468"/>
      <c r="H448" s="233"/>
    </row>
    <row r="449" spans="2:8" ht="33">
      <c r="B449" s="230" t="s">
        <v>4724</v>
      </c>
      <c r="C449" s="207" t="s">
        <v>5212</v>
      </c>
      <c r="D449" s="208" t="s">
        <v>1306</v>
      </c>
      <c r="E449" s="4" t="s">
        <v>4599</v>
      </c>
      <c r="F449" s="231"/>
      <c r="G449" s="468"/>
      <c r="H449" s="233"/>
    </row>
    <row r="450" spans="2:8">
      <c r="B450" s="230" t="s">
        <v>4726</v>
      </c>
      <c r="C450" s="207" t="s">
        <v>5213</v>
      </c>
      <c r="D450" s="208" t="s">
        <v>1317</v>
      </c>
      <c r="E450" s="4" t="s">
        <v>4613</v>
      </c>
      <c r="F450" s="231"/>
      <c r="G450" s="468"/>
      <c r="H450" s="233"/>
    </row>
    <row r="451" spans="2:8" ht="33">
      <c r="B451" s="230" t="s">
        <v>4728</v>
      </c>
      <c r="C451" s="207" t="s">
        <v>5214</v>
      </c>
      <c r="D451" s="208" t="s">
        <v>1524</v>
      </c>
      <c r="E451" s="4" t="s">
        <v>4613</v>
      </c>
      <c r="F451" s="231"/>
      <c r="G451" s="468"/>
      <c r="H451" s="233"/>
    </row>
    <row r="452" spans="2:8" ht="33">
      <c r="B452" s="230" t="s">
        <v>4730</v>
      </c>
      <c r="C452" s="207" t="s">
        <v>5215</v>
      </c>
      <c r="D452" s="208" t="s">
        <v>1317</v>
      </c>
      <c r="E452" s="4" t="s">
        <v>4613</v>
      </c>
      <c r="F452" s="231"/>
      <c r="G452" s="468"/>
      <c r="H452" s="233"/>
    </row>
    <row r="453" spans="2:8" ht="33">
      <c r="B453" s="230" t="s">
        <v>4732</v>
      </c>
      <c r="C453" s="207" t="s">
        <v>5216</v>
      </c>
      <c r="D453" s="208" t="s">
        <v>2108</v>
      </c>
      <c r="E453" s="4" t="s">
        <v>4613</v>
      </c>
      <c r="F453" s="231"/>
      <c r="G453" s="468"/>
      <c r="H453" s="233"/>
    </row>
    <row r="454" spans="2:8" ht="33">
      <c r="B454" s="230" t="s">
        <v>4734</v>
      </c>
      <c r="C454" s="207" t="s">
        <v>5217</v>
      </c>
      <c r="D454" s="208" t="s">
        <v>1524</v>
      </c>
      <c r="E454" s="4" t="s">
        <v>4613</v>
      </c>
      <c r="F454" s="231"/>
      <c r="G454" s="468"/>
      <c r="H454" s="233"/>
    </row>
    <row r="455" spans="2:8" ht="33">
      <c r="B455" s="230" t="s">
        <v>4736</v>
      </c>
      <c r="C455" s="207" t="s">
        <v>5218</v>
      </c>
      <c r="D455" s="208" t="s">
        <v>1317</v>
      </c>
      <c r="E455" s="4" t="s">
        <v>4613</v>
      </c>
      <c r="F455" s="231"/>
      <c r="G455" s="468"/>
      <c r="H455" s="233"/>
    </row>
    <row r="456" spans="2:8">
      <c r="B456" s="230" t="s">
        <v>4738</v>
      </c>
      <c r="C456" s="207" t="s">
        <v>5219</v>
      </c>
      <c r="D456" s="208" t="s">
        <v>1930</v>
      </c>
      <c r="E456" s="4" t="s">
        <v>4613</v>
      </c>
      <c r="F456" s="231"/>
      <c r="G456" s="468"/>
      <c r="H456" s="233"/>
    </row>
    <row r="457" spans="2:8" ht="33">
      <c r="B457" s="230" t="s">
        <v>4740</v>
      </c>
      <c r="C457" s="207" t="s">
        <v>5220</v>
      </c>
      <c r="D457" s="208" t="s">
        <v>1306</v>
      </c>
      <c r="E457" s="4" t="s">
        <v>4599</v>
      </c>
      <c r="F457" s="231"/>
      <c r="G457" s="468"/>
      <c r="H457" s="233"/>
    </row>
    <row r="458" spans="2:8">
      <c r="B458" s="230" t="s">
        <v>4742</v>
      </c>
      <c r="C458" s="207" t="s">
        <v>5221</v>
      </c>
      <c r="D458" s="208" t="s">
        <v>1317</v>
      </c>
      <c r="E458" s="4" t="s">
        <v>4613</v>
      </c>
      <c r="F458" s="231"/>
      <c r="G458" s="468"/>
      <c r="H458" s="233"/>
    </row>
    <row r="459" spans="2:8" ht="33">
      <c r="B459" s="230" t="s">
        <v>4744</v>
      </c>
      <c r="C459" s="207" t="s">
        <v>5222</v>
      </c>
      <c r="D459" s="208" t="s">
        <v>1524</v>
      </c>
      <c r="E459" s="4" t="s">
        <v>4613</v>
      </c>
      <c r="F459" s="231"/>
      <c r="G459" s="468"/>
      <c r="H459" s="233"/>
    </row>
    <row r="460" spans="2:8" ht="33">
      <c r="B460" s="230" t="s">
        <v>4746</v>
      </c>
      <c r="C460" s="207" t="s">
        <v>5223</v>
      </c>
      <c r="D460" s="208" t="s">
        <v>1317</v>
      </c>
      <c r="E460" s="4" t="s">
        <v>4613</v>
      </c>
      <c r="F460" s="231"/>
      <c r="G460" s="468"/>
      <c r="H460" s="233"/>
    </row>
    <row r="461" spans="2:8" ht="33">
      <c r="B461" s="230" t="s">
        <v>4748</v>
      </c>
      <c r="C461" s="207" t="s">
        <v>5224</v>
      </c>
      <c r="D461" s="208" t="s">
        <v>2108</v>
      </c>
      <c r="E461" s="4" t="s">
        <v>4613</v>
      </c>
      <c r="F461" s="231"/>
      <c r="G461" s="468"/>
      <c r="H461" s="233"/>
    </row>
    <row r="462" spans="2:8" ht="33">
      <c r="B462" s="230" t="s">
        <v>4750</v>
      </c>
      <c r="C462" s="207" t="s">
        <v>5225</v>
      </c>
      <c r="D462" s="208" t="s">
        <v>1524</v>
      </c>
      <c r="E462" s="4" t="s">
        <v>4613</v>
      </c>
      <c r="F462" s="231"/>
      <c r="G462" s="468"/>
      <c r="H462" s="233"/>
    </row>
    <row r="463" spans="2:8" ht="33">
      <c r="B463" s="230" t="s">
        <v>4752</v>
      </c>
      <c r="C463" s="207" t="s">
        <v>5226</v>
      </c>
      <c r="D463" s="208" t="s">
        <v>1317</v>
      </c>
      <c r="E463" s="4" t="s">
        <v>4613</v>
      </c>
      <c r="F463" s="231"/>
      <c r="G463" s="468"/>
      <c r="H463" s="233"/>
    </row>
    <row r="464" spans="2:8">
      <c r="B464" s="230" t="s">
        <v>4754</v>
      </c>
      <c r="C464" s="207" t="s">
        <v>5227</v>
      </c>
      <c r="D464" s="208" t="s">
        <v>1930</v>
      </c>
      <c r="E464" s="4" t="s">
        <v>4613</v>
      </c>
      <c r="F464" s="231"/>
      <c r="G464" s="468"/>
      <c r="H464" s="233"/>
    </row>
    <row r="465" spans="2:8" ht="33">
      <c r="B465" s="230" t="s">
        <v>4756</v>
      </c>
      <c r="C465" s="207" t="s">
        <v>5228</v>
      </c>
      <c r="D465" s="208" t="s">
        <v>1306</v>
      </c>
      <c r="E465" s="4" t="s">
        <v>4599</v>
      </c>
      <c r="F465" s="231"/>
      <c r="G465" s="468"/>
      <c r="H465" s="233"/>
    </row>
    <row r="466" spans="2:8">
      <c r="B466" s="230" t="s">
        <v>4758</v>
      </c>
      <c r="C466" s="207" t="s">
        <v>5229</v>
      </c>
      <c r="D466" s="208" t="s">
        <v>1317</v>
      </c>
      <c r="E466" s="4" t="s">
        <v>4613</v>
      </c>
      <c r="F466" s="231"/>
      <c r="G466" s="468"/>
      <c r="H466" s="233"/>
    </row>
    <row r="467" spans="2:8" ht="33">
      <c r="B467" s="230" t="s">
        <v>4760</v>
      </c>
      <c r="C467" s="207" t="s">
        <v>5230</v>
      </c>
      <c r="D467" s="208" t="s">
        <v>1524</v>
      </c>
      <c r="E467" s="4" t="s">
        <v>4613</v>
      </c>
      <c r="F467" s="231"/>
      <c r="G467" s="468"/>
      <c r="H467" s="233"/>
    </row>
    <row r="468" spans="2:8" ht="33">
      <c r="B468" s="230" t="s">
        <v>4762</v>
      </c>
      <c r="C468" s="207" t="s">
        <v>5231</v>
      </c>
      <c r="D468" s="208" t="s">
        <v>1317</v>
      </c>
      <c r="E468" s="4" t="s">
        <v>4613</v>
      </c>
      <c r="F468" s="231"/>
      <c r="G468" s="468"/>
      <c r="H468" s="233"/>
    </row>
    <row r="469" spans="2:8" ht="33">
      <c r="B469" s="230" t="s">
        <v>4764</v>
      </c>
      <c r="C469" s="207" t="s">
        <v>5232</v>
      </c>
      <c r="D469" s="208" t="s">
        <v>2108</v>
      </c>
      <c r="E469" s="4" t="s">
        <v>4613</v>
      </c>
      <c r="F469" s="231"/>
      <c r="G469" s="468"/>
      <c r="H469" s="233"/>
    </row>
    <row r="470" spans="2:8" ht="33">
      <c r="B470" s="230" t="s">
        <v>4766</v>
      </c>
      <c r="C470" s="207" t="s">
        <v>5233</v>
      </c>
      <c r="D470" s="208" t="s">
        <v>1524</v>
      </c>
      <c r="E470" s="4" t="s">
        <v>4613</v>
      </c>
      <c r="F470" s="231"/>
      <c r="G470" s="468"/>
      <c r="H470" s="233"/>
    </row>
    <row r="471" spans="2:8" ht="33">
      <c r="B471" s="230" t="s">
        <v>4768</v>
      </c>
      <c r="C471" s="207" t="s">
        <v>5234</v>
      </c>
      <c r="D471" s="208" t="s">
        <v>1317</v>
      </c>
      <c r="E471" s="4" t="s">
        <v>4613</v>
      </c>
      <c r="F471" s="231"/>
      <c r="G471" s="468"/>
      <c r="H471" s="233"/>
    </row>
    <row r="472" spans="2:8" ht="17.25" thickBot="1">
      <c r="B472" s="230" t="s">
        <v>4770</v>
      </c>
      <c r="C472" s="207" t="s">
        <v>5235</v>
      </c>
      <c r="D472" s="208" t="s">
        <v>1930</v>
      </c>
      <c r="E472" s="4" t="s">
        <v>4613</v>
      </c>
      <c r="F472" s="231"/>
      <c r="G472" s="469"/>
      <c r="H472" s="233"/>
    </row>
    <row r="473" spans="2:8" ht="20.100000000000001" customHeight="1" thickBot="1">
      <c r="B473" s="464" t="s">
        <v>4772</v>
      </c>
      <c r="C473" s="453"/>
      <c r="D473" s="454"/>
      <c r="E473" s="465"/>
      <c r="F473" s="465"/>
      <c r="G473" s="466"/>
      <c r="H473" s="233"/>
    </row>
    <row r="474" spans="2:8" ht="30" customHeight="1">
      <c r="B474" s="433" t="s">
        <v>4773</v>
      </c>
      <c r="C474" s="201" t="s">
        <v>5236</v>
      </c>
      <c r="D474" s="418" t="s">
        <v>1930</v>
      </c>
      <c r="E474" s="428" t="s">
        <v>4613</v>
      </c>
      <c r="F474" s="427"/>
      <c r="G474" s="467" t="s">
        <v>5237</v>
      </c>
      <c r="H474" s="233"/>
    </row>
    <row r="475" spans="2:8">
      <c r="B475" s="230" t="s">
        <v>4775</v>
      </c>
      <c r="C475" s="207" t="s">
        <v>5238</v>
      </c>
      <c r="D475" s="208" t="s">
        <v>1317</v>
      </c>
      <c r="E475" s="4" t="s">
        <v>4613</v>
      </c>
      <c r="F475" s="231"/>
      <c r="G475" s="468"/>
      <c r="H475" s="233"/>
    </row>
    <row r="476" spans="2:8">
      <c r="B476" s="230" t="s">
        <v>4777</v>
      </c>
      <c r="C476" s="207" t="s">
        <v>5239</v>
      </c>
      <c r="D476" s="208" t="s">
        <v>4649</v>
      </c>
      <c r="E476" s="4" t="s">
        <v>4613</v>
      </c>
      <c r="F476" s="231"/>
      <c r="G476" s="468"/>
      <c r="H476" s="233"/>
    </row>
    <row r="477" spans="2:8">
      <c r="B477" s="230" t="s">
        <v>4779</v>
      </c>
      <c r="C477" s="207" t="s">
        <v>5240</v>
      </c>
      <c r="D477" s="208" t="s">
        <v>1317</v>
      </c>
      <c r="E477" s="4" t="s">
        <v>4613</v>
      </c>
      <c r="F477" s="231"/>
      <c r="G477" s="468"/>
      <c r="H477" s="233"/>
    </row>
    <row r="478" spans="2:8" ht="33">
      <c r="B478" s="230" t="s">
        <v>4781</v>
      </c>
      <c r="C478" s="207" t="s">
        <v>5241</v>
      </c>
      <c r="D478" s="208" t="s">
        <v>1306</v>
      </c>
      <c r="E478" s="4" t="s">
        <v>4599</v>
      </c>
      <c r="F478" s="231"/>
      <c r="G478" s="468"/>
      <c r="H478" s="233"/>
    </row>
    <row r="479" spans="2:8">
      <c r="B479" s="230" t="s">
        <v>4783</v>
      </c>
      <c r="C479" s="207" t="s">
        <v>5242</v>
      </c>
      <c r="D479" s="208" t="s">
        <v>1317</v>
      </c>
      <c r="E479" s="4" t="s">
        <v>4613</v>
      </c>
      <c r="F479" s="231"/>
      <c r="G479" s="468"/>
      <c r="H479" s="233"/>
    </row>
    <row r="480" spans="2:8" ht="33">
      <c r="B480" s="230" t="s">
        <v>4785</v>
      </c>
      <c r="C480" s="207" t="s">
        <v>5243</v>
      </c>
      <c r="D480" s="208" t="s">
        <v>1524</v>
      </c>
      <c r="E480" s="4" t="s">
        <v>4613</v>
      </c>
      <c r="F480" s="231"/>
      <c r="G480" s="468"/>
      <c r="H480" s="233"/>
    </row>
    <row r="481" spans="2:8" ht="33">
      <c r="B481" s="230" t="s">
        <v>4787</v>
      </c>
      <c r="C481" s="207" t="s">
        <v>5244</v>
      </c>
      <c r="D481" s="208" t="s">
        <v>1317</v>
      </c>
      <c r="E481" s="4" t="s">
        <v>4613</v>
      </c>
      <c r="F481" s="231"/>
      <c r="G481" s="468"/>
      <c r="H481" s="233"/>
    </row>
    <row r="482" spans="2:8" ht="33">
      <c r="B482" s="230" t="s">
        <v>4789</v>
      </c>
      <c r="C482" s="207" t="s">
        <v>5245</v>
      </c>
      <c r="D482" s="208" t="s">
        <v>2108</v>
      </c>
      <c r="E482" s="4" t="s">
        <v>4613</v>
      </c>
      <c r="F482" s="231"/>
      <c r="G482" s="468"/>
      <c r="H482" s="233"/>
    </row>
    <row r="483" spans="2:8" ht="33">
      <c r="B483" s="230" t="s">
        <v>4791</v>
      </c>
      <c r="C483" s="207" t="s">
        <v>5246</v>
      </c>
      <c r="D483" s="208" t="s">
        <v>1524</v>
      </c>
      <c r="E483" s="4" t="s">
        <v>4613</v>
      </c>
      <c r="F483" s="231"/>
      <c r="G483" s="468"/>
      <c r="H483" s="233"/>
    </row>
    <row r="484" spans="2:8" ht="33">
      <c r="B484" s="230" t="s">
        <v>4793</v>
      </c>
      <c r="C484" s="207" t="s">
        <v>5247</v>
      </c>
      <c r="D484" s="208" t="s">
        <v>1317</v>
      </c>
      <c r="E484" s="4" t="s">
        <v>4613</v>
      </c>
      <c r="F484" s="231"/>
      <c r="G484" s="468"/>
      <c r="H484" s="233"/>
    </row>
    <row r="485" spans="2:8">
      <c r="B485" s="230" t="s">
        <v>4795</v>
      </c>
      <c r="C485" s="207" t="s">
        <v>5248</v>
      </c>
      <c r="D485" s="208" t="s">
        <v>1930</v>
      </c>
      <c r="E485" s="4" t="s">
        <v>4613</v>
      </c>
      <c r="F485" s="231"/>
      <c r="G485" s="468"/>
      <c r="H485" s="233"/>
    </row>
    <row r="486" spans="2:8" ht="33">
      <c r="B486" s="230" t="s">
        <v>4797</v>
      </c>
      <c r="C486" s="207" t="s">
        <v>5249</v>
      </c>
      <c r="D486" s="208" t="s">
        <v>1306</v>
      </c>
      <c r="E486" s="4" t="s">
        <v>4599</v>
      </c>
      <c r="F486" s="231"/>
      <c r="G486" s="468"/>
      <c r="H486" s="233"/>
    </row>
    <row r="487" spans="2:8">
      <c r="B487" s="230" t="s">
        <v>4799</v>
      </c>
      <c r="C487" s="207" t="s">
        <v>5250</v>
      </c>
      <c r="D487" s="208" t="s">
        <v>1317</v>
      </c>
      <c r="E487" s="4" t="s">
        <v>4613</v>
      </c>
      <c r="F487" s="231"/>
      <c r="G487" s="468"/>
      <c r="H487" s="233"/>
    </row>
    <row r="488" spans="2:8" ht="33">
      <c r="B488" s="230" t="s">
        <v>4801</v>
      </c>
      <c r="C488" s="207" t="s">
        <v>5251</v>
      </c>
      <c r="D488" s="208" t="s">
        <v>1524</v>
      </c>
      <c r="E488" s="4" t="s">
        <v>4613</v>
      </c>
      <c r="F488" s="231"/>
      <c r="G488" s="468"/>
      <c r="H488" s="233"/>
    </row>
    <row r="489" spans="2:8" ht="33">
      <c r="B489" s="230" t="s">
        <v>4803</v>
      </c>
      <c r="C489" s="207" t="s">
        <v>5252</v>
      </c>
      <c r="D489" s="208" t="s">
        <v>1317</v>
      </c>
      <c r="E489" s="4" t="s">
        <v>4613</v>
      </c>
      <c r="F489" s="231"/>
      <c r="G489" s="468"/>
      <c r="H489" s="233"/>
    </row>
    <row r="490" spans="2:8" ht="33">
      <c r="B490" s="230" t="s">
        <v>4805</v>
      </c>
      <c r="C490" s="207" t="s">
        <v>5253</v>
      </c>
      <c r="D490" s="208" t="s">
        <v>2108</v>
      </c>
      <c r="E490" s="4" t="s">
        <v>4613</v>
      </c>
      <c r="F490" s="231"/>
      <c r="G490" s="468"/>
      <c r="H490" s="233"/>
    </row>
    <row r="491" spans="2:8" ht="33">
      <c r="B491" s="230" t="s">
        <v>4807</v>
      </c>
      <c r="C491" s="207" t="s">
        <v>5254</v>
      </c>
      <c r="D491" s="208" t="s">
        <v>1524</v>
      </c>
      <c r="E491" s="4" t="s">
        <v>4613</v>
      </c>
      <c r="F491" s="231"/>
      <c r="G491" s="468"/>
      <c r="H491" s="233"/>
    </row>
    <row r="492" spans="2:8" ht="33">
      <c r="B492" s="230" t="s">
        <v>4809</v>
      </c>
      <c r="C492" s="207" t="s">
        <v>5255</v>
      </c>
      <c r="D492" s="208" t="s">
        <v>1317</v>
      </c>
      <c r="E492" s="4" t="s">
        <v>4613</v>
      </c>
      <c r="F492" s="231"/>
      <c r="G492" s="468"/>
      <c r="H492" s="233"/>
    </row>
    <row r="493" spans="2:8">
      <c r="B493" s="230" t="s">
        <v>4811</v>
      </c>
      <c r="C493" s="207" t="s">
        <v>5256</v>
      </c>
      <c r="D493" s="208" t="s">
        <v>1930</v>
      </c>
      <c r="E493" s="4" t="s">
        <v>4613</v>
      </c>
      <c r="F493" s="231"/>
      <c r="G493" s="468"/>
      <c r="H493" s="233"/>
    </row>
    <row r="494" spans="2:8" ht="33">
      <c r="B494" s="230" t="s">
        <v>4813</v>
      </c>
      <c r="C494" s="207" t="s">
        <v>5257</v>
      </c>
      <c r="D494" s="208" t="s">
        <v>1306</v>
      </c>
      <c r="E494" s="4" t="s">
        <v>4599</v>
      </c>
      <c r="F494" s="231"/>
      <c r="G494" s="468"/>
      <c r="H494" s="233"/>
    </row>
    <row r="495" spans="2:8">
      <c r="B495" s="230" t="s">
        <v>4815</v>
      </c>
      <c r="C495" s="207" t="s">
        <v>5258</v>
      </c>
      <c r="D495" s="208" t="s">
        <v>1317</v>
      </c>
      <c r="E495" s="4" t="s">
        <v>4613</v>
      </c>
      <c r="F495" s="231"/>
      <c r="G495" s="468"/>
      <c r="H495" s="233"/>
    </row>
    <row r="496" spans="2:8" ht="33">
      <c r="B496" s="230" t="s">
        <v>4817</v>
      </c>
      <c r="C496" s="207" t="s">
        <v>5259</v>
      </c>
      <c r="D496" s="208" t="s">
        <v>1524</v>
      </c>
      <c r="E496" s="4" t="s">
        <v>4613</v>
      </c>
      <c r="F496" s="231"/>
      <c r="G496" s="468"/>
      <c r="H496" s="233"/>
    </row>
    <row r="497" spans="2:8" ht="33">
      <c r="B497" s="230" t="s">
        <v>4819</v>
      </c>
      <c r="C497" s="207" t="s">
        <v>5260</v>
      </c>
      <c r="D497" s="208" t="s">
        <v>1317</v>
      </c>
      <c r="E497" s="4" t="s">
        <v>4613</v>
      </c>
      <c r="F497" s="231"/>
      <c r="G497" s="468"/>
      <c r="H497" s="233"/>
    </row>
    <row r="498" spans="2:8" ht="33">
      <c r="B498" s="230" t="s">
        <v>4821</v>
      </c>
      <c r="C498" s="207" t="s">
        <v>5261</v>
      </c>
      <c r="D498" s="208" t="s">
        <v>2108</v>
      </c>
      <c r="E498" s="4" t="s">
        <v>4613</v>
      </c>
      <c r="F498" s="231"/>
      <c r="G498" s="468"/>
      <c r="H498" s="233"/>
    </row>
    <row r="499" spans="2:8" ht="33">
      <c r="B499" s="230" t="s">
        <v>4823</v>
      </c>
      <c r="C499" s="207" t="s">
        <v>5262</v>
      </c>
      <c r="D499" s="208" t="s">
        <v>1524</v>
      </c>
      <c r="E499" s="4" t="s">
        <v>4613</v>
      </c>
      <c r="F499" s="231"/>
      <c r="G499" s="468"/>
      <c r="H499" s="233"/>
    </row>
    <row r="500" spans="2:8" ht="33">
      <c r="B500" s="230" t="s">
        <v>4825</v>
      </c>
      <c r="C500" s="207" t="s">
        <v>5263</v>
      </c>
      <c r="D500" s="208" t="s">
        <v>1317</v>
      </c>
      <c r="E500" s="4" t="s">
        <v>4613</v>
      </c>
      <c r="F500" s="231"/>
      <c r="G500" s="468"/>
      <c r="H500" s="233"/>
    </row>
    <row r="501" spans="2:8" ht="17.25" thickBot="1">
      <c r="B501" s="230" t="s">
        <v>4827</v>
      </c>
      <c r="C501" s="207" t="s">
        <v>5264</v>
      </c>
      <c r="D501" s="208" t="s">
        <v>1930</v>
      </c>
      <c r="E501" s="4" t="s">
        <v>4613</v>
      </c>
      <c r="F501" s="231"/>
      <c r="G501" s="469"/>
      <c r="H501" s="233"/>
    </row>
    <row r="502" spans="2:8" ht="20.100000000000001" customHeight="1" thickBot="1">
      <c r="B502" s="464" t="s">
        <v>4829</v>
      </c>
      <c r="C502" s="453"/>
      <c r="D502" s="454"/>
      <c r="E502" s="465"/>
      <c r="F502" s="465"/>
      <c r="G502" s="466"/>
      <c r="H502" s="233"/>
    </row>
    <row r="503" spans="2:8" ht="20.100000000000001" customHeight="1" thickBot="1">
      <c r="B503" s="464" t="s">
        <v>4643</v>
      </c>
      <c r="C503" s="453"/>
      <c r="D503" s="454"/>
      <c r="E503" s="465"/>
      <c r="F503" s="465"/>
      <c r="G503" s="466"/>
      <c r="H503" s="233"/>
    </row>
    <row r="504" spans="2:8">
      <c r="B504" s="433" t="s">
        <v>5265</v>
      </c>
      <c r="C504" s="201" t="s">
        <v>5266</v>
      </c>
      <c r="D504" s="418" t="s">
        <v>1317</v>
      </c>
      <c r="E504" s="428" t="s">
        <v>4613</v>
      </c>
      <c r="F504" s="427"/>
      <c r="G504" s="467" t="s">
        <v>5180</v>
      </c>
      <c r="H504" s="233"/>
    </row>
    <row r="505" spans="2:8">
      <c r="B505" s="230" t="s">
        <v>4647</v>
      </c>
      <c r="C505" s="207" t="s">
        <v>5267</v>
      </c>
      <c r="D505" s="208" t="s">
        <v>4649</v>
      </c>
      <c r="E505" s="4" t="s">
        <v>4613</v>
      </c>
      <c r="F505" s="231"/>
      <c r="G505" s="468"/>
      <c r="H505" s="233"/>
    </row>
    <row r="506" spans="2:8">
      <c r="B506" s="230" t="s">
        <v>4651</v>
      </c>
      <c r="C506" s="207" t="s">
        <v>5268</v>
      </c>
      <c r="D506" s="208" t="s">
        <v>1317</v>
      </c>
      <c r="E506" s="4" t="s">
        <v>4613</v>
      </c>
      <c r="F506" s="231"/>
      <c r="G506" s="468"/>
      <c r="H506" s="233"/>
    </row>
    <row r="507" spans="2:8" ht="33">
      <c r="B507" s="230" t="s">
        <v>4654</v>
      </c>
      <c r="C507" s="207" t="s">
        <v>5269</v>
      </c>
      <c r="D507" s="208" t="s">
        <v>1306</v>
      </c>
      <c r="E507" s="4" t="s">
        <v>4599</v>
      </c>
      <c r="F507" s="231"/>
      <c r="G507" s="468"/>
      <c r="H507" s="233"/>
    </row>
    <row r="508" spans="2:8">
      <c r="B508" s="230" t="s">
        <v>4657</v>
      </c>
      <c r="C508" s="207" t="s">
        <v>5270</v>
      </c>
      <c r="D508" s="208" t="s">
        <v>1317</v>
      </c>
      <c r="E508" s="4" t="s">
        <v>4613</v>
      </c>
      <c r="F508" s="231"/>
      <c r="G508" s="468"/>
      <c r="H508" s="233"/>
    </row>
    <row r="509" spans="2:8" ht="33">
      <c r="B509" s="230" t="s">
        <v>4660</v>
      </c>
      <c r="C509" s="207" t="s">
        <v>5271</v>
      </c>
      <c r="D509" s="208" t="s">
        <v>1524</v>
      </c>
      <c r="E509" s="4" t="s">
        <v>4613</v>
      </c>
      <c r="F509" s="231"/>
      <c r="G509" s="468"/>
      <c r="H509" s="233"/>
    </row>
    <row r="510" spans="2:8" ht="33">
      <c r="B510" s="230" t="s">
        <v>4663</v>
      </c>
      <c r="C510" s="207" t="s">
        <v>5272</v>
      </c>
      <c r="D510" s="208" t="s">
        <v>1317</v>
      </c>
      <c r="E510" s="4" t="s">
        <v>4613</v>
      </c>
      <c r="F510" s="231"/>
      <c r="G510" s="468"/>
      <c r="H510" s="233"/>
    </row>
    <row r="511" spans="2:8" ht="33">
      <c r="B511" s="230" t="s">
        <v>4666</v>
      </c>
      <c r="C511" s="207" t="s">
        <v>5273</v>
      </c>
      <c r="D511" s="208" t="s">
        <v>2108</v>
      </c>
      <c r="E511" s="4" t="s">
        <v>4613</v>
      </c>
      <c r="F511" s="231"/>
      <c r="G511" s="468"/>
      <c r="H511" s="233"/>
    </row>
    <row r="512" spans="2:8" ht="33">
      <c r="B512" s="230" t="s">
        <v>4669</v>
      </c>
      <c r="C512" s="207" t="s">
        <v>5274</v>
      </c>
      <c r="D512" s="208" t="s">
        <v>1524</v>
      </c>
      <c r="E512" s="4" t="s">
        <v>4613</v>
      </c>
      <c r="F512" s="231"/>
      <c r="G512" s="468"/>
      <c r="H512" s="233"/>
    </row>
    <row r="513" spans="2:8" ht="33">
      <c r="B513" s="230" t="s">
        <v>4672</v>
      </c>
      <c r="C513" s="207" t="s">
        <v>5275</v>
      </c>
      <c r="D513" s="208" t="s">
        <v>1317</v>
      </c>
      <c r="E513" s="4" t="s">
        <v>4613</v>
      </c>
      <c r="F513" s="231"/>
      <c r="G513" s="468"/>
      <c r="H513" s="233"/>
    </row>
    <row r="514" spans="2:8">
      <c r="B514" s="230" t="s">
        <v>4675</v>
      </c>
      <c r="C514" s="207" t="s">
        <v>5276</v>
      </c>
      <c r="D514" s="208" t="s">
        <v>1930</v>
      </c>
      <c r="E514" s="4" t="s">
        <v>4613</v>
      </c>
      <c r="F514" s="231"/>
      <c r="G514" s="468"/>
      <c r="H514" s="233"/>
    </row>
    <row r="515" spans="2:8" ht="33">
      <c r="B515" s="230" t="s">
        <v>4679</v>
      </c>
      <c r="C515" s="207" t="s">
        <v>5277</v>
      </c>
      <c r="D515" s="208" t="s">
        <v>1306</v>
      </c>
      <c r="E515" s="4" t="s">
        <v>4599</v>
      </c>
      <c r="F515" s="231"/>
      <c r="G515" s="468"/>
      <c r="H515" s="233"/>
    </row>
    <row r="516" spans="2:8">
      <c r="B516" s="230" t="s">
        <v>4682</v>
      </c>
      <c r="C516" s="207" t="s">
        <v>5278</v>
      </c>
      <c r="D516" s="208" t="s">
        <v>1317</v>
      </c>
      <c r="E516" s="4" t="s">
        <v>4613</v>
      </c>
      <c r="F516" s="231"/>
      <c r="G516" s="468"/>
      <c r="H516" s="233"/>
    </row>
    <row r="517" spans="2:8" ht="33">
      <c r="B517" s="230" t="s">
        <v>4684</v>
      </c>
      <c r="C517" s="207" t="s">
        <v>5279</v>
      </c>
      <c r="D517" s="208" t="s">
        <v>1524</v>
      </c>
      <c r="E517" s="4" t="s">
        <v>4613</v>
      </c>
      <c r="F517" s="231"/>
      <c r="G517" s="468"/>
      <c r="H517" s="233"/>
    </row>
    <row r="518" spans="2:8" ht="33">
      <c r="B518" s="230" t="s">
        <v>4686</v>
      </c>
      <c r="C518" s="207" t="s">
        <v>5280</v>
      </c>
      <c r="D518" s="208" t="s">
        <v>1317</v>
      </c>
      <c r="E518" s="4" t="s">
        <v>4613</v>
      </c>
      <c r="F518" s="231"/>
      <c r="G518" s="468"/>
      <c r="H518" s="233"/>
    </row>
    <row r="519" spans="2:8" ht="33">
      <c r="B519" s="230" t="s">
        <v>4688</v>
      </c>
      <c r="C519" s="207" t="s">
        <v>5281</v>
      </c>
      <c r="D519" s="208" t="s">
        <v>2108</v>
      </c>
      <c r="E519" s="4" t="s">
        <v>4613</v>
      </c>
      <c r="F519" s="231"/>
      <c r="G519" s="468"/>
      <c r="H519" s="233"/>
    </row>
    <row r="520" spans="2:8" ht="33">
      <c r="B520" s="230" t="s">
        <v>4690</v>
      </c>
      <c r="C520" s="207" t="s">
        <v>5282</v>
      </c>
      <c r="D520" s="208" t="s">
        <v>1524</v>
      </c>
      <c r="E520" s="4" t="s">
        <v>4613</v>
      </c>
      <c r="F520" s="231"/>
      <c r="G520" s="468"/>
      <c r="H520" s="233"/>
    </row>
    <row r="521" spans="2:8" ht="33">
      <c r="B521" s="230" t="s">
        <v>4692</v>
      </c>
      <c r="C521" s="207" t="s">
        <v>5283</v>
      </c>
      <c r="D521" s="208" t="s">
        <v>1317</v>
      </c>
      <c r="E521" s="4" t="s">
        <v>4613</v>
      </c>
      <c r="F521" s="231"/>
      <c r="G521" s="468"/>
      <c r="H521" s="233"/>
    </row>
    <row r="522" spans="2:8">
      <c r="B522" s="230" t="s">
        <v>4694</v>
      </c>
      <c r="C522" s="207" t="s">
        <v>5284</v>
      </c>
      <c r="D522" s="208" t="s">
        <v>1930</v>
      </c>
      <c r="E522" s="4" t="s">
        <v>4613</v>
      </c>
      <c r="F522" s="231"/>
      <c r="G522" s="468"/>
      <c r="H522" s="233"/>
    </row>
    <row r="523" spans="2:8" ht="33">
      <c r="B523" s="230" t="s">
        <v>4696</v>
      </c>
      <c r="C523" s="207" t="s">
        <v>5285</v>
      </c>
      <c r="D523" s="208" t="s">
        <v>1306</v>
      </c>
      <c r="E523" s="4" t="s">
        <v>4599</v>
      </c>
      <c r="F523" s="231"/>
      <c r="G523" s="468"/>
      <c r="H523" s="233"/>
    </row>
    <row r="524" spans="2:8">
      <c r="B524" s="230" t="s">
        <v>4699</v>
      </c>
      <c r="C524" s="207" t="s">
        <v>5286</v>
      </c>
      <c r="D524" s="208" t="s">
        <v>1317</v>
      </c>
      <c r="E524" s="4" t="s">
        <v>4613</v>
      </c>
      <c r="F524" s="231"/>
      <c r="G524" s="468"/>
      <c r="H524" s="233"/>
    </row>
    <row r="525" spans="2:8" ht="33">
      <c r="B525" s="230" t="s">
        <v>4701</v>
      </c>
      <c r="C525" s="207" t="s">
        <v>5287</v>
      </c>
      <c r="D525" s="208" t="s">
        <v>1524</v>
      </c>
      <c r="E525" s="4" t="s">
        <v>4613</v>
      </c>
      <c r="F525" s="231"/>
      <c r="G525" s="468"/>
      <c r="H525" s="233"/>
    </row>
    <row r="526" spans="2:8" ht="33">
      <c r="B526" s="230" t="s">
        <v>4703</v>
      </c>
      <c r="C526" s="207" t="s">
        <v>5288</v>
      </c>
      <c r="D526" s="208" t="s">
        <v>1317</v>
      </c>
      <c r="E526" s="4" t="s">
        <v>4613</v>
      </c>
      <c r="F526" s="231"/>
      <c r="G526" s="468"/>
      <c r="H526" s="233"/>
    </row>
    <row r="527" spans="2:8" ht="33">
      <c r="B527" s="230" t="s">
        <v>4705</v>
      </c>
      <c r="C527" s="207" t="s">
        <v>5289</v>
      </c>
      <c r="D527" s="208" t="s">
        <v>2108</v>
      </c>
      <c r="E527" s="4" t="s">
        <v>4613</v>
      </c>
      <c r="F527" s="231"/>
      <c r="G527" s="468"/>
      <c r="H527" s="233"/>
    </row>
    <row r="528" spans="2:8" ht="33">
      <c r="B528" s="230" t="s">
        <v>4707</v>
      </c>
      <c r="C528" s="207" t="s">
        <v>5290</v>
      </c>
      <c r="D528" s="208" t="s">
        <v>1524</v>
      </c>
      <c r="E528" s="4" t="s">
        <v>4613</v>
      </c>
      <c r="F528" s="231"/>
      <c r="G528" s="468"/>
      <c r="H528" s="233"/>
    </row>
    <row r="529" spans="2:8" ht="33">
      <c r="B529" s="230" t="s">
        <v>4709</v>
      </c>
      <c r="C529" s="207" t="s">
        <v>5291</v>
      </c>
      <c r="D529" s="208" t="s">
        <v>1317</v>
      </c>
      <c r="E529" s="4" t="s">
        <v>4613</v>
      </c>
      <c r="F529" s="231"/>
      <c r="G529" s="468"/>
      <c r="H529" s="233"/>
    </row>
    <row r="530" spans="2:8" ht="17.25" thickBot="1">
      <c r="B530" s="230" t="s">
        <v>4711</v>
      </c>
      <c r="C530" s="207" t="s">
        <v>5292</v>
      </c>
      <c r="D530" s="208" t="s">
        <v>1930</v>
      </c>
      <c r="E530" s="4" t="s">
        <v>4613</v>
      </c>
      <c r="F530" s="231"/>
      <c r="G530" s="469"/>
      <c r="H530" s="233"/>
    </row>
    <row r="531" spans="2:8" ht="20.100000000000001" customHeight="1" thickBot="1">
      <c r="B531" s="464" t="s">
        <v>4713</v>
      </c>
      <c r="C531" s="453"/>
      <c r="D531" s="454"/>
      <c r="E531" s="465"/>
      <c r="F531" s="465"/>
      <c r="G531" s="466"/>
      <c r="H531" s="233"/>
    </row>
    <row r="532" spans="2:8" ht="30" customHeight="1">
      <c r="B532" s="433" t="s">
        <v>4714</v>
      </c>
      <c r="C532" s="201" t="s">
        <v>5293</v>
      </c>
      <c r="D532" s="418" t="s">
        <v>1930</v>
      </c>
      <c r="E532" s="428" t="s">
        <v>4613</v>
      </c>
      <c r="F532" s="427"/>
      <c r="G532" s="467" t="s">
        <v>5294</v>
      </c>
      <c r="H532" s="233"/>
    </row>
    <row r="533" spans="2:8">
      <c r="B533" s="230" t="s">
        <v>4717</v>
      </c>
      <c r="C533" s="207" t="s">
        <v>5295</v>
      </c>
      <c r="D533" s="208" t="s">
        <v>1317</v>
      </c>
      <c r="E533" s="4" t="s">
        <v>4613</v>
      </c>
      <c r="F533" s="231"/>
      <c r="G533" s="468"/>
      <c r="H533" s="233"/>
    </row>
    <row r="534" spans="2:8">
      <c r="B534" s="230" t="s">
        <v>4720</v>
      </c>
      <c r="C534" s="207" t="s">
        <v>5296</v>
      </c>
      <c r="D534" s="208" t="s">
        <v>4649</v>
      </c>
      <c r="E534" s="4" t="s">
        <v>4613</v>
      </c>
      <c r="F534" s="231"/>
      <c r="G534" s="468"/>
      <c r="H534" s="233"/>
    </row>
    <row r="535" spans="2:8">
      <c r="B535" s="230" t="s">
        <v>4722</v>
      </c>
      <c r="C535" s="207" t="s">
        <v>5297</v>
      </c>
      <c r="D535" s="208" t="s">
        <v>1317</v>
      </c>
      <c r="E535" s="4" t="s">
        <v>4613</v>
      </c>
      <c r="F535" s="231"/>
      <c r="G535" s="468"/>
      <c r="H535" s="233"/>
    </row>
    <row r="536" spans="2:8" ht="33">
      <c r="B536" s="230" t="s">
        <v>4724</v>
      </c>
      <c r="C536" s="207" t="s">
        <v>5298</v>
      </c>
      <c r="D536" s="208" t="s">
        <v>1306</v>
      </c>
      <c r="E536" s="4" t="s">
        <v>4599</v>
      </c>
      <c r="F536" s="231"/>
      <c r="G536" s="468"/>
      <c r="H536" s="233"/>
    </row>
    <row r="537" spans="2:8">
      <c r="B537" s="230" t="s">
        <v>4726</v>
      </c>
      <c r="C537" s="207" t="s">
        <v>5299</v>
      </c>
      <c r="D537" s="208" t="s">
        <v>1317</v>
      </c>
      <c r="E537" s="4" t="s">
        <v>4613</v>
      </c>
      <c r="F537" s="231"/>
      <c r="G537" s="468"/>
      <c r="H537" s="233"/>
    </row>
    <row r="538" spans="2:8" ht="33">
      <c r="B538" s="230" t="s">
        <v>4728</v>
      </c>
      <c r="C538" s="207" t="s">
        <v>5300</v>
      </c>
      <c r="D538" s="208" t="s">
        <v>1524</v>
      </c>
      <c r="E538" s="4" t="s">
        <v>4613</v>
      </c>
      <c r="F538" s="231"/>
      <c r="G538" s="468"/>
      <c r="H538" s="233"/>
    </row>
    <row r="539" spans="2:8" ht="33">
      <c r="B539" s="230" t="s">
        <v>4730</v>
      </c>
      <c r="C539" s="207" t="s">
        <v>5301</v>
      </c>
      <c r="D539" s="208" t="s">
        <v>1317</v>
      </c>
      <c r="E539" s="4" t="s">
        <v>4613</v>
      </c>
      <c r="F539" s="231"/>
      <c r="G539" s="468"/>
      <c r="H539" s="233"/>
    </row>
    <row r="540" spans="2:8" ht="33">
      <c r="B540" s="230" t="s">
        <v>4732</v>
      </c>
      <c r="C540" s="207" t="s">
        <v>5302</v>
      </c>
      <c r="D540" s="208" t="s">
        <v>2108</v>
      </c>
      <c r="E540" s="4" t="s">
        <v>4613</v>
      </c>
      <c r="F540" s="231"/>
      <c r="G540" s="468"/>
      <c r="H540" s="233"/>
    </row>
    <row r="541" spans="2:8" ht="33">
      <c r="B541" s="230" t="s">
        <v>4734</v>
      </c>
      <c r="C541" s="207" t="s">
        <v>5303</v>
      </c>
      <c r="D541" s="208" t="s">
        <v>1524</v>
      </c>
      <c r="E541" s="4" t="s">
        <v>4613</v>
      </c>
      <c r="F541" s="231"/>
      <c r="G541" s="468"/>
      <c r="H541" s="233"/>
    </row>
    <row r="542" spans="2:8" ht="33">
      <c r="B542" s="230" t="s">
        <v>4736</v>
      </c>
      <c r="C542" s="207" t="s">
        <v>5304</v>
      </c>
      <c r="D542" s="208" t="s">
        <v>1317</v>
      </c>
      <c r="E542" s="4" t="s">
        <v>4613</v>
      </c>
      <c r="F542" s="231"/>
      <c r="G542" s="468"/>
      <c r="H542" s="233"/>
    </row>
    <row r="543" spans="2:8">
      <c r="B543" s="230" t="s">
        <v>4738</v>
      </c>
      <c r="C543" s="207" t="s">
        <v>5305</v>
      </c>
      <c r="D543" s="208" t="s">
        <v>1930</v>
      </c>
      <c r="E543" s="4" t="s">
        <v>4613</v>
      </c>
      <c r="F543" s="231"/>
      <c r="G543" s="468"/>
      <c r="H543" s="233"/>
    </row>
    <row r="544" spans="2:8" ht="33">
      <c r="B544" s="230" t="s">
        <v>4740</v>
      </c>
      <c r="C544" s="207" t="s">
        <v>5306</v>
      </c>
      <c r="D544" s="208" t="s">
        <v>1306</v>
      </c>
      <c r="E544" s="4" t="s">
        <v>4599</v>
      </c>
      <c r="F544" s="231"/>
      <c r="G544" s="468"/>
      <c r="H544" s="233"/>
    </row>
    <row r="545" spans="2:8">
      <c r="B545" s="230" t="s">
        <v>4742</v>
      </c>
      <c r="C545" s="207" t="s">
        <v>5307</v>
      </c>
      <c r="D545" s="208" t="s">
        <v>1317</v>
      </c>
      <c r="E545" s="4" t="s">
        <v>4613</v>
      </c>
      <c r="F545" s="231"/>
      <c r="G545" s="468"/>
      <c r="H545" s="233"/>
    </row>
    <row r="546" spans="2:8" ht="33">
      <c r="B546" s="230" t="s">
        <v>4744</v>
      </c>
      <c r="C546" s="207" t="s">
        <v>5308</v>
      </c>
      <c r="D546" s="208" t="s">
        <v>1524</v>
      </c>
      <c r="E546" s="4" t="s">
        <v>4613</v>
      </c>
      <c r="F546" s="231"/>
      <c r="G546" s="468"/>
      <c r="H546" s="233"/>
    </row>
    <row r="547" spans="2:8" ht="33">
      <c r="B547" s="230" t="s">
        <v>4746</v>
      </c>
      <c r="C547" s="207" t="s">
        <v>5309</v>
      </c>
      <c r="D547" s="208" t="s">
        <v>1317</v>
      </c>
      <c r="E547" s="4" t="s">
        <v>4613</v>
      </c>
      <c r="F547" s="231"/>
      <c r="G547" s="468"/>
      <c r="H547" s="233"/>
    </row>
    <row r="548" spans="2:8" ht="33">
      <c r="B548" s="230" t="s">
        <v>4748</v>
      </c>
      <c r="C548" s="207" t="s">
        <v>5310</v>
      </c>
      <c r="D548" s="208" t="s">
        <v>2108</v>
      </c>
      <c r="E548" s="4" t="s">
        <v>4613</v>
      </c>
      <c r="F548" s="231"/>
      <c r="G548" s="468"/>
      <c r="H548" s="233"/>
    </row>
    <row r="549" spans="2:8" ht="33">
      <c r="B549" s="230" t="s">
        <v>4750</v>
      </c>
      <c r="C549" s="207" t="s">
        <v>5311</v>
      </c>
      <c r="D549" s="208" t="s">
        <v>1524</v>
      </c>
      <c r="E549" s="4" t="s">
        <v>4613</v>
      </c>
      <c r="F549" s="231"/>
      <c r="G549" s="468"/>
      <c r="H549" s="233"/>
    </row>
    <row r="550" spans="2:8" ht="33">
      <c r="B550" s="230" t="s">
        <v>4752</v>
      </c>
      <c r="C550" s="207" t="s">
        <v>5312</v>
      </c>
      <c r="D550" s="208" t="s">
        <v>1317</v>
      </c>
      <c r="E550" s="4" t="s">
        <v>4613</v>
      </c>
      <c r="F550" s="231"/>
      <c r="G550" s="468"/>
      <c r="H550" s="233"/>
    </row>
    <row r="551" spans="2:8">
      <c r="B551" s="230" t="s">
        <v>4754</v>
      </c>
      <c r="C551" s="207" t="s">
        <v>5313</v>
      </c>
      <c r="D551" s="208" t="s">
        <v>1930</v>
      </c>
      <c r="E551" s="4" t="s">
        <v>4613</v>
      </c>
      <c r="F551" s="231"/>
      <c r="G551" s="468"/>
      <c r="H551" s="233"/>
    </row>
    <row r="552" spans="2:8" ht="33">
      <c r="B552" s="230" t="s">
        <v>4756</v>
      </c>
      <c r="C552" s="207" t="s">
        <v>5314</v>
      </c>
      <c r="D552" s="208" t="s">
        <v>1306</v>
      </c>
      <c r="E552" s="4" t="s">
        <v>4599</v>
      </c>
      <c r="F552" s="231"/>
      <c r="G552" s="468"/>
      <c r="H552" s="233"/>
    </row>
    <row r="553" spans="2:8">
      <c r="B553" s="230" t="s">
        <v>4758</v>
      </c>
      <c r="C553" s="207" t="s">
        <v>5315</v>
      </c>
      <c r="D553" s="208" t="s">
        <v>1317</v>
      </c>
      <c r="E553" s="4" t="s">
        <v>4613</v>
      </c>
      <c r="F553" s="231"/>
      <c r="G553" s="468"/>
      <c r="H553" s="233"/>
    </row>
    <row r="554" spans="2:8" ht="33">
      <c r="B554" s="230" t="s">
        <v>4760</v>
      </c>
      <c r="C554" s="207" t="s">
        <v>5316</v>
      </c>
      <c r="D554" s="208" t="s">
        <v>1524</v>
      </c>
      <c r="E554" s="4" t="s">
        <v>4613</v>
      </c>
      <c r="F554" s="231"/>
      <c r="G554" s="468"/>
      <c r="H554" s="233"/>
    </row>
    <row r="555" spans="2:8" ht="33">
      <c r="B555" s="230" t="s">
        <v>4762</v>
      </c>
      <c r="C555" s="207" t="s">
        <v>5317</v>
      </c>
      <c r="D555" s="208" t="s">
        <v>1317</v>
      </c>
      <c r="E555" s="4" t="s">
        <v>4613</v>
      </c>
      <c r="F555" s="231"/>
      <c r="G555" s="468"/>
      <c r="H555" s="233"/>
    </row>
    <row r="556" spans="2:8" ht="33">
      <c r="B556" s="230" t="s">
        <v>4764</v>
      </c>
      <c r="C556" s="207" t="s">
        <v>5318</v>
      </c>
      <c r="D556" s="208" t="s">
        <v>2108</v>
      </c>
      <c r="E556" s="4" t="s">
        <v>4613</v>
      </c>
      <c r="F556" s="231"/>
      <c r="G556" s="468"/>
      <c r="H556" s="233"/>
    </row>
    <row r="557" spans="2:8" ht="33">
      <c r="B557" s="230" t="s">
        <v>4766</v>
      </c>
      <c r="C557" s="207" t="s">
        <v>5319</v>
      </c>
      <c r="D557" s="208" t="s">
        <v>1524</v>
      </c>
      <c r="E557" s="4" t="s">
        <v>4613</v>
      </c>
      <c r="F557" s="231"/>
      <c r="G557" s="468"/>
      <c r="H557" s="233"/>
    </row>
    <row r="558" spans="2:8" ht="33">
      <c r="B558" s="230" t="s">
        <v>4768</v>
      </c>
      <c r="C558" s="207" t="s">
        <v>5320</v>
      </c>
      <c r="D558" s="208" t="s">
        <v>1317</v>
      </c>
      <c r="E558" s="4" t="s">
        <v>4613</v>
      </c>
      <c r="F558" s="231"/>
      <c r="G558" s="468"/>
      <c r="H558" s="233"/>
    </row>
    <row r="559" spans="2:8" ht="17.25" thickBot="1">
      <c r="B559" s="230" t="s">
        <v>4770</v>
      </c>
      <c r="C559" s="207" t="s">
        <v>5321</v>
      </c>
      <c r="D559" s="208" t="s">
        <v>1930</v>
      </c>
      <c r="E559" s="4" t="s">
        <v>4613</v>
      </c>
      <c r="F559" s="231"/>
      <c r="G559" s="469"/>
      <c r="H559" s="233"/>
    </row>
    <row r="560" spans="2:8" ht="20.100000000000001" customHeight="1" thickBot="1">
      <c r="B560" s="464" t="s">
        <v>4888</v>
      </c>
      <c r="C560" s="453"/>
      <c r="D560" s="454"/>
      <c r="E560" s="465"/>
      <c r="F560" s="465"/>
      <c r="G560" s="466"/>
      <c r="H560" s="233"/>
    </row>
    <row r="561" spans="2:8">
      <c r="B561" s="433" t="s">
        <v>4773</v>
      </c>
      <c r="C561" s="201" t="s">
        <v>5322</v>
      </c>
      <c r="D561" s="418" t="s">
        <v>1930</v>
      </c>
      <c r="E561" s="428" t="s">
        <v>4613</v>
      </c>
      <c r="F561" s="427"/>
      <c r="G561" s="467" t="s">
        <v>5237</v>
      </c>
      <c r="H561" s="233"/>
    </row>
    <row r="562" spans="2:8">
      <c r="B562" s="230" t="s">
        <v>4775</v>
      </c>
      <c r="C562" s="207" t="s">
        <v>5323</v>
      </c>
      <c r="D562" s="208" t="s">
        <v>1317</v>
      </c>
      <c r="E562" s="4" t="s">
        <v>4613</v>
      </c>
      <c r="F562" s="231"/>
      <c r="G562" s="468"/>
      <c r="H562" s="233"/>
    </row>
    <row r="563" spans="2:8">
      <c r="B563" s="230" t="s">
        <v>4777</v>
      </c>
      <c r="C563" s="207" t="s">
        <v>5324</v>
      </c>
      <c r="D563" s="208" t="s">
        <v>4649</v>
      </c>
      <c r="E563" s="4" t="s">
        <v>4613</v>
      </c>
      <c r="F563" s="231"/>
      <c r="G563" s="468"/>
      <c r="H563" s="233"/>
    </row>
    <row r="564" spans="2:8">
      <c r="B564" s="230" t="s">
        <v>4779</v>
      </c>
      <c r="C564" s="207" t="s">
        <v>5325</v>
      </c>
      <c r="D564" s="208" t="s">
        <v>1317</v>
      </c>
      <c r="E564" s="4" t="s">
        <v>4613</v>
      </c>
      <c r="F564" s="231"/>
      <c r="G564" s="468"/>
      <c r="H564" s="233"/>
    </row>
    <row r="565" spans="2:8" ht="33">
      <c r="B565" s="230" t="s">
        <v>4781</v>
      </c>
      <c r="C565" s="207" t="s">
        <v>5326</v>
      </c>
      <c r="D565" s="208" t="s">
        <v>1306</v>
      </c>
      <c r="E565" s="4" t="s">
        <v>4599</v>
      </c>
      <c r="F565" s="231"/>
      <c r="G565" s="468"/>
      <c r="H565" s="233"/>
    </row>
    <row r="566" spans="2:8">
      <c r="B566" s="230" t="s">
        <v>4783</v>
      </c>
      <c r="C566" s="207" t="s">
        <v>5327</v>
      </c>
      <c r="D566" s="208" t="s">
        <v>1317</v>
      </c>
      <c r="E566" s="4" t="s">
        <v>4613</v>
      </c>
      <c r="F566" s="231"/>
      <c r="G566" s="468"/>
      <c r="H566" s="233"/>
    </row>
    <row r="567" spans="2:8" ht="33">
      <c r="B567" s="230" t="s">
        <v>4785</v>
      </c>
      <c r="C567" s="207" t="s">
        <v>5328</v>
      </c>
      <c r="D567" s="208" t="s">
        <v>1524</v>
      </c>
      <c r="E567" s="4" t="s">
        <v>4613</v>
      </c>
      <c r="F567" s="231"/>
      <c r="G567" s="468"/>
      <c r="H567" s="233"/>
    </row>
    <row r="568" spans="2:8" ht="33">
      <c r="B568" s="230" t="s">
        <v>4787</v>
      </c>
      <c r="C568" s="207" t="s">
        <v>5329</v>
      </c>
      <c r="D568" s="208" t="s">
        <v>1317</v>
      </c>
      <c r="E568" s="4" t="s">
        <v>4613</v>
      </c>
      <c r="F568" s="231"/>
      <c r="G568" s="468"/>
      <c r="H568" s="233"/>
    </row>
    <row r="569" spans="2:8" ht="33">
      <c r="B569" s="230" t="s">
        <v>4789</v>
      </c>
      <c r="C569" s="207" t="s">
        <v>5330</v>
      </c>
      <c r="D569" s="208" t="s">
        <v>2108</v>
      </c>
      <c r="E569" s="4" t="s">
        <v>4613</v>
      </c>
      <c r="F569" s="231"/>
      <c r="G569" s="468"/>
      <c r="H569" s="233"/>
    </row>
    <row r="570" spans="2:8" ht="33">
      <c r="B570" s="230" t="s">
        <v>4791</v>
      </c>
      <c r="C570" s="207" t="s">
        <v>5331</v>
      </c>
      <c r="D570" s="208" t="s">
        <v>1524</v>
      </c>
      <c r="E570" s="4" t="s">
        <v>4613</v>
      </c>
      <c r="F570" s="231"/>
      <c r="G570" s="468"/>
      <c r="H570" s="233"/>
    </row>
    <row r="571" spans="2:8" ht="33">
      <c r="B571" s="230" t="s">
        <v>4793</v>
      </c>
      <c r="C571" s="207" t="s">
        <v>5332</v>
      </c>
      <c r="D571" s="208" t="s">
        <v>1317</v>
      </c>
      <c r="E571" s="4" t="s">
        <v>4613</v>
      </c>
      <c r="F571" s="231"/>
      <c r="G571" s="468"/>
      <c r="H571" s="233"/>
    </row>
    <row r="572" spans="2:8">
      <c r="B572" s="230" t="s">
        <v>4795</v>
      </c>
      <c r="C572" s="207" t="s">
        <v>5333</v>
      </c>
      <c r="D572" s="208" t="s">
        <v>1930</v>
      </c>
      <c r="E572" s="4" t="s">
        <v>4613</v>
      </c>
      <c r="F572" s="231"/>
      <c r="G572" s="468"/>
      <c r="H572" s="233"/>
    </row>
    <row r="573" spans="2:8" ht="33">
      <c r="B573" s="230" t="s">
        <v>4797</v>
      </c>
      <c r="C573" s="207" t="s">
        <v>5334</v>
      </c>
      <c r="D573" s="208" t="s">
        <v>1306</v>
      </c>
      <c r="E573" s="4" t="s">
        <v>4599</v>
      </c>
      <c r="F573" s="231"/>
      <c r="G573" s="468"/>
      <c r="H573" s="233"/>
    </row>
    <row r="574" spans="2:8">
      <c r="B574" s="230" t="s">
        <v>4799</v>
      </c>
      <c r="C574" s="207" t="s">
        <v>5335</v>
      </c>
      <c r="D574" s="208" t="s">
        <v>1317</v>
      </c>
      <c r="E574" s="4" t="s">
        <v>4613</v>
      </c>
      <c r="F574" s="231"/>
      <c r="G574" s="468"/>
      <c r="H574" s="233"/>
    </row>
    <row r="575" spans="2:8" ht="33">
      <c r="B575" s="230" t="s">
        <v>4801</v>
      </c>
      <c r="C575" s="207" t="s">
        <v>5336</v>
      </c>
      <c r="D575" s="208" t="s">
        <v>1524</v>
      </c>
      <c r="E575" s="4" t="s">
        <v>4613</v>
      </c>
      <c r="F575" s="231"/>
      <c r="G575" s="468"/>
      <c r="H575" s="233"/>
    </row>
    <row r="576" spans="2:8" ht="33">
      <c r="B576" s="230" t="s">
        <v>4803</v>
      </c>
      <c r="C576" s="207" t="s">
        <v>5337</v>
      </c>
      <c r="D576" s="208" t="s">
        <v>1317</v>
      </c>
      <c r="E576" s="4" t="s">
        <v>4613</v>
      </c>
      <c r="F576" s="231"/>
      <c r="G576" s="468"/>
      <c r="H576" s="233"/>
    </row>
    <row r="577" spans="2:8" ht="33">
      <c r="B577" s="230" t="s">
        <v>4805</v>
      </c>
      <c r="C577" s="207" t="s">
        <v>5338</v>
      </c>
      <c r="D577" s="208" t="s">
        <v>2108</v>
      </c>
      <c r="E577" s="4" t="s">
        <v>4613</v>
      </c>
      <c r="F577" s="231"/>
      <c r="G577" s="468"/>
      <c r="H577" s="233"/>
    </row>
    <row r="578" spans="2:8" ht="33">
      <c r="B578" s="230" t="s">
        <v>4807</v>
      </c>
      <c r="C578" s="207" t="s">
        <v>5339</v>
      </c>
      <c r="D578" s="208" t="s">
        <v>1524</v>
      </c>
      <c r="E578" s="4" t="s">
        <v>4613</v>
      </c>
      <c r="F578" s="231"/>
      <c r="G578" s="468"/>
      <c r="H578" s="233"/>
    </row>
    <row r="579" spans="2:8" ht="33">
      <c r="B579" s="230" t="s">
        <v>4809</v>
      </c>
      <c r="C579" s="207" t="s">
        <v>5340</v>
      </c>
      <c r="D579" s="208" t="s">
        <v>1317</v>
      </c>
      <c r="E579" s="4" t="s">
        <v>4613</v>
      </c>
      <c r="F579" s="231"/>
      <c r="G579" s="468"/>
      <c r="H579" s="233"/>
    </row>
    <row r="580" spans="2:8">
      <c r="B580" s="230" t="s">
        <v>4811</v>
      </c>
      <c r="C580" s="207" t="s">
        <v>5341</v>
      </c>
      <c r="D580" s="208" t="s">
        <v>1930</v>
      </c>
      <c r="E580" s="4" t="s">
        <v>4613</v>
      </c>
      <c r="F580" s="231"/>
      <c r="G580" s="468"/>
      <c r="H580" s="233"/>
    </row>
    <row r="581" spans="2:8" ht="33">
      <c r="B581" s="230" t="s">
        <v>4813</v>
      </c>
      <c r="C581" s="207" t="s">
        <v>5342</v>
      </c>
      <c r="D581" s="208" t="s">
        <v>1306</v>
      </c>
      <c r="E581" s="4" t="s">
        <v>4599</v>
      </c>
      <c r="F581" s="231"/>
      <c r="G581" s="468"/>
      <c r="H581" s="233"/>
    </row>
    <row r="582" spans="2:8">
      <c r="B582" s="230" t="s">
        <v>4815</v>
      </c>
      <c r="C582" s="207" t="s">
        <v>5343</v>
      </c>
      <c r="D582" s="208" t="s">
        <v>1317</v>
      </c>
      <c r="E582" s="4" t="s">
        <v>4613</v>
      </c>
      <c r="F582" s="231"/>
      <c r="G582" s="468"/>
      <c r="H582" s="233"/>
    </row>
    <row r="583" spans="2:8" ht="33">
      <c r="B583" s="230" t="s">
        <v>4817</v>
      </c>
      <c r="C583" s="207" t="s">
        <v>5344</v>
      </c>
      <c r="D583" s="208" t="s">
        <v>1524</v>
      </c>
      <c r="E583" s="4" t="s">
        <v>4613</v>
      </c>
      <c r="F583" s="231"/>
      <c r="G583" s="468"/>
      <c r="H583" s="233"/>
    </row>
    <row r="584" spans="2:8" ht="33">
      <c r="B584" s="230" t="s">
        <v>4819</v>
      </c>
      <c r="C584" s="207" t="s">
        <v>5345</v>
      </c>
      <c r="D584" s="208" t="s">
        <v>1317</v>
      </c>
      <c r="E584" s="4" t="s">
        <v>4613</v>
      </c>
      <c r="F584" s="231"/>
      <c r="G584" s="468"/>
      <c r="H584" s="233"/>
    </row>
    <row r="585" spans="2:8" ht="33">
      <c r="B585" s="230" t="s">
        <v>4821</v>
      </c>
      <c r="C585" s="207" t="s">
        <v>5346</v>
      </c>
      <c r="D585" s="208" t="s">
        <v>2108</v>
      </c>
      <c r="E585" s="4" t="s">
        <v>4613</v>
      </c>
      <c r="F585" s="231"/>
      <c r="G585" s="468"/>
      <c r="H585" s="233"/>
    </row>
    <row r="586" spans="2:8" ht="33">
      <c r="B586" s="230" t="s">
        <v>4823</v>
      </c>
      <c r="C586" s="207" t="s">
        <v>5347</v>
      </c>
      <c r="D586" s="208" t="s">
        <v>1524</v>
      </c>
      <c r="E586" s="4" t="s">
        <v>4613</v>
      </c>
      <c r="F586" s="231"/>
      <c r="G586" s="468"/>
      <c r="H586" s="233"/>
    </row>
    <row r="587" spans="2:8" ht="33">
      <c r="B587" s="230" t="s">
        <v>4825</v>
      </c>
      <c r="C587" s="207" t="s">
        <v>5348</v>
      </c>
      <c r="D587" s="208" t="s">
        <v>1317</v>
      </c>
      <c r="E587" s="4" t="s">
        <v>4613</v>
      </c>
      <c r="F587" s="231"/>
      <c r="G587" s="468"/>
      <c r="H587" s="233"/>
    </row>
    <row r="588" spans="2:8" ht="17.25" thickBot="1">
      <c r="B588" s="230" t="s">
        <v>4827</v>
      </c>
      <c r="C588" s="207" t="s">
        <v>5349</v>
      </c>
      <c r="D588" s="208" t="s">
        <v>1930</v>
      </c>
      <c r="E588" s="4" t="s">
        <v>4613</v>
      </c>
      <c r="F588" s="231"/>
      <c r="G588" s="469"/>
      <c r="H588" s="233"/>
    </row>
    <row r="589" spans="2:8">
      <c r="B589" s="459" t="s">
        <v>5350</v>
      </c>
      <c r="C589" s="268"/>
      <c r="D589" s="269"/>
      <c r="E589" s="432"/>
      <c r="F589" s="432"/>
      <c r="G589" s="460"/>
      <c r="H589" s="233"/>
    </row>
    <row r="590" spans="2:8" ht="17.25" thickBot="1">
      <c r="B590" s="461" t="s">
        <v>4918</v>
      </c>
      <c r="C590" s="274"/>
      <c r="D590" s="275"/>
      <c r="E590" s="462"/>
      <c r="F590" s="462"/>
      <c r="G590" s="463"/>
      <c r="H590" s="233"/>
    </row>
    <row r="591" spans="2:8">
      <c r="B591" s="458" t="s">
        <v>54</v>
      </c>
      <c r="C591" s="312" t="s">
        <v>5351</v>
      </c>
      <c r="D591" s="420" t="s">
        <v>1524</v>
      </c>
      <c r="E591" s="240" t="s">
        <v>2104</v>
      </c>
      <c r="F591" s="339"/>
      <c r="G591" s="467" t="s">
        <v>5163</v>
      </c>
      <c r="H591" s="233"/>
    </row>
    <row r="592" spans="2:8">
      <c r="B592" s="230" t="s">
        <v>382</v>
      </c>
      <c r="C592" s="207" t="s">
        <v>5352</v>
      </c>
      <c r="D592" s="208" t="s">
        <v>1317</v>
      </c>
      <c r="E592" s="4" t="s">
        <v>4613</v>
      </c>
      <c r="F592" s="231"/>
      <c r="G592" s="468"/>
      <c r="H592" s="233"/>
    </row>
    <row r="593" spans="2:8">
      <c r="B593" s="230" t="s">
        <v>383</v>
      </c>
      <c r="C593" s="207" t="s">
        <v>5353</v>
      </c>
      <c r="D593" s="208" t="s">
        <v>1317</v>
      </c>
      <c r="E593" s="4" t="s">
        <v>4613</v>
      </c>
      <c r="F593" s="231"/>
      <c r="G593" s="468"/>
      <c r="H593" s="233"/>
    </row>
    <row r="594" spans="2:8">
      <c r="B594" s="230" t="s">
        <v>5166</v>
      </c>
      <c r="C594" s="207" t="s">
        <v>5354</v>
      </c>
      <c r="D594" s="208" t="s">
        <v>1317</v>
      </c>
      <c r="E594" s="4" t="s">
        <v>4613</v>
      </c>
      <c r="F594" s="231"/>
      <c r="G594" s="468"/>
      <c r="H594" s="233"/>
    </row>
    <row r="595" spans="2:8">
      <c r="B595" s="230" t="s">
        <v>385</v>
      </c>
      <c r="C595" s="207" t="s">
        <v>5355</v>
      </c>
      <c r="D595" s="208" t="s">
        <v>2108</v>
      </c>
      <c r="E595" s="4" t="s">
        <v>4599</v>
      </c>
      <c r="F595" s="231"/>
      <c r="G595" s="468"/>
      <c r="H595" s="233"/>
    </row>
    <row r="596" spans="2:8">
      <c r="B596" s="230" t="s">
        <v>386</v>
      </c>
      <c r="C596" s="207" t="s">
        <v>5356</v>
      </c>
      <c r="D596" s="208" t="s">
        <v>1317</v>
      </c>
      <c r="E596" s="4" t="s">
        <v>4613</v>
      </c>
      <c r="F596" s="231"/>
      <c r="G596" s="468"/>
      <c r="H596" s="233"/>
    </row>
    <row r="597" spans="2:8" ht="33">
      <c r="B597" s="230" t="s">
        <v>4622</v>
      </c>
      <c r="C597" s="207" t="s">
        <v>5357</v>
      </c>
      <c r="D597" s="208" t="s">
        <v>1317</v>
      </c>
      <c r="E597" s="4" t="s">
        <v>4613</v>
      </c>
      <c r="F597" s="231"/>
      <c r="G597" s="468"/>
      <c r="H597" s="233"/>
    </row>
    <row r="598" spans="2:8">
      <c r="B598" s="230" t="s">
        <v>4625</v>
      </c>
      <c r="C598" s="207" t="s">
        <v>5358</v>
      </c>
      <c r="D598" s="208" t="s">
        <v>1317</v>
      </c>
      <c r="E598" s="4" t="s">
        <v>4613</v>
      </c>
      <c r="F598" s="231"/>
      <c r="G598" s="468"/>
      <c r="H598" s="233"/>
    </row>
    <row r="599" spans="2:8">
      <c r="B599" s="230" t="s">
        <v>389</v>
      </c>
      <c r="C599" s="207" t="s">
        <v>5359</v>
      </c>
      <c r="D599" s="208" t="s">
        <v>1317</v>
      </c>
      <c r="E599" s="4" t="s">
        <v>4613</v>
      </c>
      <c r="F599" s="231"/>
      <c r="G599" s="468"/>
      <c r="H599" s="233"/>
    </row>
    <row r="600" spans="2:8">
      <c r="B600" s="230" t="s">
        <v>5173</v>
      </c>
      <c r="C600" s="207" t="s">
        <v>5360</v>
      </c>
      <c r="D600" s="208" t="s">
        <v>1317</v>
      </c>
      <c r="E600" s="4" t="s">
        <v>4613</v>
      </c>
      <c r="F600" s="231"/>
      <c r="G600" s="468"/>
      <c r="H600" s="233"/>
    </row>
    <row r="601" spans="2:8">
      <c r="B601" s="230" t="s">
        <v>391</v>
      </c>
      <c r="C601" s="207" t="s">
        <v>5361</v>
      </c>
      <c r="D601" s="208" t="s">
        <v>2108</v>
      </c>
      <c r="E601" s="4" t="s">
        <v>4599</v>
      </c>
      <c r="F601" s="231"/>
      <c r="G601" s="468"/>
      <c r="H601" s="233"/>
    </row>
    <row r="602" spans="2:8">
      <c r="B602" s="230" t="s">
        <v>392</v>
      </c>
      <c r="C602" s="207" t="s">
        <v>5362</v>
      </c>
      <c r="D602" s="208" t="s">
        <v>1317</v>
      </c>
      <c r="E602" s="4" t="s">
        <v>4613</v>
      </c>
      <c r="F602" s="231"/>
      <c r="G602" s="468"/>
      <c r="H602" s="233"/>
    </row>
    <row r="603" spans="2:8">
      <c r="B603" s="230" t="s">
        <v>4636</v>
      </c>
      <c r="C603" s="207" t="s">
        <v>5363</v>
      </c>
      <c r="D603" s="208" t="s">
        <v>1317</v>
      </c>
      <c r="E603" s="4" t="s">
        <v>4613</v>
      </c>
      <c r="F603" s="231"/>
      <c r="G603" s="468"/>
      <c r="H603" s="233"/>
    </row>
    <row r="604" spans="2:8" ht="17.25" thickBot="1">
      <c r="B604" s="230" t="s">
        <v>4639</v>
      </c>
      <c r="C604" s="207" t="s">
        <v>5364</v>
      </c>
      <c r="D604" s="208" t="s">
        <v>1317</v>
      </c>
      <c r="E604" s="4" t="s">
        <v>4613</v>
      </c>
      <c r="F604" s="231"/>
      <c r="G604" s="469"/>
      <c r="H604" s="233"/>
    </row>
    <row r="605" spans="2:8" ht="20.100000000000001" customHeight="1" thickBot="1">
      <c r="B605" s="464" t="s">
        <v>4642</v>
      </c>
      <c r="C605" s="453"/>
      <c r="D605" s="454"/>
      <c r="E605" s="465"/>
      <c r="F605" s="465"/>
      <c r="G605" s="466"/>
      <c r="H605" s="233"/>
    </row>
    <row r="606" spans="2:8" ht="20.100000000000001" customHeight="1" thickBot="1">
      <c r="B606" s="464" t="s">
        <v>4643</v>
      </c>
      <c r="C606" s="453"/>
      <c r="D606" s="454"/>
      <c r="E606" s="465"/>
      <c r="F606" s="465"/>
      <c r="G606" s="466"/>
      <c r="H606" s="233"/>
    </row>
    <row r="607" spans="2:8">
      <c r="B607" s="433" t="s">
        <v>4644</v>
      </c>
      <c r="C607" s="201" t="s">
        <v>5365</v>
      </c>
      <c r="D607" s="418" t="s">
        <v>1317</v>
      </c>
      <c r="E607" s="428" t="s">
        <v>4613</v>
      </c>
      <c r="F607" s="427"/>
      <c r="G607" s="467" t="s">
        <v>5180</v>
      </c>
      <c r="H607" s="233"/>
    </row>
    <row r="608" spans="2:8">
      <c r="B608" s="230" t="s">
        <v>4647</v>
      </c>
      <c r="C608" s="207" t="s">
        <v>5366</v>
      </c>
      <c r="D608" s="208" t="s">
        <v>4649</v>
      </c>
      <c r="E608" s="4" t="s">
        <v>4613</v>
      </c>
      <c r="F608" s="231"/>
      <c r="G608" s="468"/>
      <c r="H608" s="233"/>
    </row>
    <row r="609" spans="2:8">
      <c r="B609" s="230" t="s">
        <v>4651</v>
      </c>
      <c r="C609" s="207" t="s">
        <v>5367</v>
      </c>
      <c r="D609" s="208" t="s">
        <v>1317</v>
      </c>
      <c r="E609" s="4" t="s">
        <v>4613</v>
      </c>
      <c r="F609" s="231"/>
      <c r="G609" s="468"/>
      <c r="H609" s="233"/>
    </row>
    <row r="610" spans="2:8" ht="33">
      <c r="B610" s="230" t="s">
        <v>4654</v>
      </c>
      <c r="C610" s="207" t="s">
        <v>5368</v>
      </c>
      <c r="D610" s="208" t="s">
        <v>1306</v>
      </c>
      <c r="E610" s="4" t="s">
        <v>4599</v>
      </c>
      <c r="F610" s="231"/>
      <c r="G610" s="468"/>
      <c r="H610" s="233"/>
    </row>
    <row r="611" spans="2:8">
      <c r="B611" s="230" t="s">
        <v>4657</v>
      </c>
      <c r="C611" s="207" t="s">
        <v>5369</v>
      </c>
      <c r="D611" s="208" t="s">
        <v>1317</v>
      </c>
      <c r="E611" s="4" t="s">
        <v>4613</v>
      </c>
      <c r="F611" s="231"/>
      <c r="G611" s="468"/>
      <c r="H611" s="233"/>
    </row>
    <row r="612" spans="2:8" ht="33">
      <c r="B612" s="230" t="s">
        <v>4660</v>
      </c>
      <c r="C612" s="207" t="s">
        <v>5370</v>
      </c>
      <c r="D612" s="208" t="s">
        <v>1524</v>
      </c>
      <c r="E612" s="4" t="s">
        <v>4613</v>
      </c>
      <c r="F612" s="231"/>
      <c r="G612" s="468"/>
      <c r="H612" s="233"/>
    </row>
    <row r="613" spans="2:8" ht="33">
      <c r="B613" s="230" t="s">
        <v>4663</v>
      </c>
      <c r="C613" s="207" t="s">
        <v>5371</v>
      </c>
      <c r="D613" s="208" t="s">
        <v>1317</v>
      </c>
      <c r="E613" s="4" t="s">
        <v>4613</v>
      </c>
      <c r="F613" s="231"/>
      <c r="G613" s="468"/>
      <c r="H613" s="233"/>
    </row>
    <row r="614" spans="2:8" ht="33">
      <c r="B614" s="230" t="s">
        <v>4666</v>
      </c>
      <c r="C614" s="207" t="s">
        <v>5372</v>
      </c>
      <c r="D614" s="208" t="s">
        <v>2108</v>
      </c>
      <c r="E614" s="4" t="s">
        <v>4613</v>
      </c>
      <c r="F614" s="231"/>
      <c r="G614" s="468"/>
      <c r="H614" s="233"/>
    </row>
    <row r="615" spans="2:8" ht="33">
      <c r="B615" s="230" t="s">
        <v>4669</v>
      </c>
      <c r="C615" s="207" t="s">
        <v>5373</v>
      </c>
      <c r="D615" s="208" t="s">
        <v>1524</v>
      </c>
      <c r="E615" s="4" t="s">
        <v>4613</v>
      </c>
      <c r="F615" s="231"/>
      <c r="G615" s="468"/>
      <c r="H615" s="233"/>
    </row>
    <row r="616" spans="2:8" ht="33">
      <c r="B616" s="230" t="s">
        <v>4672</v>
      </c>
      <c r="C616" s="207" t="s">
        <v>5374</v>
      </c>
      <c r="D616" s="208" t="s">
        <v>1317</v>
      </c>
      <c r="E616" s="4" t="s">
        <v>4613</v>
      </c>
      <c r="F616" s="231"/>
      <c r="G616" s="468"/>
      <c r="H616" s="233"/>
    </row>
    <row r="617" spans="2:8">
      <c r="B617" s="230" t="s">
        <v>4675</v>
      </c>
      <c r="C617" s="207" t="s">
        <v>5375</v>
      </c>
      <c r="D617" s="208" t="s">
        <v>1930</v>
      </c>
      <c r="E617" s="4" t="s">
        <v>4613</v>
      </c>
      <c r="F617" s="231"/>
      <c r="G617" s="468"/>
      <c r="H617" s="233"/>
    </row>
    <row r="618" spans="2:8" ht="33">
      <c r="B618" s="230" t="s">
        <v>4679</v>
      </c>
      <c r="C618" s="207" t="s">
        <v>5376</v>
      </c>
      <c r="D618" s="208" t="s">
        <v>1306</v>
      </c>
      <c r="E618" s="4" t="s">
        <v>4599</v>
      </c>
      <c r="F618" s="231"/>
      <c r="G618" s="468"/>
      <c r="H618" s="233"/>
    </row>
    <row r="619" spans="2:8">
      <c r="B619" s="230" t="s">
        <v>4682</v>
      </c>
      <c r="C619" s="207" t="s">
        <v>5377</v>
      </c>
      <c r="D619" s="208" t="s">
        <v>1317</v>
      </c>
      <c r="E619" s="4" t="s">
        <v>4613</v>
      </c>
      <c r="F619" s="231"/>
      <c r="G619" s="468"/>
      <c r="H619" s="233"/>
    </row>
    <row r="620" spans="2:8" ht="33">
      <c r="B620" s="230" t="s">
        <v>4684</v>
      </c>
      <c r="C620" s="207" t="s">
        <v>5378</v>
      </c>
      <c r="D620" s="208" t="s">
        <v>1524</v>
      </c>
      <c r="E620" s="4" t="s">
        <v>4613</v>
      </c>
      <c r="F620" s="231"/>
      <c r="G620" s="468"/>
      <c r="H620" s="233"/>
    </row>
    <row r="621" spans="2:8" ht="33">
      <c r="B621" s="230" t="s">
        <v>4686</v>
      </c>
      <c r="C621" s="207" t="s">
        <v>5379</v>
      </c>
      <c r="D621" s="208" t="s">
        <v>1317</v>
      </c>
      <c r="E621" s="4" t="s">
        <v>4613</v>
      </c>
      <c r="F621" s="231"/>
      <c r="G621" s="468"/>
      <c r="H621" s="233"/>
    </row>
    <row r="622" spans="2:8" ht="33">
      <c r="B622" s="230" t="s">
        <v>4688</v>
      </c>
      <c r="C622" s="207" t="s">
        <v>5380</v>
      </c>
      <c r="D622" s="208" t="s">
        <v>2108</v>
      </c>
      <c r="E622" s="4" t="s">
        <v>4613</v>
      </c>
      <c r="F622" s="231"/>
      <c r="G622" s="468"/>
      <c r="H622" s="233"/>
    </row>
    <row r="623" spans="2:8" ht="33">
      <c r="B623" s="230" t="s">
        <v>4690</v>
      </c>
      <c r="C623" s="207" t="s">
        <v>5381</v>
      </c>
      <c r="D623" s="208" t="s">
        <v>1524</v>
      </c>
      <c r="E623" s="4" t="s">
        <v>4613</v>
      </c>
      <c r="F623" s="231"/>
      <c r="G623" s="468"/>
      <c r="H623" s="233"/>
    </row>
    <row r="624" spans="2:8" ht="33">
      <c r="B624" s="230" t="s">
        <v>4692</v>
      </c>
      <c r="C624" s="207" t="s">
        <v>5382</v>
      </c>
      <c r="D624" s="208" t="s">
        <v>1317</v>
      </c>
      <c r="E624" s="4" t="s">
        <v>4613</v>
      </c>
      <c r="F624" s="231"/>
      <c r="G624" s="468"/>
      <c r="H624" s="233"/>
    </row>
    <row r="625" spans="2:8">
      <c r="B625" s="230" t="s">
        <v>4694</v>
      </c>
      <c r="C625" s="207" t="s">
        <v>5383</v>
      </c>
      <c r="D625" s="208" t="s">
        <v>1930</v>
      </c>
      <c r="E625" s="4" t="s">
        <v>4613</v>
      </c>
      <c r="F625" s="231"/>
      <c r="G625" s="468"/>
      <c r="H625" s="233"/>
    </row>
    <row r="626" spans="2:8" ht="33">
      <c r="B626" s="230" t="s">
        <v>4696</v>
      </c>
      <c r="C626" s="207" t="s">
        <v>5384</v>
      </c>
      <c r="D626" s="208" t="s">
        <v>1306</v>
      </c>
      <c r="E626" s="4" t="s">
        <v>4599</v>
      </c>
      <c r="F626" s="231"/>
      <c r="G626" s="468"/>
      <c r="H626" s="233"/>
    </row>
    <row r="627" spans="2:8">
      <c r="B627" s="230" t="s">
        <v>4699</v>
      </c>
      <c r="C627" s="207" t="s">
        <v>5385</v>
      </c>
      <c r="D627" s="208" t="s">
        <v>1317</v>
      </c>
      <c r="E627" s="4" t="s">
        <v>4613</v>
      </c>
      <c r="F627" s="231"/>
      <c r="G627" s="468"/>
      <c r="H627" s="233"/>
    </row>
    <row r="628" spans="2:8" ht="33">
      <c r="B628" s="230" t="s">
        <v>4701</v>
      </c>
      <c r="C628" s="207" t="s">
        <v>5386</v>
      </c>
      <c r="D628" s="208" t="s">
        <v>1524</v>
      </c>
      <c r="E628" s="4" t="s">
        <v>4613</v>
      </c>
      <c r="F628" s="231"/>
      <c r="G628" s="468"/>
      <c r="H628" s="233"/>
    </row>
    <row r="629" spans="2:8" ht="33">
      <c r="B629" s="230" t="s">
        <v>4703</v>
      </c>
      <c r="C629" s="207" t="s">
        <v>5387</v>
      </c>
      <c r="D629" s="208" t="s">
        <v>1317</v>
      </c>
      <c r="E629" s="4" t="s">
        <v>4613</v>
      </c>
      <c r="F629" s="231"/>
      <c r="G629" s="468"/>
      <c r="H629" s="233"/>
    </row>
    <row r="630" spans="2:8" ht="33">
      <c r="B630" s="230" t="s">
        <v>4705</v>
      </c>
      <c r="C630" s="207" t="s">
        <v>5388</v>
      </c>
      <c r="D630" s="208" t="s">
        <v>2108</v>
      </c>
      <c r="E630" s="4" t="s">
        <v>4613</v>
      </c>
      <c r="F630" s="231"/>
      <c r="G630" s="468"/>
      <c r="H630" s="233"/>
    </row>
    <row r="631" spans="2:8" ht="33">
      <c r="B631" s="230" t="s">
        <v>4707</v>
      </c>
      <c r="C631" s="207" t="s">
        <v>5389</v>
      </c>
      <c r="D631" s="208" t="s">
        <v>1524</v>
      </c>
      <c r="E631" s="4" t="s">
        <v>4613</v>
      </c>
      <c r="F631" s="231"/>
      <c r="G631" s="468"/>
      <c r="H631" s="233"/>
    </row>
    <row r="632" spans="2:8" ht="33">
      <c r="B632" s="230" t="s">
        <v>4709</v>
      </c>
      <c r="C632" s="207" t="s">
        <v>5390</v>
      </c>
      <c r="D632" s="208" t="s">
        <v>1317</v>
      </c>
      <c r="E632" s="4" t="s">
        <v>4613</v>
      </c>
      <c r="F632" s="231"/>
      <c r="G632" s="468"/>
      <c r="H632" s="233"/>
    </row>
    <row r="633" spans="2:8" ht="17.25" thickBot="1">
      <c r="B633" s="230" t="s">
        <v>4711</v>
      </c>
      <c r="C633" s="207" t="s">
        <v>5391</v>
      </c>
      <c r="D633" s="208" t="s">
        <v>1930</v>
      </c>
      <c r="E633" s="4" t="s">
        <v>4613</v>
      </c>
      <c r="F633" s="231"/>
      <c r="G633" s="469"/>
      <c r="H633" s="233"/>
    </row>
    <row r="634" spans="2:8" ht="20.100000000000001" customHeight="1" thickBot="1">
      <c r="B634" s="464" t="s">
        <v>4713</v>
      </c>
      <c r="C634" s="453"/>
      <c r="D634" s="454"/>
      <c r="E634" s="465"/>
      <c r="F634" s="465"/>
      <c r="G634" s="466"/>
      <c r="H634" s="233"/>
    </row>
    <row r="635" spans="2:8">
      <c r="B635" s="433" t="s">
        <v>4714</v>
      </c>
      <c r="C635" s="201" t="s">
        <v>5392</v>
      </c>
      <c r="D635" s="418" t="s">
        <v>1930</v>
      </c>
      <c r="E635" s="428" t="s">
        <v>4613</v>
      </c>
      <c r="F635" s="427"/>
      <c r="G635" s="467" t="s">
        <v>5208</v>
      </c>
      <c r="H635" s="233"/>
    </row>
    <row r="636" spans="2:8" ht="30" customHeight="1">
      <c r="B636" s="230" t="s">
        <v>4717</v>
      </c>
      <c r="C636" s="207" t="s">
        <v>5393</v>
      </c>
      <c r="D636" s="208" t="s">
        <v>1317</v>
      </c>
      <c r="E636" s="4" t="s">
        <v>4613</v>
      </c>
      <c r="F636" s="231"/>
      <c r="G636" s="468"/>
      <c r="H636" s="233"/>
    </row>
    <row r="637" spans="2:8">
      <c r="B637" s="230" t="s">
        <v>4720</v>
      </c>
      <c r="C637" s="207" t="s">
        <v>5394</v>
      </c>
      <c r="D637" s="208" t="s">
        <v>4649</v>
      </c>
      <c r="E637" s="4" t="s">
        <v>4613</v>
      </c>
      <c r="F637" s="231"/>
      <c r="G637" s="468"/>
      <c r="H637" s="233"/>
    </row>
    <row r="638" spans="2:8">
      <c r="B638" s="230" t="s">
        <v>4722</v>
      </c>
      <c r="C638" s="207" t="s">
        <v>5395</v>
      </c>
      <c r="D638" s="208" t="s">
        <v>1317</v>
      </c>
      <c r="E638" s="4" t="s">
        <v>4613</v>
      </c>
      <c r="F638" s="231"/>
      <c r="G638" s="468"/>
      <c r="H638" s="233"/>
    </row>
    <row r="639" spans="2:8" ht="33">
      <c r="B639" s="230" t="s">
        <v>4724</v>
      </c>
      <c r="C639" s="207" t="s">
        <v>5396</v>
      </c>
      <c r="D639" s="208" t="s">
        <v>1306</v>
      </c>
      <c r="E639" s="4" t="s">
        <v>4599</v>
      </c>
      <c r="F639" s="231"/>
      <c r="G639" s="468"/>
      <c r="H639" s="233"/>
    </row>
    <row r="640" spans="2:8">
      <c r="B640" s="230" t="s">
        <v>4726</v>
      </c>
      <c r="C640" s="207" t="s">
        <v>5397</v>
      </c>
      <c r="D640" s="208" t="s">
        <v>1317</v>
      </c>
      <c r="E640" s="4" t="s">
        <v>4613</v>
      </c>
      <c r="F640" s="231"/>
      <c r="G640" s="468"/>
      <c r="H640" s="233"/>
    </row>
    <row r="641" spans="2:8" ht="33">
      <c r="B641" s="230" t="s">
        <v>4728</v>
      </c>
      <c r="C641" s="207" t="s">
        <v>5398</v>
      </c>
      <c r="D641" s="208" t="s">
        <v>1524</v>
      </c>
      <c r="E641" s="4" t="s">
        <v>4613</v>
      </c>
      <c r="F641" s="231"/>
      <c r="G641" s="468"/>
      <c r="H641" s="233"/>
    </row>
    <row r="642" spans="2:8" ht="33">
      <c r="B642" s="230" t="s">
        <v>4730</v>
      </c>
      <c r="C642" s="207" t="s">
        <v>5399</v>
      </c>
      <c r="D642" s="208" t="s">
        <v>1317</v>
      </c>
      <c r="E642" s="4" t="s">
        <v>4613</v>
      </c>
      <c r="F642" s="231"/>
      <c r="G642" s="468"/>
      <c r="H642" s="233"/>
    </row>
    <row r="643" spans="2:8" ht="33">
      <c r="B643" s="230" t="s">
        <v>4732</v>
      </c>
      <c r="C643" s="207" t="s">
        <v>5400</v>
      </c>
      <c r="D643" s="208" t="s">
        <v>2108</v>
      </c>
      <c r="E643" s="4" t="s">
        <v>4613</v>
      </c>
      <c r="F643" s="231"/>
      <c r="G643" s="468"/>
      <c r="H643" s="233"/>
    </row>
    <row r="644" spans="2:8" ht="33">
      <c r="B644" s="230" t="s">
        <v>4734</v>
      </c>
      <c r="C644" s="207" t="s">
        <v>5401</v>
      </c>
      <c r="D644" s="208" t="s">
        <v>1524</v>
      </c>
      <c r="E644" s="4" t="s">
        <v>4613</v>
      </c>
      <c r="F644" s="231"/>
      <c r="G644" s="468"/>
      <c r="H644" s="233"/>
    </row>
    <row r="645" spans="2:8" ht="33">
      <c r="B645" s="230" t="s">
        <v>4736</v>
      </c>
      <c r="C645" s="207" t="s">
        <v>5402</v>
      </c>
      <c r="D645" s="208" t="s">
        <v>1317</v>
      </c>
      <c r="E645" s="4" t="s">
        <v>4613</v>
      </c>
      <c r="F645" s="231"/>
      <c r="G645" s="468"/>
      <c r="H645" s="233"/>
    </row>
    <row r="646" spans="2:8">
      <c r="B646" s="230" t="s">
        <v>4738</v>
      </c>
      <c r="C646" s="207" t="s">
        <v>5403</v>
      </c>
      <c r="D646" s="208" t="s">
        <v>1930</v>
      </c>
      <c r="E646" s="4" t="s">
        <v>4613</v>
      </c>
      <c r="F646" s="231"/>
      <c r="G646" s="468"/>
      <c r="H646" s="233"/>
    </row>
    <row r="647" spans="2:8" ht="33">
      <c r="B647" s="230" t="s">
        <v>4740</v>
      </c>
      <c r="C647" s="207" t="s">
        <v>5404</v>
      </c>
      <c r="D647" s="208" t="s">
        <v>1306</v>
      </c>
      <c r="E647" s="4" t="s">
        <v>4599</v>
      </c>
      <c r="F647" s="231"/>
      <c r="G647" s="468"/>
      <c r="H647" s="233"/>
    </row>
    <row r="648" spans="2:8">
      <c r="B648" s="230" t="s">
        <v>4742</v>
      </c>
      <c r="C648" s="207" t="s">
        <v>5405</v>
      </c>
      <c r="D648" s="208" t="s">
        <v>1317</v>
      </c>
      <c r="E648" s="4" t="s">
        <v>4613</v>
      </c>
      <c r="F648" s="231"/>
      <c r="G648" s="468"/>
      <c r="H648" s="233"/>
    </row>
    <row r="649" spans="2:8" ht="33">
      <c r="B649" s="230" t="s">
        <v>4744</v>
      </c>
      <c r="C649" s="207" t="s">
        <v>5406</v>
      </c>
      <c r="D649" s="208" t="s">
        <v>1524</v>
      </c>
      <c r="E649" s="4" t="s">
        <v>4613</v>
      </c>
      <c r="F649" s="231"/>
      <c r="G649" s="468"/>
      <c r="H649" s="233"/>
    </row>
    <row r="650" spans="2:8" ht="33">
      <c r="B650" s="230" t="s">
        <v>4746</v>
      </c>
      <c r="C650" s="207" t="s">
        <v>5407</v>
      </c>
      <c r="D650" s="208" t="s">
        <v>1317</v>
      </c>
      <c r="E650" s="4" t="s">
        <v>4613</v>
      </c>
      <c r="F650" s="231"/>
      <c r="G650" s="468"/>
      <c r="H650" s="233"/>
    </row>
    <row r="651" spans="2:8" ht="33">
      <c r="B651" s="230" t="s">
        <v>4748</v>
      </c>
      <c r="C651" s="207" t="s">
        <v>5408</v>
      </c>
      <c r="D651" s="208" t="s">
        <v>2108</v>
      </c>
      <c r="E651" s="4" t="s">
        <v>4613</v>
      </c>
      <c r="F651" s="231"/>
      <c r="G651" s="468"/>
      <c r="H651" s="233"/>
    </row>
    <row r="652" spans="2:8" ht="33">
      <c r="B652" s="230" t="s">
        <v>4750</v>
      </c>
      <c r="C652" s="207" t="s">
        <v>5409</v>
      </c>
      <c r="D652" s="208" t="s">
        <v>1524</v>
      </c>
      <c r="E652" s="4" t="s">
        <v>4613</v>
      </c>
      <c r="F652" s="231"/>
      <c r="G652" s="468"/>
      <c r="H652" s="233"/>
    </row>
    <row r="653" spans="2:8" ht="33">
      <c r="B653" s="230" t="s">
        <v>4752</v>
      </c>
      <c r="C653" s="207" t="s">
        <v>5410</v>
      </c>
      <c r="D653" s="208" t="s">
        <v>1317</v>
      </c>
      <c r="E653" s="4" t="s">
        <v>4613</v>
      </c>
      <c r="F653" s="231"/>
      <c r="G653" s="468"/>
      <c r="H653" s="233"/>
    </row>
    <row r="654" spans="2:8">
      <c r="B654" s="230" t="s">
        <v>4754</v>
      </c>
      <c r="C654" s="207" t="s">
        <v>5411</v>
      </c>
      <c r="D654" s="208" t="s">
        <v>1930</v>
      </c>
      <c r="E654" s="4" t="s">
        <v>4613</v>
      </c>
      <c r="F654" s="231"/>
      <c r="G654" s="468"/>
      <c r="H654" s="233"/>
    </row>
    <row r="655" spans="2:8" ht="33">
      <c r="B655" s="230" t="s">
        <v>4756</v>
      </c>
      <c r="C655" s="207" t="s">
        <v>5412</v>
      </c>
      <c r="D655" s="208" t="s">
        <v>1306</v>
      </c>
      <c r="E655" s="4" t="s">
        <v>4599</v>
      </c>
      <c r="F655" s="231"/>
      <c r="G655" s="468"/>
      <c r="H655" s="233"/>
    </row>
    <row r="656" spans="2:8">
      <c r="B656" s="230" t="s">
        <v>4758</v>
      </c>
      <c r="C656" s="207" t="s">
        <v>5413</v>
      </c>
      <c r="D656" s="208" t="s">
        <v>1317</v>
      </c>
      <c r="E656" s="4" t="s">
        <v>4613</v>
      </c>
      <c r="F656" s="231"/>
      <c r="G656" s="468"/>
      <c r="H656" s="233"/>
    </row>
    <row r="657" spans="2:8" ht="33">
      <c r="B657" s="230" t="s">
        <v>4760</v>
      </c>
      <c r="C657" s="207" t="s">
        <v>5414</v>
      </c>
      <c r="D657" s="208" t="s">
        <v>1524</v>
      </c>
      <c r="E657" s="4" t="s">
        <v>4613</v>
      </c>
      <c r="F657" s="231"/>
      <c r="G657" s="468"/>
      <c r="H657" s="233"/>
    </row>
    <row r="658" spans="2:8" ht="33">
      <c r="B658" s="230" t="s">
        <v>4762</v>
      </c>
      <c r="C658" s="207" t="s">
        <v>5415</v>
      </c>
      <c r="D658" s="208" t="s">
        <v>1317</v>
      </c>
      <c r="E658" s="4" t="s">
        <v>4613</v>
      </c>
      <c r="F658" s="231"/>
      <c r="G658" s="468"/>
      <c r="H658" s="233"/>
    </row>
    <row r="659" spans="2:8" ht="33">
      <c r="B659" s="230" t="s">
        <v>4764</v>
      </c>
      <c r="C659" s="207" t="s">
        <v>5416</v>
      </c>
      <c r="D659" s="208" t="s">
        <v>2108</v>
      </c>
      <c r="E659" s="4" t="s">
        <v>4613</v>
      </c>
      <c r="F659" s="231"/>
      <c r="G659" s="468"/>
      <c r="H659" s="233"/>
    </row>
    <row r="660" spans="2:8" ht="33">
      <c r="B660" s="230" t="s">
        <v>4766</v>
      </c>
      <c r="C660" s="207" t="s">
        <v>5417</v>
      </c>
      <c r="D660" s="208" t="s">
        <v>1524</v>
      </c>
      <c r="E660" s="4" t="s">
        <v>4613</v>
      </c>
      <c r="F660" s="231"/>
      <c r="G660" s="468"/>
      <c r="H660" s="233"/>
    </row>
    <row r="661" spans="2:8" ht="33">
      <c r="B661" s="230" t="s">
        <v>4768</v>
      </c>
      <c r="C661" s="207" t="s">
        <v>5418</v>
      </c>
      <c r="D661" s="208" t="s">
        <v>1317</v>
      </c>
      <c r="E661" s="4" t="s">
        <v>4613</v>
      </c>
      <c r="F661" s="231"/>
      <c r="G661" s="468"/>
      <c r="H661" s="233"/>
    </row>
    <row r="662" spans="2:8" ht="17.25" thickBot="1">
      <c r="B662" s="230" t="s">
        <v>4770</v>
      </c>
      <c r="C662" s="207" t="s">
        <v>5419</v>
      </c>
      <c r="D662" s="208" t="s">
        <v>1930</v>
      </c>
      <c r="E662" s="4" t="s">
        <v>4613</v>
      </c>
      <c r="F662" s="231"/>
      <c r="G662" s="469"/>
      <c r="H662" s="233"/>
    </row>
    <row r="663" spans="2:8" ht="20.100000000000001" customHeight="1" thickBot="1">
      <c r="B663" s="464" t="s">
        <v>4772</v>
      </c>
      <c r="C663" s="453"/>
      <c r="D663" s="454"/>
      <c r="E663" s="465"/>
      <c r="F663" s="465"/>
      <c r="G663" s="466"/>
      <c r="H663" s="233"/>
    </row>
    <row r="664" spans="2:8" ht="30" customHeight="1">
      <c r="B664" s="433" t="s">
        <v>4773</v>
      </c>
      <c r="C664" s="201" t="s">
        <v>5420</v>
      </c>
      <c r="D664" s="418" t="s">
        <v>1930</v>
      </c>
      <c r="E664" s="428" t="s">
        <v>4613</v>
      </c>
      <c r="F664" s="427"/>
      <c r="G664" s="467" t="s">
        <v>5237</v>
      </c>
      <c r="H664" s="233"/>
    </row>
    <row r="665" spans="2:8">
      <c r="B665" s="230" t="s">
        <v>4775</v>
      </c>
      <c r="C665" s="207" t="s">
        <v>5421</v>
      </c>
      <c r="D665" s="208" t="s">
        <v>1317</v>
      </c>
      <c r="E665" s="4" t="s">
        <v>4613</v>
      </c>
      <c r="F665" s="231"/>
      <c r="G665" s="468"/>
      <c r="H665" s="233"/>
    </row>
    <row r="666" spans="2:8">
      <c r="B666" s="230" t="s">
        <v>4777</v>
      </c>
      <c r="C666" s="207" t="s">
        <v>5422</v>
      </c>
      <c r="D666" s="208" t="s">
        <v>4649</v>
      </c>
      <c r="E666" s="4" t="s">
        <v>4613</v>
      </c>
      <c r="F666" s="231"/>
      <c r="G666" s="468"/>
      <c r="H666" s="233"/>
    </row>
    <row r="667" spans="2:8">
      <c r="B667" s="230" t="s">
        <v>4779</v>
      </c>
      <c r="C667" s="207" t="s">
        <v>5423</v>
      </c>
      <c r="D667" s="208" t="s">
        <v>1317</v>
      </c>
      <c r="E667" s="4" t="s">
        <v>4613</v>
      </c>
      <c r="F667" s="231"/>
      <c r="G667" s="468"/>
      <c r="H667" s="233"/>
    </row>
    <row r="668" spans="2:8" ht="33">
      <c r="B668" s="230" t="s">
        <v>4781</v>
      </c>
      <c r="C668" s="207" t="s">
        <v>5424</v>
      </c>
      <c r="D668" s="208" t="s">
        <v>1306</v>
      </c>
      <c r="E668" s="4" t="s">
        <v>4599</v>
      </c>
      <c r="F668" s="231"/>
      <c r="G668" s="468"/>
      <c r="H668" s="233"/>
    </row>
    <row r="669" spans="2:8">
      <c r="B669" s="230" t="s">
        <v>4783</v>
      </c>
      <c r="C669" s="207" t="s">
        <v>5425</v>
      </c>
      <c r="D669" s="208" t="s">
        <v>1317</v>
      </c>
      <c r="E669" s="4" t="s">
        <v>4613</v>
      </c>
      <c r="F669" s="231"/>
      <c r="G669" s="468"/>
      <c r="H669" s="233"/>
    </row>
    <row r="670" spans="2:8" ht="33">
      <c r="B670" s="230" t="s">
        <v>4785</v>
      </c>
      <c r="C670" s="207" t="s">
        <v>5426</v>
      </c>
      <c r="D670" s="208" t="s">
        <v>1524</v>
      </c>
      <c r="E670" s="4" t="s">
        <v>4613</v>
      </c>
      <c r="F670" s="231"/>
      <c r="G670" s="468"/>
      <c r="H670" s="233"/>
    </row>
    <row r="671" spans="2:8" ht="33">
      <c r="B671" s="230" t="s">
        <v>4787</v>
      </c>
      <c r="C671" s="207" t="s">
        <v>5427</v>
      </c>
      <c r="D671" s="208" t="s">
        <v>1317</v>
      </c>
      <c r="E671" s="4" t="s">
        <v>4613</v>
      </c>
      <c r="F671" s="231"/>
      <c r="G671" s="468"/>
      <c r="H671" s="233"/>
    </row>
    <row r="672" spans="2:8" ht="33">
      <c r="B672" s="230" t="s">
        <v>4789</v>
      </c>
      <c r="C672" s="207" t="s">
        <v>5428</v>
      </c>
      <c r="D672" s="208" t="s">
        <v>2108</v>
      </c>
      <c r="E672" s="4" t="s">
        <v>4613</v>
      </c>
      <c r="F672" s="231"/>
      <c r="G672" s="468"/>
      <c r="H672" s="233"/>
    </row>
    <row r="673" spans="2:8" ht="33">
      <c r="B673" s="230" t="s">
        <v>4791</v>
      </c>
      <c r="C673" s="207" t="s">
        <v>5429</v>
      </c>
      <c r="D673" s="208" t="s">
        <v>1524</v>
      </c>
      <c r="E673" s="4" t="s">
        <v>4613</v>
      </c>
      <c r="F673" s="231"/>
      <c r="G673" s="468"/>
      <c r="H673" s="233"/>
    </row>
    <row r="674" spans="2:8" ht="33">
      <c r="B674" s="230" t="s">
        <v>4793</v>
      </c>
      <c r="C674" s="207" t="s">
        <v>5430</v>
      </c>
      <c r="D674" s="208" t="s">
        <v>1317</v>
      </c>
      <c r="E674" s="4" t="s">
        <v>4613</v>
      </c>
      <c r="F674" s="231"/>
      <c r="G674" s="468"/>
      <c r="H674" s="233"/>
    </row>
    <row r="675" spans="2:8">
      <c r="B675" s="230" t="s">
        <v>4795</v>
      </c>
      <c r="C675" s="207" t="s">
        <v>5431</v>
      </c>
      <c r="D675" s="208" t="s">
        <v>1930</v>
      </c>
      <c r="E675" s="4" t="s">
        <v>4613</v>
      </c>
      <c r="F675" s="231"/>
      <c r="G675" s="468"/>
      <c r="H675" s="233"/>
    </row>
    <row r="676" spans="2:8" ht="33">
      <c r="B676" s="230" t="s">
        <v>4797</v>
      </c>
      <c r="C676" s="207" t="s">
        <v>5432</v>
      </c>
      <c r="D676" s="208" t="s">
        <v>1306</v>
      </c>
      <c r="E676" s="4" t="s">
        <v>4599</v>
      </c>
      <c r="F676" s="231"/>
      <c r="G676" s="468"/>
      <c r="H676" s="233"/>
    </row>
    <row r="677" spans="2:8">
      <c r="B677" s="230" t="s">
        <v>4799</v>
      </c>
      <c r="C677" s="207" t="s">
        <v>5433</v>
      </c>
      <c r="D677" s="208" t="s">
        <v>1317</v>
      </c>
      <c r="E677" s="4" t="s">
        <v>4613</v>
      </c>
      <c r="F677" s="231"/>
      <c r="G677" s="468"/>
      <c r="H677" s="233"/>
    </row>
    <row r="678" spans="2:8" ht="33">
      <c r="B678" s="230" t="s">
        <v>4801</v>
      </c>
      <c r="C678" s="207" t="s">
        <v>5434</v>
      </c>
      <c r="D678" s="208" t="s">
        <v>1524</v>
      </c>
      <c r="E678" s="4" t="s">
        <v>4613</v>
      </c>
      <c r="F678" s="231"/>
      <c r="G678" s="468"/>
      <c r="H678" s="233"/>
    </row>
    <row r="679" spans="2:8" ht="33">
      <c r="B679" s="230" t="s">
        <v>4803</v>
      </c>
      <c r="C679" s="207" t="s">
        <v>5435</v>
      </c>
      <c r="D679" s="208" t="s">
        <v>1317</v>
      </c>
      <c r="E679" s="4" t="s">
        <v>4613</v>
      </c>
      <c r="F679" s="231"/>
      <c r="G679" s="468"/>
      <c r="H679" s="233"/>
    </row>
    <row r="680" spans="2:8" ht="33">
      <c r="B680" s="230" t="s">
        <v>4805</v>
      </c>
      <c r="C680" s="207" t="s">
        <v>5436</v>
      </c>
      <c r="D680" s="208" t="s">
        <v>2108</v>
      </c>
      <c r="E680" s="4" t="s">
        <v>4613</v>
      </c>
      <c r="F680" s="231"/>
      <c r="G680" s="468"/>
      <c r="H680" s="233"/>
    </row>
    <row r="681" spans="2:8" ht="33">
      <c r="B681" s="230" t="s">
        <v>4807</v>
      </c>
      <c r="C681" s="207" t="s">
        <v>5437</v>
      </c>
      <c r="D681" s="208" t="s">
        <v>1524</v>
      </c>
      <c r="E681" s="4" t="s">
        <v>4613</v>
      </c>
      <c r="F681" s="231"/>
      <c r="G681" s="468"/>
      <c r="H681" s="233"/>
    </row>
    <row r="682" spans="2:8" ht="33">
      <c r="B682" s="230" t="s">
        <v>4809</v>
      </c>
      <c r="C682" s="207" t="s">
        <v>5438</v>
      </c>
      <c r="D682" s="208" t="s">
        <v>1317</v>
      </c>
      <c r="E682" s="4" t="s">
        <v>4613</v>
      </c>
      <c r="F682" s="231"/>
      <c r="G682" s="468"/>
      <c r="H682" s="233"/>
    </row>
    <row r="683" spans="2:8">
      <c r="B683" s="230" t="s">
        <v>4811</v>
      </c>
      <c r="C683" s="207" t="s">
        <v>5439</v>
      </c>
      <c r="D683" s="208" t="s">
        <v>1930</v>
      </c>
      <c r="E683" s="4" t="s">
        <v>4613</v>
      </c>
      <c r="F683" s="231"/>
      <c r="G683" s="468"/>
      <c r="H683" s="233"/>
    </row>
    <row r="684" spans="2:8" ht="33">
      <c r="B684" s="230" t="s">
        <v>4813</v>
      </c>
      <c r="C684" s="207" t="s">
        <v>5440</v>
      </c>
      <c r="D684" s="208" t="s">
        <v>1306</v>
      </c>
      <c r="E684" s="4" t="s">
        <v>4599</v>
      </c>
      <c r="F684" s="231"/>
      <c r="G684" s="468"/>
      <c r="H684" s="233"/>
    </row>
    <row r="685" spans="2:8">
      <c r="B685" s="230" t="s">
        <v>4815</v>
      </c>
      <c r="C685" s="207" t="s">
        <v>5441</v>
      </c>
      <c r="D685" s="208" t="s">
        <v>1317</v>
      </c>
      <c r="E685" s="4" t="s">
        <v>4613</v>
      </c>
      <c r="F685" s="231"/>
      <c r="G685" s="468"/>
      <c r="H685" s="233"/>
    </row>
    <row r="686" spans="2:8" ht="33">
      <c r="B686" s="230" t="s">
        <v>4817</v>
      </c>
      <c r="C686" s="207" t="s">
        <v>5442</v>
      </c>
      <c r="D686" s="208" t="s">
        <v>1524</v>
      </c>
      <c r="E686" s="4" t="s">
        <v>4613</v>
      </c>
      <c r="F686" s="231"/>
      <c r="G686" s="468"/>
      <c r="H686" s="233"/>
    </row>
    <row r="687" spans="2:8" ht="33">
      <c r="B687" s="230" t="s">
        <v>4819</v>
      </c>
      <c r="C687" s="207" t="s">
        <v>5443</v>
      </c>
      <c r="D687" s="208" t="s">
        <v>1317</v>
      </c>
      <c r="E687" s="4" t="s">
        <v>4613</v>
      </c>
      <c r="F687" s="231"/>
      <c r="G687" s="468"/>
      <c r="H687" s="233"/>
    </row>
    <row r="688" spans="2:8" ht="33">
      <c r="B688" s="230" t="s">
        <v>4821</v>
      </c>
      <c r="C688" s="207" t="s">
        <v>5444</v>
      </c>
      <c r="D688" s="208" t="s">
        <v>2108</v>
      </c>
      <c r="E688" s="4" t="s">
        <v>4613</v>
      </c>
      <c r="F688" s="231"/>
      <c r="G688" s="468"/>
      <c r="H688" s="233"/>
    </row>
    <row r="689" spans="2:8" ht="33">
      <c r="B689" s="230" t="s">
        <v>4823</v>
      </c>
      <c r="C689" s="207" t="s">
        <v>5445</v>
      </c>
      <c r="D689" s="208" t="s">
        <v>1524</v>
      </c>
      <c r="E689" s="4" t="s">
        <v>4613</v>
      </c>
      <c r="F689" s="231"/>
      <c r="G689" s="468"/>
      <c r="H689" s="233"/>
    </row>
    <row r="690" spans="2:8" ht="33">
      <c r="B690" s="230" t="s">
        <v>4825</v>
      </c>
      <c r="C690" s="207" t="s">
        <v>5446</v>
      </c>
      <c r="D690" s="208" t="s">
        <v>1317</v>
      </c>
      <c r="E690" s="4" t="s">
        <v>4613</v>
      </c>
      <c r="F690" s="231"/>
      <c r="G690" s="468"/>
      <c r="H690" s="233"/>
    </row>
    <row r="691" spans="2:8" ht="17.25" thickBot="1">
      <c r="B691" s="230" t="s">
        <v>4827</v>
      </c>
      <c r="C691" s="207" t="s">
        <v>5447</v>
      </c>
      <c r="D691" s="208" t="s">
        <v>1930</v>
      </c>
      <c r="E691" s="4" t="s">
        <v>4613</v>
      </c>
      <c r="F691" s="231"/>
      <c r="G691" s="469"/>
      <c r="H691" s="233"/>
    </row>
    <row r="692" spans="2:8" ht="20.100000000000001" customHeight="1" thickBot="1">
      <c r="B692" s="464" t="s">
        <v>4829</v>
      </c>
      <c r="C692" s="453"/>
      <c r="D692" s="454"/>
      <c r="E692" s="465"/>
      <c r="F692" s="465"/>
      <c r="G692" s="466"/>
      <c r="H692" s="233"/>
    </row>
    <row r="693" spans="2:8" ht="20.100000000000001" customHeight="1" thickBot="1">
      <c r="B693" s="464" t="s">
        <v>4643</v>
      </c>
      <c r="C693" s="453"/>
      <c r="D693" s="454"/>
      <c r="E693" s="465"/>
      <c r="F693" s="465"/>
      <c r="G693" s="466"/>
      <c r="H693" s="233"/>
    </row>
    <row r="694" spans="2:8">
      <c r="B694" s="433" t="s">
        <v>5265</v>
      </c>
      <c r="C694" s="201" t="s">
        <v>5448</v>
      </c>
      <c r="D694" s="418" t="s">
        <v>1317</v>
      </c>
      <c r="E694" s="428" t="s">
        <v>4613</v>
      </c>
      <c r="F694" s="427"/>
      <c r="G694" s="467" t="s">
        <v>5180</v>
      </c>
      <c r="H694" s="233"/>
    </row>
    <row r="695" spans="2:8">
      <c r="B695" s="230" t="s">
        <v>4647</v>
      </c>
      <c r="C695" s="207" t="s">
        <v>5449</v>
      </c>
      <c r="D695" s="208" t="s">
        <v>4649</v>
      </c>
      <c r="E695" s="4" t="s">
        <v>4613</v>
      </c>
      <c r="F695" s="231"/>
      <c r="G695" s="468"/>
      <c r="H695" s="233"/>
    </row>
    <row r="696" spans="2:8">
      <c r="B696" s="230" t="s">
        <v>4651</v>
      </c>
      <c r="C696" s="207" t="s">
        <v>5450</v>
      </c>
      <c r="D696" s="208" t="s">
        <v>1317</v>
      </c>
      <c r="E696" s="4" t="s">
        <v>4613</v>
      </c>
      <c r="F696" s="231"/>
      <c r="G696" s="468"/>
      <c r="H696" s="233"/>
    </row>
    <row r="697" spans="2:8" ht="33">
      <c r="B697" s="230" t="s">
        <v>4654</v>
      </c>
      <c r="C697" s="207" t="s">
        <v>5451</v>
      </c>
      <c r="D697" s="208" t="s">
        <v>1306</v>
      </c>
      <c r="E697" s="4" t="s">
        <v>4599</v>
      </c>
      <c r="F697" s="231"/>
      <c r="G697" s="468"/>
      <c r="H697" s="233"/>
    </row>
    <row r="698" spans="2:8">
      <c r="B698" s="230" t="s">
        <v>4657</v>
      </c>
      <c r="C698" s="207" t="s">
        <v>5452</v>
      </c>
      <c r="D698" s="208" t="s">
        <v>1317</v>
      </c>
      <c r="E698" s="4" t="s">
        <v>4613</v>
      </c>
      <c r="F698" s="231"/>
      <c r="G698" s="468"/>
      <c r="H698" s="233"/>
    </row>
    <row r="699" spans="2:8" ht="33">
      <c r="B699" s="230" t="s">
        <v>4660</v>
      </c>
      <c r="C699" s="207" t="s">
        <v>5453</v>
      </c>
      <c r="D699" s="208" t="s">
        <v>1524</v>
      </c>
      <c r="E699" s="4" t="s">
        <v>4613</v>
      </c>
      <c r="F699" s="231"/>
      <c r="G699" s="468"/>
      <c r="H699" s="233"/>
    </row>
    <row r="700" spans="2:8" ht="33">
      <c r="B700" s="230" t="s">
        <v>4663</v>
      </c>
      <c r="C700" s="207" t="s">
        <v>5454</v>
      </c>
      <c r="D700" s="208" t="s">
        <v>1317</v>
      </c>
      <c r="E700" s="4" t="s">
        <v>4613</v>
      </c>
      <c r="F700" s="231"/>
      <c r="G700" s="468"/>
      <c r="H700" s="233"/>
    </row>
    <row r="701" spans="2:8" ht="33">
      <c r="B701" s="230" t="s">
        <v>4666</v>
      </c>
      <c r="C701" s="207" t="s">
        <v>5455</v>
      </c>
      <c r="D701" s="208" t="s">
        <v>2108</v>
      </c>
      <c r="E701" s="4" t="s">
        <v>4613</v>
      </c>
      <c r="F701" s="231"/>
      <c r="G701" s="468"/>
      <c r="H701" s="233"/>
    </row>
    <row r="702" spans="2:8" ht="33">
      <c r="B702" s="230" t="s">
        <v>4669</v>
      </c>
      <c r="C702" s="207" t="s">
        <v>5456</v>
      </c>
      <c r="D702" s="208" t="s">
        <v>1524</v>
      </c>
      <c r="E702" s="4" t="s">
        <v>4613</v>
      </c>
      <c r="F702" s="231"/>
      <c r="G702" s="468"/>
      <c r="H702" s="233"/>
    </row>
    <row r="703" spans="2:8" ht="33">
      <c r="B703" s="230" t="s">
        <v>4672</v>
      </c>
      <c r="C703" s="207" t="s">
        <v>5457</v>
      </c>
      <c r="D703" s="208" t="s">
        <v>1317</v>
      </c>
      <c r="E703" s="4" t="s">
        <v>4613</v>
      </c>
      <c r="F703" s="231"/>
      <c r="G703" s="468"/>
      <c r="H703" s="233"/>
    </row>
    <row r="704" spans="2:8">
      <c r="B704" s="230" t="s">
        <v>4675</v>
      </c>
      <c r="C704" s="207" t="s">
        <v>5458</v>
      </c>
      <c r="D704" s="208" t="s">
        <v>1930</v>
      </c>
      <c r="E704" s="4" t="s">
        <v>4613</v>
      </c>
      <c r="F704" s="231"/>
      <c r="G704" s="468"/>
      <c r="H704" s="233"/>
    </row>
    <row r="705" spans="2:8" ht="33">
      <c r="B705" s="230" t="s">
        <v>4679</v>
      </c>
      <c r="C705" s="207" t="s">
        <v>5459</v>
      </c>
      <c r="D705" s="208" t="s">
        <v>1306</v>
      </c>
      <c r="E705" s="4" t="s">
        <v>4599</v>
      </c>
      <c r="F705" s="231"/>
      <c r="G705" s="468"/>
      <c r="H705" s="233"/>
    </row>
    <row r="706" spans="2:8">
      <c r="B706" s="230" t="s">
        <v>4682</v>
      </c>
      <c r="C706" s="207" t="s">
        <v>5460</v>
      </c>
      <c r="D706" s="208" t="s">
        <v>1317</v>
      </c>
      <c r="E706" s="4" t="s">
        <v>4613</v>
      </c>
      <c r="F706" s="231"/>
      <c r="G706" s="468"/>
      <c r="H706" s="233"/>
    </row>
    <row r="707" spans="2:8" ht="33">
      <c r="B707" s="230" t="s">
        <v>4684</v>
      </c>
      <c r="C707" s="207" t="s">
        <v>5461</v>
      </c>
      <c r="D707" s="208" t="s">
        <v>1524</v>
      </c>
      <c r="E707" s="4" t="s">
        <v>4613</v>
      </c>
      <c r="F707" s="231"/>
      <c r="G707" s="468"/>
      <c r="H707" s="233"/>
    </row>
    <row r="708" spans="2:8" ht="33">
      <c r="B708" s="230" t="s">
        <v>4686</v>
      </c>
      <c r="C708" s="207" t="s">
        <v>5462</v>
      </c>
      <c r="D708" s="208" t="s">
        <v>1317</v>
      </c>
      <c r="E708" s="4" t="s">
        <v>4613</v>
      </c>
      <c r="F708" s="231"/>
      <c r="G708" s="468"/>
      <c r="H708" s="233"/>
    </row>
    <row r="709" spans="2:8" ht="33">
      <c r="B709" s="230" t="s">
        <v>4688</v>
      </c>
      <c r="C709" s="207" t="s">
        <v>5463</v>
      </c>
      <c r="D709" s="208" t="s">
        <v>2108</v>
      </c>
      <c r="E709" s="4" t="s">
        <v>4613</v>
      </c>
      <c r="F709" s="231"/>
      <c r="G709" s="468"/>
      <c r="H709" s="233"/>
    </row>
    <row r="710" spans="2:8" ht="33">
      <c r="B710" s="230" t="s">
        <v>4690</v>
      </c>
      <c r="C710" s="207" t="s">
        <v>5464</v>
      </c>
      <c r="D710" s="208" t="s">
        <v>1524</v>
      </c>
      <c r="E710" s="4" t="s">
        <v>4613</v>
      </c>
      <c r="F710" s="231"/>
      <c r="G710" s="468"/>
      <c r="H710" s="233"/>
    </row>
    <row r="711" spans="2:8" ht="33">
      <c r="B711" s="230" t="s">
        <v>4692</v>
      </c>
      <c r="C711" s="207" t="s">
        <v>5465</v>
      </c>
      <c r="D711" s="208" t="s">
        <v>1317</v>
      </c>
      <c r="E711" s="4" t="s">
        <v>4613</v>
      </c>
      <c r="F711" s="231"/>
      <c r="G711" s="468"/>
      <c r="H711" s="233"/>
    </row>
    <row r="712" spans="2:8">
      <c r="B712" s="230" t="s">
        <v>4694</v>
      </c>
      <c r="C712" s="207" t="s">
        <v>5466</v>
      </c>
      <c r="D712" s="208" t="s">
        <v>1930</v>
      </c>
      <c r="E712" s="4" t="s">
        <v>4613</v>
      </c>
      <c r="F712" s="231"/>
      <c r="G712" s="468"/>
      <c r="H712" s="233"/>
    </row>
    <row r="713" spans="2:8" ht="33">
      <c r="B713" s="230" t="s">
        <v>4696</v>
      </c>
      <c r="C713" s="207" t="s">
        <v>5467</v>
      </c>
      <c r="D713" s="208" t="s">
        <v>1306</v>
      </c>
      <c r="E713" s="4" t="s">
        <v>4599</v>
      </c>
      <c r="F713" s="231"/>
      <c r="G713" s="468"/>
      <c r="H713" s="233"/>
    </row>
    <row r="714" spans="2:8">
      <c r="B714" s="230" t="s">
        <v>4699</v>
      </c>
      <c r="C714" s="207" t="s">
        <v>5468</v>
      </c>
      <c r="D714" s="208" t="s">
        <v>1317</v>
      </c>
      <c r="E714" s="4" t="s">
        <v>4613</v>
      </c>
      <c r="F714" s="231"/>
      <c r="G714" s="468"/>
      <c r="H714" s="233"/>
    </row>
    <row r="715" spans="2:8" ht="33">
      <c r="B715" s="230" t="s">
        <v>4701</v>
      </c>
      <c r="C715" s="207" t="s">
        <v>5469</v>
      </c>
      <c r="D715" s="208" t="s">
        <v>1524</v>
      </c>
      <c r="E715" s="4" t="s">
        <v>4613</v>
      </c>
      <c r="F715" s="231"/>
      <c r="G715" s="468"/>
      <c r="H715" s="233"/>
    </row>
    <row r="716" spans="2:8" ht="33">
      <c r="B716" s="230" t="s">
        <v>4703</v>
      </c>
      <c r="C716" s="207" t="s">
        <v>5470</v>
      </c>
      <c r="D716" s="208" t="s">
        <v>1317</v>
      </c>
      <c r="E716" s="4" t="s">
        <v>4613</v>
      </c>
      <c r="F716" s="231"/>
      <c r="G716" s="468"/>
      <c r="H716" s="233"/>
    </row>
    <row r="717" spans="2:8" ht="33">
      <c r="B717" s="230" t="s">
        <v>4705</v>
      </c>
      <c r="C717" s="207" t="s">
        <v>5471</v>
      </c>
      <c r="D717" s="208" t="s">
        <v>2108</v>
      </c>
      <c r="E717" s="4" t="s">
        <v>4613</v>
      </c>
      <c r="F717" s="231"/>
      <c r="G717" s="468"/>
      <c r="H717" s="233"/>
    </row>
    <row r="718" spans="2:8" ht="33">
      <c r="B718" s="230" t="s">
        <v>4707</v>
      </c>
      <c r="C718" s="207" t="s">
        <v>5472</v>
      </c>
      <c r="D718" s="208" t="s">
        <v>1524</v>
      </c>
      <c r="E718" s="4" t="s">
        <v>4613</v>
      </c>
      <c r="F718" s="231"/>
      <c r="G718" s="468"/>
      <c r="H718" s="233"/>
    </row>
    <row r="719" spans="2:8" ht="33">
      <c r="B719" s="230" t="s">
        <v>4709</v>
      </c>
      <c r="C719" s="207" t="s">
        <v>5473</v>
      </c>
      <c r="D719" s="208" t="s">
        <v>1317</v>
      </c>
      <c r="E719" s="4" t="s">
        <v>4613</v>
      </c>
      <c r="F719" s="231"/>
      <c r="G719" s="468"/>
      <c r="H719" s="233"/>
    </row>
    <row r="720" spans="2:8" ht="17.25" thickBot="1">
      <c r="B720" s="230" t="s">
        <v>4711</v>
      </c>
      <c r="C720" s="207" t="s">
        <v>5474</v>
      </c>
      <c r="D720" s="208" t="s">
        <v>1930</v>
      </c>
      <c r="E720" s="4" t="s">
        <v>4613</v>
      </c>
      <c r="F720" s="231"/>
      <c r="G720" s="469"/>
      <c r="H720" s="233"/>
    </row>
    <row r="721" spans="2:8" ht="20.100000000000001" customHeight="1" thickBot="1">
      <c r="B721" s="464" t="s">
        <v>4713</v>
      </c>
      <c r="C721" s="453"/>
      <c r="D721" s="454"/>
      <c r="E721" s="465"/>
      <c r="F721" s="465"/>
      <c r="G721" s="466"/>
      <c r="H721" s="233"/>
    </row>
    <row r="722" spans="2:8" ht="30" customHeight="1">
      <c r="B722" s="433" t="s">
        <v>4714</v>
      </c>
      <c r="C722" s="201" t="s">
        <v>5475</v>
      </c>
      <c r="D722" s="418" t="s">
        <v>1930</v>
      </c>
      <c r="E722" s="428" t="s">
        <v>4613</v>
      </c>
      <c r="F722" s="427"/>
      <c r="G722" s="467" t="s">
        <v>5294</v>
      </c>
      <c r="H722" s="233"/>
    </row>
    <row r="723" spans="2:8">
      <c r="B723" s="230" t="s">
        <v>4717</v>
      </c>
      <c r="C723" s="207" t="s">
        <v>5476</v>
      </c>
      <c r="D723" s="208" t="s">
        <v>1317</v>
      </c>
      <c r="E723" s="4" t="s">
        <v>4613</v>
      </c>
      <c r="F723" s="231"/>
      <c r="G723" s="468"/>
      <c r="H723" s="233"/>
    </row>
    <row r="724" spans="2:8">
      <c r="B724" s="230" t="s">
        <v>4720</v>
      </c>
      <c r="C724" s="207" t="s">
        <v>5477</v>
      </c>
      <c r="D724" s="208" t="s">
        <v>4649</v>
      </c>
      <c r="E724" s="4" t="s">
        <v>4613</v>
      </c>
      <c r="F724" s="231"/>
      <c r="G724" s="468"/>
      <c r="H724" s="233"/>
    </row>
    <row r="725" spans="2:8">
      <c r="B725" s="230" t="s">
        <v>4722</v>
      </c>
      <c r="C725" s="207" t="s">
        <v>5478</v>
      </c>
      <c r="D725" s="208" t="s">
        <v>1317</v>
      </c>
      <c r="E725" s="4" t="s">
        <v>4613</v>
      </c>
      <c r="F725" s="231"/>
      <c r="G725" s="468"/>
      <c r="H725" s="233"/>
    </row>
    <row r="726" spans="2:8" ht="33">
      <c r="B726" s="230" t="s">
        <v>4724</v>
      </c>
      <c r="C726" s="207" t="s">
        <v>5479</v>
      </c>
      <c r="D726" s="208" t="s">
        <v>1306</v>
      </c>
      <c r="E726" s="4" t="s">
        <v>4599</v>
      </c>
      <c r="F726" s="231"/>
      <c r="G726" s="468"/>
      <c r="H726" s="233"/>
    </row>
    <row r="727" spans="2:8">
      <c r="B727" s="230" t="s">
        <v>4726</v>
      </c>
      <c r="C727" s="207" t="s">
        <v>5480</v>
      </c>
      <c r="D727" s="208" t="s">
        <v>1317</v>
      </c>
      <c r="E727" s="4" t="s">
        <v>4613</v>
      </c>
      <c r="F727" s="231"/>
      <c r="G727" s="468"/>
      <c r="H727" s="233"/>
    </row>
    <row r="728" spans="2:8" ht="33">
      <c r="B728" s="230" t="s">
        <v>4728</v>
      </c>
      <c r="C728" s="207" t="s">
        <v>5481</v>
      </c>
      <c r="D728" s="208" t="s">
        <v>1524</v>
      </c>
      <c r="E728" s="4" t="s">
        <v>4613</v>
      </c>
      <c r="F728" s="231"/>
      <c r="G728" s="468"/>
      <c r="H728" s="233"/>
    </row>
    <row r="729" spans="2:8" ht="33">
      <c r="B729" s="230" t="s">
        <v>4730</v>
      </c>
      <c r="C729" s="207" t="s">
        <v>5482</v>
      </c>
      <c r="D729" s="208" t="s">
        <v>1317</v>
      </c>
      <c r="E729" s="4" t="s">
        <v>4613</v>
      </c>
      <c r="F729" s="231"/>
      <c r="G729" s="468"/>
      <c r="H729" s="233"/>
    </row>
    <row r="730" spans="2:8" ht="33">
      <c r="B730" s="230" t="s">
        <v>4732</v>
      </c>
      <c r="C730" s="207" t="s">
        <v>5483</v>
      </c>
      <c r="D730" s="208" t="s">
        <v>2108</v>
      </c>
      <c r="E730" s="4" t="s">
        <v>4613</v>
      </c>
      <c r="F730" s="231"/>
      <c r="G730" s="468"/>
      <c r="H730" s="233"/>
    </row>
    <row r="731" spans="2:8" ht="33">
      <c r="B731" s="230" t="s">
        <v>4734</v>
      </c>
      <c r="C731" s="207" t="s">
        <v>5484</v>
      </c>
      <c r="D731" s="208" t="s">
        <v>1524</v>
      </c>
      <c r="E731" s="4" t="s">
        <v>4613</v>
      </c>
      <c r="F731" s="231"/>
      <c r="G731" s="468"/>
      <c r="H731" s="233"/>
    </row>
    <row r="732" spans="2:8" ht="33">
      <c r="B732" s="230" t="s">
        <v>4736</v>
      </c>
      <c r="C732" s="207" t="s">
        <v>5485</v>
      </c>
      <c r="D732" s="208" t="s">
        <v>1317</v>
      </c>
      <c r="E732" s="4" t="s">
        <v>4613</v>
      </c>
      <c r="F732" s="231"/>
      <c r="G732" s="468"/>
      <c r="H732" s="233"/>
    </row>
    <row r="733" spans="2:8">
      <c r="B733" s="230" t="s">
        <v>4738</v>
      </c>
      <c r="C733" s="207" t="s">
        <v>5486</v>
      </c>
      <c r="D733" s="208" t="s">
        <v>1930</v>
      </c>
      <c r="E733" s="4" t="s">
        <v>4613</v>
      </c>
      <c r="F733" s="231"/>
      <c r="G733" s="468"/>
      <c r="H733" s="233"/>
    </row>
    <row r="734" spans="2:8" ht="33">
      <c r="B734" s="230" t="s">
        <v>4740</v>
      </c>
      <c r="C734" s="207" t="s">
        <v>5487</v>
      </c>
      <c r="D734" s="208" t="s">
        <v>1306</v>
      </c>
      <c r="E734" s="4" t="s">
        <v>4599</v>
      </c>
      <c r="F734" s="231"/>
      <c r="G734" s="468"/>
      <c r="H734" s="233"/>
    </row>
    <row r="735" spans="2:8">
      <c r="B735" s="230" t="s">
        <v>4742</v>
      </c>
      <c r="C735" s="207" t="s">
        <v>5488</v>
      </c>
      <c r="D735" s="208" t="s">
        <v>1317</v>
      </c>
      <c r="E735" s="4" t="s">
        <v>4613</v>
      </c>
      <c r="F735" s="231"/>
      <c r="G735" s="468"/>
      <c r="H735" s="233"/>
    </row>
    <row r="736" spans="2:8" ht="33">
      <c r="B736" s="230" t="s">
        <v>4744</v>
      </c>
      <c r="C736" s="207" t="s">
        <v>5489</v>
      </c>
      <c r="D736" s="208" t="s">
        <v>1524</v>
      </c>
      <c r="E736" s="4" t="s">
        <v>4613</v>
      </c>
      <c r="F736" s="231"/>
      <c r="G736" s="468"/>
      <c r="H736" s="233"/>
    </row>
    <row r="737" spans="2:8" ht="33">
      <c r="B737" s="230" t="s">
        <v>4746</v>
      </c>
      <c r="C737" s="207" t="s">
        <v>5490</v>
      </c>
      <c r="D737" s="208" t="s">
        <v>1317</v>
      </c>
      <c r="E737" s="4" t="s">
        <v>4613</v>
      </c>
      <c r="F737" s="231"/>
      <c r="G737" s="468"/>
      <c r="H737" s="233"/>
    </row>
    <row r="738" spans="2:8" ht="33">
      <c r="B738" s="230" t="s">
        <v>4748</v>
      </c>
      <c r="C738" s="207" t="s">
        <v>5491</v>
      </c>
      <c r="D738" s="208" t="s">
        <v>2108</v>
      </c>
      <c r="E738" s="4" t="s">
        <v>4613</v>
      </c>
      <c r="F738" s="231"/>
      <c r="G738" s="468"/>
      <c r="H738" s="233"/>
    </row>
    <row r="739" spans="2:8" ht="33">
      <c r="B739" s="230" t="s">
        <v>4750</v>
      </c>
      <c r="C739" s="207" t="s">
        <v>5492</v>
      </c>
      <c r="D739" s="208" t="s">
        <v>1524</v>
      </c>
      <c r="E739" s="4" t="s">
        <v>4613</v>
      </c>
      <c r="F739" s="231"/>
      <c r="G739" s="468"/>
      <c r="H739" s="233"/>
    </row>
    <row r="740" spans="2:8" ht="33">
      <c r="B740" s="230" t="s">
        <v>4752</v>
      </c>
      <c r="C740" s="207" t="s">
        <v>5493</v>
      </c>
      <c r="D740" s="208" t="s">
        <v>1317</v>
      </c>
      <c r="E740" s="4" t="s">
        <v>4613</v>
      </c>
      <c r="F740" s="231"/>
      <c r="G740" s="468"/>
      <c r="H740" s="233"/>
    </row>
    <row r="741" spans="2:8">
      <c r="B741" s="230" t="s">
        <v>4754</v>
      </c>
      <c r="C741" s="207" t="s">
        <v>5494</v>
      </c>
      <c r="D741" s="208" t="s">
        <v>1930</v>
      </c>
      <c r="E741" s="4" t="s">
        <v>4613</v>
      </c>
      <c r="F741" s="231"/>
      <c r="G741" s="468"/>
      <c r="H741" s="233"/>
    </row>
    <row r="742" spans="2:8" ht="33">
      <c r="B742" s="230" t="s">
        <v>4756</v>
      </c>
      <c r="C742" s="207" t="s">
        <v>5495</v>
      </c>
      <c r="D742" s="208" t="s">
        <v>1306</v>
      </c>
      <c r="E742" s="4" t="s">
        <v>4599</v>
      </c>
      <c r="F742" s="231"/>
      <c r="G742" s="468"/>
      <c r="H742" s="233"/>
    </row>
    <row r="743" spans="2:8">
      <c r="B743" s="230" t="s">
        <v>4758</v>
      </c>
      <c r="C743" s="207" t="s">
        <v>5496</v>
      </c>
      <c r="D743" s="208" t="s">
        <v>1317</v>
      </c>
      <c r="E743" s="4" t="s">
        <v>4613</v>
      </c>
      <c r="F743" s="231"/>
      <c r="G743" s="468"/>
      <c r="H743" s="233"/>
    </row>
    <row r="744" spans="2:8" ht="33">
      <c r="B744" s="230" t="s">
        <v>4760</v>
      </c>
      <c r="C744" s="207" t="s">
        <v>5497</v>
      </c>
      <c r="D744" s="208" t="s">
        <v>1524</v>
      </c>
      <c r="E744" s="4" t="s">
        <v>4613</v>
      </c>
      <c r="F744" s="231"/>
      <c r="G744" s="468"/>
      <c r="H744" s="233"/>
    </row>
    <row r="745" spans="2:8" ht="33">
      <c r="B745" s="230" t="s">
        <v>4762</v>
      </c>
      <c r="C745" s="207" t="s">
        <v>5498</v>
      </c>
      <c r="D745" s="208" t="s">
        <v>1317</v>
      </c>
      <c r="E745" s="4" t="s">
        <v>4613</v>
      </c>
      <c r="F745" s="231"/>
      <c r="G745" s="468"/>
      <c r="H745" s="233"/>
    </row>
    <row r="746" spans="2:8" ht="33">
      <c r="B746" s="230" t="s">
        <v>4764</v>
      </c>
      <c r="C746" s="207" t="s">
        <v>5499</v>
      </c>
      <c r="D746" s="208" t="s">
        <v>2108</v>
      </c>
      <c r="E746" s="4" t="s">
        <v>4613</v>
      </c>
      <c r="F746" s="231"/>
      <c r="G746" s="468"/>
      <c r="H746" s="233"/>
    </row>
    <row r="747" spans="2:8" ht="33">
      <c r="B747" s="230" t="s">
        <v>4766</v>
      </c>
      <c r="C747" s="207" t="s">
        <v>5500</v>
      </c>
      <c r="D747" s="208" t="s">
        <v>1524</v>
      </c>
      <c r="E747" s="4" t="s">
        <v>4613</v>
      </c>
      <c r="F747" s="231"/>
      <c r="G747" s="468"/>
      <c r="H747" s="233"/>
    </row>
    <row r="748" spans="2:8" ht="33">
      <c r="B748" s="230" t="s">
        <v>4768</v>
      </c>
      <c r="C748" s="207" t="s">
        <v>5501</v>
      </c>
      <c r="D748" s="208" t="s">
        <v>1317</v>
      </c>
      <c r="E748" s="4" t="s">
        <v>4613</v>
      </c>
      <c r="F748" s="231"/>
      <c r="G748" s="468"/>
      <c r="H748" s="233"/>
    </row>
    <row r="749" spans="2:8" ht="17.25" thickBot="1">
      <c r="B749" s="230" t="s">
        <v>4770</v>
      </c>
      <c r="C749" s="207" t="s">
        <v>5502</v>
      </c>
      <c r="D749" s="208" t="s">
        <v>1930</v>
      </c>
      <c r="E749" s="4" t="s">
        <v>4613</v>
      </c>
      <c r="F749" s="231"/>
      <c r="G749" s="469"/>
      <c r="H749" s="233"/>
    </row>
    <row r="750" spans="2:8" ht="20.100000000000001" customHeight="1" thickBot="1">
      <c r="B750" s="464" t="s">
        <v>4888</v>
      </c>
      <c r="C750" s="453"/>
      <c r="D750" s="454"/>
      <c r="E750" s="465"/>
      <c r="F750" s="465"/>
      <c r="G750" s="466"/>
      <c r="H750" s="233"/>
    </row>
    <row r="751" spans="2:8">
      <c r="B751" s="433" t="s">
        <v>4773</v>
      </c>
      <c r="C751" s="201" t="s">
        <v>5503</v>
      </c>
      <c r="D751" s="418" t="s">
        <v>1930</v>
      </c>
      <c r="E751" s="428" t="s">
        <v>4613</v>
      </c>
      <c r="F751" s="427"/>
      <c r="G751" s="467" t="s">
        <v>5237</v>
      </c>
      <c r="H751" s="233"/>
    </row>
    <row r="752" spans="2:8">
      <c r="B752" s="230" t="s">
        <v>4775</v>
      </c>
      <c r="C752" s="207" t="s">
        <v>5504</v>
      </c>
      <c r="D752" s="208" t="s">
        <v>1317</v>
      </c>
      <c r="E752" s="4" t="s">
        <v>4613</v>
      </c>
      <c r="F752" s="231"/>
      <c r="G752" s="468"/>
      <c r="H752" s="233"/>
    </row>
    <row r="753" spans="2:8">
      <c r="B753" s="230" t="s">
        <v>4777</v>
      </c>
      <c r="C753" s="207" t="s">
        <v>5505</v>
      </c>
      <c r="D753" s="208" t="s">
        <v>4649</v>
      </c>
      <c r="E753" s="4" t="s">
        <v>4613</v>
      </c>
      <c r="F753" s="231"/>
      <c r="G753" s="468"/>
      <c r="H753" s="233"/>
    </row>
    <row r="754" spans="2:8">
      <c r="B754" s="230" t="s">
        <v>4779</v>
      </c>
      <c r="C754" s="207" t="s">
        <v>5506</v>
      </c>
      <c r="D754" s="208" t="s">
        <v>1317</v>
      </c>
      <c r="E754" s="4" t="s">
        <v>4613</v>
      </c>
      <c r="F754" s="231"/>
      <c r="G754" s="468"/>
      <c r="H754" s="233"/>
    </row>
    <row r="755" spans="2:8" ht="33">
      <c r="B755" s="230" t="s">
        <v>4781</v>
      </c>
      <c r="C755" s="207" t="s">
        <v>5507</v>
      </c>
      <c r="D755" s="208" t="s">
        <v>1306</v>
      </c>
      <c r="E755" s="4" t="s">
        <v>4599</v>
      </c>
      <c r="F755" s="231"/>
      <c r="G755" s="468"/>
      <c r="H755" s="233"/>
    </row>
    <row r="756" spans="2:8">
      <c r="B756" s="230" t="s">
        <v>4783</v>
      </c>
      <c r="C756" s="207" t="s">
        <v>5508</v>
      </c>
      <c r="D756" s="208" t="s">
        <v>1317</v>
      </c>
      <c r="E756" s="4" t="s">
        <v>4613</v>
      </c>
      <c r="F756" s="231"/>
      <c r="G756" s="468"/>
      <c r="H756" s="233"/>
    </row>
    <row r="757" spans="2:8" ht="33">
      <c r="B757" s="230" t="s">
        <v>4785</v>
      </c>
      <c r="C757" s="207" t="s">
        <v>5509</v>
      </c>
      <c r="D757" s="208" t="s">
        <v>1524</v>
      </c>
      <c r="E757" s="4" t="s">
        <v>4613</v>
      </c>
      <c r="F757" s="231"/>
      <c r="G757" s="468"/>
      <c r="H757" s="233"/>
    </row>
    <row r="758" spans="2:8" ht="33">
      <c r="B758" s="230" t="s">
        <v>4787</v>
      </c>
      <c r="C758" s="207" t="s">
        <v>5510</v>
      </c>
      <c r="D758" s="208" t="s">
        <v>1317</v>
      </c>
      <c r="E758" s="4" t="s">
        <v>4613</v>
      </c>
      <c r="F758" s="231"/>
      <c r="G758" s="468"/>
      <c r="H758" s="233"/>
    </row>
    <row r="759" spans="2:8" ht="33">
      <c r="B759" s="230" t="s">
        <v>4789</v>
      </c>
      <c r="C759" s="207" t="s">
        <v>5511</v>
      </c>
      <c r="D759" s="208" t="s">
        <v>2108</v>
      </c>
      <c r="E759" s="4" t="s">
        <v>4613</v>
      </c>
      <c r="F759" s="231"/>
      <c r="G759" s="468"/>
      <c r="H759" s="233"/>
    </row>
    <row r="760" spans="2:8" ht="33">
      <c r="B760" s="230" t="s">
        <v>4791</v>
      </c>
      <c r="C760" s="207" t="s">
        <v>5512</v>
      </c>
      <c r="D760" s="208" t="s">
        <v>1524</v>
      </c>
      <c r="E760" s="4" t="s">
        <v>4613</v>
      </c>
      <c r="F760" s="231"/>
      <c r="G760" s="468"/>
      <c r="H760" s="233"/>
    </row>
    <row r="761" spans="2:8" ht="33">
      <c r="B761" s="230" t="s">
        <v>4793</v>
      </c>
      <c r="C761" s="207" t="s">
        <v>5513</v>
      </c>
      <c r="D761" s="208" t="s">
        <v>1317</v>
      </c>
      <c r="E761" s="4" t="s">
        <v>4613</v>
      </c>
      <c r="F761" s="231"/>
      <c r="G761" s="468"/>
      <c r="H761" s="233"/>
    </row>
    <row r="762" spans="2:8">
      <c r="B762" s="230" t="s">
        <v>4795</v>
      </c>
      <c r="C762" s="207" t="s">
        <v>5514</v>
      </c>
      <c r="D762" s="208" t="s">
        <v>1930</v>
      </c>
      <c r="E762" s="4" t="s">
        <v>4613</v>
      </c>
      <c r="F762" s="231"/>
      <c r="G762" s="468"/>
      <c r="H762" s="233"/>
    </row>
    <row r="763" spans="2:8" ht="33">
      <c r="B763" s="230" t="s">
        <v>4797</v>
      </c>
      <c r="C763" s="207" t="s">
        <v>5515</v>
      </c>
      <c r="D763" s="208" t="s">
        <v>1306</v>
      </c>
      <c r="E763" s="4" t="s">
        <v>4599</v>
      </c>
      <c r="F763" s="231"/>
      <c r="G763" s="468"/>
      <c r="H763" s="233"/>
    </row>
    <row r="764" spans="2:8">
      <c r="B764" s="230" t="s">
        <v>4799</v>
      </c>
      <c r="C764" s="207" t="s">
        <v>5516</v>
      </c>
      <c r="D764" s="208" t="s">
        <v>1317</v>
      </c>
      <c r="E764" s="4" t="s">
        <v>4613</v>
      </c>
      <c r="F764" s="231"/>
      <c r="G764" s="468"/>
      <c r="H764" s="233"/>
    </row>
    <row r="765" spans="2:8" ht="33">
      <c r="B765" s="230" t="s">
        <v>4801</v>
      </c>
      <c r="C765" s="207" t="s">
        <v>5517</v>
      </c>
      <c r="D765" s="208" t="s">
        <v>1524</v>
      </c>
      <c r="E765" s="4" t="s">
        <v>4613</v>
      </c>
      <c r="F765" s="231"/>
      <c r="G765" s="468"/>
      <c r="H765" s="233"/>
    </row>
    <row r="766" spans="2:8" ht="33">
      <c r="B766" s="230" t="s">
        <v>4803</v>
      </c>
      <c r="C766" s="207" t="s">
        <v>5518</v>
      </c>
      <c r="D766" s="208" t="s">
        <v>1317</v>
      </c>
      <c r="E766" s="4" t="s">
        <v>4613</v>
      </c>
      <c r="F766" s="231"/>
      <c r="G766" s="468"/>
      <c r="H766" s="233"/>
    </row>
    <row r="767" spans="2:8" ht="33">
      <c r="B767" s="230" t="s">
        <v>4805</v>
      </c>
      <c r="C767" s="207" t="s">
        <v>5519</v>
      </c>
      <c r="D767" s="208" t="s">
        <v>2108</v>
      </c>
      <c r="E767" s="4" t="s">
        <v>4613</v>
      </c>
      <c r="F767" s="231"/>
      <c r="G767" s="468"/>
      <c r="H767" s="233"/>
    </row>
    <row r="768" spans="2:8" ht="33">
      <c r="B768" s="230" t="s">
        <v>4807</v>
      </c>
      <c r="C768" s="207" t="s">
        <v>5520</v>
      </c>
      <c r="D768" s="208" t="s">
        <v>1524</v>
      </c>
      <c r="E768" s="4" t="s">
        <v>4613</v>
      </c>
      <c r="F768" s="231"/>
      <c r="G768" s="468"/>
      <c r="H768" s="233"/>
    </row>
    <row r="769" spans="2:8" ht="33">
      <c r="B769" s="230" t="s">
        <v>4809</v>
      </c>
      <c r="C769" s="207" t="s">
        <v>5521</v>
      </c>
      <c r="D769" s="208" t="s">
        <v>1317</v>
      </c>
      <c r="E769" s="4" t="s">
        <v>4613</v>
      </c>
      <c r="F769" s="231"/>
      <c r="G769" s="468"/>
      <c r="H769" s="233"/>
    </row>
    <row r="770" spans="2:8">
      <c r="B770" s="230" t="s">
        <v>4811</v>
      </c>
      <c r="C770" s="207" t="s">
        <v>5522</v>
      </c>
      <c r="D770" s="208" t="s">
        <v>1930</v>
      </c>
      <c r="E770" s="4" t="s">
        <v>4613</v>
      </c>
      <c r="F770" s="231"/>
      <c r="G770" s="468"/>
      <c r="H770" s="233"/>
    </row>
    <row r="771" spans="2:8" ht="33">
      <c r="B771" s="230" t="s">
        <v>4813</v>
      </c>
      <c r="C771" s="207" t="s">
        <v>5523</v>
      </c>
      <c r="D771" s="208" t="s">
        <v>1306</v>
      </c>
      <c r="E771" s="4" t="s">
        <v>4599</v>
      </c>
      <c r="F771" s="231"/>
      <c r="G771" s="468"/>
      <c r="H771" s="233"/>
    </row>
    <row r="772" spans="2:8">
      <c r="B772" s="230" t="s">
        <v>4815</v>
      </c>
      <c r="C772" s="207" t="s">
        <v>5524</v>
      </c>
      <c r="D772" s="208" t="s">
        <v>1317</v>
      </c>
      <c r="E772" s="4" t="s">
        <v>4613</v>
      </c>
      <c r="F772" s="231"/>
      <c r="G772" s="468"/>
      <c r="H772" s="233"/>
    </row>
    <row r="773" spans="2:8" ht="33">
      <c r="B773" s="230" t="s">
        <v>4817</v>
      </c>
      <c r="C773" s="207" t="s">
        <v>5525</v>
      </c>
      <c r="D773" s="208" t="s">
        <v>1524</v>
      </c>
      <c r="E773" s="4" t="s">
        <v>4613</v>
      </c>
      <c r="F773" s="231"/>
      <c r="G773" s="468"/>
      <c r="H773" s="233"/>
    </row>
    <row r="774" spans="2:8" ht="33">
      <c r="B774" s="230" t="s">
        <v>4819</v>
      </c>
      <c r="C774" s="207" t="s">
        <v>5526</v>
      </c>
      <c r="D774" s="208" t="s">
        <v>1317</v>
      </c>
      <c r="E774" s="4" t="s">
        <v>4613</v>
      </c>
      <c r="F774" s="231"/>
      <c r="G774" s="468"/>
      <c r="H774" s="233"/>
    </row>
    <row r="775" spans="2:8" ht="33">
      <c r="B775" s="230" t="s">
        <v>4821</v>
      </c>
      <c r="C775" s="207" t="s">
        <v>5527</v>
      </c>
      <c r="D775" s="208" t="s">
        <v>2108</v>
      </c>
      <c r="E775" s="4" t="s">
        <v>4613</v>
      </c>
      <c r="F775" s="231"/>
      <c r="G775" s="468"/>
      <c r="H775" s="233"/>
    </row>
    <row r="776" spans="2:8" ht="33">
      <c r="B776" s="230" t="s">
        <v>4823</v>
      </c>
      <c r="C776" s="207" t="s">
        <v>5528</v>
      </c>
      <c r="D776" s="208" t="s">
        <v>1524</v>
      </c>
      <c r="E776" s="4" t="s">
        <v>4613</v>
      </c>
      <c r="F776" s="231"/>
      <c r="G776" s="468"/>
      <c r="H776" s="233"/>
    </row>
    <row r="777" spans="2:8" ht="33">
      <c r="B777" s="230" t="s">
        <v>4825</v>
      </c>
      <c r="C777" s="207" t="s">
        <v>5529</v>
      </c>
      <c r="D777" s="208" t="s">
        <v>1317</v>
      </c>
      <c r="E777" s="4" t="s">
        <v>4613</v>
      </c>
      <c r="F777" s="231"/>
      <c r="G777" s="468"/>
      <c r="H777" s="233"/>
    </row>
    <row r="778" spans="2:8" ht="17.25" thickBot="1">
      <c r="B778" s="230" t="s">
        <v>4827</v>
      </c>
      <c r="C778" s="207" t="s">
        <v>5530</v>
      </c>
      <c r="D778" s="208" t="s">
        <v>1930</v>
      </c>
      <c r="E778" s="4" t="s">
        <v>4613</v>
      </c>
      <c r="F778" s="231"/>
      <c r="G778" s="469"/>
      <c r="H778" s="233"/>
    </row>
    <row r="779" spans="2:8">
      <c r="B779" s="459" t="s">
        <v>5531</v>
      </c>
      <c r="C779" s="268"/>
      <c r="D779" s="269"/>
      <c r="E779" s="432"/>
      <c r="F779" s="432"/>
      <c r="G779" s="460"/>
      <c r="H779" s="233"/>
    </row>
    <row r="780" spans="2:8" ht="17.25" thickBot="1">
      <c r="B780" s="461" t="s">
        <v>4918</v>
      </c>
      <c r="C780" s="274"/>
      <c r="D780" s="275"/>
      <c r="E780" s="462"/>
      <c r="F780" s="462"/>
      <c r="G780" s="463"/>
      <c r="H780" s="233"/>
    </row>
    <row r="781" spans="2:8">
      <c r="B781" s="458" t="s">
        <v>54</v>
      </c>
      <c r="C781" s="312" t="s">
        <v>5532</v>
      </c>
      <c r="D781" s="420" t="s">
        <v>1524</v>
      </c>
      <c r="E781" s="240" t="s">
        <v>2104</v>
      </c>
      <c r="F781" s="339"/>
      <c r="G781" s="467" t="s">
        <v>5163</v>
      </c>
      <c r="H781" s="233"/>
    </row>
    <row r="782" spans="2:8">
      <c r="B782" s="230" t="s">
        <v>382</v>
      </c>
      <c r="C782" s="207" t="s">
        <v>5533</v>
      </c>
      <c r="D782" s="208" t="s">
        <v>1317</v>
      </c>
      <c r="E782" s="4" t="s">
        <v>2242</v>
      </c>
      <c r="F782" s="231"/>
      <c r="G782" s="468"/>
      <c r="H782" s="233"/>
    </row>
    <row r="783" spans="2:8">
      <c r="B783" s="230" t="s">
        <v>383</v>
      </c>
      <c r="C783" s="207" t="s">
        <v>5534</v>
      </c>
      <c r="D783" s="208" t="s">
        <v>1317</v>
      </c>
      <c r="E783" s="4" t="s">
        <v>2242</v>
      </c>
      <c r="F783" s="231"/>
      <c r="G783" s="468"/>
      <c r="H783" s="233"/>
    </row>
    <row r="784" spans="2:8">
      <c r="B784" s="230" t="s">
        <v>4924</v>
      </c>
      <c r="C784" s="207" t="s">
        <v>5535</v>
      </c>
      <c r="D784" s="208" t="s">
        <v>1317</v>
      </c>
      <c r="E784" s="4" t="s">
        <v>2242</v>
      </c>
      <c r="F784" s="231"/>
      <c r="G784" s="468"/>
      <c r="H784" s="233"/>
    </row>
    <row r="785" spans="2:8">
      <c r="B785" s="230" t="s">
        <v>385</v>
      </c>
      <c r="C785" s="207" t="s">
        <v>5536</v>
      </c>
      <c r="D785" s="208" t="s">
        <v>2108</v>
      </c>
      <c r="E785" s="4" t="s">
        <v>2229</v>
      </c>
      <c r="F785" s="231"/>
      <c r="G785" s="468"/>
      <c r="H785" s="233"/>
    </row>
    <row r="786" spans="2:8">
      <c r="B786" s="230" t="s">
        <v>386</v>
      </c>
      <c r="C786" s="207" t="s">
        <v>5537</v>
      </c>
      <c r="D786" s="208" t="s">
        <v>1317</v>
      </c>
      <c r="E786" s="4" t="s">
        <v>2242</v>
      </c>
      <c r="F786" s="231"/>
      <c r="G786" s="468"/>
      <c r="H786" s="233"/>
    </row>
    <row r="787" spans="2:8" ht="33">
      <c r="B787" s="230" t="s">
        <v>4928</v>
      </c>
      <c r="C787" s="207" t="s">
        <v>5538</v>
      </c>
      <c r="D787" s="208" t="s">
        <v>1317</v>
      </c>
      <c r="E787" s="4" t="s">
        <v>2242</v>
      </c>
      <c r="F787" s="231"/>
      <c r="G787" s="468"/>
      <c r="H787" s="233"/>
    </row>
    <row r="788" spans="2:8">
      <c r="B788" s="230" t="s">
        <v>4930</v>
      </c>
      <c r="C788" s="207" t="s">
        <v>5539</v>
      </c>
      <c r="D788" s="208" t="s">
        <v>1317</v>
      </c>
      <c r="E788" s="4" t="s">
        <v>2242</v>
      </c>
      <c r="F788" s="231"/>
      <c r="G788" s="468"/>
      <c r="H788" s="233"/>
    </row>
    <row r="789" spans="2:8">
      <c r="B789" s="230" t="s">
        <v>389</v>
      </c>
      <c r="C789" s="207" t="s">
        <v>5540</v>
      </c>
      <c r="D789" s="208" t="s">
        <v>1317</v>
      </c>
      <c r="E789" s="4" t="s">
        <v>2242</v>
      </c>
      <c r="F789" s="231"/>
      <c r="G789" s="468"/>
      <c r="H789" s="233"/>
    </row>
    <row r="790" spans="2:8">
      <c r="B790" s="230" t="s">
        <v>4933</v>
      </c>
      <c r="C790" s="207" t="s">
        <v>5541</v>
      </c>
      <c r="D790" s="208" t="s">
        <v>1317</v>
      </c>
      <c r="E790" s="4" t="s">
        <v>2242</v>
      </c>
      <c r="F790" s="231"/>
      <c r="G790" s="468"/>
      <c r="H790" s="233"/>
    </row>
    <row r="791" spans="2:8">
      <c r="B791" s="230" t="s">
        <v>391</v>
      </c>
      <c r="C791" s="207" t="s">
        <v>5542</v>
      </c>
      <c r="D791" s="208" t="s">
        <v>2108</v>
      </c>
      <c r="E791" s="4" t="s">
        <v>2229</v>
      </c>
      <c r="F791" s="231"/>
      <c r="G791" s="468"/>
      <c r="H791" s="233"/>
    </row>
    <row r="792" spans="2:8">
      <c r="B792" s="230" t="s">
        <v>392</v>
      </c>
      <c r="C792" s="207" t="s">
        <v>5543</v>
      </c>
      <c r="D792" s="208" t="s">
        <v>1317</v>
      </c>
      <c r="E792" s="4" t="s">
        <v>2242</v>
      </c>
      <c r="F792" s="231"/>
      <c r="G792" s="468"/>
      <c r="H792" s="233"/>
    </row>
    <row r="793" spans="2:8">
      <c r="B793" s="230" t="s">
        <v>4937</v>
      </c>
      <c r="C793" s="207" t="s">
        <v>5544</v>
      </c>
      <c r="D793" s="208" t="s">
        <v>1317</v>
      </c>
      <c r="E793" s="4" t="s">
        <v>2242</v>
      </c>
      <c r="F793" s="231"/>
      <c r="G793" s="468"/>
      <c r="H793" s="233"/>
    </row>
    <row r="794" spans="2:8" ht="17.25" thickBot="1">
      <c r="B794" s="230" t="s">
        <v>4939</v>
      </c>
      <c r="C794" s="207" t="s">
        <v>5545</v>
      </c>
      <c r="D794" s="208" t="s">
        <v>1317</v>
      </c>
      <c r="E794" s="4" t="s">
        <v>2242</v>
      </c>
      <c r="F794" s="231"/>
      <c r="G794" s="469"/>
      <c r="H794" s="233"/>
    </row>
    <row r="795" spans="2:8" ht="20.100000000000001" customHeight="1" thickBot="1">
      <c r="B795" s="464" t="s">
        <v>4642</v>
      </c>
      <c r="C795" s="453"/>
      <c r="D795" s="454"/>
      <c r="E795" s="465"/>
      <c r="F795" s="465"/>
      <c r="G795" s="466"/>
      <c r="H795" s="233"/>
    </row>
    <row r="796" spans="2:8" ht="20.100000000000001" customHeight="1" thickBot="1">
      <c r="B796" s="464" t="s">
        <v>4643</v>
      </c>
      <c r="C796" s="453"/>
      <c r="D796" s="454"/>
      <c r="E796" s="465"/>
      <c r="F796" s="465"/>
      <c r="G796" s="466"/>
      <c r="H796" s="233"/>
    </row>
    <row r="797" spans="2:8">
      <c r="B797" s="433" t="s">
        <v>4644</v>
      </c>
      <c r="C797" s="201" t="s">
        <v>5546</v>
      </c>
      <c r="D797" s="418" t="s">
        <v>1317</v>
      </c>
      <c r="E797" s="428" t="s">
        <v>4942</v>
      </c>
      <c r="F797" s="427"/>
      <c r="G797" s="467" t="s">
        <v>5180</v>
      </c>
      <c r="H797" s="233"/>
    </row>
    <row r="798" spans="2:8">
      <c r="B798" s="230" t="s">
        <v>4647</v>
      </c>
      <c r="C798" s="207" t="s">
        <v>5547</v>
      </c>
      <c r="D798" s="208" t="s">
        <v>4649</v>
      </c>
      <c r="E798" s="4" t="s">
        <v>4942</v>
      </c>
      <c r="F798" s="231"/>
      <c r="G798" s="468"/>
      <c r="H798" s="233"/>
    </row>
    <row r="799" spans="2:8">
      <c r="B799" s="230" t="s">
        <v>4651</v>
      </c>
      <c r="C799" s="207" t="s">
        <v>5548</v>
      </c>
      <c r="D799" s="208" t="s">
        <v>1317</v>
      </c>
      <c r="E799" s="4" t="s">
        <v>4942</v>
      </c>
      <c r="F799" s="231"/>
      <c r="G799" s="468"/>
      <c r="H799" s="233"/>
    </row>
    <row r="800" spans="2:8" ht="33">
      <c r="B800" s="230" t="s">
        <v>4654</v>
      </c>
      <c r="C800" s="207" t="s">
        <v>5549</v>
      </c>
      <c r="D800" s="208" t="s">
        <v>1306</v>
      </c>
      <c r="E800" s="4" t="s">
        <v>4947</v>
      </c>
      <c r="F800" s="231"/>
      <c r="G800" s="468"/>
      <c r="H800" s="233"/>
    </row>
    <row r="801" spans="2:8">
      <c r="B801" s="230" t="s">
        <v>4948</v>
      </c>
      <c r="C801" s="207" t="s">
        <v>5550</v>
      </c>
      <c r="D801" s="208" t="s">
        <v>1317</v>
      </c>
      <c r="E801" s="4" t="s">
        <v>4942</v>
      </c>
      <c r="F801" s="231"/>
      <c r="G801" s="468"/>
      <c r="H801" s="233"/>
    </row>
    <row r="802" spans="2:8" ht="33">
      <c r="B802" s="230" t="s">
        <v>4660</v>
      </c>
      <c r="C802" s="207" t="s">
        <v>5551</v>
      </c>
      <c r="D802" s="208" t="s">
        <v>1524</v>
      </c>
      <c r="E802" s="4" t="s">
        <v>4942</v>
      </c>
      <c r="F802" s="231"/>
      <c r="G802" s="468"/>
      <c r="H802" s="233"/>
    </row>
    <row r="803" spans="2:8" ht="33">
      <c r="B803" s="230" t="s">
        <v>4951</v>
      </c>
      <c r="C803" s="207" t="s">
        <v>5552</v>
      </c>
      <c r="D803" s="208" t="s">
        <v>1317</v>
      </c>
      <c r="E803" s="4" t="s">
        <v>4942</v>
      </c>
      <c r="F803" s="231"/>
      <c r="G803" s="468"/>
      <c r="H803" s="233"/>
    </row>
    <row r="804" spans="2:8" ht="33">
      <c r="B804" s="230" t="s">
        <v>4953</v>
      </c>
      <c r="C804" s="207" t="s">
        <v>5553</v>
      </c>
      <c r="D804" s="208" t="s">
        <v>2108</v>
      </c>
      <c r="E804" s="4" t="s">
        <v>4942</v>
      </c>
      <c r="F804" s="231"/>
      <c r="G804" s="468"/>
      <c r="H804" s="233"/>
    </row>
    <row r="805" spans="2:8" ht="33">
      <c r="B805" s="230" t="s">
        <v>4955</v>
      </c>
      <c r="C805" s="207" t="s">
        <v>5554</v>
      </c>
      <c r="D805" s="208" t="s">
        <v>1524</v>
      </c>
      <c r="E805" s="4" t="s">
        <v>4942</v>
      </c>
      <c r="F805" s="231"/>
      <c r="G805" s="468"/>
      <c r="H805" s="233"/>
    </row>
    <row r="806" spans="2:8" ht="33">
      <c r="B806" s="230" t="s">
        <v>4672</v>
      </c>
      <c r="C806" s="207" t="s">
        <v>5555</v>
      </c>
      <c r="D806" s="208" t="s">
        <v>1317</v>
      </c>
      <c r="E806" s="4" t="s">
        <v>4942</v>
      </c>
      <c r="F806" s="231"/>
      <c r="G806" s="468"/>
      <c r="H806" s="233"/>
    </row>
    <row r="807" spans="2:8">
      <c r="B807" s="230" t="s">
        <v>4958</v>
      </c>
      <c r="C807" s="207" t="s">
        <v>5556</v>
      </c>
      <c r="D807" s="208" t="s">
        <v>1930</v>
      </c>
      <c r="E807" s="4" t="s">
        <v>4942</v>
      </c>
      <c r="F807" s="231"/>
      <c r="G807" s="468"/>
      <c r="H807" s="233"/>
    </row>
    <row r="808" spans="2:8" ht="33">
      <c r="B808" s="230" t="s">
        <v>4679</v>
      </c>
      <c r="C808" s="207" t="s">
        <v>5557</v>
      </c>
      <c r="D808" s="208" t="s">
        <v>1306</v>
      </c>
      <c r="E808" s="4" t="s">
        <v>4947</v>
      </c>
      <c r="F808" s="231"/>
      <c r="G808" s="468"/>
      <c r="H808" s="233"/>
    </row>
    <row r="809" spans="2:8">
      <c r="B809" s="230" t="s">
        <v>4961</v>
      </c>
      <c r="C809" s="207" t="s">
        <v>5558</v>
      </c>
      <c r="D809" s="208" t="s">
        <v>1317</v>
      </c>
      <c r="E809" s="4" t="s">
        <v>4942</v>
      </c>
      <c r="F809" s="231"/>
      <c r="G809" s="468"/>
      <c r="H809" s="233"/>
    </row>
    <row r="810" spans="2:8" ht="33">
      <c r="B810" s="230" t="s">
        <v>4684</v>
      </c>
      <c r="C810" s="207" t="s">
        <v>5559</v>
      </c>
      <c r="D810" s="208" t="s">
        <v>1524</v>
      </c>
      <c r="E810" s="4" t="s">
        <v>4942</v>
      </c>
      <c r="F810" s="231"/>
      <c r="G810" s="468"/>
      <c r="H810" s="233"/>
    </row>
    <row r="811" spans="2:8" ht="33">
      <c r="B811" s="230" t="s">
        <v>4964</v>
      </c>
      <c r="C811" s="207" t="s">
        <v>5560</v>
      </c>
      <c r="D811" s="208" t="s">
        <v>1317</v>
      </c>
      <c r="E811" s="4" t="s">
        <v>4942</v>
      </c>
      <c r="F811" s="231"/>
      <c r="G811" s="468"/>
      <c r="H811" s="233"/>
    </row>
    <row r="812" spans="2:8" ht="33">
      <c r="B812" s="230" t="s">
        <v>4966</v>
      </c>
      <c r="C812" s="207" t="s">
        <v>5561</v>
      </c>
      <c r="D812" s="208" t="s">
        <v>2108</v>
      </c>
      <c r="E812" s="4" t="s">
        <v>4942</v>
      </c>
      <c r="F812" s="231"/>
      <c r="G812" s="468"/>
      <c r="H812" s="233"/>
    </row>
    <row r="813" spans="2:8" ht="33">
      <c r="B813" s="230" t="s">
        <v>4968</v>
      </c>
      <c r="C813" s="207" t="s">
        <v>5562</v>
      </c>
      <c r="D813" s="208" t="s">
        <v>1524</v>
      </c>
      <c r="E813" s="4" t="s">
        <v>4942</v>
      </c>
      <c r="F813" s="231"/>
      <c r="G813" s="468"/>
      <c r="H813" s="233"/>
    </row>
    <row r="814" spans="2:8" ht="33">
      <c r="B814" s="230" t="s">
        <v>4692</v>
      </c>
      <c r="C814" s="207" t="s">
        <v>5563</v>
      </c>
      <c r="D814" s="208" t="s">
        <v>1317</v>
      </c>
      <c r="E814" s="4" t="s">
        <v>4942</v>
      </c>
      <c r="F814" s="231"/>
      <c r="G814" s="468"/>
      <c r="H814" s="233"/>
    </row>
    <row r="815" spans="2:8">
      <c r="B815" s="230" t="s">
        <v>4971</v>
      </c>
      <c r="C815" s="207" t="s">
        <v>5564</v>
      </c>
      <c r="D815" s="208" t="s">
        <v>1930</v>
      </c>
      <c r="E815" s="4" t="s">
        <v>4942</v>
      </c>
      <c r="F815" s="231"/>
      <c r="G815" s="468"/>
      <c r="H815" s="233"/>
    </row>
    <row r="816" spans="2:8" ht="33">
      <c r="B816" s="230" t="s">
        <v>4696</v>
      </c>
      <c r="C816" s="207" t="s">
        <v>5565</v>
      </c>
      <c r="D816" s="208" t="s">
        <v>1306</v>
      </c>
      <c r="E816" s="4" t="s">
        <v>4947</v>
      </c>
      <c r="F816" s="231"/>
      <c r="G816" s="468"/>
      <c r="H816" s="233"/>
    </row>
    <row r="817" spans="2:8">
      <c r="B817" s="230" t="s">
        <v>4974</v>
      </c>
      <c r="C817" s="207" t="s">
        <v>5566</v>
      </c>
      <c r="D817" s="208" t="s">
        <v>1317</v>
      </c>
      <c r="E817" s="4" t="s">
        <v>4942</v>
      </c>
      <c r="F817" s="231"/>
      <c r="G817" s="468"/>
      <c r="H817" s="233"/>
    </row>
    <row r="818" spans="2:8" ht="33">
      <c r="B818" s="230" t="s">
        <v>4701</v>
      </c>
      <c r="C818" s="207" t="s">
        <v>5567</v>
      </c>
      <c r="D818" s="208" t="s">
        <v>1524</v>
      </c>
      <c r="E818" s="4" t="s">
        <v>4942</v>
      </c>
      <c r="F818" s="231"/>
      <c r="G818" s="468"/>
      <c r="H818" s="233"/>
    </row>
    <row r="819" spans="2:8" ht="33">
      <c r="B819" s="230" t="s">
        <v>4977</v>
      </c>
      <c r="C819" s="207" t="s">
        <v>5568</v>
      </c>
      <c r="D819" s="208" t="s">
        <v>1317</v>
      </c>
      <c r="E819" s="4" t="s">
        <v>4942</v>
      </c>
      <c r="F819" s="231"/>
      <c r="G819" s="468"/>
      <c r="H819" s="233"/>
    </row>
    <row r="820" spans="2:8" ht="33">
      <c r="B820" s="230" t="s">
        <v>4979</v>
      </c>
      <c r="C820" s="207" t="s">
        <v>5569</v>
      </c>
      <c r="D820" s="208" t="s">
        <v>2108</v>
      </c>
      <c r="E820" s="4" t="s">
        <v>4942</v>
      </c>
      <c r="F820" s="231"/>
      <c r="G820" s="468"/>
      <c r="H820" s="233"/>
    </row>
    <row r="821" spans="2:8" ht="33">
      <c r="B821" s="230" t="s">
        <v>4981</v>
      </c>
      <c r="C821" s="207" t="s">
        <v>5570</v>
      </c>
      <c r="D821" s="208" t="s">
        <v>1524</v>
      </c>
      <c r="E821" s="4" t="s">
        <v>4942</v>
      </c>
      <c r="F821" s="231"/>
      <c r="G821" s="468"/>
      <c r="H821" s="233"/>
    </row>
    <row r="822" spans="2:8" ht="33">
      <c r="B822" s="230" t="s">
        <v>4709</v>
      </c>
      <c r="C822" s="207" t="s">
        <v>5571</v>
      </c>
      <c r="D822" s="208" t="s">
        <v>1317</v>
      </c>
      <c r="E822" s="4" t="s">
        <v>4942</v>
      </c>
      <c r="F822" s="231"/>
      <c r="G822" s="468"/>
      <c r="H822" s="233"/>
    </row>
    <row r="823" spans="2:8" ht="17.25" thickBot="1">
      <c r="B823" s="230" t="s">
        <v>4984</v>
      </c>
      <c r="C823" s="207" t="s">
        <v>5572</v>
      </c>
      <c r="D823" s="208" t="s">
        <v>1930</v>
      </c>
      <c r="E823" s="4" t="s">
        <v>4942</v>
      </c>
      <c r="F823" s="231"/>
      <c r="G823" s="469"/>
      <c r="H823" s="233"/>
    </row>
    <row r="824" spans="2:8" ht="20.100000000000001" customHeight="1" thickBot="1">
      <c r="B824" s="464" t="s">
        <v>4713</v>
      </c>
      <c r="C824" s="453"/>
      <c r="D824" s="454"/>
      <c r="E824" s="465"/>
      <c r="F824" s="465"/>
      <c r="G824" s="466"/>
      <c r="H824" s="233"/>
    </row>
    <row r="825" spans="2:8">
      <c r="B825" s="433" t="s">
        <v>4986</v>
      </c>
      <c r="C825" s="201" t="s">
        <v>5573</v>
      </c>
      <c r="D825" s="418" t="s">
        <v>1930</v>
      </c>
      <c r="E825" s="428" t="s">
        <v>2242</v>
      </c>
      <c r="F825" s="427"/>
      <c r="G825" s="467" t="s">
        <v>5208</v>
      </c>
      <c r="H825" s="233"/>
    </row>
    <row r="826" spans="2:8" ht="30" customHeight="1">
      <c r="B826" s="230" t="s">
        <v>4717</v>
      </c>
      <c r="C826" s="207" t="s">
        <v>5574</v>
      </c>
      <c r="D826" s="208" t="s">
        <v>1317</v>
      </c>
      <c r="E826" s="4" t="s">
        <v>2242</v>
      </c>
      <c r="F826" s="231"/>
      <c r="G826" s="468"/>
      <c r="H826" s="233"/>
    </row>
    <row r="827" spans="2:8">
      <c r="B827" s="230" t="s">
        <v>4720</v>
      </c>
      <c r="C827" s="207" t="s">
        <v>5575</v>
      </c>
      <c r="D827" s="208" t="s">
        <v>4649</v>
      </c>
      <c r="E827" s="4" t="s">
        <v>2242</v>
      </c>
      <c r="F827" s="231"/>
      <c r="G827" s="468"/>
      <c r="H827" s="233"/>
    </row>
    <row r="828" spans="2:8">
      <c r="B828" s="230" t="s">
        <v>4722</v>
      </c>
      <c r="C828" s="207" t="s">
        <v>5576</v>
      </c>
      <c r="D828" s="208" t="s">
        <v>1317</v>
      </c>
      <c r="E828" s="4" t="s">
        <v>2242</v>
      </c>
      <c r="F828" s="231"/>
      <c r="G828" s="468"/>
      <c r="H828" s="233"/>
    </row>
    <row r="829" spans="2:8" ht="33">
      <c r="B829" s="230" t="s">
        <v>4724</v>
      </c>
      <c r="C829" s="207" t="s">
        <v>5577</v>
      </c>
      <c r="D829" s="208" t="s">
        <v>1306</v>
      </c>
      <c r="E829" s="4" t="s">
        <v>2229</v>
      </c>
      <c r="F829" s="231"/>
      <c r="G829" s="468"/>
      <c r="H829" s="233"/>
    </row>
    <row r="830" spans="2:8">
      <c r="B830" s="230" t="s">
        <v>4993</v>
      </c>
      <c r="C830" s="207" t="s">
        <v>5578</v>
      </c>
      <c r="D830" s="208" t="s">
        <v>1317</v>
      </c>
      <c r="E830" s="4" t="s">
        <v>2242</v>
      </c>
      <c r="F830" s="231"/>
      <c r="G830" s="468"/>
      <c r="H830" s="233"/>
    </row>
    <row r="831" spans="2:8" ht="33">
      <c r="B831" s="230" t="s">
        <v>4728</v>
      </c>
      <c r="C831" s="207" t="s">
        <v>5579</v>
      </c>
      <c r="D831" s="208" t="s">
        <v>1524</v>
      </c>
      <c r="E831" s="4" t="s">
        <v>2242</v>
      </c>
      <c r="F831" s="231"/>
      <c r="G831" s="468"/>
      <c r="H831" s="233"/>
    </row>
    <row r="832" spans="2:8" ht="33">
      <c r="B832" s="230" t="s">
        <v>4996</v>
      </c>
      <c r="C832" s="207" t="s">
        <v>5580</v>
      </c>
      <c r="D832" s="208" t="s">
        <v>1317</v>
      </c>
      <c r="E832" s="4" t="s">
        <v>2242</v>
      </c>
      <c r="F832" s="231"/>
      <c r="G832" s="468"/>
      <c r="H832" s="233"/>
    </row>
    <row r="833" spans="2:8" ht="33">
      <c r="B833" s="230" t="s">
        <v>4998</v>
      </c>
      <c r="C833" s="207" t="s">
        <v>5581</v>
      </c>
      <c r="D833" s="208" t="s">
        <v>2108</v>
      </c>
      <c r="E833" s="4" t="s">
        <v>2242</v>
      </c>
      <c r="F833" s="231"/>
      <c r="G833" s="468"/>
      <c r="H833" s="233"/>
    </row>
    <row r="834" spans="2:8" ht="33">
      <c r="B834" s="230" t="s">
        <v>5000</v>
      </c>
      <c r="C834" s="207" t="s">
        <v>5582</v>
      </c>
      <c r="D834" s="208" t="s">
        <v>1524</v>
      </c>
      <c r="E834" s="4" t="s">
        <v>2242</v>
      </c>
      <c r="F834" s="231"/>
      <c r="G834" s="468"/>
      <c r="H834" s="233"/>
    </row>
    <row r="835" spans="2:8" ht="33">
      <c r="B835" s="230" t="s">
        <v>4736</v>
      </c>
      <c r="C835" s="207" t="s">
        <v>5583</v>
      </c>
      <c r="D835" s="208" t="s">
        <v>1317</v>
      </c>
      <c r="E835" s="4" t="s">
        <v>2242</v>
      </c>
      <c r="F835" s="231"/>
      <c r="G835" s="468"/>
      <c r="H835" s="233"/>
    </row>
    <row r="836" spans="2:8">
      <c r="B836" s="230" t="s">
        <v>5003</v>
      </c>
      <c r="C836" s="207" t="s">
        <v>5584</v>
      </c>
      <c r="D836" s="208" t="s">
        <v>1930</v>
      </c>
      <c r="E836" s="4" t="s">
        <v>2242</v>
      </c>
      <c r="F836" s="231"/>
      <c r="G836" s="468"/>
      <c r="H836" s="233"/>
    </row>
    <row r="837" spans="2:8" ht="33">
      <c r="B837" s="230" t="s">
        <v>4740</v>
      </c>
      <c r="C837" s="207" t="s">
        <v>5585</v>
      </c>
      <c r="D837" s="208" t="s">
        <v>1306</v>
      </c>
      <c r="E837" s="4" t="s">
        <v>2229</v>
      </c>
      <c r="F837" s="231"/>
      <c r="G837" s="468"/>
      <c r="H837" s="233"/>
    </row>
    <row r="838" spans="2:8">
      <c r="B838" s="230" t="s">
        <v>5006</v>
      </c>
      <c r="C838" s="207" t="s">
        <v>5586</v>
      </c>
      <c r="D838" s="208" t="s">
        <v>1317</v>
      </c>
      <c r="E838" s="4" t="s">
        <v>2242</v>
      </c>
      <c r="F838" s="231"/>
      <c r="G838" s="468"/>
      <c r="H838" s="233"/>
    </row>
    <row r="839" spans="2:8" ht="33">
      <c r="B839" s="230" t="s">
        <v>4744</v>
      </c>
      <c r="C839" s="207" t="s">
        <v>5587</v>
      </c>
      <c r="D839" s="208" t="s">
        <v>1524</v>
      </c>
      <c r="E839" s="4" t="s">
        <v>2242</v>
      </c>
      <c r="F839" s="231"/>
      <c r="G839" s="468"/>
      <c r="H839" s="233"/>
    </row>
    <row r="840" spans="2:8" ht="33">
      <c r="B840" s="230" t="s">
        <v>5009</v>
      </c>
      <c r="C840" s="207" t="s">
        <v>5588</v>
      </c>
      <c r="D840" s="208" t="s">
        <v>1317</v>
      </c>
      <c r="E840" s="4" t="s">
        <v>2242</v>
      </c>
      <c r="F840" s="231"/>
      <c r="G840" s="468"/>
      <c r="H840" s="233"/>
    </row>
    <row r="841" spans="2:8" ht="33">
      <c r="B841" s="230" t="s">
        <v>5011</v>
      </c>
      <c r="C841" s="207" t="s">
        <v>5589</v>
      </c>
      <c r="D841" s="208" t="s">
        <v>2108</v>
      </c>
      <c r="E841" s="4" t="s">
        <v>2242</v>
      </c>
      <c r="F841" s="231"/>
      <c r="G841" s="468"/>
      <c r="H841" s="233"/>
    </row>
    <row r="842" spans="2:8" ht="33">
      <c r="B842" s="230" t="s">
        <v>5013</v>
      </c>
      <c r="C842" s="207" t="s">
        <v>5590</v>
      </c>
      <c r="D842" s="208" t="s">
        <v>1524</v>
      </c>
      <c r="E842" s="4" t="s">
        <v>2242</v>
      </c>
      <c r="F842" s="231"/>
      <c r="G842" s="468"/>
      <c r="H842" s="233"/>
    </row>
    <row r="843" spans="2:8" ht="33">
      <c r="B843" s="230" t="s">
        <v>4752</v>
      </c>
      <c r="C843" s="207" t="s">
        <v>5591</v>
      </c>
      <c r="D843" s="208" t="s">
        <v>1317</v>
      </c>
      <c r="E843" s="4" t="s">
        <v>2242</v>
      </c>
      <c r="F843" s="231"/>
      <c r="G843" s="468"/>
      <c r="H843" s="233"/>
    </row>
    <row r="844" spans="2:8">
      <c r="B844" s="230" t="s">
        <v>5016</v>
      </c>
      <c r="C844" s="207" t="s">
        <v>5592</v>
      </c>
      <c r="D844" s="208" t="s">
        <v>1930</v>
      </c>
      <c r="E844" s="4" t="s">
        <v>2242</v>
      </c>
      <c r="F844" s="231"/>
      <c r="G844" s="468"/>
      <c r="H844" s="233"/>
    </row>
    <row r="845" spans="2:8" ht="33">
      <c r="B845" s="230" t="s">
        <v>4756</v>
      </c>
      <c r="C845" s="207" t="s">
        <v>5593</v>
      </c>
      <c r="D845" s="208" t="s">
        <v>1306</v>
      </c>
      <c r="E845" s="4" t="s">
        <v>2229</v>
      </c>
      <c r="F845" s="231"/>
      <c r="G845" s="468"/>
      <c r="H845" s="233"/>
    </row>
    <row r="846" spans="2:8">
      <c r="B846" s="230" t="s">
        <v>5019</v>
      </c>
      <c r="C846" s="207" t="s">
        <v>5594</v>
      </c>
      <c r="D846" s="208" t="s">
        <v>1317</v>
      </c>
      <c r="E846" s="4" t="s">
        <v>2242</v>
      </c>
      <c r="F846" s="231"/>
      <c r="G846" s="468"/>
      <c r="H846" s="233"/>
    </row>
    <row r="847" spans="2:8" ht="33">
      <c r="B847" s="230" t="s">
        <v>4760</v>
      </c>
      <c r="C847" s="207" t="s">
        <v>5595</v>
      </c>
      <c r="D847" s="208" t="s">
        <v>1524</v>
      </c>
      <c r="E847" s="4" t="s">
        <v>2242</v>
      </c>
      <c r="F847" s="231"/>
      <c r="G847" s="468"/>
      <c r="H847" s="233"/>
    </row>
    <row r="848" spans="2:8" ht="33">
      <c r="B848" s="230" t="s">
        <v>5022</v>
      </c>
      <c r="C848" s="207" t="s">
        <v>5596</v>
      </c>
      <c r="D848" s="208" t="s">
        <v>1317</v>
      </c>
      <c r="E848" s="4" t="s">
        <v>2242</v>
      </c>
      <c r="F848" s="231"/>
      <c r="G848" s="468"/>
      <c r="H848" s="233"/>
    </row>
    <row r="849" spans="2:8" ht="33">
      <c r="B849" s="230" t="s">
        <v>5024</v>
      </c>
      <c r="C849" s="207" t="s">
        <v>5597</v>
      </c>
      <c r="D849" s="208" t="s">
        <v>2108</v>
      </c>
      <c r="E849" s="4" t="s">
        <v>2242</v>
      </c>
      <c r="F849" s="231"/>
      <c r="G849" s="468"/>
      <c r="H849" s="233"/>
    </row>
    <row r="850" spans="2:8" ht="33">
      <c r="B850" s="230" t="s">
        <v>5026</v>
      </c>
      <c r="C850" s="207" t="s">
        <v>5598</v>
      </c>
      <c r="D850" s="208" t="s">
        <v>1524</v>
      </c>
      <c r="E850" s="4" t="s">
        <v>2242</v>
      </c>
      <c r="F850" s="231"/>
      <c r="G850" s="468"/>
      <c r="H850" s="233"/>
    </row>
    <row r="851" spans="2:8" ht="33">
      <c r="B851" s="230" t="s">
        <v>4768</v>
      </c>
      <c r="C851" s="207" t="s">
        <v>5599</v>
      </c>
      <c r="D851" s="208" t="s">
        <v>1317</v>
      </c>
      <c r="E851" s="4" t="s">
        <v>2242</v>
      </c>
      <c r="F851" s="231"/>
      <c r="G851" s="468"/>
      <c r="H851" s="233"/>
    </row>
    <row r="852" spans="2:8" ht="17.25" thickBot="1">
      <c r="B852" s="230" t="s">
        <v>5029</v>
      </c>
      <c r="C852" s="207" t="s">
        <v>5600</v>
      </c>
      <c r="D852" s="208" t="s">
        <v>1930</v>
      </c>
      <c r="E852" s="4" t="s">
        <v>2242</v>
      </c>
      <c r="F852" s="231"/>
      <c r="G852" s="469"/>
      <c r="H852" s="233"/>
    </row>
    <row r="853" spans="2:8" ht="20.100000000000001" customHeight="1" thickBot="1">
      <c r="B853" s="464" t="s">
        <v>4772</v>
      </c>
      <c r="C853" s="453"/>
      <c r="D853" s="454"/>
      <c r="E853" s="465"/>
      <c r="F853" s="465"/>
      <c r="G853" s="466"/>
      <c r="H853" s="233"/>
    </row>
    <row r="854" spans="2:8" ht="30" customHeight="1">
      <c r="B854" s="433" t="s">
        <v>5031</v>
      </c>
      <c r="C854" s="201" t="s">
        <v>5601</v>
      </c>
      <c r="D854" s="418" t="s">
        <v>1930</v>
      </c>
      <c r="E854" s="428" t="s">
        <v>2242</v>
      </c>
      <c r="F854" s="427"/>
      <c r="G854" s="467" t="s">
        <v>5237</v>
      </c>
      <c r="H854" s="233"/>
    </row>
    <row r="855" spans="2:8">
      <c r="B855" s="230" t="s">
        <v>4775</v>
      </c>
      <c r="C855" s="207" t="s">
        <v>5602</v>
      </c>
      <c r="D855" s="208" t="s">
        <v>1317</v>
      </c>
      <c r="E855" s="4" t="s">
        <v>2242</v>
      </c>
      <c r="F855" s="231"/>
      <c r="G855" s="468"/>
      <c r="H855" s="233"/>
    </row>
    <row r="856" spans="2:8">
      <c r="B856" s="230" t="s">
        <v>4777</v>
      </c>
      <c r="C856" s="207" t="s">
        <v>5603</v>
      </c>
      <c r="D856" s="208" t="s">
        <v>4649</v>
      </c>
      <c r="E856" s="4" t="s">
        <v>2242</v>
      </c>
      <c r="F856" s="231"/>
      <c r="G856" s="468"/>
      <c r="H856" s="233"/>
    </row>
    <row r="857" spans="2:8">
      <c r="B857" s="230" t="s">
        <v>4779</v>
      </c>
      <c r="C857" s="207" t="s">
        <v>5604</v>
      </c>
      <c r="D857" s="208" t="s">
        <v>1317</v>
      </c>
      <c r="E857" s="4" t="s">
        <v>2242</v>
      </c>
      <c r="F857" s="231"/>
      <c r="G857" s="468"/>
      <c r="H857" s="233"/>
    </row>
    <row r="858" spans="2:8" ht="33">
      <c r="B858" s="230" t="s">
        <v>4781</v>
      </c>
      <c r="C858" s="207" t="s">
        <v>5605</v>
      </c>
      <c r="D858" s="208" t="s">
        <v>1306</v>
      </c>
      <c r="E858" s="4" t="s">
        <v>2229</v>
      </c>
      <c r="F858" s="231"/>
      <c r="G858" s="468"/>
      <c r="H858" s="233"/>
    </row>
    <row r="859" spans="2:8">
      <c r="B859" s="230" t="s">
        <v>5038</v>
      </c>
      <c r="C859" s="207" t="s">
        <v>5606</v>
      </c>
      <c r="D859" s="208" t="s">
        <v>1317</v>
      </c>
      <c r="E859" s="4" t="s">
        <v>2242</v>
      </c>
      <c r="F859" s="231"/>
      <c r="G859" s="468"/>
      <c r="H859" s="233"/>
    </row>
    <row r="860" spans="2:8" ht="33">
      <c r="B860" s="230" t="s">
        <v>4785</v>
      </c>
      <c r="C860" s="207" t="s">
        <v>5607</v>
      </c>
      <c r="D860" s="208" t="s">
        <v>1524</v>
      </c>
      <c r="E860" s="4" t="s">
        <v>2242</v>
      </c>
      <c r="F860" s="231"/>
      <c r="G860" s="468"/>
      <c r="H860" s="233"/>
    </row>
    <row r="861" spans="2:8" ht="33">
      <c r="B861" s="230" t="s">
        <v>5041</v>
      </c>
      <c r="C861" s="207" t="s">
        <v>5608</v>
      </c>
      <c r="D861" s="208" t="s">
        <v>1317</v>
      </c>
      <c r="E861" s="4" t="s">
        <v>2242</v>
      </c>
      <c r="F861" s="231"/>
      <c r="G861" s="468"/>
      <c r="H861" s="233"/>
    </row>
    <row r="862" spans="2:8" ht="33">
      <c r="B862" s="230" t="s">
        <v>5043</v>
      </c>
      <c r="C862" s="207" t="s">
        <v>5609</v>
      </c>
      <c r="D862" s="208" t="s">
        <v>2108</v>
      </c>
      <c r="E862" s="4" t="s">
        <v>2242</v>
      </c>
      <c r="F862" s="231"/>
      <c r="G862" s="468"/>
      <c r="H862" s="233"/>
    </row>
    <row r="863" spans="2:8" ht="33">
      <c r="B863" s="230" t="s">
        <v>5045</v>
      </c>
      <c r="C863" s="207" t="s">
        <v>5610</v>
      </c>
      <c r="D863" s="208" t="s">
        <v>1524</v>
      </c>
      <c r="E863" s="4" t="s">
        <v>2242</v>
      </c>
      <c r="F863" s="231"/>
      <c r="G863" s="468"/>
      <c r="H863" s="233"/>
    </row>
    <row r="864" spans="2:8" ht="33">
      <c r="B864" s="230" t="s">
        <v>4793</v>
      </c>
      <c r="C864" s="207" t="s">
        <v>5611</v>
      </c>
      <c r="D864" s="208" t="s">
        <v>1317</v>
      </c>
      <c r="E864" s="4" t="s">
        <v>2242</v>
      </c>
      <c r="F864" s="231"/>
      <c r="G864" s="468"/>
      <c r="H864" s="233"/>
    </row>
    <row r="865" spans="2:8">
      <c r="B865" s="230" t="s">
        <v>5048</v>
      </c>
      <c r="C865" s="207" t="s">
        <v>5612</v>
      </c>
      <c r="D865" s="208" t="s">
        <v>1930</v>
      </c>
      <c r="E865" s="4" t="s">
        <v>2242</v>
      </c>
      <c r="F865" s="231"/>
      <c r="G865" s="468"/>
      <c r="H865" s="233"/>
    </row>
    <row r="866" spans="2:8" ht="33">
      <c r="B866" s="230" t="s">
        <v>4797</v>
      </c>
      <c r="C866" s="207" t="s">
        <v>5613</v>
      </c>
      <c r="D866" s="208" t="s">
        <v>1306</v>
      </c>
      <c r="E866" s="4" t="s">
        <v>2229</v>
      </c>
      <c r="F866" s="231"/>
      <c r="G866" s="468"/>
      <c r="H866" s="233"/>
    </row>
    <row r="867" spans="2:8">
      <c r="B867" s="230" t="s">
        <v>5051</v>
      </c>
      <c r="C867" s="207" t="s">
        <v>5614</v>
      </c>
      <c r="D867" s="208" t="s">
        <v>1317</v>
      </c>
      <c r="E867" s="4" t="s">
        <v>2242</v>
      </c>
      <c r="F867" s="231"/>
      <c r="G867" s="468"/>
      <c r="H867" s="233"/>
    </row>
    <row r="868" spans="2:8" ht="33">
      <c r="B868" s="230" t="s">
        <v>4801</v>
      </c>
      <c r="C868" s="207" t="s">
        <v>5615</v>
      </c>
      <c r="D868" s="208" t="s">
        <v>1524</v>
      </c>
      <c r="E868" s="4" t="s">
        <v>2242</v>
      </c>
      <c r="F868" s="231"/>
      <c r="G868" s="468"/>
      <c r="H868" s="233"/>
    </row>
    <row r="869" spans="2:8" ht="33">
      <c r="B869" s="230" t="s">
        <v>5054</v>
      </c>
      <c r="C869" s="207" t="s">
        <v>5616</v>
      </c>
      <c r="D869" s="208" t="s">
        <v>1317</v>
      </c>
      <c r="E869" s="4" t="s">
        <v>2242</v>
      </c>
      <c r="F869" s="231"/>
      <c r="G869" s="468"/>
      <c r="H869" s="233"/>
    </row>
    <row r="870" spans="2:8" ht="33">
      <c r="B870" s="230" t="s">
        <v>5056</v>
      </c>
      <c r="C870" s="207" t="s">
        <v>5617</v>
      </c>
      <c r="D870" s="208" t="s">
        <v>2108</v>
      </c>
      <c r="E870" s="4" t="s">
        <v>2242</v>
      </c>
      <c r="F870" s="231"/>
      <c r="G870" s="468"/>
      <c r="H870" s="233"/>
    </row>
    <row r="871" spans="2:8" ht="33">
      <c r="B871" s="230" t="s">
        <v>5058</v>
      </c>
      <c r="C871" s="207" t="s">
        <v>5618</v>
      </c>
      <c r="D871" s="208" t="s">
        <v>1524</v>
      </c>
      <c r="E871" s="4" t="s">
        <v>2242</v>
      </c>
      <c r="F871" s="231"/>
      <c r="G871" s="468"/>
      <c r="H871" s="233"/>
    </row>
    <row r="872" spans="2:8" ht="33">
      <c r="B872" s="230" t="s">
        <v>4809</v>
      </c>
      <c r="C872" s="207" t="s">
        <v>5619</v>
      </c>
      <c r="D872" s="208" t="s">
        <v>1317</v>
      </c>
      <c r="E872" s="4" t="s">
        <v>2242</v>
      </c>
      <c r="F872" s="231"/>
      <c r="G872" s="468"/>
      <c r="H872" s="233"/>
    </row>
    <row r="873" spans="2:8">
      <c r="B873" s="230" t="s">
        <v>5061</v>
      </c>
      <c r="C873" s="207" t="s">
        <v>5620</v>
      </c>
      <c r="D873" s="208" t="s">
        <v>1930</v>
      </c>
      <c r="E873" s="4" t="s">
        <v>2242</v>
      </c>
      <c r="F873" s="231"/>
      <c r="G873" s="468"/>
      <c r="H873" s="233"/>
    </row>
    <row r="874" spans="2:8" ht="33">
      <c r="B874" s="230" t="s">
        <v>4813</v>
      </c>
      <c r="C874" s="207" t="s">
        <v>5621</v>
      </c>
      <c r="D874" s="208" t="s">
        <v>1306</v>
      </c>
      <c r="E874" s="4" t="s">
        <v>2229</v>
      </c>
      <c r="F874" s="231"/>
      <c r="G874" s="468"/>
      <c r="H874" s="233"/>
    </row>
    <row r="875" spans="2:8">
      <c r="B875" s="230" t="s">
        <v>5064</v>
      </c>
      <c r="C875" s="207" t="s">
        <v>5622</v>
      </c>
      <c r="D875" s="208" t="s">
        <v>1317</v>
      </c>
      <c r="E875" s="4" t="s">
        <v>2242</v>
      </c>
      <c r="F875" s="231"/>
      <c r="G875" s="468"/>
      <c r="H875" s="233"/>
    </row>
    <row r="876" spans="2:8" ht="33">
      <c r="B876" s="230" t="s">
        <v>4817</v>
      </c>
      <c r="C876" s="207" t="s">
        <v>5623</v>
      </c>
      <c r="D876" s="208" t="s">
        <v>1524</v>
      </c>
      <c r="E876" s="4" t="s">
        <v>2242</v>
      </c>
      <c r="F876" s="231"/>
      <c r="G876" s="468"/>
      <c r="H876" s="233"/>
    </row>
    <row r="877" spans="2:8" ht="33">
      <c r="B877" s="230" t="s">
        <v>5067</v>
      </c>
      <c r="C877" s="207" t="s">
        <v>5624</v>
      </c>
      <c r="D877" s="208" t="s">
        <v>1317</v>
      </c>
      <c r="E877" s="4" t="s">
        <v>2242</v>
      </c>
      <c r="F877" s="231"/>
      <c r="G877" s="468"/>
      <c r="H877" s="233"/>
    </row>
    <row r="878" spans="2:8" ht="33">
      <c r="B878" s="230" t="s">
        <v>5069</v>
      </c>
      <c r="C878" s="207" t="s">
        <v>5625</v>
      </c>
      <c r="D878" s="208" t="s">
        <v>2108</v>
      </c>
      <c r="E878" s="4" t="s">
        <v>2242</v>
      </c>
      <c r="F878" s="231"/>
      <c r="G878" s="468"/>
      <c r="H878" s="233"/>
    </row>
    <row r="879" spans="2:8" ht="33">
      <c r="B879" s="230" t="s">
        <v>5071</v>
      </c>
      <c r="C879" s="207" t="s">
        <v>5626</v>
      </c>
      <c r="D879" s="208" t="s">
        <v>1524</v>
      </c>
      <c r="E879" s="4" t="s">
        <v>2242</v>
      </c>
      <c r="F879" s="231"/>
      <c r="G879" s="468"/>
      <c r="H879" s="233"/>
    </row>
    <row r="880" spans="2:8" ht="33">
      <c r="B880" s="230" t="s">
        <v>4825</v>
      </c>
      <c r="C880" s="207" t="s">
        <v>5627</v>
      </c>
      <c r="D880" s="208" t="s">
        <v>1317</v>
      </c>
      <c r="E880" s="4" t="s">
        <v>2242</v>
      </c>
      <c r="F880" s="231"/>
      <c r="G880" s="468"/>
      <c r="H880" s="233"/>
    </row>
    <row r="881" spans="2:8" ht="17.25" thickBot="1">
      <c r="B881" s="230" t="s">
        <v>5074</v>
      </c>
      <c r="C881" s="207" t="s">
        <v>5628</v>
      </c>
      <c r="D881" s="208" t="s">
        <v>1930</v>
      </c>
      <c r="E881" s="4" t="s">
        <v>2242</v>
      </c>
      <c r="F881" s="231"/>
      <c r="G881" s="469"/>
      <c r="H881" s="233"/>
    </row>
    <row r="882" spans="2:8" ht="20.100000000000001" customHeight="1" thickBot="1">
      <c r="B882" s="464" t="s">
        <v>4829</v>
      </c>
      <c r="C882" s="453"/>
      <c r="D882" s="454"/>
      <c r="E882" s="465"/>
      <c r="F882" s="465"/>
      <c r="G882" s="466"/>
      <c r="H882" s="233"/>
    </row>
    <row r="883" spans="2:8" ht="20.100000000000001" customHeight="1" thickBot="1">
      <c r="B883" s="464" t="s">
        <v>4643</v>
      </c>
      <c r="C883" s="453"/>
      <c r="D883" s="454"/>
      <c r="E883" s="465"/>
      <c r="F883" s="465"/>
      <c r="G883" s="466"/>
      <c r="H883" s="233"/>
    </row>
    <row r="884" spans="2:8">
      <c r="B884" s="433" t="s">
        <v>4644</v>
      </c>
      <c r="C884" s="201" t="s">
        <v>5629</v>
      </c>
      <c r="D884" s="418" t="s">
        <v>1317</v>
      </c>
      <c r="E884" s="428" t="s">
        <v>4942</v>
      </c>
      <c r="F884" s="427"/>
      <c r="G884" s="467" t="s">
        <v>5180</v>
      </c>
      <c r="H884" s="233"/>
    </row>
    <row r="885" spans="2:8">
      <c r="B885" s="230" t="s">
        <v>4647</v>
      </c>
      <c r="C885" s="207" t="s">
        <v>5630</v>
      </c>
      <c r="D885" s="208" t="s">
        <v>4649</v>
      </c>
      <c r="E885" s="4" t="s">
        <v>4942</v>
      </c>
      <c r="F885" s="231"/>
      <c r="G885" s="468"/>
      <c r="H885" s="233"/>
    </row>
    <row r="886" spans="2:8">
      <c r="B886" s="230" t="s">
        <v>4651</v>
      </c>
      <c r="C886" s="207" t="s">
        <v>5631</v>
      </c>
      <c r="D886" s="208" t="s">
        <v>1317</v>
      </c>
      <c r="E886" s="4" t="s">
        <v>4942</v>
      </c>
      <c r="F886" s="231"/>
      <c r="G886" s="468"/>
      <c r="H886" s="233"/>
    </row>
    <row r="887" spans="2:8" ht="33">
      <c r="B887" s="230" t="s">
        <v>4654</v>
      </c>
      <c r="C887" s="207" t="s">
        <v>5632</v>
      </c>
      <c r="D887" s="208" t="s">
        <v>1306</v>
      </c>
      <c r="E887" s="4" t="s">
        <v>4947</v>
      </c>
      <c r="F887" s="231"/>
      <c r="G887" s="468"/>
      <c r="H887" s="233"/>
    </row>
    <row r="888" spans="2:8">
      <c r="B888" s="230" t="s">
        <v>4948</v>
      </c>
      <c r="C888" s="207" t="s">
        <v>5633</v>
      </c>
      <c r="D888" s="208" t="s">
        <v>1317</v>
      </c>
      <c r="E888" s="4" t="s">
        <v>4942</v>
      </c>
      <c r="F888" s="231"/>
      <c r="G888" s="468"/>
      <c r="H888" s="233"/>
    </row>
    <row r="889" spans="2:8" ht="33">
      <c r="B889" s="230" t="s">
        <v>4660</v>
      </c>
      <c r="C889" s="207" t="s">
        <v>5634</v>
      </c>
      <c r="D889" s="208" t="s">
        <v>1524</v>
      </c>
      <c r="E889" s="4" t="s">
        <v>4942</v>
      </c>
      <c r="F889" s="231"/>
      <c r="G889" s="468"/>
      <c r="H889" s="233"/>
    </row>
    <row r="890" spans="2:8" ht="33">
      <c r="B890" s="230" t="s">
        <v>4951</v>
      </c>
      <c r="C890" s="207" t="s">
        <v>5635</v>
      </c>
      <c r="D890" s="208" t="s">
        <v>1317</v>
      </c>
      <c r="E890" s="4" t="s">
        <v>4942</v>
      </c>
      <c r="F890" s="231"/>
      <c r="G890" s="468"/>
      <c r="H890" s="233"/>
    </row>
    <row r="891" spans="2:8" ht="33">
      <c r="B891" s="230" t="s">
        <v>4953</v>
      </c>
      <c r="C891" s="207" t="s">
        <v>5636</v>
      </c>
      <c r="D891" s="208" t="s">
        <v>2108</v>
      </c>
      <c r="E891" s="4" t="s">
        <v>4942</v>
      </c>
      <c r="F891" s="231"/>
      <c r="G891" s="468"/>
      <c r="H891" s="233"/>
    </row>
    <row r="892" spans="2:8" ht="33">
      <c r="B892" s="230" t="s">
        <v>4955</v>
      </c>
      <c r="C892" s="207" t="s">
        <v>5637</v>
      </c>
      <c r="D892" s="208" t="s">
        <v>1524</v>
      </c>
      <c r="E892" s="4" t="s">
        <v>4942</v>
      </c>
      <c r="F892" s="231"/>
      <c r="G892" s="468"/>
      <c r="H892" s="233"/>
    </row>
    <row r="893" spans="2:8" ht="33">
      <c r="B893" s="230" t="s">
        <v>4672</v>
      </c>
      <c r="C893" s="207" t="s">
        <v>5638</v>
      </c>
      <c r="D893" s="208" t="s">
        <v>1317</v>
      </c>
      <c r="E893" s="4" t="s">
        <v>4942</v>
      </c>
      <c r="F893" s="231"/>
      <c r="G893" s="468"/>
      <c r="H893" s="233"/>
    </row>
    <row r="894" spans="2:8">
      <c r="B894" s="230" t="s">
        <v>4958</v>
      </c>
      <c r="C894" s="207" t="s">
        <v>5639</v>
      </c>
      <c r="D894" s="208" t="s">
        <v>1930</v>
      </c>
      <c r="E894" s="4" t="s">
        <v>4942</v>
      </c>
      <c r="F894" s="231"/>
      <c r="G894" s="468"/>
      <c r="H894" s="233"/>
    </row>
    <row r="895" spans="2:8" ht="33">
      <c r="B895" s="230" t="s">
        <v>4679</v>
      </c>
      <c r="C895" s="207" t="s">
        <v>5640</v>
      </c>
      <c r="D895" s="208" t="s">
        <v>1306</v>
      </c>
      <c r="E895" s="4" t="s">
        <v>4947</v>
      </c>
      <c r="F895" s="231"/>
      <c r="G895" s="468"/>
      <c r="H895" s="233"/>
    </row>
    <row r="896" spans="2:8">
      <c r="B896" s="230" t="s">
        <v>4961</v>
      </c>
      <c r="C896" s="207" t="s">
        <v>5641</v>
      </c>
      <c r="D896" s="208" t="s">
        <v>1317</v>
      </c>
      <c r="E896" s="4" t="s">
        <v>4942</v>
      </c>
      <c r="F896" s="231"/>
      <c r="G896" s="468"/>
      <c r="H896" s="233"/>
    </row>
    <row r="897" spans="2:8" ht="33">
      <c r="B897" s="230" t="s">
        <v>4684</v>
      </c>
      <c r="C897" s="207" t="s">
        <v>5642</v>
      </c>
      <c r="D897" s="208" t="s">
        <v>1524</v>
      </c>
      <c r="E897" s="4" t="s">
        <v>4942</v>
      </c>
      <c r="F897" s="231"/>
      <c r="G897" s="468"/>
      <c r="H897" s="233"/>
    </row>
    <row r="898" spans="2:8" ht="33">
      <c r="B898" s="230" t="s">
        <v>4964</v>
      </c>
      <c r="C898" s="207" t="s">
        <v>5643</v>
      </c>
      <c r="D898" s="208" t="s">
        <v>1317</v>
      </c>
      <c r="E898" s="4" t="s">
        <v>4942</v>
      </c>
      <c r="F898" s="231"/>
      <c r="G898" s="468"/>
      <c r="H898" s="233"/>
    </row>
    <row r="899" spans="2:8" ht="33">
      <c r="B899" s="230" t="s">
        <v>4966</v>
      </c>
      <c r="C899" s="207" t="s">
        <v>5644</v>
      </c>
      <c r="D899" s="208" t="s">
        <v>2108</v>
      </c>
      <c r="E899" s="4" t="s">
        <v>4942</v>
      </c>
      <c r="F899" s="231"/>
      <c r="G899" s="468"/>
      <c r="H899" s="233"/>
    </row>
    <row r="900" spans="2:8" ht="33">
      <c r="B900" s="230" t="s">
        <v>4968</v>
      </c>
      <c r="C900" s="207" t="s">
        <v>5645</v>
      </c>
      <c r="D900" s="208" t="s">
        <v>1524</v>
      </c>
      <c r="E900" s="4" t="s">
        <v>4942</v>
      </c>
      <c r="F900" s="231"/>
      <c r="G900" s="468"/>
      <c r="H900" s="233"/>
    </row>
    <row r="901" spans="2:8" ht="33">
      <c r="B901" s="230" t="s">
        <v>4692</v>
      </c>
      <c r="C901" s="207" t="s">
        <v>5646</v>
      </c>
      <c r="D901" s="208" t="s">
        <v>1317</v>
      </c>
      <c r="E901" s="4" t="s">
        <v>4942</v>
      </c>
      <c r="F901" s="231"/>
      <c r="G901" s="468"/>
      <c r="H901" s="233"/>
    </row>
    <row r="902" spans="2:8">
      <c r="B902" s="230" t="s">
        <v>4971</v>
      </c>
      <c r="C902" s="207" t="s">
        <v>5647</v>
      </c>
      <c r="D902" s="208" t="s">
        <v>1930</v>
      </c>
      <c r="E902" s="4" t="s">
        <v>4942</v>
      </c>
      <c r="F902" s="231"/>
      <c r="G902" s="468"/>
      <c r="H902" s="233"/>
    </row>
    <row r="903" spans="2:8" ht="33">
      <c r="B903" s="230" t="s">
        <v>4696</v>
      </c>
      <c r="C903" s="207" t="s">
        <v>5648</v>
      </c>
      <c r="D903" s="208" t="s">
        <v>1306</v>
      </c>
      <c r="E903" s="4" t="s">
        <v>4947</v>
      </c>
      <c r="F903" s="231"/>
      <c r="G903" s="468"/>
      <c r="H903" s="233"/>
    </row>
    <row r="904" spans="2:8">
      <c r="B904" s="230" t="s">
        <v>4974</v>
      </c>
      <c r="C904" s="207" t="s">
        <v>5649</v>
      </c>
      <c r="D904" s="208" t="s">
        <v>1317</v>
      </c>
      <c r="E904" s="4" t="s">
        <v>4942</v>
      </c>
      <c r="F904" s="231"/>
      <c r="G904" s="468"/>
      <c r="H904" s="233"/>
    </row>
    <row r="905" spans="2:8" ht="33">
      <c r="B905" s="230" t="s">
        <v>4701</v>
      </c>
      <c r="C905" s="207" t="s">
        <v>5650</v>
      </c>
      <c r="D905" s="208" t="s">
        <v>1524</v>
      </c>
      <c r="E905" s="4" t="s">
        <v>4942</v>
      </c>
      <c r="F905" s="231"/>
      <c r="G905" s="468"/>
      <c r="H905" s="233"/>
    </row>
    <row r="906" spans="2:8" ht="33">
      <c r="B906" s="230" t="s">
        <v>4977</v>
      </c>
      <c r="C906" s="207" t="s">
        <v>5651</v>
      </c>
      <c r="D906" s="208" t="s">
        <v>1317</v>
      </c>
      <c r="E906" s="4" t="s">
        <v>4942</v>
      </c>
      <c r="F906" s="231"/>
      <c r="G906" s="468"/>
      <c r="H906" s="233"/>
    </row>
    <row r="907" spans="2:8" ht="33">
      <c r="B907" s="230" t="s">
        <v>4979</v>
      </c>
      <c r="C907" s="207" t="s">
        <v>5652</v>
      </c>
      <c r="D907" s="208" t="s">
        <v>2108</v>
      </c>
      <c r="E907" s="4" t="s">
        <v>4942</v>
      </c>
      <c r="F907" s="231"/>
      <c r="G907" s="468"/>
      <c r="H907" s="233"/>
    </row>
    <row r="908" spans="2:8" ht="33">
      <c r="B908" s="230" t="s">
        <v>4981</v>
      </c>
      <c r="C908" s="207" t="s">
        <v>5653</v>
      </c>
      <c r="D908" s="208" t="s">
        <v>1524</v>
      </c>
      <c r="E908" s="4" t="s">
        <v>4942</v>
      </c>
      <c r="F908" s="231"/>
      <c r="G908" s="468"/>
      <c r="H908" s="233"/>
    </row>
    <row r="909" spans="2:8" ht="33">
      <c r="B909" s="230" t="s">
        <v>4709</v>
      </c>
      <c r="C909" s="207" t="s">
        <v>5654</v>
      </c>
      <c r="D909" s="208" t="s">
        <v>1317</v>
      </c>
      <c r="E909" s="4" t="s">
        <v>4942</v>
      </c>
      <c r="F909" s="231"/>
      <c r="G909" s="468"/>
      <c r="H909" s="233"/>
    </row>
    <row r="910" spans="2:8" ht="17.25" thickBot="1">
      <c r="B910" s="230" t="s">
        <v>4984</v>
      </c>
      <c r="C910" s="207" t="s">
        <v>5655</v>
      </c>
      <c r="D910" s="208" t="s">
        <v>1930</v>
      </c>
      <c r="E910" s="4" t="s">
        <v>4942</v>
      </c>
      <c r="F910" s="231"/>
      <c r="G910" s="469"/>
      <c r="H910" s="233"/>
    </row>
    <row r="911" spans="2:8" ht="20.100000000000001" customHeight="1" thickBot="1">
      <c r="B911" s="464" t="s">
        <v>4713</v>
      </c>
      <c r="C911" s="453"/>
      <c r="D911" s="454"/>
      <c r="E911" s="465"/>
      <c r="F911" s="465"/>
      <c r="G911" s="466"/>
      <c r="H911" s="233"/>
    </row>
    <row r="912" spans="2:8" ht="30" customHeight="1">
      <c r="B912" s="433" t="s">
        <v>4986</v>
      </c>
      <c r="C912" s="201" t="s">
        <v>5656</v>
      </c>
      <c r="D912" s="418" t="s">
        <v>1930</v>
      </c>
      <c r="E912" s="428" t="s">
        <v>2242</v>
      </c>
      <c r="F912" s="427"/>
      <c r="G912" s="467" t="s">
        <v>5294</v>
      </c>
      <c r="H912" s="233"/>
    </row>
    <row r="913" spans="2:8">
      <c r="B913" s="230" t="s">
        <v>4717</v>
      </c>
      <c r="C913" s="207" t="s">
        <v>5657</v>
      </c>
      <c r="D913" s="208" t="s">
        <v>1317</v>
      </c>
      <c r="E913" s="4" t="s">
        <v>2242</v>
      </c>
      <c r="F913" s="231"/>
      <c r="G913" s="468"/>
      <c r="H913" s="233"/>
    </row>
    <row r="914" spans="2:8">
      <c r="B914" s="230" t="s">
        <v>4720</v>
      </c>
      <c r="C914" s="207" t="s">
        <v>5658</v>
      </c>
      <c r="D914" s="208" t="s">
        <v>4649</v>
      </c>
      <c r="E914" s="4" t="s">
        <v>2242</v>
      </c>
      <c r="F914" s="231"/>
      <c r="G914" s="468"/>
      <c r="H914" s="233"/>
    </row>
    <row r="915" spans="2:8">
      <c r="B915" s="230" t="s">
        <v>4722</v>
      </c>
      <c r="C915" s="207" t="s">
        <v>5659</v>
      </c>
      <c r="D915" s="208" t="s">
        <v>1317</v>
      </c>
      <c r="E915" s="4" t="s">
        <v>2242</v>
      </c>
      <c r="F915" s="231"/>
      <c r="G915" s="468"/>
      <c r="H915" s="233"/>
    </row>
    <row r="916" spans="2:8" ht="33">
      <c r="B916" s="230" t="s">
        <v>4724</v>
      </c>
      <c r="C916" s="207" t="s">
        <v>5660</v>
      </c>
      <c r="D916" s="208" t="s">
        <v>1306</v>
      </c>
      <c r="E916" s="4" t="s">
        <v>2229</v>
      </c>
      <c r="F916" s="231"/>
      <c r="G916" s="468"/>
      <c r="H916" s="233"/>
    </row>
    <row r="917" spans="2:8">
      <c r="B917" s="230" t="s">
        <v>4993</v>
      </c>
      <c r="C917" s="207" t="s">
        <v>5661</v>
      </c>
      <c r="D917" s="208" t="s">
        <v>1317</v>
      </c>
      <c r="E917" s="4" t="s">
        <v>2242</v>
      </c>
      <c r="F917" s="231"/>
      <c r="G917" s="468"/>
      <c r="H917" s="233"/>
    </row>
    <row r="918" spans="2:8" ht="33">
      <c r="B918" s="230" t="s">
        <v>4728</v>
      </c>
      <c r="C918" s="207" t="s">
        <v>5662</v>
      </c>
      <c r="D918" s="208" t="s">
        <v>1524</v>
      </c>
      <c r="E918" s="4" t="s">
        <v>2242</v>
      </c>
      <c r="F918" s="231"/>
      <c r="G918" s="468"/>
      <c r="H918" s="233"/>
    </row>
    <row r="919" spans="2:8" ht="33">
      <c r="B919" s="230" t="s">
        <v>4996</v>
      </c>
      <c r="C919" s="207" t="s">
        <v>5663</v>
      </c>
      <c r="D919" s="208" t="s">
        <v>1317</v>
      </c>
      <c r="E919" s="4" t="s">
        <v>2242</v>
      </c>
      <c r="F919" s="231"/>
      <c r="G919" s="468"/>
      <c r="H919" s="233"/>
    </row>
    <row r="920" spans="2:8" ht="33">
      <c r="B920" s="230" t="s">
        <v>4998</v>
      </c>
      <c r="C920" s="207" t="s">
        <v>5664</v>
      </c>
      <c r="D920" s="208" t="s">
        <v>2108</v>
      </c>
      <c r="E920" s="4" t="s">
        <v>2242</v>
      </c>
      <c r="F920" s="231"/>
      <c r="G920" s="468"/>
      <c r="H920" s="233"/>
    </row>
    <row r="921" spans="2:8" ht="33">
      <c r="B921" s="230" t="s">
        <v>5000</v>
      </c>
      <c r="C921" s="207" t="s">
        <v>5665</v>
      </c>
      <c r="D921" s="208" t="s">
        <v>1524</v>
      </c>
      <c r="E921" s="4" t="s">
        <v>2242</v>
      </c>
      <c r="F921" s="231"/>
      <c r="G921" s="468"/>
      <c r="H921" s="233"/>
    </row>
    <row r="922" spans="2:8" ht="33">
      <c r="B922" s="230" t="s">
        <v>4736</v>
      </c>
      <c r="C922" s="207" t="s">
        <v>5666</v>
      </c>
      <c r="D922" s="208" t="s">
        <v>1317</v>
      </c>
      <c r="E922" s="4" t="s">
        <v>2242</v>
      </c>
      <c r="F922" s="231"/>
      <c r="G922" s="468"/>
      <c r="H922" s="233"/>
    </row>
    <row r="923" spans="2:8">
      <c r="B923" s="230" t="s">
        <v>5003</v>
      </c>
      <c r="C923" s="207" t="s">
        <v>5667</v>
      </c>
      <c r="D923" s="208" t="s">
        <v>1930</v>
      </c>
      <c r="E923" s="4" t="s">
        <v>2242</v>
      </c>
      <c r="F923" s="231"/>
      <c r="G923" s="468"/>
      <c r="H923" s="233"/>
    </row>
    <row r="924" spans="2:8" ht="33">
      <c r="B924" s="230" t="s">
        <v>4740</v>
      </c>
      <c r="C924" s="207" t="s">
        <v>5668</v>
      </c>
      <c r="D924" s="208" t="s">
        <v>1306</v>
      </c>
      <c r="E924" s="4" t="s">
        <v>2229</v>
      </c>
      <c r="F924" s="231"/>
      <c r="G924" s="468"/>
      <c r="H924" s="233"/>
    </row>
    <row r="925" spans="2:8">
      <c r="B925" s="230" t="s">
        <v>5006</v>
      </c>
      <c r="C925" s="207" t="s">
        <v>5669</v>
      </c>
      <c r="D925" s="208" t="s">
        <v>1317</v>
      </c>
      <c r="E925" s="4" t="s">
        <v>2242</v>
      </c>
      <c r="F925" s="231"/>
      <c r="G925" s="468"/>
      <c r="H925" s="233"/>
    </row>
    <row r="926" spans="2:8" ht="33">
      <c r="B926" s="230" t="s">
        <v>4744</v>
      </c>
      <c r="C926" s="207" t="s">
        <v>5670</v>
      </c>
      <c r="D926" s="208" t="s">
        <v>1524</v>
      </c>
      <c r="E926" s="4" t="s">
        <v>2242</v>
      </c>
      <c r="F926" s="231"/>
      <c r="G926" s="468"/>
      <c r="H926" s="233"/>
    </row>
    <row r="927" spans="2:8" ht="33">
      <c r="B927" s="230" t="s">
        <v>5009</v>
      </c>
      <c r="C927" s="207" t="s">
        <v>5671</v>
      </c>
      <c r="D927" s="208" t="s">
        <v>1317</v>
      </c>
      <c r="E927" s="4" t="s">
        <v>2242</v>
      </c>
      <c r="F927" s="231"/>
      <c r="G927" s="468"/>
      <c r="H927" s="233"/>
    </row>
    <row r="928" spans="2:8" ht="33">
      <c r="B928" s="230" t="s">
        <v>5011</v>
      </c>
      <c r="C928" s="207" t="s">
        <v>5672</v>
      </c>
      <c r="D928" s="208" t="s">
        <v>2108</v>
      </c>
      <c r="E928" s="4" t="s">
        <v>2242</v>
      </c>
      <c r="F928" s="231"/>
      <c r="G928" s="468"/>
      <c r="H928" s="233"/>
    </row>
    <row r="929" spans="2:8" ht="33">
      <c r="B929" s="230" t="s">
        <v>5013</v>
      </c>
      <c r="C929" s="207" t="s">
        <v>5673</v>
      </c>
      <c r="D929" s="208" t="s">
        <v>1524</v>
      </c>
      <c r="E929" s="4" t="s">
        <v>2242</v>
      </c>
      <c r="F929" s="231"/>
      <c r="G929" s="468"/>
      <c r="H929" s="233"/>
    </row>
    <row r="930" spans="2:8" ht="33">
      <c r="B930" s="230" t="s">
        <v>4752</v>
      </c>
      <c r="C930" s="207" t="s">
        <v>5674</v>
      </c>
      <c r="D930" s="208" t="s">
        <v>1317</v>
      </c>
      <c r="E930" s="4" t="s">
        <v>2242</v>
      </c>
      <c r="F930" s="231"/>
      <c r="G930" s="468"/>
      <c r="H930" s="233"/>
    </row>
    <row r="931" spans="2:8">
      <c r="B931" s="230" t="s">
        <v>5016</v>
      </c>
      <c r="C931" s="207" t="s">
        <v>5675</v>
      </c>
      <c r="D931" s="208" t="s">
        <v>1930</v>
      </c>
      <c r="E931" s="4" t="s">
        <v>2242</v>
      </c>
      <c r="F931" s="231"/>
      <c r="G931" s="468"/>
      <c r="H931" s="233"/>
    </row>
    <row r="932" spans="2:8" ht="33">
      <c r="B932" s="230" t="s">
        <v>4756</v>
      </c>
      <c r="C932" s="207" t="s">
        <v>5676</v>
      </c>
      <c r="D932" s="208" t="s">
        <v>1306</v>
      </c>
      <c r="E932" s="4" t="s">
        <v>2229</v>
      </c>
      <c r="F932" s="231"/>
      <c r="G932" s="468"/>
      <c r="H932" s="233"/>
    </row>
    <row r="933" spans="2:8">
      <c r="B933" s="230" t="s">
        <v>5019</v>
      </c>
      <c r="C933" s="207" t="s">
        <v>5677</v>
      </c>
      <c r="D933" s="208" t="s">
        <v>1317</v>
      </c>
      <c r="E933" s="4" t="s">
        <v>2242</v>
      </c>
      <c r="F933" s="231"/>
      <c r="G933" s="468"/>
      <c r="H933" s="233"/>
    </row>
    <row r="934" spans="2:8" ht="33">
      <c r="B934" s="230" t="s">
        <v>4760</v>
      </c>
      <c r="C934" s="207" t="s">
        <v>5678</v>
      </c>
      <c r="D934" s="208" t="s">
        <v>1524</v>
      </c>
      <c r="E934" s="4" t="s">
        <v>2242</v>
      </c>
      <c r="F934" s="231"/>
      <c r="G934" s="468"/>
      <c r="H934" s="233"/>
    </row>
    <row r="935" spans="2:8" ht="33">
      <c r="B935" s="230" t="s">
        <v>5022</v>
      </c>
      <c r="C935" s="207" t="s">
        <v>5679</v>
      </c>
      <c r="D935" s="208" t="s">
        <v>1317</v>
      </c>
      <c r="E935" s="4" t="s">
        <v>2242</v>
      </c>
      <c r="F935" s="231"/>
      <c r="G935" s="468"/>
      <c r="H935" s="233"/>
    </row>
    <row r="936" spans="2:8" ht="33">
      <c r="B936" s="230" t="s">
        <v>5024</v>
      </c>
      <c r="C936" s="207" t="s">
        <v>5680</v>
      </c>
      <c r="D936" s="208" t="s">
        <v>2108</v>
      </c>
      <c r="E936" s="4" t="s">
        <v>2242</v>
      </c>
      <c r="F936" s="231"/>
      <c r="G936" s="468"/>
      <c r="H936" s="233"/>
    </row>
    <row r="937" spans="2:8" ht="33">
      <c r="B937" s="230" t="s">
        <v>5026</v>
      </c>
      <c r="C937" s="207" t="s">
        <v>5681</v>
      </c>
      <c r="D937" s="208" t="s">
        <v>1524</v>
      </c>
      <c r="E937" s="4" t="s">
        <v>2242</v>
      </c>
      <c r="F937" s="231"/>
      <c r="G937" s="468"/>
      <c r="H937" s="233"/>
    </row>
    <row r="938" spans="2:8" ht="33">
      <c r="B938" s="230" t="s">
        <v>4768</v>
      </c>
      <c r="C938" s="207" t="s">
        <v>5682</v>
      </c>
      <c r="D938" s="208" t="s">
        <v>1317</v>
      </c>
      <c r="E938" s="4" t="s">
        <v>2242</v>
      </c>
      <c r="F938" s="231"/>
      <c r="G938" s="468"/>
      <c r="H938" s="233"/>
    </row>
    <row r="939" spans="2:8" ht="17.25" thickBot="1">
      <c r="B939" s="230" t="s">
        <v>5029</v>
      </c>
      <c r="C939" s="207" t="s">
        <v>5683</v>
      </c>
      <c r="D939" s="208" t="s">
        <v>1930</v>
      </c>
      <c r="E939" s="4" t="s">
        <v>2242</v>
      </c>
      <c r="F939" s="231"/>
      <c r="G939" s="469"/>
      <c r="H939" s="233"/>
    </row>
    <row r="940" spans="2:8" ht="20.100000000000001" customHeight="1" thickBot="1">
      <c r="B940" s="464" t="s">
        <v>4888</v>
      </c>
      <c r="C940" s="453"/>
      <c r="D940" s="454"/>
      <c r="E940" s="465"/>
      <c r="F940" s="465"/>
      <c r="G940" s="466"/>
      <c r="H940" s="233"/>
    </row>
    <row r="941" spans="2:8">
      <c r="B941" s="433" t="s">
        <v>5031</v>
      </c>
      <c r="C941" s="201" t="s">
        <v>5684</v>
      </c>
      <c r="D941" s="418" t="s">
        <v>1930</v>
      </c>
      <c r="E941" s="428" t="s">
        <v>2242</v>
      </c>
      <c r="F941" s="427"/>
      <c r="G941" s="467" t="s">
        <v>5237</v>
      </c>
      <c r="H941" s="233"/>
    </row>
    <row r="942" spans="2:8">
      <c r="B942" s="230" t="s">
        <v>4775</v>
      </c>
      <c r="C942" s="207" t="s">
        <v>5685</v>
      </c>
      <c r="D942" s="208" t="s">
        <v>1317</v>
      </c>
      <c r="E942" s="4" t="s">
        <v>2242</v>
      </c>
      <c r="F942" s="231"/>
      <c r="G942" s="468"/>
      <c r="H942" s="233"/>
    </row>
    <row r="943" spans="2:8">
      <c r="B943" s="230" t="s">
        <v>4777</v>
      </c>
      <c r="C943" s="207" t="s">
        <v>5686</v>
      </c>
      <c r="D943" s="208" t="s">
        <v>4649</v>
      </c>
      <c r="E943" s="4" t="s">
        <v>2242</v>
      </c>
      <c r="F943" s="231"/>
      <c r="G943" s="468"/>
      <c r="H943" s="233"/>
    </row>
    <row r="944" spans="2:8">
      <c r="B944" s="230" t="s">
        <v>4779</v>
      </c>
      <c r="C944" s="207" t="s">
        <v>5687</v>
      </c>
      <c r="D944" s="208" t="s">
        <v>1317</v>
      </c>
      <c r="E944" s="4" t="s">
        <v>2242</v>
      </c>
      <c r="F944" s="231"/>
      <c r="G944" s="468"/>
      <c r="H944" s="233"/>
    </row>
    <row r="945" spans="2:8" ht="33">
      <c r="B945" s="230" t="s">
        <v>4781</v>
      </c>
      <c r="C945" s="207" t="s">
        <v>5688</v>
      </c>
      <c r="D945" s="208" t="s">
        <v>1306</v>
      </c>
      <c r="E945" s="4" t="s">
        <v>2229</v>
      </c>
      <c r="F945" s="231"/>
      <c r="G945" s="468"/>
      <c r="H945" s="233"/>
    </row>
    <row r="946" spans="2:8">
      <c r="B946" s="230" t="s">
        <v>5038</v>
      </c>
      <c r="C946" s="207" t="s">
        <v>5689</v>
      </c>
      <c r="D946" s="208" t="s">
        <v>1317</v>
      </c>
      <c r="E946" s="4" t="s">
        <v>2242</v>
      </c>
      <c r="F946" s="231"/>
      <c r="G946" s="468"/>
      <c r="H946" s="233"/>
    </row>
    <row r="947" spans="2:8" ht="33">
      <c r="B947" s="230" t="s">
        <v>4785</v>
      </c>
      <c r="C947" s="207" t="s">
        <v>5690</v>
      </c>
      <c r="D947" s="208" t="s">
        <v>1524</v>
      </c>
      <c r="E947" s="4" t="s">
        <v>2242</v>
      </c>
      <c r="F947" s="231"/>
      <c r="G947" s="468"/>
      <c r="H947" s="233"/>
    </row>
    <row r="948" spans="2:8" ht="33">
      <c r="B948" s="230" t="s">
        <v>5041</v>
      </c>
      <c r="C948" s="207" t="s">
        <v>5691</v>
      </c>
      <c r="D948" s="208" t="s">
        <v>1317</v>
      </c>
      <c r="E948" s="4" t="s">
        <v>2242</v>
      </c>
      <c r="F948" s="231"/>
      <c r="G948" s="468"/>
      <c r="H948" s="233"/>
    </row>
    <row r="949" spans="2:8" ht="33">
      <c r="B949" s="230" t="s">
        <v>5043</v>
      </c>
      <c r="C949" s="207" t="s">
        <v>5692</v>
      </c>
      <c r="D949" s="208" t="s">
        <v>2108</v>
      </c>
      <c r="E949" s="4" t="s">
        <v>2242</v>
      </c>
      <c r="F949" s="231"/>
      <c r="G949" s="468"/>
      <c r="H949" s="233"/>
    </row>
    <row r="950" spans="2:8" ht="33">
      <c r="B950" s="230" t="s">
        <v>5045</v>
      </c>
      <c r="C950" s="207" t="s">
        <v>5693</v>
      </c>
      <c r="D950" s="208" t="s">
        <v>1524</v>
      </c>
      <c r="E950" s="4" t="s">
        <v>2242</v>
      </c>
      <c r="F950" s="231"/>
      <c r="G950" s="468"/>
      <c r="H950" s="233"/>
    </row>
    <row r="951" spans="2:8" ht="33">
      <c r="B951" s="230" t="s">
        <v>4793</v>
      </c>
      <c r="C951" s="207" t="s">
        <v>5694</v>
      </c>
      <c r="D951" s="208" t="s">
        <v>1317</v>
      </c>
      <c r="E951" s="4" t="s">
        <v>2242</v>
      </c>
      <c r="F951" s="231"/>
      <c r="G951" s="468"/>
      <c r="H951" s="233"/>
    </row>
    <row r="952" spans="2:8">
      <c r="B952" s="230" t="s">
        <v>5048</v>
      </c>
      <c r="C952" s="207" t="s">
        <v>5695</v>
      </c>
      <c r="D952" s="208" t="s">
        <v>1930</v>
      </c>
      <c r="E952" s="4" t="s">
        <v>2242</v>
      </c>
      <c r="F952" s="231"/>
      <c r="G952" s="468"/>
      <c r="H952" s="233"/>
    </row>
    <row r="953" spans="2:8" ht="33">
      <c r="B953" s="230" t="s">
        <v>4797</v>
      </c>
      <c r="C953" s="207" t="s">
        <v>5696</v>
      </c>
      <c r="D953" s="208" t="s">
        <v>1306</v>
      </c>
      <c r="E953" s="4" t="s">
        <v>2229</v>
      </c>
      <c r="F953" s="231"/>
      <c r="G953" s="468"/>
      <c r="H953" s="233"/>
    </row>
    <row r="954" spans="2:8">
      <c r="B954" s="230" t="s">
        <v>5051</v>
      </c>
      <c r="C954" s="207" t="s">
        <v>5697</v>
      </c>
      <c r="D954" s="208" t="s">
        <v>1317</v>
      </c>
      <c r="E954" s="4" t="s">
        <v>2242</v>
      </c>
      <c r="F954" s="231"/>
      <c r="G954" s="468"/>
      <c r="H954" s="233"/>
    </row>
    <row r="955" spans="2:8" ht="33">
      <c r="B955" s="230" t="s">
        <v>4801</v>
      </c>
      <c r="C955" s="207" t="s">
        <v>5698</v>
      </c>
      <c r="D955" s="208" t="s">
        <v>1524</v>
      </c>
      <c r="E955" s="4" t="s">
        <v>2242</v>
      </c>
      <c r="F955" s="231"/>
      <c r="G955" s="468"/>
      <c r="H955" s="233"/>
    </row>
    <row r="956" spans="2:8" ht="33">
      <c r="B956" s="230" t="s">
        <v>5054</v>
      </c>
      <c r="C956" s="207" t="s">
        <v>5699</v>
      </c>
      <c r="D956" s="208" t="s">
        <v>1317</v>
      </c>
      <c r="E956" s="4" t="s">
        <v>2242</v>
      </c>
      <c r="F956" s="231"/>
      <c r="G956" s="468"/>
      <c r="H956" s="233"/>
    </row>
    <row r="957" spans="2:8" ht="33">
      <c r="B957" s="230" t="s">
        <v>5056</v>
      </c>
      <c r="C957" s="207" t="s">
        <v>5700</v>
      </c>
      <c r="D957" s="208" t="s">
        <v>2108</v>
      </c>
      <c r="E957" s="4" t="s">
        <v>2242</v>
      </c>
      <c r="F957" s="231"/>
      <c r="G957" s="468"/>
      <c r="H957" s="233"/>
    </row>
    <row r="958" spans="2:8" ht="33">
      <c r="B958" s="230" t="s">
        <v>5058</v>
      </c>
      <c r="C958" s="207" t="s">
        <v>5701</v>
      </c>
      <c r="D958" s="208" t="s">
        <v>1524</v>
      </c>
      <c r="E958" s="4" t="s">
        <v>2242</v>
      </c>
      <c r="F958" s="231"/>
      <c r="G958" s="468"/>
      <c r="H958" s="233"/>
    </row>
    <row r="959" spans="2:8" ht="33">
      <c r="B959" s="230" t="s">
        <v>4809</v>
      </c>
      <c r="C959" s="207" t="s">
        <v>5702</v>
      </c>
      <c r="D959" s="208" t="s">
        <v>1317</v>
      </c>
      <c r="E959" s="4" t="s">
        <v>2242</v>
      </c>
      <c r="F959" s="231"/>
      <c r="G959" s="468"/>
      <c r="H959" s="233"/>
    </row>
    <row r="960" spans="2:8">
      <c r="B960" s="230" t="s">
        <v>5061</v>
      </c>
      <c r="C960" s="207" t="s">
        <v>5703</v>
      </c>
      <c r="D960" s="208" t="s">
        <v>1930</v>
      </c>
      <c r="E960" s="4" t="s">
        <v>2242</v>
      </c>
      <c r="F960" s="231"/>
      <c r="G960" s="468"/>
      <c r="H960" s="233"/>
    </row>
    <row r="961" spans="2:8" ht="33">
      <c r="B961" s="230" t="s">
        <v>4813</v>
      </c>
      <c r="C961" s="207" t="s">
        <v>5704</v>
      </c>
      <c r="D961" s="208" t="s">
        <v>1306</v>
      </c>
      <c r="E961" s="4" t="s">
        <v>2229</v>
      </c>
      <c r="F961" s="231"/>
      <c r="G961" s="468"/>
      <c r="H961" s="233"/>
    </row>
    <row r="962" spans="2:8">
      <c r="B962" s="230" t="s">
        <v>5064</v>
      </c>
      <c r="C962" s="207" t="s">
        <v>5705</v>
      </c>
      <c r="D962" s="208" t="s">
        <v>1317</v>
      </c>
      <c r="E962" s="4" t="s">
        <v>2242</v>
      </c>
      <c r="F962" s="231"/>
      <c r="G962" s="468"/>
      <c r="H962" s="233"/>
    </row>
    <row r="963" spans="2:8" ht="33">
      <c r="B963" s="230" t="s">
        <v>4817</v>
      </c>
      <c r="C963" s="207" t="s">
        <v>5706</v>
      </c>
      <c r="D963" s="208" t="s">
        <v>1524</v>
      </c>
      <c r="E963" s="4" t="s">
        <v>2242</v>
      </c>
      <c r="F963" s="231"/>
      <c r="G963" s="468"/>
      <c r="H963" s="233"/>
    </row>
    <row r="964" spans="2:8" ht="33">
      <c r="B964" s="230" t="s">
        <v>5067</v>
      </c>
      <c r="C964" s="207" t="s">
        <v>5707</v>
      </c>
      <c r="D964" s="208" t="s">
        <v>1317</v>
      </c>
      <c r="E964" s="4" t="s">
        <v>2242</v>
      </c>
      <c r="F964" s="231"/>
      <c r="G964" s="468"/>
      <c r="H964" s="233"/>
    </row>
    <row r="965" spans="2:8" ht="33">
      <c r="B965" s="230" t="s">
        <v>5069</v>
      </c>
      <c r="C965" s="207" t="s">
        <v>5708</v>
      </c>
      <c r="D965" s="208" t="s">
        <v>2108</v>
      </c>
      <c r="E965" s="4" t="s">
        <v>2242</v>
      </c>
      <c r="F965" s="231"/>
      <c r="G965" s="468"/>
      <c r="H965" s="233"/>
    </row>
    <row r="966" spans="2:8" ht="33">
      <c r="B966" s="230" t="s">
        <v>5071</v>
      </c>
      <c r="C966" s="207" t="s">
        <v>5709</v>
      </c>
      <c r="D966" s="208" t="s">
        <v>1524</v>
      </c>
      <c r="E966" s="4" t="s">
        <v>2242</v>
      </c>
      <c r="F966" s="231"/>
      <c r="G966" s="468"/>
      <c r="H966" s="233"/>
    </row>
    <row r="967" spans="2:8" ht="33">
      <c r="B967" s="230" t="s">
        <v>4825</v>
      </c>
      <c r="C967" s="207" t="s">
        <v>5710</v>
      </c>
      <c r="D967" s="208" t="s">
        <v>1317</v>
      </c>
      <c r="E967" s="4" t="s">
        <v>2242</v>
      </c>
      <c r="F967" s="231"/>
      <c r="G967" s="468"/>
      <c r="H967" s="233"/>
    </row>
    <row r="968" spans="2:8" ht="17.25" thickBot="1">
      <c r="B968" s="230" t="s">
        <v>5074</v>
      </c>
      <c r="C968" s="207" t="s">
        <v>5711</v>
      </c>
      <c r="D968" s="208" t="s">
        <v>1930</v>
      </c>
      <c r="E968" s="4" t="s">
        <v>2242</v>
      </c>
      <c r="F968" s="231"/>
      <c r="G968" s="469"/>
      <c r="H968" s="233"/>
    </row>
    <row r="969" spans="2:8" ht="18">
      <c r="B969" s="244" t="s">
        <v>5712</v>
      </c>
      <c r="C969" s="443"/>
      <c r="D969" s="444"/>
      <c r="E969" s="445"/>
      <c r="F969" s="445"/>
      <c r="G969" s="446"/>
      <c r="H969" s="199"/>
    </row>
    <row r="970" spans="2:8" ht="18.75" thickBot="1">
      <c r="B970" s="447" t="s">
        <v>5713</v>
      </c>
      <c r="C970" s="448"/>
      <c r="D970" s="449"/>
      <c r="E970" s="450"/>
      <c r="F970" s="450"/>
      <c r="G970" s="451"/>
      <c r="H970" s="199"/>
    </row>
    <row r="971" spans="2:8" ht="20.100000000000001" customHeight="1" thickBot="1">
      <c r="B971" s="452" t="s">
        <v>5714</v>
      </c>
      <c r="C971" s="453"/>
      <c r="D971" s="454"/>
      <c r="E971" s="455"/>
      <c r="F971" s="455"/>
      <c r="G971" s="457"/>
      <c r="H971" s="199"/>
    </row>
    <row r="972" spans="2:8" ht="90">
      <c r="B972" s="470" t="s">
        <v>54</v>
      </c>
      <c r="C972" s="471" t="s">
        <v>5715</v>
      </c>
      <c r="D972" s="472" t="s">
        <v>1524</v>
      </c>
      <c r="E972" s="473" t="s">
        <v>4610</v>
      </c>
      <c r="F972" s="474"/>
      <c r="G972" s="475" t="s">
        <v>5716</v>
      </c>
      <c r="H972" s="233"/>
    </row>
    <row r="973" spans="2:8">
      <c r="B973" s="206" t="s">
        <v>5717</v>
      </c>
      <c r="C973" s="207" t="s">
        <v>5718</v>
      </c>
      <c r="D973" s="208" t="s">
        <v>1317</v>
      </c>
      <c r="E973" s="209" t="s">
        <v>4613</v>
      </c>
      <c r="F973" s="210"/>
      <c r="G973" s="308" t="s">
        <v>1503</v>
      </c>
      <c r="H973" s="199"/>
    </row>
    <row r="974" spans="2:8" ht="30">
      <c r="B974" s="206" t="s">
        <v>399</v>
      </c>
      <c r="C974" s="207" t="s">
        <v>5719</v>
      </c>
      <c r="D974" s="208" t="s">
        <v>1317</v>
      </c>
      <c r="E974" s="209" t="s">
        <v>4613</v>
      </c>
      <c r="F974" s="210"/>
      <c r="G974" s="308" t="s">
        <v>5720</v>
      </c>
      <c r="H974" s="199"/>
    </row>
    <row r="975" spans="2:8" ht="30">
      <c r="B975" s="206" t="s">
        <v>400</v>
      </c>
      <c r="C975" s="207" t="s">
        <v>5721</v>
      </c>
      <c r="D975" s="208" t="s">
        <v>1317</v>
      </c>
      <c r="E975" s="209" t="s">
        <v>4613</v>
      </c>
      <c r="F975" s="210"/>
      <c r="G975" s="308" t="s">
        <v>5722</v>
      </c>
      <c r="H975" s="199"/>
    </row>
    <row r="976" spans="2:8">
      <c r="B976" s="206" t="s">
        <v>401</v>
      </c>
      <c r="C976" s="207" t="s">
        <v>5723</v>
      </c>
      <c r="D976" s="208" t="s">
        <v>2108</v>
      </c>
      <c r="E976" s="209" t="s">
        <v>4599</v>
      </c>
      <c r="F976" s="210"/>
      <c r="G976" s="308" t="s">
        <v>5724</v>
      </c>
      <c r="H976" s="199"/>
    </row>
    <row r="977" spans="2:8" ht="45">
      <c r="B977" s="206" t="s">
        <v>402</v>
      </c>
      <c r="C977" s="207" t="s">
        <v>5725</v>
      </c>
      <c r="D977" s="208" t="s">
        <v>1317</v>
      </c>
      <c r="E977" s="209" t="s">
        <v>4613</v>
      </c>
      <c r="F977" s="210"/>
      <c r="G977" s="308" t="s">
        <v>5726</v>
      </c>
      <c r="H977" s="199"/>
    </row>
    <row r="978" spans="2:8" ht="33">
      <c r="B978" s="206" t="s">
        <v>403</v>
      </c>
      <c r="C978" s="207" t="s">
        <v>5727</v>
      </c>
      <c r="D978" s="208" t="s">
        <v>1317</v>
      </c>
      <c r="E978" s="209" t="s">
        <v>4613</v>
      </c>
      <c r="F978" s="210"/>
      <c r="G978" s="308" t="s">
        <v>5728</v>
      </c>
      <c r="H978" s="199"/>
    </row>
    <row r="979" spans="2:8" ht="45">
      <c r="B979" s="206" t="s">
        <v>404</v>
      </c>
      <c r="C979" s="207" t="s">
        <v>5729</v>
      </c>
      <c r="D979" s="208" t="s">
        <v>1317</v>
      </c>
      <c r="E979" s="209" t="s">
        <v>4613</v>
      </c>
      <c r="F979" s="210"/>
      <c r="G979" s="308" t="s">
        <v>5730</v>
      </c>
      <c r="H979" s="199"/>
    </row>
    <row r="980" spans="2:8" ht="30">
      <c r="B980" s="206" t="s">
        <v>405</v>
      </c>
      <c r="C980" s="207" t="s">
        <v>5731</v>
      </c>
      <c r="D980" s="208" t="s">
        <v>1317</v>
      </c>
      <c r="E980" s="209" t="s">
        <v>4613</v>
      </c>
      <c r="F980" s="210"/>
      <c r="G980" s="308" t="s">
        <v>5732</v>
      </c>
      <c r="H980" s="199"/>
    </row>
    <row r="981" spans="2:8" ht="30">
      <c r="B981" s="206" t="s">
        <v>406</v>
      </c>
      <c r="C981" s="207" t="s">
        <v>5733</v>
      </c>
      <c r="D981" s="208" t="s">
        <v>1317</v>
      </c>
      <c r="E981" s="209" t="s">
        <v>4613</v>
      </c>
      <c r="F981" s="210"/>
      <c r="G981" s="308" t="s">
        <v>5734</v>
      </c>
      <c r="H981" s="199"/>
    </row>
    <row r="982" spans="2:8">
      <c r="B982" s="206" t="s">
        <v>407</v>
      </c>
      <c r="C982" s="207" t="s">
        <v>5735</v>
      </c>
      <c r="D982" s="208" t="s">
        <v>2108</v>
      </c>
      <c r="E982" s="209" t="s">
        <v>4599</v>
      </c>
      <c r="F982" s="210"/>
      <c r="G982" s="308" t="s">
        <v>5736</v>
      </c>
      <c r="H982" s="199"/>
    </row>
    <row r="983" spans="2:8" ht="45">
      <c r="B983" s="206" t="s">
        <v>5737</v>
      </c>
      <c r="C983" s="207" t="s">
        <v>5738</v>
      </c>
      <c r="D983" s="208" t="s">
        <v>1317</v>
      </c>
      <c r="E983" s="209" t="s">
        <v>4613</v>
      </c>
      <c r="F983" s="210"/>
      <c r="G983" s="308" t="s">
        <v>5739</v>
      </c>
      <c r="H983" s="199"/>
    </row>
    <row r="984" spans="2:8" ht="30">
      <c r="B984" s="206" t="s">
        <v>5740</v>
      </c>
      <c r="C984" s="207" t="s">
        <v>5741</v>
      </c>
      <c r="D984" s="208" t="s">
        <v>1317</v>
      </c>
      <c r="E984" s="209" t="s">
        <v>4613</v>
      </c>
      <c r="F984" s="210"/>
      <c r="G984" s="308" t="s">
        <v>5742</v>
      </c>
      <c r="H984" s="199"/>
    </row>
    <row r="985" spans="2:8" ht="45.75" thickBot="1">
      <c r="B985" s="206" t="s">
        <v>5743</v>
      </c>
      <c r="C985" s="207" t="s">
        <v>5744</v>
      </c>
      <c r="D985" s="208" t="s">
        <v>1317</v>
      </c>
      <c r="E985" s="209" t="s">
        <v>4613</v>
      </c>
      <c r="F985" s="210"/>
      <c r="G985" s="308" t="s">
        <v>5745</v>
      </c>
      <c r="H985" s="199"/>
    </row>
    <row r="986" spans="2:8" ht="20.100000000000001" customHeight="1" thickBot="1">
      <c r="B986" s="452" t="s">
        <v>5746</v>
      </c>
      <c r="C986" s="453"/>
      <c r="D986" s="454"/>
      <c r="E986" s="455"/>
      <c r="F986" s="455"/>
      <c r="G986" s="457"/>
      <c r="H986" s="199"/>
    </row>
    <row r="987" spans="2:8" ht="20.100000000000001" customHeight="1" thickBot="1">
      <c r="B987" s="452" t="s">
        <v>5747</v>
      </c>
      <c r="C987" s="453"/>
      <c r="D987" s="454"/>
      <c r="E987" s="455"/>
      <c r="F987" s="455"/>
      <c r="G987" s="457"/>
      <c r="H987" s="199"/>
    </row>
    <row r="988" spans="2:8" ht="30">
      <c r="B988" s="200" t="s">
        <v>5748</v>
      </c>
      <c r="C988" s="201" t="s">
        <v>5749</v>
      </c>
      <c r="D988" s="418" t="s">
        <v>1317</v>
      </c>
      <c r="E988" s="289" t="s">
        <v>1392</v>
      </c>
      <c r="F988" s="204"/>
      <c r="G988" s="205" t="s">
        <v>4646</v>
      </c>
      <c r="H988" s="199"/>
    </row>
    <row r="989" spans="2:8" ht="120">
      <c r="B989" s="206" t="s">
        <v>5750</v>
      </c>
      <c r="C989" s="207" t="s">
        <v>5751</v>
      </c>
      <c r="D989" s="208" t="s">
        <v>4649</v>
      </c>
      <c r="E989" s="209" t="s">
        <v>1392</v>
      </c>
      <c r="F989" s="210"/>
      <c r="G989" s="308" t="s">
        <v>5752</v>
      </c>
      <c r="H989" s="199"/>
    </row>
    <row r="990" spans="2:8" ht="45">
      <c r="B990" s="206" t="s">
        <v>5753</v>
      </c>
      <c r="C990" s="207" t="s">
        <v>5754</v>
      </c>
      <c r="D990" s="208" t="s">
        <v>1317</v>
      </c>
      <c r="E990" s="209" t="s">
        <v>1392</v>
      </c>
      <c r="F990" s="210"/>
      <c r="G990" s="308" t="s">
        <v>4653</v>
      </c>
      <c r="H990" s="199"/>
    </row>
    <row r="991" spans="2:8" ht="33">
      <c r="B991" s="206" t="s">
        <v>5755</v>
      </c>
      <c r="C991" s="207" t="s">
        <v>5756</v>
      </c>
      <c r="D991" s="208" t="s">
        <v>1306</v>
      </c>
      <c r="E991" s="209" t="s">
        <v>1810</v>
      </c>
      <c r="F991" s="210"/>
      <c r="G991" s="308" t="s">
        <v>5757</v>
      </c>
      <c r="H991" s="199"/>
    </row>
    <row r="992" spans="2:8">
      <c r="B992" s="206" t="s">
        <v>5758</v>
      </c>
      <c r="C992" s="207" t="s">
        <v>5759</v>
      </c>
      <c r="D992" s="208" t="s">
        <v>1317</v>
      </c>
      <c r="E992" s="209" t="s">
        <v>1392</v>
      </c>
      <c r="F992" s="210"/>
      <c r="G992" s="308" t="s">
        <v>4659</v>
      </c>
      <c r="H992" s="199"/>
    </row>
    <row r="993" spans="2:8" ht="33">
      <c r="B993" s="206" t="s">
        <v>5760</v>
      </c>
      <c r="C993" s="207" t="s">
        <v>5761</v>
      </c>
      <c r="D993" s="208" t="s">
        <v>1524</v>
      </c>
      <c r="E993" s="209" t="s">
        <v>1392</v>
      </c>
      <c r="F993" s="210"/>
      <c r="G993" s="308" t="s">
        <v>5762</v>
      </c>
      <c r="H993" s="199"/>
    </row>
    <row r="994" spans="2:8" ht="33">
      <c r="B994" s="206" t="s">
        <v>5763</v>
      </c>
      <c r="C994" s="207" t="s">
        <v>5764</v>
      </c>
      <c r="D994" s="208" t="s">
        <v>1317</v>
      </c>
      <c r="E994" s="209" t="s">
        <v>1392</v>
      </c>
      <c r="F994" s="210"/>
      <c r="G994" s="308" t="s">
        <v>4665</v>
      </c>
      <c r="H994" s="199"/>
    </row>
    <row r="995" spans="2:8" ht="60">
      <c r="B995" s="206" t="s">
        <v>5765</v>
      </c>
      <c r="C995" s="207" t="s">
        <v>5766</v>
      </c>
      <c r="D995" s="208" t="s">
        <v>2108</v>
      </c>
      <c r="E995" s="209" t="s">
        <v>1392</v>
      </c>
      <c r="F995" s="210"/>
      <c r="G995" s="308" t="s">
        <v>5767</v>
      </c>
      <c r="H995" s="199"/>
    </row>
    <row r="996" spans="2:8" ht="60">
      <c r="B996" s="206" t="s">
        <v>5768</v>
      </c>
      <c r="C996" s="207" t="s">
        <v>5769</v>
      </c>
      <c r="D996" s="208" t="s">
        <v>1524</v>
      </c>
      <c r="E996" s="209" t="s">
        <v>1392</v>
      </c>
      <c r="F996" s="210"/>
      <c r="G996" s="308" t="s">
        <v>5770</v>
      </c>
      <c r="H996" s="199"/>
    </row>
    <row r="997" spans="2:8" ht="33">
      <c r="B997" s="206" t="s">
        <v>5771</v>
      </c>
      <c r="C997" s="207" t="s">
        <v>5772</v>
      </c>
      <c r="D997" s="208" t="s">
        <v>1317</v>
      </c>
      <c r="E997" s="209" t="s">
        <v>1392</v>
      </c>
      <c r="F997" s="210"/>
      <c r="G997" s="308" t="s">
        <v>5773</v>
      </c>
      <c r="H997" s="199"/>
    </row>
    <row r="998" spans="2:8" ht="75">
      <c r="B998" s="206" t="s">
        <v>5774</v>
      </c>
      <c r="C998" s="207" t="s">
        <v>5775</v>
      </c>
      <c r="D998" s="208" t="s">
        <v>4677</v>
      </c>
      <c r="E998" s="209" t="s">
        <v>1392</v>
      </c>
      <c r="F998" s="210"/>
      <c r="G998" s="308" t="s">
        <v>5776</v>
      </c>
      <c r="H998" s="199"/>
    </row>
    <row r="999" spans="2:8" ht="33">
      <c r="B999" s="206" t="s">
        <v>5777</v>
      </c>
      <c r="C999" s="207" t="s">
        <v>5778</v>
      </c>
      <c r="D999" s="208" t="s">
        <v>1306</v>
      </c>
      <c r="E999" s="209" t="s">
        <v>1810</v>
      </c>
      <c r="F999" s="210"/>
      <c r="G999" s="227" t="s">
        <v>5779</v>
      </c>
      <c r="H999" s="199"/>
    </row>
    <row r="1000" spans="2:8">
      <c r="B1000" s="206" t="s">
        <v>5780</v>
      </c>
      <c r="C1000" s="207" t="s">
        <v>5781</v>
      </c>
      <c r="D1000" s="208" t="s">
        <v>1317</v>
      </c>
      <c r="E1000" s="209" t="s">
        <v>1392</v>
      </c>
      <c r="F1000" s="210"/>
      <c r="G1000" s="228"/>
      <c r="H1000" s="199"/>
    </row>
    <row r="1001" spans="2:8" ht="33">
      <c r="B1001" s="206" t="s">
        <v>5782</v>
      </c>
      <c r="C1001" s="207" t="s">
        <v>5783</v>
      </c>
      <c r="D1001" s="208" t="s">
        <v>1524</v>
      </c>
      <c r="E1001" s="209" t="s">
        <v>1392</v>
      </c>
      <c r="F1001" s="210"/>
      <c r="G1001" s="228"/>
      <c r="H1001" s="199"/>
    </row>
    <row r="1002" spans="2:8" ht="33">
      <c r="B1002" s="206" t="s">
        <v>5784</v>
      </c>
      <c r="C1002" s="207" t="s">
        <v>5785</v>
      </c>
      <c r="D1002" s="208" t="s">
        <v>1317</v>
      </c>
      <c r="E1002" s="209" t="s">
        <v>1392</v>
      </c>
      <c r="F1002" s="210"/>
      <c r="G1002" s="228"/>
      <c r="H1002" s="199"/>
    </row>
    <row r="1003" spans="2:8" ht="33">
      <c r="B1003" s="206" t="s">
        <v>5786</v>
      </c>
      <c r="C1003" s="207" t="s">
        <v>5787</v>
      </c>
      <c r="D1003" s="208" t="s">
        <v>2108</v>
      </c>
      <c r="E1003" s="209" t="s">
        <v>1392</v>
      </c>
      <c r="F1003" s="210"/>
      <c r="G1003" s="228"/>
      <c r="H1003" s="199"/>
    </row>
    <row r="1004" spans="2:8" ht="33">
      <c r="B1004" s="206" t="s">
        <v>5788</v>
      </c>
      <c r="C1004" s="207" t="s">
        <v>5789</v>
      </c>
      <c r="D1004" s="208" t="s">
        <v>1524</v>
      </c>
      <c r="E1004" s="209" t="s">
        <v>1392</v>
      </c>
      <c r="F1004" s="210"/>
      <c r="G1004" s="228"/>
      <c r="H1004" s="199"/>
    </row>
    <row r="1005" spans="2:8" ht="33">
      <c r="B1005" s="206" t="s">
        <v>5790</v>
      </c>
      <c r="C1005" s="207" t="s">
        <v>5791</v>
      </c>
      <c r="D1005" s="208" t="s">
        <v>1317</v>
      </c>
      <c r="E1005" s="209" t="s">
        <v>1392</v>
      </c>
      <c r="F1005" s="210"/>
      <c r="G1005" s="228"/>
      <c r="H1005" s="199"/>
    </row>
    <row r="1006" spans="2:8">
      <c r="B1006" s="206" t="s">
        <v>5792</v>
      </c>
      <c r="C1006" s="207" t="s">
        <v>5793</v>
      </c>
      <c r="D1006" s="208" t="s">
        <v>4677</v>
      </c>
      <c r="E1006" s="209" t="s">
        <v>1392</v>
      </c>
      <c r="F1006" s="210"/>
      <c r="G1006" s="253"/>
      <c r="H1006" s="199"/>
    </row>
    <row r="1007" spans="2:8" ht="33">
      <c r="B1007" s="206" t="s">
        <v>5794</v>
      </c>
      <c r="C1007" s="207" t="s">
        <v>5795</v>
      </c>
      <c r="D1007" s="208" t="s">
        <v>1306</v>
      </c>
      <c r="E1007" s="209" t="s">
        <v>1810</v>
      </c>
      <c r="F1007" s="210"/>
      <c r="G1007" s="227" t="s">
        <v>5796</v>
      </c>
      <c r="H1007" s="199"/>
    </row>
    <row r="1008" spans="2:8">
      <c r="B1008" s="206" t="s">
        <v>5797</v>
      </c>
      <c r="C1008" s="207" t="s">
        <v>5798</v>
      </c>
      <c r="D1008" s="208" t="s">
        <v>1317</v>
      </c>
      <c r="E1008" s="209" t="s">
        <v>1392</v>
      </c>
      <c r="F1008" s="210"/>
      <c r="G1008" s="228"/>
      <c r="H1008" s="199"/>
    </row>
    <row r="1009" spans="2:8" ht="33">
      <c r="B1009" s="206" t="s">
        <v>5799</v>
      </c>
      <c r="C1009" s="207" t="s">
        <v>5800</v>
      </c>
      <c r="D1009" s="208" t="s">
        <v>1524</v>
      </c>
      <c r="E1009" s="209" t="s">
        <v>1392</v>
      </c>
      <c r="F1009" s="210"/>
      <c r="G1009" s="228"/>
      <c r="H1009" s="199"/>
    </row>
    <row r="1010" spans="2:8" ht="33">
      <c r="B1010" s="206" t="s">
        <v>5801</v>
      </c>
      <c r="C1010" s="207" t="s">
        <v>5802</v>
      </c>
      <c r="D1010" s="208" t="s">
        <v>1317</v>
      </c>
      <c r="E1010" s="209" t="s">
        <v>1392</v>
      </c>
      <c r="F1010" s="210"/>
      <c r="G1010" s="228"/>
      <c r="H1010" s="199"/>
    </row>
    <row r="1011" spans="2:8" ht="33">
      <c r="B1011" s="206" t="s">
        <v>5803</v>
      </c>
      <c r="C1011" s="207" t="s">
        <v>5804</v>
      </c>
      <c r="D1011" s="208" t="s">
        <v>2108</v>
      </c>
      <c r="E1011" s="209" t="s">
        <v>1392</v>
      </c>
      <c r="F1011" s="210"/>
      <c r="G1011" s="228"/>
      <c r="H1011" s="199"/>
    </row>
    <row r="1012" spans="2:8" ht="33">
      <c r="B1012" s="206" t="s">
        <v>5805</v>
      </c>
      <c r="C1012" s="207" t="s">
        <v>5806</v>
      </c>
      <c r="D1012" s="208" t="s">
        <v>1524</v>
      </c>
      <c r="E1012" s="209" t="s">
        <v>1392</v>
      </c>
      <c r="F1012" s="210"/>
      <c r="G1012" s="228"/>
      <c r="H1012" s="199"/>
    </row>
    <row r="1013" spans="2:8" ht="33">
      <c r="B1013" s="206" t="s">
        <v>5807</v>
      </c>
      <c r="C1013" s="207" t="s">
        <v>5808</v>
      </c>
      <c r="D1013" s="208" t="s">
        <v>1317</v>
      </c>
      <c r="E1013" s="209" t="s">
        <v>1392</v>
      </c>
      <c r="F1013" s="210"/>
      <c r="G1013" s="228"/>
      <c r="H1013" s="199"/>
    </row>
    <row r="1014" spans="2:8" ht="17.25" thickBot="1">
      <c r="B1014" s="206" t="s">
        <v>5809</v>
      </c>
      <c r="C1014" s="207" t="s">
        <v>5810</v>
      </c>
      <c r="D1014" s="208" t="s">
        <v>4677</v>
      </c>
      <c r="E1014" s="209" t="s">
        <v>1392</v>
      </c>
      <c r="F1014" s="210"/>
      <c r="G1014" s="229"/>
      <c r="H1014" s="199"/>
    </row>
    <row r="1015" spans="2:8" ht="20.100000000000001" customHeight="1" thickBot="1">
      <c r="B1015" s="452" t="s">
        <v>5811</v>
      </c>
      <c r="C1015" s="453"/>
      <c r="D1015" s="454"/>
      <c r="E1015" s="455"/>
      <c r="F1015" s="455"/>
      <c r="G1015" s="457"/>
      <c r="H1015" s="199"/>
    </row>
    <row r="1016" spans="2:8" ht="45">
      <c r="B1016" s="206" t="s">
        <v>5812</v>
      </c>
      <c r="C1016" s="207" t="s">
        <v>5813</v>
      </c>
      <c r="D1016" s="208" t="s">
        <v>4677</v>
      </c>
      <c r="E1016" s="209" t="s">
        <v>4613</v>
      </c>
      <c r="F1016" s="210"/>
      <c r="G1016" s="308" t="s">
        <v>5814</v>
      </c>
      <c r="H1016" s="199"/>
    </row>
    <row r="1017" spans="2:8" ht="30" customHeight="1">
      <c r="B1017" s="206" t="s">
        <v>5815</v>
      </c>
      <c r="C1017" s="207" t="s">
        <v>5816</v>
      </c>
      <c r="D1017" s="208" t="s">
        <v>1317</v>
      </c>
      <c r="E1017" s="209" t="s">
        <v>4613</v>
      </c>
      <c r="F1017" s="210"/>
      <c r="G1017" s="227" t="s">
        <v>5817</v>
      </c>
      <c r="H1017" s="199"/>
    </row>
    <row r="1018" spans="2:8">
      <c r="B1018" s="206" t="s">
        <v>5818</v>
      </c>
      <c r="C1018" s="207" t="s">
        <v>5819</v>
      </c>
      <c r="D1018" s="208" t="s">
        <v>4649</v>
      </c>
      <c r="E1018" s="209" t="s">
        <v>4613</v>
      </c>
      <c r="F1018" s="210"/>
      <c r="G1018" s="228"/>
      <c r="H1018" s="199"/>
    </row>
    <row r="1019" spans="2:8">
      <c r="B1019" s="206" t="s">
        <v>5820</v>
      </c>
      <c r="C1019" s="207" t="s">
        <v>5821</v>
      </c>
      <c r="D1019" s="208" t="s">
        <v>1317</v>
      </c>
      <c r="E1019" s="209" t="s">
        <v>4613</v>
      </c>
      <c r="F1019" s="210"/>
      <c r="G1019" s="228"/>
      <c r="H1019" s="199"/>
    </row>
    <row r="1020" spans="2:8" ht="33">
      <c r="B1020" s="206" t="s">
        <v>5822</v>
      </c>
      <c r="C1020" s="207" t="s">
        <v>5823</v>
      </c>
      <c r="D1020" s="208" t="s">
        <v>1306</v>
      </c>
      <c r="E1020" s="209" t="s">
        <v>4599</v>
      </c>
      <c r="F1020" s="210"/>
      <c r="G1020" s="228"/>
      <c r="H1020" s="199"/>
    </row>
    <row r="1021" spans="2:8">
      <c r="B1021" s="206" t="s">
        <v>5824</v>
      </c>
      <c r="C1021" s="207" t="s">
        <v>5825</v>
      </c>
      <c r="D1021" s="208" t="s">
        <v>1317</v>
      </c>
      <c r="E1021" s="209" t="s">
        <v>4613</v>
      </c>
      <c r="F1021" s="210"/>
      <c r="G1021" s="228"/>
      <c r="H1021" s="199"/>
    </row>
    <row r="1022" spans="2:8" ht="33">
      <c r="B1022" s="206" t="s">
        <v>5826</v>
      </c>
      <c r="C1022" s="207" t="s">
        <v>5827</v>
      </c>
      <c r="D1022" s="208" t="s">
        <v>1524</v>
      </c>
      <c r="E1022" s="209" t="s">
        <v>4613</v>
      </c>
      <c r="F1022" s="210"/>
      <c r="G1022" s="228"/>
      <c r="H1022" s="199"/>
    </row>
    <row r="1023" spans="2:8" ht="33">
      <c r="B1023" s="206" t="s">
        <v>5828</v>
      </c>
      <c r="C1023" s="207" t="s">
        <v>5829</v>
      </c>
      <c r="D1023" s="208" t="s">
        <v>1317</v>
      </c>
      <c r="E1023" s="209" t="s">
        <v>4613</v>
      </c>
      <c r="F1023" s="210"/>
      <c r="G1023" s="228"/>
      <c r="H1023" s="199"/>
    </row>
    <row r="1024" spans="2:8" ht="33">
      <c r="B1024" s="206" t="s">
        <v>5830</v>
      </c>
      <c r="C1024" s="207" t="s">
        <v>5831</v>
      </c>
      <c r="D1024" s="208" t="s">
        <v>2108</v>
      </c>
      <c r="E1024" s="209" t="s">
        <v>4613</v>
      </c>
      <c r="F1024" s="210"/>
      <c r="G1024" s="228"/>
      <c r="H1024" s="199"/>
    </row>
    <row r="1025" spans="2:8" ht="33">
      <c r="B1025" s="206" t="s">
        <v>5832</v>
      </c>
      <c r="C1025" s="207" t="s">
        <v>5833</v>
      </c>
      <c r="D1025" s="208" t="s">
        <v>1524</v>
      </c>
      <c r="E1025" s="209" t="s">
        <v>4613</v>
      </c>
      <c r="F1025" s="210"/>
      <c r="G1025" s="228"/>
      <c r="H1025" s="199"/>
    </row>
    <row r="1026" spans="2:8" ht="33">
      <c r="B1026" s="206" t="s">
        <v>5834</v>
      </c>
      <c r="C1026" s="207" t="s">
        <v>5835</v>
      </c>
      <c r="D1026" s="208" t="s">
        <v>1317</v>
      </c>
      <c r="E1026" s="209" t="s">
        <v>4613</v>
      </c>
      <c r="F1026" s="210"/>
      <c r="G1026" s="228"/>
      <c r="H1026" s="199"/>
    </row>
    <row r="1027" spans="2:8">
      <c r="B1027" s="206" t="s">
        <v>5836</v>
      </c>
      <c r="C1027" s="207" t="s">
        <v>5837</v>
      </c>
      <c r="D1027" s="208" t="s">
        <v>4677</v>
      </c>
      <c r="E1027" s="209" t="s">
        <v>4613</v>
      </c>
      <c r="F1027" s="210"/>
      <c r="G1027" s="228"/>
      <c r="H1027" s="199"/>
    </row>
    <row r="1028" spans="2:8" ht="33">
      <c r="B1028" s="206" t="s">
        <v>5838</v>
      </c>
      <c r="C1028" s="207" t="s">
        <v>5839</v>
      </c>
      <c r="D1028" s="208" t="s">
        <v>1306</v>
      </c>
      <c r="E1028" s="209" t="s">
        <v>4599</v>
      </c>
      <c r="F1028" s="210"/>
      <c r="G1028" s="228"/>
      <c r="H1028" s="199"/>
    </row>
    <row r="1029" spans="2:8">
      <c r="B1029" s="206" t="s">
        <v>5840</v>
      </c>
      <c r="C1029" s="207" t="s">
        <v>5841</v>
      </c>
      <c r="D1029" s="208" t="s">
        <v>1317</v>
      </c>
      <c r="E1029" s="209" t="s">
        <v>4613</v>
      </c>
      <c r="F1029" s="210"/>
      <c r="G1029" s="228"/>
      <c r="H1029" s="199"/>
    </row>
    <row r="1030" spans="2:8" ht="33">
      <c r="B1030" s="206" t="s">
        <v>5842</v>
      </c>
      <c r="C1030" s="207" t="s">
        <v>5843</v>
      </c>
      <c r="D1030" s="208" t="s">
        <v>1524</v>
      </c>
      <c r="E1030" s="209" t="s">
        <v>4613</v>
      </c>
      <c r="F1030" s="210"/>
      <c r="G1030" s="228"/>
      <c r="H1030" s="199"/>
    </row>
    <row r="1031" spans="2:8" ht="33">
      <c r="B1031" s="206" t="s">
        <v>5844</v>
      </c>
      <c r="C1031" s="207" t="s">
        <v>5845</v>
      </c>
      <c r="D1031" s="208" t="s">
        <v>1317</v>
      </c>
      <c r="E1031" s="209" t="s">
        <v>4613</v>
      </c>
      <c r="F1031" s="210"/>
      <c r="G1031" s="228"/>
      <c r="H1031" s="199"/>
    </row>
    <row r="1032" spans="2:8" ht="33">
      <c r="B1032" s="206" t="s">
        <v>5846</v>
      </c>
      <c r="C1032" s="207" t="s">
        <v>5847</v>
      </c>
      <c r="D1032" s="208" t="s">
        <v>2108</v>
      </c>
      <c r="E1032" s="209" t="s">
        <v>4613</v>
      </c>
      <c r="F1032" s="210"/>
      <c r="G1032" s="228"/>
      <c r="H1032" s="199"/>
    </row>
    <row r="1033" spans="2:8" ht="33">
      <c r="B1033" s="206" t="s">
        <v>5848</v>
      </c>
      <c r="C1033" s="207" t="s">
        <v>5849</v>
      </c>
      <c r="D1033" s="208" t="s">
        <v>1524</v>
      </c>
      <c r="E1033" s="209" t="s">
        <v>4613</v>
      </c>
      <c r="F1033" s="210"/>
      <c r="G1033" s="228"/>
      <c r="H1033" s="199"/>
    </row>
    <row r="1034" spans="2:8" ht="33">
      <c r="B1034" s="206" t="s">
        <v>5850</v>
      </c>
      <c r="C1034" s="207" t="s">
        <v>5851</v>
      </c>
      <c r="D1034" s="208" t="s">
        <v>1317</v>
      </c>
      <c r="E1034" s="209" t="s">
        <v>4613</v>
      </c>
      <c r="F1034" s="210"/>
      <c r="G1034" s="228"/>
      <c r="H1034" s="199"/>
    </row>
    <row r="1035" spans="2:8">
      <c r="B1035" s="206" t="s">
        <v>5852</v>
      </c>
      <c r="C1035" s="207" t="s">
        <v>5853</v>
      </c>
      <c r="D1035" s="208" t="s">
        <v>4677</v>
      </c>
      <c r="E1035" s="209" t="s">
        <v>4613</v>
      </c>
      <c r="F1035" s="210"/>
      <c r="G1035" s="228"/>
      <c r="H1035" s="199"/>
    </row>
    <row r="1036" spans="2:8" ht="33">
      <c r="B1036" s="206" t="s">
        <v>5854</v>
      </c>
      <c r="C1036" s="207" t="s">
        <v>5855</v>
      </c>
      <c r="D1036" s="208" t="s">
        <v>1306</v>
      </c>
      <c r="E1036" s="209" t="s">
        <v>4599</v>
      </c>
      <c r="F1036" s="210"/>
      <c r="G1036" s="228"/>
      <c r="H1036" s="199"/>
    </row>
    <row r="1037" spans="2:8">
      <c r="B1037" s="206" t="s">
        <v>5856</v>
      </c>
      <c r="C1037" s="207" t="s">
        <v>5857</v>
      </c>
      <c r="D1037" s="208" t="s">
        <v>1317</v>
      </c>
      <c r="E1037" s="209" t="s">
        <v>4613</v>
      </c>
      <c r="F1037" s="210"/>
      <c r="G1037" s="228"/>
      <c r="H1037" s="199"/>
    </row>
    <row r="1038" spans="2:8" ht="33">
      <c r="B1038" s="206" t="s">
        <v>5858</v>
      </c>
      <c r="C1038" s="207" t="s">
        <v>5859</v>
      </c>
      <c r="D1038" s="208" t="s">
        <v>1524</v>
      </c>
      <c r="E1038" s="209" t="s">
        <v>4613</v>
      </c>
      <c r="F1038" s="210"/>
      <c r="G1038" s="228"/>
      <c r="H1038" s="199"/>
    </row>
    <row r="1039" spans="2:8" ht="33">
      <c r="B1039" s="206" t="s">
        <v>5860</v>
      </c>
      <c r="C1039" s="207" t="s">
        <v>5861</v>
      </c>
      <c r="D1039" s="208" t="s">
        <v>1317</v>
      </c>
      <c r="E1039" s="209" t="s">
        <v>4613</v>
      </c>
      <c r="F1039" s="210"/>
      <c r="G1039" s="228"/>
      <c r="H1039" s="199"/>
    </row>
    <row r="1040" spans="2:8" ht="33">
      <c r="B1040" s="206" t="s">
        <v>5862</v>
      </c>
      <c r="C1040" s="207" t="s">
        <v>5863</v>
      </c>
      <c r="D1040" s="208" t="s">
        <v>2108</v>
      </c>
      <c r="E1040" s="209" t="s">
        <v>4613</v>
      </c>
      <c r="F1040" s="210"/>
      <c r="G1040" s="228"/>
      <c r="H1040" s="199"/>
    </row>
    <row r="1041" spans="2:8" ht="33">
      <c r="B1041" s="206" t="s">
        <v>5864</v>
      </c>
      <c r="C1041" s="207" t="s">
        <v>5865</v>
      </c>
      <c r="D1041" s="208" t="s">
        <v>1524</v>
      </c>
      <c r="E1041" s="209" t="s">
        <v>4613</v>
      </c>
      <c r="F1041" s="210"/>
      <c r="G1041" s="228"/>
      <c r="H1041" s="199"/>
    </row>
    <row r="1042" spans="2:8" ht="33">
      <c r="B1042" s="206" t="s">
        <v>5866</v>
      </c>
      <c r="C1042" s="207" t="s">
        <v>5867</v>
      </c>
      <c r="D1042" s="208" t="s">
        <v>1317</v>
      </c>
      <c r="E1042" s="209" t="s">
        <v>4613</v>
      </c>
      <c r="F1042" s="210"/>
      <c r="G1042" s="228"/>
      <c r="H1042" s="199"/>
    </row>
    <row r="1043" spans="2:8" ht="17.25" thickBot="1">
      <c r="B1043" s="206" t="s">
        <v>5868</v>
      </c>
      <c r="C1043" s="207" t="s">
        <v>5869</v>
      </c>
      <c r="D1043" s="208" t="s">
        <v>4677</v>
      </c>
      <c r="E1043" s="209" t="s">
        <v>4613</v>
      </c>
      <c r="F1043" s="210"/>
      <c r="G1043" s="229"/>
      <c r="H1043" s="199"/>
    </row>
    <row r="1044" spans="2:8" ht="20.100000000000001" customHeight="1" thickBot="1">
      <c r="B1044" s="452" t="s">
        <v>5870</v>
      </c>
      <c r="C1044" s="453"/>
      <c r="D1044" s="454"/>
      <c r="E1044" s="455"/>
      <c r="F1044" s="455"/>
      <c r="G1044" s="457"/>
      <c r="H1044" s="199"/>
    </row>
    <row r="1045" spans="2:8" ht="30" customHeight="1">
      <c r="B1045" s="419" t="s">
        <v>5871</v>
      </c>
      <c r="C1045" s="312" t="s">
        <v>5872</v>
      </c>
      <c r="D1045" s="420" t="s">
        <v>4677</v>
      </c>
      <c r="E1045" s="421" t="s">
        <v>4613</v>
      </c>
      <c r="F1045" s="422"/>
      <c r="G1045" s="228"/>
      <c r="H1045" s="199"/>
    </row>
    <row r="1046" spans="2:8">
      <c r="B1046" s="206" t="s">
        <v>5873</v>
      </c>
      <c r="C1046" s="207" t="s">
        <v>5874</v>
      </c>
      <c r="D1046" s="208" t="s">
        <v>1317</v>
      </c>
      <c r="E1046" s="209" t="s">
        <v>4613</v>
      </c>
      <c r="F1046" s="210"/>
      <c r="G1046" s="228"/>
      <c r="H1046" s="199"/>
    </row>
    <row r="1047" spans="2:8">
      <c r="B1047" s="206" t="s">
        <v>5875</v>
      </c>
      <c r="C1047" s="207" t="s">
        <v>5876</v>
      </c>
      <c r="D1047" s="208" t="s">
        <v>4649</v>
      </c>
      <c r="E1047" s="209" t="s">
        <v>4613</v>
      </c>
      <c r="F1047" s="210"/>
      <c r="G1047" s="228"/>
      <c r="H1047" s="199"/>
    </row>
    <row r="1048" spans="2:8">
      <c r="B1048" s="206" t="s">
        <v>5877</v>
      </c>
      <c r="C1048" s="207" t="s">
        <v>5878</v>
      </c>
      <c r="D1048" s="208" t="s">
        <v>1317</v>
      </c>
      <c r="E1048" s="209" t="s">
        <v>4613</v>
      </c>
      <c r="F1048" s="210"/>
      <c r="G1048" s="228"/>
      <c r="H1048" s="199"/>
    </row>
    <row r="1049" spans="2:8" ht="33">
      <c r="B1049" s="206" t="s">
        <v>5879</v>
      </c>
      <c r="C1049" s="207" t="s">
        <v>5880</v>
      </c>
      <c r="D1049" s="208" t="s">
        <v>1306</v>
      </c>
      <c r="E1049" s="209" t="s">
        <v>4599</v>
      </c>
      <c r="F1049" s="210"/>
      <c r="G1049" s="228"/>
      <c r="H1049" s="199"/>
    </row>
    <row r="1050" spans="2:8">
      <c r="B1050" s="206" t="s">
        <v>5881</v>
      </c>
      <c r="C1050" s="207" t="s">
        <v>5882</v>
      </c>
      <c r="D1050" s="208" t="s">
        <v>1317</v>
      </c>
      <c r="E1050" s="209" t="s">
        <v>4613</v>
      </c>
      <c r="F1050" s="210"/>
      <c r="G1050" s="228"/>
      <c r="H1050" s="199"/>
    </row>
    <row r="1051" spans="2:8" ht="33">
      <c r="B1051" s="206" t="s">
        <v>5883</v>
      </c>
      <c r="C1051" s="207" t="s">
        <v>5884</v>
      </c>
      <c r="D1051" s="208" t="s">
        <v>1524</v>
      </c>
      <c r="E1051" s="209" t="s">
        <v>4613</v>
      </c>
      <c r="F1051" s="210"/>
      <c r="G1051" s="228"/>
      <c r="H1051" s="199"/>
    </row>
    <row r="1052" spans="2:8" ht="33">
      <c r="B1052" s="206" t="s">
        <v>5885</v>
      </c>
      <c r="C1052" s="207" t="s">
        <v>5886</v>
      </c>
      <c r="D1052" s="208" t="s">
        <v>1317</v>
      </c>
      <c r="E1052" s="209" t="s">
        <v>4613</v>
      </c>
      <c r="F1052" s="210"/>
      <c r="G1052" s="228"/>
      <c r="H1052" s="199"/>
    </row>
    <row r="1053" spans="2:8" ht="33">
      <c r="B1053" s="206" t="s">
        <v>5887</v>
      </c>
      <c r="C1053" s="207" t="s">
        <v>5888</v>
      </c>
      <c r="D1053" s="208" t="s">
        <v>2108</v>
      </c>
      <c r="E1053" s="209" t="s">
        <v>4613</v>
      </c>
      <c r="F1053" s="210"/>
      <c r="G1053" s="228"/>
      <c r="H1053" s="199"/>
    </row>
    <row r="1054" spans="2:8" ht="33">
      <c r="B1054" s="206" t="s">
        <v>5889</v>
      </c>
      <c r="C1054" s="207" t="s">
        <v>5890</v>
      </c>
      <c r="D1054" s="208" t="s">
        <v>1524</v>
      </c>
      <c r="E1054" s="209" t="s">
        <v>4613</v>
      </c>
      <c r="F1054" s="210"/>
      <c r="G1054" s="228"/>
      <c r="H1054" s="199"/>
    </row>
    <row r="1055" spans="2:8" ht="33">
      <c r="B1055" s="206" t="s">
        <v>5891</v>
      </c>
      <c r="C1055" s="207" t="s">
        <v>5892</v>
      </c>
      <c r="D1055" s="208" t="s">
        <v>1317</v>
      </c>
      <c r="E1055" s="209" t="s">
        <v>4613</v>
      </c>
      <c r="F1055" s="210"/>
      <c r="G1055" s="228"/>
      <c r="H1055" s="199"/>
    </row>
    <row r="1056" spans="2:8">
      <c r="B1056" s="206" t="s">
        <v>5893</v>
      </c>
      <c r="C1056" s="207" t="s">
        <v>5894</v>
      </c>
      <c r="D1056" s="208" t="s">
        <v>4677</v>
      </c>
      <c r="E1056" s="209" t="s">
        <v>4613</v>
      </c>
      <c r="F1056" s="210"/>
      <c r="G1056" s="228"/>
      <c r="H1056" s="199"/>
    </row>
    <row r="1057" spans="2:8" ht="33">
      <c r="B1057" s="206" t="s">
        <v>5895</v>
      </c>
      <c r="C1057" s="207" t="s">
        <v>5896</v>
      </c>
      <c r="D1057" s="208" t="s">
        <v>1306</v>
      </c>
      <c r="E1057" s="209" t="s">
        <v>4599</v>
      </c>
      <c r="F1057" s="210"/>
      <c r="G1057" s="228"/>
      <c r="H1057" s="199"/>
    </row>
    <row r="1058" spans="2:8">
      <c r="B1058" s="206" t="s">
        <v>5897</v>
      </c>
      <c r="C1058" s="207" t="s">
        <v>5898</v>
      </c>
      <c r="D1058" s="208" t="s">
        <v>1317</v>
      </c>
      <c r="E1058" s="209" t="s">
        <v>4613</v>
      </c>
      <c r="F1058" s="210"/>
      <c r="G1058" s="228"/>
      <c r="H1058" s="199"/>
    </row>
    <row r="1059" spans="2:8" ht="33">
      <c r="B1059" s="206" t="s">
        <v>5899</v>
      </c>
      <c r="C1059" s="207" t="s">
        <v>5900</v>
      </c>
      <c r="D1059" s="208" t="s">
        <v>1524</v>
      </c>
      <c r="E1059" s="209" t="s">
        <v>4613</v>
      </c>
      <c r="F1059" s="210"/>
      <c r="G1059" s="228"/>
      <c r="H1059" s="199"/>
    </row>
    <row r="1060" spans="2:8" ht="33">
      <c r="B1060" s="206" t="s">
        <v>5901</v>
      </c>
      <c r="C1060" s="207" t="s">
        <v>5902</v>
      </c>
      <c r="D1060" s="208" t="s">
        <v>1317</v>
      </c>
      <c r="E1060" s="209" t="s">
        <v>4613</v>
      </c>
      <c r="F1060" s="210"/>
      <c r="G1060" s="228"/>
      <c r="H1060" s="199"/>
    </row>
    <row r="1061" spans="2:8" ht="33">
      <c r="B1061" s="206" t="s">
        <v>5903</v>
      </c>
      <c r="C1061" s="207" t="s">
        <v>5904</v>
      </c>
      <c r="D1061" s="208" t="s">
        <v>2108</v>
      </c>
      <c r="E1061" s="209" t="s">
        <v>4613</v>
      </c>
      <c r="F1061" s="210"/>
      <c r="G1061" s="228"/>
      <c r="H1061" s="199"/>
    </row>
    <row r="1062" spans="2:8" ht="33">
      <c r="B1062" s="206" t="s">
        <v>5905</v>
      </c>
      <c r="C1062" s="207" t="s">
        <v>5906</v>
      </c>
      <c r="D1062" s="208" t="s">
        <v>1524</v>
      </c>
      <c r="E1062" s="209" t="s">
        <v>4613</v>
      </c>
      <c r="F1062" s="210"/>
      <c r="G1062" s="228"/>
      <c r="H1062" s="199"/>
    </row>
    <row r="1063" spans="2:8" ht="33">
      <c r="B1063" s="206" t="s">
        <v>5907</v>
      </c>
      <c r="C1063" s="207" t="s">
        <v>5908</v>
      </c>
      <c r="D1063" s="208" t="s">
        <v>1317</v>
      </c>
      <c r="E1063" s="209" t="s">
        <v>4613</v>
      </c>
      <c r="F1063" s="210"/>
      <c r="G1063" s="228"/>
      <c r="H1063" s="199"/>
    </row>
    <row r="1064" spans="2:8">
      <c r="B1064" s="206" t="s">
        <v>5909</v>
      </c>
      <c r="C1064" s="207" t="s">
        <v>5910</v>
      </c>
      <c r="D1064" s="208" t="s">
        <v>4677</v>
      </c>
      <c r="E1064" s="209" t="s">
        <v>4613</v>
      </c>
      <c r="F1064" s="210"/>
      <c r="G1064" s="228"/>
      <c r="H1064" s="199"/>
    </row>
    <row r="1065" spans="2:8" ht="33">
      <c r="B1065" s="206" t="s">
        <v>5911</v>
      </c>
      <c r="C1065" s="207" t="s">
        <v>5912</v>
      </c>
      <c r="D1065" s="208" t="s">
        <v>1306</v>
      </c>
      <c r="E1065" s="209" t="s">
        <v>4599</v>
      </c>
      <c r="F1065" s="210"/>
      <c r="G1065" s="228"/>
      <c r="H1065" s="199"/>
    </row>
    <row r="1066" spans="2:8">
      <c r="B1066" s="206" t="s">
        <v>5913</v>
      </c>
      <c r="C1066" s="207" t="s">
        <v>5914</v>
      </c>
      <c r="D1066" s="208" t="s">
        <v>1317</v>
      </c>
      <c r="E1066" s="209" t="s">
        <v>4613</v>
      </c>
      <c r="F1066" s="210"/>
      <c r="G1066" s="228"/>
      <c r="H1066" s="199"/>
    </row>
    <row r="1067" spans="2:8" ht="33">
      <c r="B1067" s="206" t="s">
        <v>5915</v>
      </c>
      <c r="C1067" s="207" t="s">
        <v>5916</v>
      </c>
      <c r="D1067" s="208" t="s">
        <v>1524</v>
      </c>
      <c r="E1067" s="209" t="s">
        <v>4613</v>
      </c>
      <c r="F1067" s="210"/>
      <c r="G1067" s="228"/>
      <c r="H1067" s="199"/>
    </row>
    <row r="1068" spans="2:8" ht="33">
      <c r="B1068" s="206" t="s">
        <v>5917</v>
      </c>
      <c r="C1068" s="207" t="s">
        <v>5918</v>
      </c>
      <c r="D1068" s="208" t="s">
        <v>1317</v>
      </c>
      <c r="E1068" s="209" t="s">
        <v>4613</v>
      </c>
      <c r="F1068" s="210"/>
      <c r="G1068" s="228"/>
      <c r="H1068" s="199"/>
    </row>
    <row r="1069" spans="2:8" ht="33">
      <c r="B1069" s="206" t="s">
        <v>5919</v>
      </c>
      <c r="C1069" s="207" t="s">
        <v>5920</v>
      </c>
      <c r="D1069" s="208" t="s">
        <v>2108</v>
      </c>
      <c r="E1069" s="209" t="s">
        <v>4613</v>
      </c>
      <c r="F1069" s="210"/>
      <c r="G1069" s="228"/>
      <c r="H1069" s="199"/>
    </row>
    <row r="1070" spans="2:8" ht="33">
      <c r="B1070" s="206" t="s">
        <v>5921</v>
      </c>
      <c r="C1070" s="207" t="s">
        <v>5922</v>
      </c>
      <c r="D1070" s="208" t="s">
        <v>1524</v>
      </c>
      <c r="E1070" s="209" t="s">
        <v>4613</v>
      </c>
      <c r="F1070" s="210"/>
      <c r="G1070" s="228"/>
      <c r="H1070" s="199"/>
    </row>
    <row r="1071" spans="2:8" ht="33">
      <c r="B1071" s="206" t="s">
        <v>5923</v>
      </c>
      <c r="C1071" s="207" t="s">
        <v>5924</v>
      </c>
      <c r="D1071" s="208" t="s">
        <v>1317</v>
      </c>
      <c r="E1071" s="209" t="s">
        <v>4613</v>
      </c>
      <c r="F1071" s="210"/>
      <c r="G1071" s="228"/>
      <c r="H1071" s="199"/>
    </row>
    <row r="1072" spans="2:8" ht="17.25" thickBot="1">
      <c r="B1072" s="206" t="s">
        <v>5925</v>
      </c>
      <c r="C1072" s="207" t="s">
        <v>5926</v>
      </c>
      <c r="D1072" s="208" t="s">
        <v>4677</v>
      </c>
      <c r="E1072" s="209" t="s">
        <v>4613</v>
      </c>
      <c r="F1072" s="210"/>
      <c r="G1072" s="229"/>
      <c r="H1072" s="199"/>
    </row>
    <row r="1073" spans="2:8" ht="20.100000000000001" customHeight="1" thickBot="1">
      <c r="B1073" s="452" t="s">
        <v>5927</v>
      </c>
      <c r="C1073" s="453"/>
      <c r="D1073" s="454"/>
      <c r="E1073" s="455"/>
      <c r="F1073" s="455"/>
      <c r="G1073" s="457"/>
      <c r="H1073" s="199"/>
    </row>
    <row r="1074" spans="2:8" ht="20.100000000000001" customHeight="1" thickBot="1">
      <c r="B1074" s="452" t="s">
        <v>5747</v>
      </c>
      <c r="C1074" s="453"/>
      <c r="D1074" s="454"/>
      <c r="E1074" s="455"/>
      <c r="F1074" s="455"/>
      <c r="G1074" s="457"/>
      <c r="H1074" s="199"/>
    </row>
    <row r="1075" spans="2:8">
      <c r="B1075" s="200" t="s">
        <v>5748</v>
      </c>
      <c r="C1075" s="201" t="s">
        <v>5928</v>
      </c>
      <c r="D1075" s="418" t="s">
        <v>1317</v>
      </c>
      <c r="E1075" s="289" t="s">
        <v>1392</v>
      </c>
      <c r="F1075" s="204"/>
      <c r="G1075" s="345" t="s">
        <v>5929</v>
      </c>
      <c r="H1075" s="199"/>
    </row>
    <row r="1076" spans="2:8">
      <c r="B1076" s="206" t="s">
        <v>5750</v>
      </c>
      <c r="C1076" s="207" t="s">
        <v>5930</v>
      </c>
      <c r="D1076" s="208" t="s">
        <v>4649</v>
      </c>
      <c r="E1076" s="209" t="s">
        <v>1392</v>
      </c>
      <c r="F1076" s="210"/>
      <c r="G1076" s="228"/>
      <c r="H1076" s="199"/>
    </row>
    <row r="1077" spans="2:8">
      <c r="B1077" s="206" t="s">
        <v>5753</v>
      </c>
      <c r="C1077" s="207" t="s">
        <v>5931</v>
      </c>
      <c r="D1077" s="208" t="s">
        <v>1317</v>
      </c>
      <c r="E1077" s="209" t="s">
        <v>1392</v>
      </c>
      <c r="F1077" s="210"/>
      <c r="G1077" s="228"/>
      <c r="H1077" s="199"/>
    </row>
    <row r="1078" spans="2:8" ht="33">
      <c r="B1078" s="206" t="s">
        <v>5755</v>
      </c>
      <c r="C1078" s="207" t="s">
        <v>5932</v>
      </c>
      <c r="D1078" s="208" t="s">
        <v>1306</v>
      </c>
      <c r="E1078" s="209" t="s">
        <v>1810</v>
      </c>
      <c r="F1078" s="210"/>
      <c r="G1078" s="228"/>
      <c r="H1078" s="199"/>
    </row>
    <row r="1079" spans="2:8">
      <c r="B1079" s="206" t="s">
        <v>5758</v>
      </c>
      <c r="C1079" s="207" t="s">
        <v>5933</v>
      </c>
      <c r="D1079" s="208" t="s">
        <v>1317</v>
      </c>
      <c r="E1079" s="209" t="s">
        <v>1392</v>
      </c>
      <c r="F1079" s="210"/>
      <c r="G1079" s="228"/>
      <c r="H1079" s="199"/>
    </row>
    <row r="1080" spans="2:8" ht="33">
      <c r="B1080" s="206" t="s">
        <v>5760</v>
      </c>
      <c r="C1080" s="207" t="s">
        <v>5934</v>
      </c>
      <c r="D1080" s="208" t="s">
        <v>1524</v>
      </c>
      <c r="E1080" s="209" t="s">
        <v>1392</v>
      </c>
      <c r="F1080" s="210"/>
      <c r="G1080" s="228"/>
      <c r="H1080" s="199"/>
    </row>
    <row r="1081" spans="2:8" ht="33">
      <c r="B1081" s="206" t="s">
        <v>5763</v>
      </c>
      <c r="C1081" s="207" t="s">
        <v>5935</v>
      </c>
      <c r="D1081" s="208" t="s">
        <v>1317</v>
      </c>
      <c r="E1081" s="209" t="s">
        <v>1392</v>
      </c>
      <c r="F1081" s="210"/>
      <c r="G1081" s="228"/>
      <c r="H1081" s="199"/>
    </row>
    <row r="1082" spans="2:8" ht="33">
      <c r="B1082" s="206" t="s">
        <v>5765</v>
      </c>
      <c r="C1082" s="207" t="s">
        <v>5936</v>
      </c>
      <c r="D1082" s="208" t="s">
        <v>2108</v>
      </c>
      <c r="E1082" s="209" t="s">
        <v>1392</v>
      </c>
      <c r="F1082" s="210"/>
      <c r="G1082" s="228"/>
      <c r="H1082" s="199"/>
    </row>
    <row r="1083" spans="2:8" ht="33">
      <c r="B1083" s="206" t="s">
        <v>5768</v>
      </c>
      <c r="C1083" s="207" t="s">
        <v>5937</v>
      </c>
      <c r="D1083" s="208" t="s">
        <v>1524</v>
      </c>
      <c r="E1083" s="209" t="s">
        <v>1392</v>
      </c>
      <c r="F1083" s="210"/>
      <c r="G1083" s="228"/>
      <c r="H1083" s="199"/>
    </row>
    <row r="1084" spans="2:8" ht="33">
      <c r="B1084" s="206" t="s">
        <v>5771</v>
      </c>
      <c r="C1084" s="207" t="s">
        <v>5938</v>
      </c>
      <c r="D1084" s="208" t="s">
        <v>1317</v>
      </c>
      <c r="E1084" s="209" t="s">
        <v>1392</v>
      </c>
      <c r="F1084" s="210"/>
      <c r="G1084" s="228"/>
      <c r="H1084" s="199"/>
    </row>
    <row r="1085" spans="2:8">
      <c r="B1085" s="206" t="s">
        <v>5774</v>
      </c>
      <c r="C1085" s="207" t="s">
        <v>5939</v>
      </c>
      <c r="D1085" s="208" t="s">
        <v>4677</v>
      </c>
      <c r="E1085" s="209" t="s">
        <v>1392</v>
      </c>
      <c r="F1085" s="210"/>
      <c r="G1085" s="228"/>
      <c r="H1085" s="199"/>
    </row>
    <row r="1086" spans="2:8" ht="33">
      <c r="B1086" s="206" t="s">
        <v>5777</v>
      </c>
      <c r="C1086" s="207" t="s">
        <v>5940</v>
      </c>
      <c r="D1086" s="208" t="s">
        <v>1306</v>
      </c>
      <c r="E1086" s="209" t="s">
        <v>1810</v>
      </c>
      <c r="F1086" s="210"/>
      <c r="G1086" s="228"/>
      <c r="H1086" s="199"/>
    </row>
    <row r="1087" spans="2:8">
      <c r="B1087" s="206" t="s">
        <v>5780</v>
      </c>
      <c r="C1087" s="207" t="s">
        <v>5941</v>
      </c>
      <c r="D1087" s="208" t="s">
        <v>1317</v>
      </c>
      <c r="E1087" s="209" t="s">
        <v>1392</v>
      </c>
      <c r="F1087" s="210"/>
      <c r="G1087" s="228"/>
      <c r="H1087" s="199"/>
    </row>
    <row r="1088" spans="2:8" ht="33">
      <c r="B1088" s="206" t="s">
        <v>5782</v>
      </c>
      <c r="C1088" s="207" t="s">
        <v>5942</v>
      </c>
      <c r="D1088" s="208" t="s">
        <v>1524</v>
      </c>
      <c r="E1088" s="209" t="s">
        <v>1392</v>
      </c>
      <c r="F1088" s="210"/>
      <c r="G1088" s="228"/>
      <c r="H1088" s="199"/>
    </row>
    <row r="1089" spans="2:8" ht="33">
      <c r="B1089" s="206" t="s">
        <v>5784</v>
      </c>
      <c r="C1089" s="207" t="s">
        <v>5943</v>
      </c>
      <c r="D1089" s="208" t="s">
        <v>1317</v>
      </c>
      <c r="E1089" s="209" t="s">
        <v>1392</v>
      </c>
      <c r="F1089" s="210"/>
      <c r="G1089" s="228"/>
      <c r="H1089" s="199"/>
    </row>
    <row r="1090" spans="2:8" ht="33">
      <c r="B1090" s="206" t="s">
        <v>5786</v>
      </c>
      <c r="C1090" s="207" t="s">
        <v>5944</v>
      </c>
      <c r="D1090" s="208" t="s">
        <v>2108</v>
      </c>
      <c r="E1090" s="209" t="s">
        <v>1392</v>
      </c>
      <c r="F1090" s="210"/>
      <c r="G1090" s="228"/>
      <c r="H1090" s="199"/>
    </row>
    <row r="1091" spans="2:8" ht="33">
      <c r="B1091" s="206" t="s">
        <v>5788</v>
      </c>
      <c r="C1091" s="207" t="s">
        <v>5945</v>
      </c>
      <c r="D1091" s="208" t="s">
        <v>1524</v>
      </c>
      <c r="E1091" s="209" t="s">
        <v>1392</v>
      </c>
      <c r="F1091" s="210"/>
      <c r="G1091" s="228"/>
      <c r="H1091" s="199"/>
    </row>
    <row r="1092" spans="2:8" ht="33">
      <c r="B1092" s="206" t="s">
        <v>5790</v>
      </c>
      <c r="C1092" s="207" t="s">
        <v>5946</v>
      </c>
      <c r="D1092" s="208" t="s">
        <v>1317</v>
      </c>
      <c r="E1092" s="209" t="s">
        <v>1392</v>
      </c>
      <c r="F1092" s="210"/>
      <c r="G1092" s="228"/>
      <c r="H1092" s="199"/>
    </row>
    <row r="1093" spans="2:8">
      <c r="B1093" s="206" t="s">
        <v>5792</v>
      </c>
      <c r="C1093" s="207" t="s">
        <v>5947</v>
      </c>
      <c r="D1093" s="208" t="s">
        <v>2225</v>
      </c>
      <c r="E1093" s="209">
        <v>18</v>
      </c>
      <c r="F1093" s="210"/>
      <c r="G1093" s="228"/>
      <c r="H1093" s="199"/>
    </row>
    <row r="1094" spans="2:8" ht="33">
      <c r="B1094" s="206" t="s">
        <v>5794</v>
      </c>
      <c r="C1094" s="207" t="s">
        <v>5948</v>
      </c>
      <c r="D1094" s="208" t="s">
        <v>1306</v>
      </c>
      <c r="E1094" s="209" t="s">
        <v>1810</v>
      </c>
      <c r="F1094" s="210"/>
      <c r="G1094" s="228"/>
      <c r="H1094" s="199"/>
    </row>
    <row r="1095" spans="2:8">
      <c r="B1095" s="206" t="s">
        <v>5797</v>
      </c>
      <c r="C1095" s="207" t="s">
        <v>5949</v>
      </c>
      <c r="D1095" s="208" t="s">
        <v>1317</v>
      </c>
      <c r="E1095" s="209" t="s">
        <v>1392</v>
      </c>
      <c r="F1095" s="210"/>
      <c r="G1095" s="228"/>
      <c r="H1095" s="199"/>
    </row>
    <row r="1096" spans="2:8" ht="33">
      <c r="B1096" s="206" t="s">
        <v>5799</v>
      </c>
      <c r="C1096" s="207" t="s">
        <v>5950</v>
      </c>
      <c r="D1096" s="208" t="s">
        <v>1524</v>
      </c>
      <c r="E1096" s="209" t="s">
        <v>1392</v>
      </c>
      <c r="F1096" s="210"/>
      <c r="G1096" s="228"/>
      <c r="H1096" s="199"/>
    </row>
    <row r="1097" spans="2:8" ht="33">
      <c r="B1097" s="206" t="s">
        <v>5801</v>
      </c>
      <c r="C1097" s="207" t="s">
        <v>5951</v>
      </c>
      <c r="D1097" s="208" t="s">
        <v>1317</v>
      </c>
      <c r="E1097" s="209" t="s">
        <v>1392</v>
      </c>
      <c r="F1097" s="210"/>
      <c r="G1097" s="228"/>
      <c r="H1097" s="199"/>
    </row>
    <row r="1098" spans="2:8" ht="33">
      <c r="B1098" s="206" t="s">
        <v>5803</v>
      </c>
      <c r="C1098" s="207" t="s">
        <v>5952</v>
      </c>
      <c r="D1098" s="208" t="s">
        <v>2108</v>
      </c>
      <c r="E1098" s="209" t="s">
        <v>1392</v>
      </c>
      <c r="F1098" s="210"/>
      <c r="G1098" s="228"/>
      <c r="H1098" s="199"/>
    </row>
    <row r="1099" spans="2:8" ht="33">
      <c r="B1099" s="206" t="s">
        <v>5805</v>
      </c>
      <c r="C1099" s="207" t="s">
        <v>5953</v>
      </c>
      <c r="D1099" s="208" t="s">
        <v>1524</v>
      </c>
      <c r="E1099" s="209" t="s">
        <v>1392</v>
      </c>
      <c r="F1099" s="210"/>
      <c r="G1099" s="228"/>
      <c r="H1099" s="199"/>
    </row>
    <row r="1100" spans="2:8" ht="33">
      <c r="B1100" s="206" t="s">
        <v>5807</v>
      </c>
      <c r="C1100" s="207" t="s">
        <v>5954</v>
      </c>
      <c r="D1100" s="208" t="s">
        <v>1317</v>
      </c>
      <c r="E1100" s="209" t="s">
        <v>1392</v>
      </c>
      <c r="F1100" s="210"/>
      <c r="G1100" s="228"/>
      <c r="H1100" s="199"/>
    </row>
    <row r="1101" spans="2:8" ht="17.25" thickBot="1">
      <c r="B1101" s="206" t="s">
        <v>5809</v>
      </c>
      <c r="C1101" s="207" t="s">
        <v>5955</v>
      </c>
      <c r="D1101" s="208" t="s">
        <v>4677</v>
      </c>
      <c r="E1101" s="209" t="s">
        <v>1392</v>
      </c>
      <c r="F1101" s="210"/>
      <c r="G1101" s="229"/>
      <c r="H1101" s="199"/>
    </row>
    <row r="1102" spans="2:8" ht="20.100000000000001" customHeight="1" thickBot="1">
      <c r="B1102" s="452" t="s">
        <v>5811</v>
      </c>
      <c r="C1102" s="453"/>
      <c r="D1102" s="454"/>
      <c r="E1102" s="455"/>
      <c r="F1102" s="455"/>
      <c r="G1102" s="457"/>
      <c r="H1102" s="199"/>
    </row>
    <row r="1103" spans="2:8">
      <c r="B1103" s="206" t="s">
        <v>5812</v>
      </c>
      <c r="C1103" s="207" t="s">
        <v>5956</v>
      </c>
      <c r="D1103" s="208" t="s">
        <v>4677</v>
      </c>
      <c r="E1103" s="209" t="s">
        <v>4613</v>
      </c>
      <c r="F1103" s="210"/>
      <c r="G1103" s="228"/>
      <c r="H1103" s="199"/>
    </row>
    <row r="1104" spans="2:8">
      <c r="B1104" s="206" t="s">
        <v>5815</v>
      </c>
      <c r="C1104" s="207" t="s">
        <v>5957</v>
      </c>
      <c r="D1104" s="208" t="s">
        <v>1317</v>
      </c>
      <c r="E1104" s="209" t="s">
        <v>4613</v>
      </c>
      <c r="F1104" s="210"/>
      <c r="G1104" s="228"/>
      <c r="H1104" s="199"/>
    </row>
    <row r="1105" spans="2:8">
      <c r="B1105" s="206" t="s">
        <v>5818</v>
      </c>
      <c r="C1105" s="207" t="s">
        <v>5958</v>
      </c>
      <c r="D1105" s="208" t="s">
        <v>4649</v>
      </c>
      <c r="E1105" s="209" t="s">
        <v>4613</v>
      </c>
      <c r="F1105" s="210"/>
      <c r="G1105" s="228"/>
      <c r="H1105" s="199"/>
    </row>
    <row r="1106" spans="2:8">
      <c r="B1106" s="206" t="s">
        <v>5820</v>
      </c>
      <c r="C1106" s="207" t="s">
        <v>5959</v>
      </c>
      <c r="D1106" s="208" t="s">
        <v>1317</v>
      </c>
      <c r="E1106" s="209" t="s">
        <v>4613</v>
      </c>
      <c r="F1106" s="210"/>
      <c r="G1106" s="228"/>
      <c r="H1106" s="199"/>
    </row>
    <row r="1107" spans="2:8" ht="33">
      <c r="B1107" s="206" t="s">
        <v>5822</v>
      </c>
      <c r="C1107" s="207" t="s">
        <v>5960</v>
      </c>
      <c r="D1107" s="208" t="s">
        <v>1306</v>
      </c>
      <c r="E1107" s="209" t="s">
        <v>4599</v>
      </c>
      <c r="F1107" s="210"/>
      <c r="G1107" s="228"/>
      <c r="H1107" s="199"/>
    </row>
    <row r="1108" spans="2:8">
      <c r="B1108" s="206" t="s">
        <v>5824</v>
      </c>
      <c r="C1108" s="207" t="s">
        <v>5961</v>
      </c>
      <c r="D1108" s="208" t="s">
        <v>1317</v>
      </c>
      <c r="E1108" s="209" t="s">
        <v>4613</v>
      </c>
      <c r="F1108" s="210"/>
      <c r="G1108" s="228"/>
      <c r="H1108" s="199"/>
    </row>
    <row r="1109" spans="2:8" ht="33">
      <c r="B1109" s="206" t="s">
        <v>5826</v>
      </c>
      <c r="C1109" s="207" t="s">
        <v>5962</v>
      </c>
      <c r="D1109" s="208" t="s">
        <v>1524</v>
      </c>
      <c r="E1109" s="209" t="s">
        <v>4613</v>
      </c>
      <c r="F1109" s="210"/>
      <c r="G1109" s="228"/>
      <c r="H1109" s="199"/>
    </row>
    <row r="1110" spans="2:8" ht="33">
      <c r="B1110" s="206" t="s">
        <v>5828</v>
      </c>
      <c r="C1110" s="207" t="s">
        <v>5963</v>
      </c>
      <c r="D1110" s="208" t="s">
        <v>1317</v>
      </c>
      <c r="E1110" s="209" t="s">
        <v>4613</v>
      </c>
      <c r="F1110" s="210"/>
      <c r="G1110" s="228"/>
      <c r="H1110" s="199"/>
    </row>
    <row r="1111" spans="2:8" ht="33">
      <c r="B1111" s="206" t="s">
        <v>5830</v>
      </c>
      <c r="C1111" s="207" t="s">
        <v>5964</v>
      </c>
      <c r="D1111" s="208" t="s">
        <v>2108</v>
      </c>
      <c r="E1111" s="209" t="s">
        <v>4613</v>
      </c>
      <c r="F1111" s="210"/>
      <c r="G1111" s="228"/>
      <c r="H1111" s="199"/>
    </row>
    <row r="1112" spans="2:8" ht="33">
      <c r="B1112" s="206" t="s">
        <v>5832</v>
      </c>
      <c r="C1112" s="207" t="s">
        <v>5965</v>
      </c>
      <c r="D1112" s="208" t="s">
        <v>1524</v>
      </c>
      <c r="E1112" s="209" t="s">
        <v>4613</v>
      </c>
      <c r="F1112" s="210"/>
      <c r="G1112" s="228"/>
      <c r="H1112" s="199"/>
    </row>
    <row r="1113" spans="2:8" ht="33">
      <c r="B1113" s="206" t="s">
        <v>5834</v>
      </c>
      <c r="C1113" s="207" t="s">
        <v>5966</v>
      </c>
      <c r="D1113" s="208" t="s">
        <v>1317</v>
      </c>
      <c r="E1113" s="209" t="s">
        <v>4613</v>
      </c>
      <c r="F1113" s="210"/>
      <c r="G1113" s="228"/>
      <c r="H1113" s="199"/>
    </row>
    <row r="1114" spans="2:8">
      <c r="B1114" s="206" t="s">
        <v>5836</v>
      </c>
      <c r="C1114" s="207" t="s">
        <v>5967</v>
      </c>
      <c r="D1114" s="208" t="s">
        <v>4677</v>
      </c>
      <c r="E1114" s="209" t="s">
        <v>4613</v>
      </c>
      <c r="F1114" s="210"/>
      <c r="G1114" s="228"/>
      <c r="H1114" s="199"/>
    </row>
    <row r="1115" spans="2:8" ht="33">
      <c r="B1115" s="206" t="s">
        <v>5838</v>
      </c>
      <c r="C1115" s="207" t="s">
        <v>5968</v>
      </c>
      <c r="D1115" s="208" t="s">
        <v>1306</v>
      </c>
      <c r="E1115" s="209" t="s">
        <v>4599</v>
      </c>
      <c r="F1115" s="210"/>
      <c r="G1115" s="228"/>
      <c r="H1115" s="199"/>
    </row>
    <row r="1116" spans="2:8">
      <c r="B1116" s="206" t="s">
        <v>5840</v>
      </c>
      <c r="C1116" s="207" t="s">
        <v>5969</v>
      </c>
      <c r="D1116" s="208" t="s">
        <v>1317</v>
      </c>
      <c r="E1116" s="209" t="s">
        <v>4613</v>
      </c>
      <c r="F1116" s="210"/>
      <c r="G1116" s="228"/>
      <c r="H1116" s="199"/>
    </row>
    <row r="1117" spans="2:8" ht="33">
      <c r="B1117" s="206" t="s">
        <v>5842</v>
      </c>
      <c r="C1117" s="207" t="s">
        <v>5970</v>
      </c>
      <c r="D1117" s="208" t="s">
        <v>1524</v>
      </c>
      <c r="E1117" s="209" t="s">
        <v>4613</v>
      </c>
      <c r="F1117" s="210"/>
      <c r="G1117" s="228"/>
      <c r="H1117" s="199"/>
    </row>
    <row r="1118" spans="2:8" ht="33">
      <c r="B1118" s="206" t="s">
        <v>5844</v>
      </c>
      <c r="C1118" s="207" t="s">
        <v>5971</v>
      </c>
      <c r="D1118" s="208" t="s">
        <v>1317</v>
      </c>
      <c r="E1118" s="209" t="s">
        <v>4613</v>
      </c>
      <c r="F1118" s="210"/>
      <c r="G1118" s="228"/>
      <c r="H1118" s="199"/>
    </row>
    <row r="1119" spans="2:8" ht="33">
      <c r="B1119" s="206" t="s">
        <v>5846</v>
      </c>
      <c r="C1119" s="207" t="s">
        <v>5972</v>
      </c>
      <c r="D1119" s="208" t="s">
        <v>2108</v>
      </c>
      <c r="E1119" s="209" t="s">
        <v>4613</v>
      </c>
      <c r="F1119" s="210"/>
      <c r="G1119" s="228"/>
      <c r="H1119" s="199"/>
    </row>
    <row r="1120" spans="2:8" ht="33">
      <c r="B1120" s="206" t="s">
        <v>5848</v>
      </c>
      <c r="C1120" s="207" t="s">
        <v>5973</v>
      </c>
      <c r="D1120" s="208" t="s">
        <v>1524</v>
      </c>
      <c r="E1120" s="209" t="s">
        <v>4613</v>
      </c>
      <c r="F1120" s="210"/>
      <c r="G1120" s="228"/>
      <c r="H1120" s="199"/>
    </row>
    <row r="1121" spans="2:8" ht="33">
      <c r="B1121" s="206" t="s">
        <v>5850</v>
      </c>
      <c r="C1121" s="207" t="s">
        <v>5974</v>
      </c>
      <c r="D1121" s="208" t="s">
        <v>1317</v>
      </c>
      <c r="E1121" s="209" t="s">
        <v>4613</v>
      </c>
      <c r="F1121" s="210"/>
      <c r="G1121" s="228"/>
      <c r="H1121" s="199"/>
    </row>
    <row r="1122" spans="2:8">
      <c r="B1122" s="206" t="s">
        <v>5852</v>
      </c>
      <c r="C1122" s="207" t="s">
        <v>5975</v>
      </c>
      <c r="D1122" s="208" t="s">
        <v>4677</v>
      </c>
      <c r="E1122" s="209" t="s">
        <v>4613</v>
      </c>
      <c r="F1122" s="210"/>
      <c r="G1122" s="228"/>
      <c r="H1122" s="199"/>
    </row>
    <row r="1123" spans="2:8" ht="33">
      <c r="B1123" s="206" t="s">
        <v>5854</v>
      </c>
      <c r="C1123" s="207" t="s">
        <v>5976</v>
      </c>
      <c r="D1123" s="208" t="s">
        <v>1306</v>
      </c>
      <c r="E1123" s="209" t="s">
        <v>4599</v>
      </c>
      <c r="F1123" s="210"/>
      <c r="G1123" s="228"/>
      <c r="H1123" s="199"/>
    </row>
    <row r="1124" spans="2:8">
      <c r="B1124" s="206" t="s">
        <v>5856</v>
      </c>
      <c r="C1124" s="207" t="s">
        <v>5977</v>
      </c>
      <c r="D1124" s="208" t="s">
        <v>1317</v>
      </c>
      <c r="E1124" s="209" t="s">
        <v>4613</v>
      </c>
      <c r="F1124" s="210"/>
      <c r="G1124" s="228"/>
      <c r="H1124" s="199"/>
    </row>
    <row r="1125" spans="2:8" ht="33">
      <c r="B1125" s="206" t="s">
        <v>5858</v>
      </c>
      <c r="C1125" s="207" t="s">
        <v>5978</v>
      </c>
      <c r="D1125" s="208" t="s">
        <v>1524</v>
      </c>
      <c r="E1125" s="209" t="s">
        <v>4613</v>
      </c>
      <c r="F1125" s="210"/>
      <c r="G1125" s="228"/>
      <c r="H1125" s="199"/>
    </row>
    <row r="1126" spans="2:8" ht="33">
      <c r="B1126" s="206" t="s">
        <v>5860</v>
      </c>
      <c r="C1126" s="207" t="s">
        <v>5979</v>
      </c>
      <c r="D1126" s="208" t="s">
        <v>1317</v>
      </c>
      <c r="E1126" s="209" t="s">
        <v>4613</v>
      </c>
      <c r="F1126" s="210"/>
      <c r="G1126" s="228"/>
      <c r="H1126" s="199"/>
    </row>
    <row r="1127" spans="2:8" ht="33">
      <c r="B1127" s="206" t="s">
        <v>5862</v>
      </c>
      <c r="C1127" s="207" t="s">
        <v>5980</v>
      </c>
      <c r="D1127" s="208" t="s">
        <v>2108</v>
      </c>
      <c r="E1127" s="209" t="s">
        <v>4613</v>
      </c>
      <c r="F1127" s="210"/>
      <c r="G1127" s="228"/>
      <c r="H1127" s="199"/>
    </row>
    <row r="1128" spans="2:8" ht="33">
      <c r="B1128" s="206" t="s">
        <v>5864</v>
      </c>
      <c r="C1128" s="207" t="s">
        <v>5981</v>
      </c>
      <c r="D1128" s="208" t="s">
        <v>1524</v>
      </c>
      <c r="E1128" s="209" t="s">
        <v>4613</v>
      </c>
      <c r="F1128" s="210"/>
      <c r="G1128" s="228"/>
      <c r="H1128" s="199"/>
    </row>
    <row r="1129" spans="2:8" ht="33">
      <c r="B1129" s="206" t="s">
        <v>5866</v>
      </c>
      <c r="C1129" s="207" t="s">
        <v>5982</v>
      </c>
      <c r="D1129" s="208" t="s">
        <v>1317</v>
      </c>
      <c r="E1129" s="209" t="s">
        <v>4613</v>
      </c>
      <c r="F1129" s="210"/>
      <c r="G1129" s="228"/>
      <c r="H1129" s="199"/>
    </row>
    <row r="1130" spans="2:8" ht="17.25" thickBot="1">
      <c r="B1130" s="206" t="s">
        <v>5868</v>
      </c>
      <c r="C1130" s="207" t="s">
        <v>5983</v>
      </c>
      <c r="D1130" s="208" t="s">
        <v>4677</v>
      </c>
      <c r="E1130" s="209" t="s">
        <v>4613</v>
      </c>
      <c r="F1130" s="210"/>
      <c r="G1130" s="229"/>
      <c r="H1130" s="199"/>
    </row>
    <row r="1131" spans="2:8" ht="20.100000000000001" customHeight="1" thickBot="1">
      <c r="B1131" s="452" t="s">
        <v>5870</v>
      </c>
      <c r="C1131" s="453"/>
      <c r="D1131" s="454"/>
      <c r="E1131" s="455"/>
      <c r="F1131" s="455"/>
      <c r="G1131" s="457"/>
      <c r="H1131" s="199"/>
    </row>
    <row r="1132" spans="2:8">
      <c r="B1132" s="206" t="s">
        <v>5871</v>
      </c>
      <c r="C1132" s="207" t="s">
        <v>5984</v>
      </c>
      <c r="D1132" s="208" t="s">
        <v>4677</v>
      </c>
      <c r="E1132" s="209" t="s">
        <v>4613</v>
      </c>
      <c r="F1132" s="210"/>
      <c r="G1132" s="228" t="s">
        <v>5985</v>
      </c>
      <c r="H1132" s="199"/>
    </row>
    <row r="1133" spans="2:8">
      <c r="B1133" s="206" t="s">
        <v>5873</v>
      </c>
      <c r="C1133" s="207" t="s">
        <v>5986</v>
      </c>
      <c r="D1133" s="208" t="s">
        <v>1317</v>
      </c>
      <c r="E1133" s="209" t="s">
        <v>4613</v>
      </c>
      <c r="F1133" s="210"/>
      <c r="G1133" s="228"/>
      <c r="H1133" s="199"/>
    </row>
    <row r="1134" spans="2:8">
      <c r="B1134" s="206" t="s">
        <v>5875</v>
      </c>
      <c r="C1134" s="207" t="s">
        <v>5987</v>
      </c>
      <c r="D1134" s="208" t="s">
        <v>4649</v>
      </c>
      <c r="E1134" s="209" t="s">
        <v>4613</v>
      </c>
      <c r="F1134" s="210"/>
      <c r="G1134" s="228"/>
      <c r="H1134" s="199"/>
    </row>
    <row r="1135" spans="2:8">
      <c r="B1135" s="206" t="s">
        <v>5877</v>
      </c>
      <c r="C1135" s="207" t="s">
        <v>5988</v>
      </c>
      <c r="D1135" s="208" t="s">
        <v>1317</v>
      </c>
      <c r="E1135" s="209" t="s">
        <v>4613</v>
      </c>
      <c r="F1135" s="210"/>
      <c r="G1135" s="228"/>
      <c r="H1135" s="199"/>
    </row>
    <row r="1136" spans="2:8" ht="33">
      <c r="B1136" s="206" t="s">
        <v>5879</v>
      </c>
      <c r="C1136" s="207" t="s">
        <v>5989</v>
      </c>
      <c r="D1136" s="208" t="s">
        <v>1306</v>
      </c>
      <c r="E1136" s="209" t="s">
        <v>4599</v>
      </c>
      <c r="F1136" s="210"/>
      <c r="G1136" s="228"/>
      <c r="H1136" s="199"/>
    </row>
    <row r="1137" spans="2:8">
      <c r="B1137" s="206" t="s">
        <v>5881</v>
      </c>
      <c r="C1137" s="207" t="s">
        <v>5990</v>
      </c>
      <c r="D1137" s="208" t="s">
        <v>1317</v>
      </c>
      <c r="E1137" s="209" t="s">
        <v>4613</v>
      </c>
      <c r="F1137" s="210"/>
      <c r="G1137" s="228"/>
      <c r="H1137" s="199"/>
    </row>
    <row r="1138" spans="2:8" ht="33">
      <c r="B1138" s="206" t="s">
        <v>5883</v>
      </c>
      <c r="C1138" s="207" t="s">
        <v>5991</v>
      </c>
      <c r="D1138" s="208" t="s">
        <v>1524</v>
      </c>
      <c r="E1138" s="209" t="s">
        <v>4613</v>
      </c>
      <c r="F1138" s="210"/>
      <c r="G1138" s="228"/>
      <c r="H1138" s="199"/>
    </row>
    <row r="1139" spans="2:8" ht="33">
      <c r="B1139" s="206" t="s">
        <v>5885</v>
      </c>
      <c r="C1139" s="207" t="s">
        <v>5992</v>
      </c>
      <c r="D1139" s="208" t="s">
        <v>1317</v>
      </c>
      <c r="E1139" s="209" t="s">
        <v>4613</v>
      </c>
      <c r="F1139" s="210"/>
      <c r="G1139" s="228"/>
      <c r="H1139" s="199"/>
    </row>
    <row r="1140" spans="2:8" ht="33">
      <c r="B1140" s="206" t="s">
        <v>5887</v>
      </c>
      <c r="C1140" s="207" t="s">
        <v>5993</v>
      </c>
      <c r="D1140" s="208" t="s">
        <v>2108</v>
      </c>
      <c r="E1140" s="209" t="s">
        <v>4613</v>
      </c>
      <c r="F1140" s="210"/>
      <c r="G1140" s="228"/>
      <c r="H1140" s="199"/>
    </row>
    <row r="1141" spans="2:8" ht="33">
      <c r="B1141" s="206" t="s">
        <v>5889</v>
      </c>
      <c r="C1141" s="207" t="s">
        <v>5994</v>
      </c>
      <c r="D1141" s="208" t="s">
        <v>1524</v>
      </c>
      <c r="E1141" s="209" t="s">
        <v>4613</v>
      </c>
      <c r="F1141" s="210"/>
      <c r="G1141" s="228"/>
      <c r="H1141" s="199"/>
    </row>
    <row r="1142" spans="2:8" ht="33">
      <c r="B1142" s="206" t="s">
        <v>5891</v>
      </c>
      <c r="C1142" s="207" t="s">
        <v>5995</v>
      </c>
      <c r="D1142" s="208" t="s">
        <v>1317</v>
      </c>
      <c r="E1142" s="209" t="s">
        <v>4613</v>
      </c>
      <c r="F1142" s="210"/>
      <c r="G1142" s="228"/>
      <c r="H1142" s="199"/>
    </row>
    <row r="1143" spans="2:8">
      <c r="B1143" s="206" t="s">
        <v>5893</v>
      </c>
      <c r="C1143" s="207" t="s">
        <v>5996</v>
      </c>
      <c r="D1143" s="208" t="s">
        <v>4677</v>
      </c>
      <c r="E1143" s="209" t="s">
        <v>4613</v>
      </c>
      <c r="F1143" s="210"/>
      <c r="G1143" s="228"/>
      <c r="H1143" s="199"/>
    </row>
    <row r="1144" spans="2:8" ht="33">
      <c r="B1144" s="206" t="s">
        <v>5895</v>
      </c>
      <c r="C1144" s="207" t="s">
        <v>5997</v>
      </c>
      <c r="D1144" s="208" t="s">
        <v>1306</v>
      </c>
      <c r="E1144" s="209" t="s">
        <v>4599</v>
      </c>
      <c r="F1144" s="210"/>
      <c r="G1144" s="228"/>
      <c r="H1144" s="199"/>
    </row>
    <row r="1145" spans="2:8">
      <c r="B1145" s="206" t="s">
        <v>5897</v>
      </c>
      <c r="C1145" s="207" t="s">
        <v>5998</v>
      </c>
      <c r="D1145" s="208" t="s">
        <v>1317</v>
      </c>
      <c r="E1145" s="209" t="s">
        <v>4613</v>
      </c>
      <c r="F1145" s="210"/>
      <c r="G1145" s="228"/>
      <c r="H1145" s="199"/>
    </row>
    <row r="1146" spans="2:8" ht="33">
      <c r="B1146" s="206" t="s">
        <v>5899</v>
      </c>
      <c r="C1146" s="207" t="s">
        <v>5999</v>
      </c>
      <c r="D1146" s="208" t="s">
        <v>1524</v>
      </c>
      <c r="E1146" s="209" t="s">
        <v>4613</v>
      </c>
      <c r="F1146" s="210"/>
      <c r="G1146" s="228"/>
      <c r="H1146" s="199"/>
    </row>
    <row r="1147" spans="2:8" ht="33">
      <c r="B1147" s="206" t="s">
        <v>5901</v>
      </c>
      <c r="C1147" s="207" t="s">
        <v>6000</v>
      </c>
      <c r="D1147" s="208" t="s">
        <v>1317</v>
      </c>
      <c r="E1147" s="209" t="s">
        <v>4613</v>
      </c>
      <c r="F1147" s="210"/>
      <c r="G1147" s="228"/>
      <c r="H1147" s="199"/>
    </row>
    <row r="1148" spans="2:8" ht="33">
      <c r="B1148" s="206" t="s">
        <v>5903</v>
      </c>
      <c r="C1148" s="207" t="s">
        <v>6001</v>
      </c>
      <c r="D1148" s="208" t="s">
        <v>2108</v>
      </c>
      <c r="E1148" s="209" t="s">
        <v>4613</v>
      </c>
      <c r="F1148" s="210"/>
      <c r="G1148" s="228"/>
      <c r="H1148" s="199"/>
    </row>
    <row r="1149" spans="2:8" ht="33">
      <c r="B1149" s="206" t="s">
        <v>5905</v>
      </c>
      <c r="C1149" s="207" t="s">
        <v>6002</v>
      </c>
      <c r="D1149" s="208" t="s">
        <v>1524</v>
      </c>
      <c r="E1149" s="209" t="s">
        <v>4613</v>
      </c>
      <c r="F1149" s="210"/>
      <c r="G1149" s="228"/>
      <c r="H1149" s="199"/>
    </row>
    <row r="1150" spans="2:8" ht="33">
      <c r="B1150" s="206" t="s">
        <v>5907</v>
      </c>
      <c r="C1150" s="207" t="s">
        <v>6003</v>
      </c>
      <c r="D1150" s="208" t="s">
        <v>1317</v>
      </c>
      <c r="E1150" s="209" t="s">
        <v>4613</v>
      </c>
      <c r="F1150" s="210"/>
      <c r="G1150" s="228"/>
      <c r="H1150" s="199"/>
    </row>
    <row r="1151" spans="2:8">
      <c r="B1151" s="206" t="s">
        <v>5909</v>
      </c>
      <c r="C1151" s="207" t="s">
        <v>6004</v>
      </c>
      <c r="D1151" s="208" t="s">
        <v>4677</v>
      </c>
      <c r="E1151" s="209" t="s">
        <v>4613</v>
      </c>
      <c r="F1151" s="210"/>
      <c r="G1151" s="228"/>
      <c r="H1151" s="199"/>
    </row>
    <row r="1152" spans="2:8" ht="33">
      <c r="B1152" s="206" t="s">
        <v>5911</v>
      </c>
      <c r="C1152" s="207" t="s">
        <v>6005</v>
      </c>
      <c r="D1152" s="208" t="s">
        <v>1306</v>
      </c>
      <c r="E1152" s="209" t="s">
        <v>4599</v>
      </c>
      <c r="F1152" s="210"/>
      <c r="G1152" s="228"/>
      <c r="H1152" s="199"/>
    </row>
    <row r="1153" spans="2:8">
      <c r="B1153" s="206" t="s">
        <v>5913</v>
      </c>
      <c r="C1153" s="207" t="s">
        <v>6006</v>
      </c>
      <c r="D1153" s="208" t="s">
        <v>1317</v>
      </c>
      <c r="E1153" s="209" t="s">
        <v>4613</v>
      </c>
      <c r="F1153" s="210"/>
      <c r="G1153" s="228"/>
      <c r="H1153" s="199"/>
    </row>
    <row r="1154" spans="2:8" ht="33">
      <c r="B1154" s="206" t="s">
        <v>5915</v>
      </c>
      <c r="C1154" s="207" t="s">
        <v>6007</v>
      </c>
      <c r="D1154" s="208" t="s">
        <v>1524</v>
      </c>
      <c r="E1154" s="209" t="s">
        <v>4613</v>
      </c>
      <c r="F1154" s="210"/>
      <c r="G1154" s="228"/>
      <c r="H1154" s="199"/>
    </row>
    <row r="1155" spans="2:8" ht="33">
      <c r="B1155" s="206" t="s">
        <v>5917</v>
      </c>
      <c r="C1155" s="207" t="s">
        <v>6008</v>
      </c>
      <c r="D1155" s="208" t="s">
        <v>1317</v>
      </c>
      <c r="E1155" s="209" t="s">
        <v>4613</v>
      </c>
      <c r="F1155" s="210"/>
      <c r="G1155" s="228"/>
      <c r="H1155" s="199"/>
    </row>
    <row r="1156" spans="2:8" ht="33">
      <c r="B1156" s="206" t="s">
        <v>5919</v>
      </c>
      <c r="C1156" s="207" t="s">
        <v>6009</v>
      </c>
      <c r="D1156" s="208" t="s">
        <v>2108</v>
      </c>
      <c r="E1156" s="209" t="s">
        <v>4613</v>
      </c>
      <c r="F1156" s="210"/>
      <c r="G1156" s="228"/>
      <c r="H1156" s="199"/>
    </row>
    <row r="1157" spans="2:8" ht="33">
      <c r="B1157" s="206" t="s">
        <v>5921</v>
      </c>
      <c r="C1157" s="207" t="s">
        <v>6010</v>
      </c>
      <c r="D1157" s="208" t="s">
        <v>1524</v>
      </c>
      <c r="E1157" s="209" t="s">
        <v>4613</v>
      </c>
      <c r="F1157" s="210"/>
      <c r="G1157" s="228"/>
      <c r="H1157" s="199"/>
    </row>
    <row r="1158" spans="2:8" ht="33">
      <c r="B1158" s="206" t="s">
        <v>5923</v>
      </c>
      <c r="C1158" s="207" t="s">
        <v>6011</v>
      </c>
      <c r="D1158" s="208" t="s">
        <v>1317</v>
      </c>
      <c r="E1158" s="209" t="s">
        <v>4613</v>
      </c>
      <c r="F1158" s="210"/>
      <c r="G1158" s="228"/>
      <c r="H1158" s="199"/>
    </row>
    <row r="1159" spans="2:8" ht="17.25" thickBot="1">
      <c r="B1159" s="206" t="s">
        <v>5925</v>
      </c>
      <c r="C1159" s="207" t="s">
        <v>6012</v>
      </c>
      <c r="D1159" s="208" t="s">
        <v>4677</v>
      </c>
      <c r="E1159" s="209" t="s">
        <v>4613</v>
      </c>
      <c r="F1159" s="210"/>
      <c r="G1159" s="229"/>
      <c r="H1159" s="199"/>
    </row>
    <row r="1160" spans="2:8">
      <c r="B1160" s="459" t="s">
        <v>6013</v>
      </c>
      <c r="C1160" s="268"/>
      <c r="D1160" s="269"/>
      <c r="E1160" s="432"/>
      <c r="F1160" s="432"/>
      <c r="G1160" s="460"/>
      <c r="H1160" s="233"/>
    </row>
    <row r="1161" spans="2:8" ht="17.25" thickBot="1">
      <c r="B1161" s="461" t="s">
        <v>6014</v>
      </c>
      <c r="C1161" s="274"/>
      <c r="D1161" s="275"/>
      <c r="E1161" s="462"/>
      <c r="F1161" s="462"/>
      <c r="G1161" s="463"/>
      <c r="H1161" s="233"/>
    </row>
    <row r="1162" spans="2:8" ht="75">
      <c r="B1162" s="433" t="s">
        <v>54</v>
      </c>
      <c r="C1162" s="201" t="s">
        <v>6015</v>
      </c>
      <c r="D1162" s="418" t="s">
        <v>1524</v>
      </c>
      <c r="E1162" s="428" t="s">
        <v>4610</v>
      </c>
      <c r="F1162" s="427"/>
      <c r="G1162" s="476" t="s">
        <v>6016</v>
      </c>
      <c r="H1162" s="233"/>
    </row>
    <row r="1163" spans="2:8" ht="30">
      <c r="B1163" s="230" t="s">
        <v>6017</v>
      </c>
      <c r="C1163" s="207" t="s">
        <v>6018</v>
      </c>
      <c r="D1163" s="208" t="s">
        <v>1317</v>
      </c>
      <c r="E1163" s="4" t="s">
        <v>2242</v>
      </c>
      <c r="F1163" s="231"/>
      <c r="G1163" s="477" t="s">
        <v>6019</v>
      </c>
      <c r="H1163" s="233"/>
    </row>
    <row r="1164" spans="2:8">
      <c r="B1164" s="230" t="s">
        <v>6020</v>
      </c>
      <c r="C1164" s="207" t="s">
        <v>6021</v>
      </c>
      <c r="D1164" s="208" t="s">
        <v>1317</v>
      </c>
      <c r="E1164" s="4" t="s">
        <v>2242</v>
      </c>
      <c r="F1164" s="231"/>
      <c r="G1164" s="478"/>
      <c r="H1164" s="233"/>
    </row>
    <row r="1165" spans="2:8">
      <c r="B1165" s="230" t="s">
        <v>6022</v>
      </c>
      <c r="C1165" s="207" t="s">
        <v>6023</v>
      </c>
      <c r="D1165" s="208" t="s">
        <v>1317</v>
      </c>
      <c r="E1165" s="4" t="s">
        <v>2242</v>
      </c>
      <c r="F1165" s="231"/>
      <c r="G1165" s="478"/>
      <c r="H1165" s="233"/>
    </row>
    <row r="1166" spans="2:8">
      <c r="B1166" s="230" t="s">
        <v>6024</v>
      </c>
      <c r="C1166" s="207" t="s">
        <v>6025</v>
      </c>
      <c r="D1166" s="208" t="s">
        <v>2108</v>
      </c>
      <c r="E1166" s="4" t="s">
        <v>2229</v>
      </c>
      <c r="F1166" s="231"/>
      <c r="G1166" s="478"/>
      <c r="H1166" s="233"/>
    </row>
    <row r="1167" spans="2:8">
      <c r="B1167" s="230" t="s">
        <v>6026</v>
      </c>
      <c r="C1167" s="207" t="s">
        <v>6027</v>
      </c>
      <c r="D1167" s="208" t="s">
        <v>1317</v>
      </c>
      <c r="E1167" s="4" t="s">
        <v>2242</v>
      </c>
      <c r="F1167" s="231"/>
      <c r="G1167" s="478"/>
      <c r="H1167" s="233"/>
    </row>
    <row r="1168" spans="2:8" ht="33">
      <c r="B1168" s="230" t="s">
        <v>6028</v>
      </c>
      <c r="C1168" s="207" t="s">
        <v>6029</v>
      </c>
      <c r="D1168" s="208" t="s">
        <v>1317</v>
      </c>
      <c r="E1168" s="4" t="s">
        <v>2242</v>
      </c>
      <c r="F1168" s="231"/>
      <c r="G1168" s="478"/>
      <c r="H1168" s="233"/>
    </row>
    <row r="1169" spans="2:8">
      <c r="B1169" s="230" t="s">
        <v>6030</v>
      </c>
      <c r="C1169" s="207" t="s">
        <v>6031</v>
      </c>
      <c r="D1169" s="208" t="s">
        <v>1317</v>
      </c>
      <c r="E1169" s="4" t="s">
        <v>2242</v>
      </c>
      <c r="F1169" s="231"/>
      <c r="G1169" s="478"/>
      <c r="H1169" s="233"/>
    </row>
    <row r="1170" spans="2:8">
      <c r="B1170" s="230" t="s">
        <v>6032</v>
      </c>
      <c r="C1170" s="207" t="s">
        <v>6033</v>
      </c>
      <c r="D1170" s="208" t="s">
        <v>1317</v>
      </c>
      <c r="E1170" s="4" t="s">
        <v>2242</v>
      </c>
      <c r="F1170" s="231"/>
      <c r="G1170" s="478"/>
      <c r="H1170" s="233"/>
    </row>
    <row r="1171" spans="2:8">
      <c r="B1171" s="230" t="s">
        <v>6034</v>
      </c>
      <c r="C1171" s="207" t="s">
        <v>6035</v>
      </c>
      <c r="D1171" s="208" t="s">
        <v>1317</v>
      </c>
      <c r="E1171" s="4" t="s">
        <v>2242</v>
      </c>
      <c r="F1171" s="231"/>
      <c r="G1171" s="478"/>
      <c r="H1171" s="233"/>
    </row>
    <row r="1172" spans="2:8">
      <c r="B1172" s="230" t="s">
        <v>407</v>
      </c>
      <c r="C1172" s="207" t="s">
        <v>6036</v>
      </c>
      <c r="D1172" s="208" t="s">
        <v>2108</v>
      </c>
      <c r="E1172" s="4" t="s">
        <v>2229</v>
      </c>
      <c r="F1172" s="231"/>
      <c r="G1172" s="478"/>
      <c r="H1172" s="233"/>
    </row>
    <row r="1173" spans="2:8">
      <c r="B1173" s="230" t="s">
        <v>6037</v>
      </c>
      <c r="C1173" s="207" t="s">
        <v>6038</v>
      </c>
      <c r="D1173" s="208" t="s">
        <v>1317</v>
      </c>
      <c r="E1173" s="4" t="s">
        <v>2242</v>
      </c>
      <c r="F1173" s="231"/>
      <c r="G1173" s="478"/>
      <c r="H1173" s="233"/>
    </row>
    <row r="1174" spans="2:8">
      <c r="B1174" s="230" t="s">
        <v>6039</v>
      </c>
      <c r="C1174" s="207" t="s">
        <v>6040</v>
      </c>
      <c r="D1174" s="208" t="s">
        <v>1317</v>
      </c>
      <c r="E1174" s="4" t="s">
        <v>2242</v>
      </c>
      <c r="F1174" s="231"/>
      <c r="G1174" s="478"/>
      <c r="H1174" s="233"/>
    </row>
    <row r="1175" spans="2:8" ht="17.25" thickBot="1">
      <c r="B1175" s="230" t="s">
        <v>6041</v>
      </c>
      <c r="C1175" s="207" t="s">
        <v>6042</v>
      </c>
      <c r="D1175" s="208" t="s">
        <v>1317</v>
      </c>
      <c r="E1175" s="4" t="s">
        <v>2242</v>
      </c>
      <c r="F1175" s="231"/>
      <c r="G1175" s="479"/>
      <c r="H1175" s="233"/>
    </row>
    <row r="1176" spans="2:8" ht="20.100000000000001" customHeight="1" thickBot="1">
      <c r="B1176" s="464" t="s">
        <v>5746</v>
      </c>
      <c r="C1176" s="453"/>
      <c r="D1176" s="454"/>
      <c r="E1176" s="465"/>
      <c r="F1176" s="465"/>
      <c r="G1176" s="466"/>
      <c r="H1176" s="233"/>
    </row>
    <row r="1177" spans="2:8" ht="20.100000000000001" customHeight="1" thickBot="1">
      <c r="B1177" s="464" t="s">
        <v>5747</v>
      </c>
      <c r="C1177" s="453"/>
      <c r="D1177" s="454"/>
      <c r="E1177" s="465"/>
      <c r="F1177" s="465"/>
      <c r="G1177" s="466"/>
      <c r="H1177" s="233"/>
    </row>
    <row r="1178" spans="2:8" ht="30" customHeight="1">
      <c r="B1178" s="433" t="s">
        <v>5748</v>
      </c>
      <c r="C1178" s="201" t="s">
        <v>6043</v>
      </c>
      <c r="D1178" s="418" t="s">
        <v>1317</v>
      </c>
      <c r="E1178" s="428" t="s">
        <v>4942</v>
      </c>
      <c r="F1178" s="427"/>
      <c r="G1178" s="467" t="s">
        <v>6044</v>
      </c>
      <c r="H1178" s="233"/>
    </row>
    <row r="1179" spans="2:8">
      <c r="B1179" s="230" t="s">
        <v>5750</v>
      </c>
      <c r="C1179" s="207" t="s">
        <v>6045</v>
      </c>
      <c r="D1179" s="208" t="s">
        <v>4649</v>
      </c>
      <c r="E1179" s="4" t="s">
        <v>4942</v>
      </c>
      <c r="F1179" s="231"/>
      <c r="G1179" s="468"/>
      <c r="H1179" s="233"/>
    </row>
    <row r="1180" spans="2:8">
      <c r="B1180" s="230" t="s">
        <v>5753</v>
      </c>
      <c r="C1180" s="207" t="s">
        <v>6046</v>
      </c>
      <c r="D1180" s="208" t="s">
        <v>1317</v>
      </c>
      <c r="E1180" s="4" t="s">
        <v>4942</v>
      </c>
      <c r="F1180" s="231"/>
      <c r="G1180" s="468"/>
      <c r="H1180" s="233"/>
    </row>
    <row r="1181" spans="2:8" ht="33">
      <c r="B1181" s="230" t="s">
        <v>6047</v>
      </c>
      <c r="C1181" s="207" t="s">
        <v>6048</v>
      </c>
      <c r="D1181" s="208" t="s">
        <v>1306</v>
      </c>
      <c r="E1181" s="4" t="s">
        <v>4947</v>
      </c>
      <c r="F1181" s="231"/>
      <c r="G1181" s="468"/>
      <c r="H1181" s="233"/>
    </row>
    <row r="1182" spans="2:8">
      <c r="B1182" s="230" t="s">
        <v>6049</v>
      </c>
      <c r="C1182" s="207" t="s">
        <v>6050</v>
      </c>
      <c r="D1182" s="208" t="s">
        <v>1317</v>
      </c>
      <c r="E1182" s="4" t="s">
        <v>4942</v>
      </c>
      <c r="F1182" s="231"/>
      <c r="G1182" s="468"/>
      <c r="H1182" s="233"/>
    </row>
    <row r="1183" spans="2:8" ht="33">
      <c r="B1183" s="230" t="s">
        <v>6051</v>
      </c>
      <c r="C1183" s="207" t="s">
        <v>6052</v>
      </c>
      <c r="D1183" s="208" t="s">
        <v>1524</v>
      </c>
      <c r="E1183" s="4" t="s">
        <v>4942</v>
      </c>
      <c r="F1183" s="231"/>
      <c r="G1183" s="468"/>
      <c r="H1183" s="233"/>
    </row>
    <row r="1184" spans="2:8" ht="33">
      <c r="B1184" s="230" t="s">
        <v>6053</v>
      </c>
      <c r="C1184" s="207" t="s">
        <v>6054</v>
      </c>
      <c r="D1184" s="208" t="s">
        <v>1317</v>
      </c>
      <c r="E1184" s="4" t="s">
        <v>4942</v>
      </c>
      <c r="F1184" s="231"/>
      <c r="G1184" s="468"/>
      <c r="H1184" s="233"/>
    </row>
    <row r="1185" spans="2:8" ht="33">
      <c r="B1185" s="230" t="s">
        <v>6055</v>
      </c>
      <c r="C1185" s="207" t="s">
        <v>6056</v>
      </c>
      <c r="D1185" s="208" t="s">
        <v>2108</v>
      </c>
      <c r="E1185" s="4" t="s">
        <v>4942</v>
      </c>
      <c r="F1185" s="231"/>
      <c r="G1185" s="468"/>
      <c r="H1185" s="233"/>
    </row>
    <row r="1186" spans="2:8" ht="33">
      <c r="B1186" s="230" t="s">
        <v>6057</v>
      </c>
      <c r="C1186" s="207" t="s">
        <v>6058</v>
      </c>
      <c r="D1186" s="208" t="s">
        <v>1524</v>
      </c>
      <c r="E1186" s="4" t="s">
        <v>4942</v>
      </c>
      <c r="F1186" s="231"/>
      <c r="G1186" s="468"/>
      <c r="H1186" s="233"/>
    </row>
    <row r="1187" spans="2:8" ht="33">
      <c r="B1187" s="230" t="s">
        <v>5771</v>
      </c>
      <c r="C1187" s="207" t="s">
        <v>6059</v>
      </c>
      <c r="D1187" s="208" t="s">
        <v>1317</v>
      </c>
      <c r="E1187" s="4" t="s">
        <v>4942</v>
      </c>
      <c r="F1187" s="231"/>
      <c r="G1187" s="468"/>
      <c r="H1187" s="233"/>
    </row>
    <row r="1188" spans="2:8">
      <c r="B1188" s="230" t="s">
        <v>6060</v>
      </c>
      <c r="C1188" s="207" t="s">
        <v>6061</v>
      </c>
      <c r="D1188" s="208" t="s">
        <v>1930</v>
      </c>
      <c r="E1188" s="4" t="s">
        <v>4942</v>
      </c>
      <c r="F1188" s="231"/>
      <c r="G1188" s="468"/>
      <c r="H1188" s="233"/>
    </row>
    <row r="1189" spans="2:8" ht="33">
      <c r="B1189" s="230" t="s">
        <v>6062</v>
      </c>
      <c r="C1189" s="207" t="s">
        <v>6063</v>
      </c>
      <c r="D1189" s="208" t="s">
        <v>1306</v>
      </c>
      <c r="E1189" s="4" t="s">
        <v>4947</v>
      </c>
      <c r="F1189" s="231"/>
      <c r="G1189" s="468"/>
      <c r="H1189" s="233"/>
    </row>
    <row r="1190" spans="2:8">
      <c r="B1190" s="230" t="s">
        <v>6064</v>
      </c>
      <c r="C1190" s="207" t="s">
        <v>6065</v>
      </c>
      <c r="D1190" s="208" t="s">
        <v>1317</v>
      </c>
      <c r="E1190" s="4" t="s">
        <v>4942</v>
      </c>
      <c r="F1190" s="231"/>
      <c r="G1190" s="468"/>
      <c r="H1190" s="233"/>
    </row>
    <row r="1191" spans="2:8" ht="33">
      <c r="B1191" s="230" t="s">
        <v>6066</v>
      </c>
      <c r="C1191" s="207" t="s">
        <v>6067</v>
      </c>
      <c r="D1191" s="208" t="s">
        <v>1524</v>
      </c>
      <c r="E1191" s="4" t="s">
        <v>4942</v>
      </c>
      <c r="F1191" s="231"/>
      <c r="G1191" s="468"/>
      <c r="H1191" s="233"/>
    </row>
    <row r="1192" spans="2:8" ht="33">
      <c r="B1192" s="230" t="s">
        <v>6068</v>
      </c>
      <c r="C1192" s="207" t="s">
        <v>6069</v>
      </c>
      <c r="D1192" s="208" t="s">
        <v>1317</v>
      </c>
      <c r="E1192" s="4" t="s">
        <v>4942</v>
      </c>
      <c r="F1192" s="231"/>
      <c r="G1192" s="468"/>
      <c r="H1192" s="233"/>
    </row>
    <row r="1193" spans="2:8" ht="33">
      <c r="B1193" s="230" t="s">
        <v>6070</v>
      </c>
      <c r="C1193" s="207" t="s">
        <v>6071</v>
      </c>
      <c r="D1193" s="208" t="s">
        <v>2108</v>
      </c>
      <c r="E1193" s="4" t="s">
        <v>4942</v>
      </c>
      <c r="F1193" s="231"/>
      <c r="G1193" s="468"/>
      <c r="H1193" s="233"/>
    </row>
    <row r="1194" spans="2:8" ht="33">
      <c r="B1194" s="230" t="s">
        <v>6072</v>
      </c>
      <c r="C1194" s="207" t="s">
        <v>6073</v>
      </c>
      <c r="D1194" s="208" t="s">
        <v>1524</v>
      </c>
      <c r="E1194" s="4" t="s">
        <v>4942</v>
      </c>
      <c r="F1194" s="231"/>
      <c r="G1194" s="468"/>
      <c r="H1194" s="233"/>
    </row>
    <row r="1195" spans="2:8" ht="33">
      <c r="B1195" s="230" t="s">
        <v>5790</v>
      </c>
      <c r="C1195" s="207" t="s">
        <v>6074</v>
      </c>
      <c r="D1195" s="208" t="s">
        <v>1317</v>
      </c>
      <c r="E1195" s="4" t="s">
        <v>4942</v>
      </c>
      <c r="F1195" s="231"/>
      <c r="G1195" s="468"/>
      <c r="H1195" s="233"/>
    </row>
    <row r="1196" spans="2:8">
      <c r="B1196" s="230" t="s">
        <v>6075</v>
      </c>
      <c r="C1196" s="207" t="s">
        <v>6076</v>
      </c>
      <c r="D1196" s="208" t="s">
        <v>1930</v>
      </c>
      <c r="E1196" s="4" t="s">
        <v>4942</v>
      </c>
      <c r="F1196" s="231"/>
      <c r="G1196" s="468"/>
      <c r="H1196" s="233"/>
    </row>
    <row r="1197" spans="2:8" ht="33">
      <c r="B1197" s="230" t="s">
        <v>6077</v>
      </c>
      <c r="C1197" s="207" t="s">
        <v>6078</v>
      </c>
      <c r="D1197" s="208" t="s">
        <v>1306</v>
      </c>
      <c r="E1197" s="4" t="s">
        <v>4947</v>
      </c>
      <c r="F1197" s="231"/>
      <c r="G1197" s="468"/>
      <c r="H1197" s="233"/>
    </row>
    <row r="1198" spans="2:8">
      <c r="B1198" s="230" t="s">
        <v>6079</v>
      </c>
      <c r="C1198" s="207" t="s">
        <v>6080</v>
      </c>
      <c r="D1198" s="208" t="s">
        <v>1317</v>
      </c>
      <c r="E1198" s="4" t="s">
        <v>4942</v>
      </c>
      <c r="F1198" s="231"/>
      <c r="G1198" s="468"/>
      <c r="H1198" s="233"/>
    </row>
    <row r="1199" spans="2:8" ht="33">
      <c r="B1199" s="230" t="s">
        <v>6081</v>
      </c>
      <c r="C1199" s="207" t="s">
        <v>6082</v>
      </c>
      <c r="D1199" s="208" t="s">
        <v>1524</v>
      </c>
      <c r="E1199" s="4" t="s">
        <v>4942</v>
      </c>
      <c r="F1199" s="231"/>
      <c r="G1199" s="468"/>
      <c r="H1199" s="233"/>
    </row>
    <row r="1200" spans="2:8" ht="33">
      <c r="B1200" s="230" t="s">
        <v>6083</v>
      </c>
      <c r="C1200" s="207" t="s">
        <v>6084</v>
      </c>
      <c r="D1200" s="208" t="s">
        <v>1317</v>
      </c>
      <c r="E1200" s="4" t="s">
        <v>4942</v>
      </c>
      <c r="F1200" s="231"/>
      <c r="G1200" s="468"/>
      <c r="H1200" s="233"/>
    </row>
    <row r="1201" spans="2:8" ht="33">
      <c r="B1201" s="230" t="s">
        <v>6085</v>
      </c>
      <c r="C1201" s="207" t="s">
        <v>6086</v>
      </c>
      <c r="D1201" s="208" t="s">
        <v>2108</v>
      </c>
      <c r="E1201" s="4" t="s">
        <v>4942</v>
      </c>
      <c r="F1201" s="231"/>
      <c r="G1201" s="468"/>
      <c r="H1201" s="233"/>
    </row>
    <row r="1202" spans="2:8" ht="33">
      <c r="B1202" s="230" t="s">
        <v>6087</v>
      </c>
      <c r="C1202" s="207" t="s">
        <v>6088</v>
      </c>
      <c r="D1202" s="208" t="s">
        <v>1524</v>
      </c>
      <c r="E1202" s="4" t="s">
        <v>4942</v>
      </c>
      <c r="F1202" s="231"/>
      <c r="G1202" s="468"/>
      <c r="H1202" s="233"/>
    </row>
    <row r="1203" spans="2:8" ht="33">
      <c r="B1203" s="230" t="s">
        <v>5807</v>
      </c>
      <c r="C1203" s="207" t="s">
        <v>6089</v>
      </c>
      <c r="D1203" s="208" t="s">
        <v>1317</v>
      </c>
      <c r="E1203" s="4" t="s">
        <v>4942</v>
      </c>
      <c r="F1203" s="231"/>
      <c r="G1203" s="468"/>
      <c r="H1203" s="233"/>
    </row>
    <row r="1204" spans="2:8" ht="17.25" thickBot="1">
      <c r="B1204" s="230" t="s">
        <v>6090</v>
      </c>
      <c r="C1204" s="207" t="s">
        <v>6091</v>
      </c>
      <c r="D1204" s="208" t="s">
        <v>1930</v>
      </c>
      <c r="E1204" s="4" t="s">
        <v>4942</v>
      </c>
      <c r="F1204" s="231"/>
      <c r="G1204" s="469"/>
      <c r="H1204" s="233"/>
    </row>
    <row r="1205" spans="2:8" ht="20.100000000000001" customHeight="1" thickBot="1">
      <c r="B1205" s="464" t="s">
        <v>5811</v>
      </c>
      <c r="C1205" s="453"/>
      <c r="D1205" s="454"/>
      <c r="E1205" s="465"/>
      <c r="F1205" s="465"/>
      <c r="G1205" s="466"/>
      <c r="H1205" s="233"/>
    </row>
    <row r="1206" spans="2:8" ht="30" customHeight="1">
      <c r="B1206" s="433" t="s">
        <v>6092</v>
      </c>
      <c r="C1206" s="201" t="s">
        <v>6093</v>
      </c>
      <c r="D1206" s="418" t="s">
        <v>1930</v>
      </c>
      <c r="E1206" s="428" t="s">
        <v>2242</v>
      </c>
      <c r="F1206" s="427"/>
      <c r="G1206" s="467" t="s">
        <v>6094</v>
      </c>
      <c r="H1206" s="233"/>
    </row>
    <row r="1207" spans="2:8" ht="30" customHeight="1">
      <c r="B1207" s="230" t="s">
        <v>5815</v>
      </c>
      <c r="C1207" s="207" t="s">
        <v>6095</v>
      </c>
      <c r="D1207" s="208" t="s">
        <v>1317</v>
      </c>
      <c r="E1207" s="4" t="s">
        <v>2242</v>
      </c>
      <c r="F1207" s="231"/>
      <c r="G1207" s="468"/>
      <c r="H1207" s="233"/>
    </row>
    <row r="1208" spans="2:8">
      <c r="B1208" s="230" t="s">
        <v>5818</v>
      </c>
      <c r="C1208" s="207" t="s">
        <v>6096</v>
      </c>
      <c r="D1208" s="208" t="s">
        <v>4649</v>
      </c>
      <c r="E1208" s="4" t="s">
        <v>2242</v>
      </c>
      <c r="F1208" s="231"/>
      <c r="G1208" s="468"/>
      <c r="H1208" s="233"/>
    </row>
    <row r="1209" spans="2:8">
      <c r="B1209" s="230" t="s">
        <v>5820</v>
      </c>
      <c r="C1209" s="207" t="s">
        <v>6097</v>
      </c>
      <c r="D1209" s="208" t="s">
        <v>1317</v>
      </c>
      <c r="E1209" s="4" t="s">
        <v>2242</v>
      </c>
      <c r="F1209" s="231"/>
      <c r="G1209" s="468"/>
      <c r="H1209" s="233"/>
    </row>
    <row r="1210" spans="2:8" ht="33">
      <c r="B1210" s="230" t="s">
        <v>6098</v>
      </c>
      <c r="C1210" s="207" t="s">
        <v>6099</v>
      </c>
      <c r="D1210" s="208" t="s">
        <v>1306</v>
      </c>
      <c r="E1210" s="4" t="s">
        <v>2229</v>
      </c>
      <c r="F1210" s="231"/>
      <c r="G1210" s="468"/>
      <c r="H1210" s="233"/>
    </row>
    <row r="1211" spans="2:8">
      <c r="B1211" s="230" t="s">
        <v>6100</v>
      </c>
      <c r="C1211" s="207" t="s">
        <v>6101</v>
      </c>
      <c r="D1211" s="208" t="s">
        <v>1317</v>
      </c>
      <c r="E1211" s="4" t="s">
        <v>2242</v>
      </c>
      <c r="F1211" s="231"/>
      <c r="G1211" s="468"/>
      <c r="H1211" s="233"/>
    </row>
    <row r="1212" spans="2:8" ht="33">
      <c r="B1212" s="230" t="s">
        <v>6102</v>
      </c>
      <c r="C1212" s="207" t="s">
        <v>6103</v>
      </c>
      <c r="D1212" s="208" t="s">
        <v>1524</v>
      </c>
      <c r="E1212" s="4" t="s">
        <v>2242</v>
      </c>
      <c r="F1212" s="231"/>
      <c r="G1212" s="468"/>
      <c r="H1212" s="233"/>
    </row>
    <row r="1213" spans="2:8" ht="33">
      <c r="B1213" s="230" t="s">
        <v>6104</v>
      </c>
      <c r="C1213" s="207" t="s">
        <v>6105</v>
      </c>
      <c r="D1213" s="208" t="s">
        <v>1317</v>
      </c>
      <c r="E1213" s="4" t="s">
        <v>2242</v>
      </c>
      <c r="F1213" s="231"/>
      <c r="G1213" s="468"/>
      <c r="H1213" s="233"/>
    </row>
    <row r="1214" spans="2:8" ht="33">
      <c r="B1214" s="230" t="s">
        <v>6106</v>
      </c>
      <c r="C1214" s="207" t="s">
        <v>6107</v>
      </c>
      <c r="D1214" s="208" t="s">
        <v>2108</v>
      </c>
      <c r="E1214" s="4" t="s">
        <v>2242</v>
      </c>
      <c r="F1214" s="231"/>
      <c r="G1214" s="468"/>
      <c r="H1214" s="233"/>
    </row>
    <row r="1215" spans="2:8" ht="33">
      <c r="B1215" s="230" t="s">
        <v>6108</v>
      </c>
      <c r="C1215" s="207" t="s">
        <v>6109</v>
      </c>
      <c r="D1215" s="208" t="s">
        <v>1524</v>
      </c>
      <c r="E1215" s="4" t="s">
        <v>2242</v>
      </c>
      <c r="F1215" s="231"/>
      <c r="G1215" s="468"/>
      <c r="H1215" s="233"/>
    </row>
    <row r="1216" spans="2:8" ht="33">
      <c r="B1216" s="230" t="s">
        <v>5834</v>
      </c>
      <c r="C1216" s="207" t="s">
        <v>6110</v>
      </c>
      <c r="D1216" s="208" t="s">
        <v>1317</v>
      </c>
      <c r="E1216" s="4" t="s">
        <v>2242</v>
      </c>
      <c r="F1216" s="231"/>
      <c r="G1216" s="468"/>
      <c r="H1216" s="233"/>
    </row>
    <row r="1217" spans="2:8">
      <c r="B1217" s="230" t="s">
        <v>6111</v>
      </c>
      <c r="C1217" s="207" t="s">
        <v>6112</v>
      </c>
      <c r="D1217" s="208" t="s">
        <v>1930</v>
      </c>
      <c r="E1217" s="4" t="s">
        <v>2242</v>
      </c>
      <c r="F1217" s="231"/>
      <c r="G1217" s="468"/>
      <c r="H1217" s="233"/>
    </row>
    <row r="1218" spans="2:8" ht="33">
      <c r="B1218" s="230" t="s">
        <v>6113</v>
      </c>
      <c r="C1218" s="207" t="s">
        <v>6114</v>
      </c>
      <c r="D1218" s="208" t="s">
        <v>1306</v>
      </c>
      <c r="E1218" s="4" t="s">
        <v>2229</v>
      </c>
      <c r="F1218" s="231"/>
      <c r="G1218" s="468"/>
      <c r="H1218" s="233"/>
    </row>
    <row r="1219" spans="2:8">
      <c r="B1219" s="230" t="s">
        <v>6115</v>
      </c>
      <c r="C1219" s="207" t="s">
        <v>6116</v>
      </c>
      <c r="D1219" s="208" t="s">
        <v>1317</v>
      </c>
      <c r="E1219" s="4" t="s">
        <v>2242</v>
      </c>
      <c r="F1219" s="231"/>
      <c r="G1219" s="468"/>
      <c r="H1219" s="233"/>
    </row>
    <row r="1220" spans="2:8" ht="33">
      <c r="B1220" s="230" t="s">
        <v>6117</v>
      </c>
      <c r="C1220" s="207" t="s">
        <v>6118</v>
      </c>
      <c r="D1220" s="208" t="s">
        <v>1524</v>
      </c>
      <c r="E1220" s="4" t="s">
        <v>2242</v>
      </c>
      <c r="F1220" s="231"/>
      <c r="G1220" s="468"/>
      <c r="H1220" s="233"/>
    </row>
    <row r="1221" spans="2:8" ht="33">
      <c r="B1221" s="230" t="s">
        <v>6119</v>
      </c>
      <c r="C1221" s="207" t="s">
        <v>6120</v>
      </c>
      <c r="D1221" s="208" t="s">
        <v>1317</v>
      </c>
      <c r="E1221" s="4" t="s">
        <v>2242</v>
      </c>
      <c r="F1221" s="231"/>
      <c r="G1221" s="468"/>
      <c r="H1221" s="233"/>
    </row>
    <row r="1222" spans="2:8" ht="33">
      <c r="B1222" s="230" t="s">
        <v>6121</v>
      </c>
      <c r="C1222" s="207" t="s">
        <v>6122</v>
      </c>
      <c r="D1222" s="208" t="s">
        <v>2108</v>
      </c>
      <c r="E1222" s="4" t="s">
        <v>2242</v>
      </c>
      <c r="F1222" s="231"/>
      <c r="G1222" s="468"/>
      <c r="H1222" s="233"/>
    </row>
    <row r="1223" spans="2:8" ht="33">
      <c r="B1223" s="230" t="s">
        <v>6123</v>
      </c>
      <c r="C1223" s="207" t="s">
        <v>6124</v>
      </c>
      <c r="D1223" s="208" t="s">
        <v>1524</v>
      </c>
      <c r="E1223" s="4" t="s">
        <v>2242</v>
      </c>
      <c r="F1223" s="231"/>
      <c r="G1223" s="468"/>
      <c r="H1223" s="233"/>
    </row>
    <row r="1224" spans="2:8" ht="33">
      <c r="B1224" s="230" t="s">
        <v>5850</v>
      </c>
      <c r="C1224" s="207" t="s">
        <v>6125</v>
      </c>
      <c r="D1224" s="208" t="s">
        <v>1317</v>
      </c>
      <c r="E1224" s="4" t="s">
        <v>2242</v>
      </c>
      <c r="F1224" s="231"/>
      <c r="G1224" s="468"/>
      <c r="H1224" s="233"/>
    </row>
    <row r="1225" spans="2:8">
      <c r="B1225" s="230" t="s">
        <v>6126</v>
      </c>
      <c r="C1225" s="207" t="s">
        <v>6127</v>
      </c>
      <c r="D1225" s="208" t="s">
        <v>1930</v>
      </c>
      <c r="E1225" s="4" t="s">
        <v>2242</v>
      </c>
      <c r="F1225" s="231"/>
      <c r="G1225" s="468"/>
      <c r="H1225" s="233"/>
    </row>
    <row r="1226" spans="2:8" ht="33">
      <c r="B1226" s="230" t="s">
        <v>6128</v>
      </c>
      <c r="C1226" s="207" t="s">
        <v>6129</v>
      </c>
      <c r="D1226" s="208" t="s">
        <v>1306</v>
      </c>
      <c r="E1226" s="4" t="s">
        <v>2229</v>
      </c>
      <c r="F1226" s="231"/>
      <c r="G1226" s="468"/>
      <c r="H1226" s="233"/>
    </row>
    <row r="1227" spans="2:8">
      <c r="B1227" s="230" t="s">
        <v>6130</v>
      </c>
      <c r="C1227" s="207" t="s">
        <v>6131</v>
      </c>
      <c r="D1227" s="208" t="s">
        <v>1317</v>
      </c>
      <c r="E1227" s="4" t="s">
        <v>2242</v>
      </c>
      <c r="F1227" s="231"/>
      <c r="G1227" s="468"/>
      <c r="H1227" s="233"/>
    </row>
    <row r="1228" spans="2:8" ht="33">
      <c r="B1228" s="230" t="s">
        <v>6132</v>
      </c>
      <c r="C1228" s="207" t="s">
        <v>6133</v>
      </c>
      <c r="D1228" s="208" t="s">
        <v>1524</v>
      </c>
      <c r="E1228" s="4" t="s">
        <v>2242</v>
      </c>
      <c r="F1228" s="231"/>
      <c r="G1228" s="468"/>
      <c r="H1228" s="233"/>
    </row>
    <row r="1229" spans="2:8" ht="33">
      <c r="B1229" s="230" t="s">
        <v>6134</v>
      </c>
      <c r="C1229" s="207" t="s">
        <v>6135</v>
      </c>
      <c r="D1229" s="208" t="s">
        <v>1317</v>
      </c>
      <c r="E1229" s="4" t="s">
        <v>2242</v>
      </c>
      <c r="F1229" s="231"/>
      <c r="G1229" s="468"/>
      <c r="H1229" s="233"/>
    </row>
    <row r="1230" spans="2:8" ht="33">
      <c r="B1230" s="230" t="s">
        <v>6136</v>
      </c>
      <c r="C1230" s="207" t="s">
        <v>6137</v>
      </c>
      <c r="D1230" s="208" t="s">
        <v>2108</v>
      </c>
      <c r="E1230" s="4" t="s">
        <v>2242</v>
      </c>
      <c r="F1230" s="231"/>
      <c r="G1230" s="468"/>
      <c r="H1230" s="233"/>
    </row>
    <row r="1231" spans="2:8" ht="33">
      <c r="B1231" s="230" t="s">
        <v>6138</v>
      </c>
      <c r="C1231" s="207" t="s">
        <v>6139</v>
      </c>
      <c r="D1231" s="208" t="s">
        <v>1524</v>
      </c>
      <c r="E1231" s="4" t="s">
        <v>2242</v>
      </c>
      <c r="F1231" s="231"/>
      <c r="G1231" s="468"/>
      <c r="H1231" s="233"/>
    </row>
    <row r="1232" spans="2:8" ht="33">
      <c r="B1232" s="230" t="s">
        <v>5866</v>
      </c>
      <c r="C1232" s="207" t="s">
        <v>6140</v>
      </c>
      <c r="D1232" s="208" t="s">
        <v>1317</v>
      </c>
      <c r="E1232" s="4" t="s">
        <v>2242</v>
      </c>
      <c r="F1232" s="231"/>
      <c r="G1232" s="468"/>
      <c r="H1232" s="233"/>
    </row>
    <row r="1233" spans="2:8" ht="17.25" thickBot="1">
      <c r="B1233" s="230" t="s">
        <v>6141</v>
      </c>
      <c r="C1233" s="207" t="s">
        <v>6142</v>
      </c>
      <c r="D1233" s="208" t="s">
        <v>1930</v>
      </c>
      <c r="E1233" s="4" t="s">
        <v>2242</v>
      </c>
      <c r="F1233" s="231"/>
      <c r="G1233" s="469"/>
      <c r="H1233" s="233"/>
    </row>
    <row r="1234" spans="2:8" ht="20.100000000000001" customHeight="1" thickBot="1">
      <c r="B1234" s="464" t="s">
        <v>5870</v>
      </c>
      <c r="C1234" s="453"/>
      <c r="D1234" s="454"/>
      <c r="E1234" s="465"/>
      <c r="F1234" s="465"/>
      <c r="G1234" s="466"/>
      <c r="H1234" s="233"/>
    </row>
    <row r="1235" spans="2:8" ht="30" customHeight="1">
      <c r="B1235" s="433" t="s">
        <v>6143</v>
      </c>
      <c r="C1235" s="201" t="s">
        <v>6144</v>
      </c>
      <c r="D1235" s="418" t="s">
        <v>1930</v>
      </c>
      <c r="E1235" s="428" t="s">
        <v>2242</v>
      </c>
      <c r="F1235" s="427"/>
      <c r="G1235" s="467" t="s">
        <v>6145</v>
      </c>
      <c r="H1235" s="233"/>
    </row>
    <row r="1236" spans="2:8">
      <c r="B1236" s="230" t="s">
        <v>5873</v>
      </c>
      <c r="C1236" s="207" t="s">
        <v>6146</v>
      </c>
      <c r="D1236" s="208" t="s">
        <v>1317</v>
      </c>
      <c r="E1236" s="4" t="s">
        <v>2242</v>
      </c>
      <c r="F1236" s="231"/>
      <c r="G1236" s="468"/>
      <c r="H1236" s="233"/>
    </row>
    <row r="1237" spans="2:8">
      <c r="B1237" s="230" t="s">
        <v>5875</v>
      </c>
      <c r="C1237" s="207" t="s">
        <v>6147</v>
      </c>
      <c r="D1237" s="208" t="s">
        <v>4649</v>
      </c>
      <c r="E1237" s="4" t="s">
        <v>2242</v>
      </c>
      <c r="F1237" s="231"/>
      <c r="G1237" s="468"/>
      <c r="H1237" s="233"/>
    </row>
    <row r="1238" spans="2:8">
      <c r="B1238" s="230" t="s">
        <v>5877</v>
      </c>
      <c r="C1238" s="207" t="s">
        <v>6148</v>
      </c>
      <c r="D1238" s="208" t="s">
        <v>1317</v>
      </c>
      <c r="E1238" s="4" t="s">
        <v>2242</v>
      </c>
      <c r="F1238" s="231"/>
      <c r="G1238" s="468"/>
      <c r="H1238" s="233"/>
    </row>
    <row r="1239" spans="2:8" ht="33">
      <c r="B1239" s="230" t="s">
        <v>6149</v>
      </c>
      <c r="C1239" s="207" t="s">
        <v>6150</v>
      </c>
      <c r="D1239" s="208" t="s">
        <v>1306</v>
      </c>
      <c r="E1239" s="4" t="s">
        <v>2229</v>
      </c>
      <c r="F1239" s="231"/>
      <c r="G1239" s="468"/>
      <c r="H1239" s="233"/>
    </row>
    <row r="1240" spans="2:8">
      <c r="B1240" s="230" t="s">
        <v>6151</v>
      </c>
      <c r="C1240" s="207" t="s">
        <v>6152</v>
      </c>
      <c r="D1240" s="208" t="s">
        <v>1317</v>
      </c>
      <c r="E1240" s="4" t="s">
        <v>2242</v>
      </c>
      <c r="F1240" s="231"/>
      <c r="G1240" s="468"/>
      <c r="H1240" s="233"/>
    </row>
    <row r="1241" spans="2:8" ht="33">
      <c r="B1241" s="230" t="s">
        <v>6153</v>
      </c>
      <c r="C1241" s="207" t="s">
        <v>6154</v>
      </c>
      <c r="D1241" s="208" t="s">
        <v>1524</v>
      </c>
      <c r="E1241" s="4" t="s">
        <v>2242</v>
      </c>
      <c r="F1241" s="231"/>
      <c r="G1241" s="468"/>
      <c r="H1241" s="233"/>
    </row>
    <row r="1242" spans="2:8" ht="33">
      <c r="B1242" s="230" t="s">
        <v>6155</v>
      </c>
      <c r="C1242" s="207" t="s">
        <v>6156</v>
      </c>
      <c r="D1242" s="208" t="s">
        <v>1317</v>
      </c>
      <c r="E1242" s="4" t="s">
        <v>2242</v>
      </c>
      <c r="F1242" s="231"/>
      <c r="G1242" s="468"/>
      <c r="H1242" s="233"/>
    </row>
    <row r="1243" spans="2:8" ht="33">
      <c r="B1243" s="230" t="s">
        <v>6157</v>
      </c>
      <c r="C1243" s="207" t="s">
        <v>6158</v>
      </c>
      <c r="D1243" s="208" t="s">
        <v>2108</v>
      </c>
      <c r="E1243" s="4" t="s">
        <v>2242</v>
      </c>
      <c r="F1243" s="231"/>
      <c r="G1243" s="468"/>
      <c r="H1243" s="233"/>
    </row>
    <row r="1244" spans="2:8" ht="33">
      <c r="B1244" s="230" t="s">
        <v>6159</v>
      </c>
      <c r="C1244" s="207" t="s">
        <v>6160</v>
      </c>
      <c r="D1244" s="208" t="s">
        <v>1524</v>
      </c>
      <c r="E1244" s="4" t="s">
        <v>2242</v>
      </c>
      <c r="F1244" s="231"/>
      <c r="G1244" s="468"/>
      <c r="H1244" s="233"/>
    </row>
    <row r="1245" spans="2:8" ht="33">
      <c r="B1245" s="230" t="s">
        <v>5891</v>
      </c>
      <c r="C1245" s="207" t="s">
        <v>6161</v>
      </c>
      <c r="D1245" s="208" t="s">
        <v>1317</v>
      </c>
      <c r="E1245" s="4" t="s">
        <v>2242</v>
      </c>
      <c r="F1245" s="231"/>
      <c r="G1245" s="468"/>
      <c r="H1245" s="233"/>
    </row>
    <row r="1246" spans="2:8">
      <c r="B1246" s="230" t="s">
        <v>6162</v>
      </c>
      <c r="C1246" s="207" t="s">
        <v>6163</v>
      </c>
      <c r="D1246" s="208" t="s">
        <v>1930</v>
      </c>
      <c r="E1246" s="4" t="s">
        <v>2242</v>
      </c>
      <c r="F1246" s="231"/>
      <c r="G1246" s="468"/>
      <c r="H1246" s="233"/>
    </row>
    <row r="1247" spans="2:8" ht="33">
      <c r="B1247" s="230" t="s">
        <v>6164</v>
      </c>
      <c r="C1247" s="207" t="s">
        <v>6165</v>
      </c>
      <c r="D1247" s="208" t="s">
        <v>1306</v>
      </c>
      <c r="E1247" s="4" t="s">
        <v>2229</v>
      </c>
      <c r="F1247" s="231"/>
      <c r="G1247" s="468"/>
      <c r="H1247" s="233"/>
    </row>
    <row r="1248" spans="2:8">
      <c r="B1248" s="230" t="s">
        <v>6166</v>
      </c>
      <c r="C1248" s="207" t="s">
        <v>6167</v>
      </c>
      <c r="D1248" s="208" t="s">
        <v>1317</v>
      </c>
      <c r="E1248" s="4" t="s">
        <v>2242</v>
      </c>
      <c r="F1248" s="231"/>
      <c r="G1248" s="468"/>
      <c r="H1248" s="233"/>
    </row>
    <row r="1249" spans="2:8" ht="33">
      <c r="B1249" s="230" t="s">
        <v>6168</v>
      </c>
      <c r="C1249" s="207" t="s">
        <v>6169</v>
      </c>
      <c r="D1249" s="208" t="s">
        <v>1524</v>
      </c>
      <c r="E1249" s="4" t="s">
        <v>2242</v>
      </c>
      <c r="F1249" s="231"/>
      <c r="G1249" s="468"/>
      <c r="H1249" s="233"/>
    </row>
    <row r="1250" spans="2:8" ht="33">
      <c r="B1250" s="230" t="s">
        <v>6170</v>
      </c>
      <c r="C1250" s="207" t="s">
        <v>6171</v>
      </c>
      <c r="D1250" s="208" t="s">
        <v>1317</v>
      </c>
      <c r="E1250" s="4" t="s">
        <v>2242</v>
      </c>
      <c r="F1250" s="231"/>
      <c r="G1250" s="468"/>
      <c r="H1250" s="233"/>
    </row>
    <row r="1251" spans="2:8" ht="33">
      <c r="B1251" s="230" t="s">
        <v>6172</v>
      </c>
      <c r="C1251" s="207" t="s">
        <v>6173</v>
      </c>
      <c r="D1251" s="208" t="s">
        <v>2108</v>
      </c>
      <c r="E1251" s="4" t="s">
        <v>2242</v>
      </c>
      <c r="F1251" s="231"/>
      <c r="G1251" s="468"/>
      <c r="H1251" s="233"/>
    </row>
    <row r="1252" spans="2:8" ht="33">
      <c r="B1252" s="230" t="s">
        <v>6174</v>
      </c>
      <c r="C1252" s="207" t="s">
        <v>6175</v>
      </c>
      <c r="D1252" s="208" t="s">
        <v>1524</v>
      </c>
      <c r="E1252" s="4" t="s">
        <v>2242</v>
      </c>
      <c r="F1252" s="231"/>
      <c r="G1252" s="468"/>
      <c r="H1252" s="233"/>
    </row>
    <row r="1253" spans="2:8" ht="33">
      <c r="B1253" s="230" t="s">
        <v>5907</v>
      </c>
      <c r="C1253" s="207" t="s">
        <v>6176</v>
      </c>
      <c r="D1253" s="208" t="s">
        <v>1317</v>
      </c>
      <c r="E1253" s="4" t="s">
        <v>2242</v>
      </c>
      <c r="F1253" s="231"/>
      <c r="G1253" s="468"/>
      <c r="H1253" s="233"/>
    </row>
    <row r="1254" spans="2:8">
      <c r="B1254" s="230" t="s">
        <v>6177</v>
      </c>
      <c r="C1254" s="207" t="s">
        <v>6178</v>
      </c>
      <c r="D1254" s="208" t="s">
        <v>1930</v>
      </c>
      <c r="E1254" s="4" t="s">
        <v>2242</v>
      </c>
      <c r="F1254" s="231"/>
      <c r="G1254" s="468"/>
      <c r="H1254" s="233"/>
    </row>
    <row r="1255" spans="2:8" ht="33">
      <c r="B1255" s="230" t="s">
        <v>6179</v>
      </c>
      <c r="C1255" s="207" t="s">
        <v>6180</v>
      </c>
      <c r="D1255" s="208" t="s">
        <v>1306</v>
      </c>
      <c r="E1255" s="4" t="s">
        <v>2229</v>
      </c>
      <c r="F1255" s="231"/>
      <c r="G1255" s="468"/>
      <c r="H1255" s="233"/>
    </row>
    <row r="1256" spans="2:8">
      <c r="B1256" s="230" t="s">
        <v>6181</v>
      </c>
      <c r="C1256" s="207" t="s">
        <v>6182</v>
      </c>
      <c r="D1256" s="208" t="s">
        <v>1317</v>
      </c>
      <c r="E1256" s="4" t="s">
        <v>2242</v>
      </c>
      <c r="F1256" s="231"/>
      <c r="G1256" s="468"/>
      <c r="H1256" s="233"/>
    </row>
    <row r="1257" spans="2:8" ht="33">
      <c r="B1257" s="230" t="s">
        <v>6183</v>
      </c>
      <c r="C1257" s="207" t="s">
        <v>6184</v>
      </c>
      <c r="D1257" s="208" t="s">
        <v>1524</v>
      </c>
      <c r="E1257" s="4" t="s">
        <v>2242</v>
      </c>
      <c r="F1257" s="231"/>
      <c r="G1257" s="468"/>
      <c r="H1257" s="233"/>
    </row>
    <row r="1258" spans="2:8" ht="33">
      <c r="B1258" s="230" t="s">
        <v>6185</v>
      </c>
      <c r="C1258" s="207" t="s">
        <v>6186</v>
      </c>
      <c r="D1258" s="208" t="s">
        <v>1317</v>
      </c>
      <c r="E1258" s="4" t="s">
        <v>2242</v>
      </c>
      <c r="F1258" s="231"/>
      <c r="G1258" s="468"/>
      <c r="H1258" s="233"/>
    </row>
    <row r="1259" spans="2:8" ht="33">
      <c r="B1259" s="230" t="s">
        <v>6187</v>
      </c>
      <c r="C1259" s="207" t="s">
        <v>6188</v>
      </c>
      <c r="D1259" s="208" t="s">
        <v>2108</v>
      </c>
      <c r="E1259" s="4" t="s">
        <v>2242</v>
      </c>
      <c r="F1259" s="231"/>
      <c r="G1259" s="468"/>
      <c r="H1259" s="233"/>
    </row>
    <row r="1260" spans="2:8" ht="33">
      <c r="B1260" s="230" t="s">
        <v>6189</v>
      </c>
      <c r="C1260" s="207" t="s">
        <v>6190</v>
      </c>
      <c r="D1260" s="208" t="s">
        <v>1524</v>
      </c>
      <c r="E1260" s="4" t="s">
        <v>2242</v>
      </c>
      <c r="F1260" s="231"/>
      <c r="G1260" s="468"/>
      <c r="H1260" s="233"/>
    </row>
    <row r="1261" spans="2:8" ht="33">
      <c r="B1261" s="230" t="s">
        <v>5923</v>
      </c>
      <c r="C1261" s="207" t="s">
        <v>6191</v>
      </c>
      <c r="D1261" s="208" t="s">
        <v>1317</v>
      </c>
      <c r="E1261" s="4" t="s">
        <v>2242</v>
      </c>
      <c r="F1261" s="231"/>
      <c r="G1261" s="468"/>
      <c r="H1261" s="233"/>
    </row>
    <row r="1262" spans="2:8" ht="17.25" thickBot="1">
      <c r="B1262" s="230" t="s">
        <v>6192</v>
      </c>
      <c r="C1262" s="207" t="s">
        <v>6193</v>
      </c>
      <c r="D1262" s="208" t="s">
        <v>1930</v>
      </c>
      <c r="E1262" s="4" t="s">
        <v>2242</v>
      </c>
      <c r="F1262" s="231"/>
      <c r="G1262" s="469"/>
      <c r="H1262" s="233"/>
    </row>
    <row r="1263" spans="2:8" ht="20.100000000000001" customHeight="1" thickBot="1">
      <c r="B1263" s="464" t="s">
        <v>5927</v>
      </c>
      <c r="C1263" s="453"/>
      <c r="D1263" s="454"/>
      <c r="E1263" s="465"/>
      <c r="F1263" s="465"/>
      <c r="G1263" s="466"/>
      <c r="H1263" s="233"/>
    </row>
    <row r="1264" spans="2:8" ht="20.100000000000001" customHeight="1" thickBot="1">
      <c r="B1264" s="464" t="s">
        <v>5747</v>
      </c>
      <c r="C1264" s="453"/>
      <c r="D1264" s="454"/>
      <c r="E1264" s="465"/>
      <c r="F1264" s="465"/>
      <c r="G1264" s="466"/>
      <c r="H1264" s="233"/>
    </row>
    <row r="1265" spans="2:8" ht="30" customHeight="1">
      <c r="B1265" s="433" t="s">
        <v>5748</v>
      </c>
      <c r="C1265" s="201" t="s">
        <v>6194</v>
      </c>
      <c r="D1265" s="418" t="s">
        <v>1317</v>
      </c>
      <c r="E1265" s="428" t="s">
        <v>4942</v>
      </c>
      <c r="F1265" s="427"/>
      <c r="G1265" s="467" t="s">
        <v>6044</v>
      </c>
      <c r="H1265" s="233"/>
    </row>
    <row r="1266" spans="2:8">
      <c r="B1266" s="230" t="s">
        <v>5750</v>
      </c>
      <c r="C1266" s="207" t="s">
        <v>6195</v>
      </c>
      <c r="D1266" s="208" t="s">
        <v>4649</v>
      </c>
      <c r="E1266" s="4" t="s">
        <v>4942</v>
      </c>
      <c r="F1266" s="231"/>
      <c r="G1266" s="468"/>
      <c r="H1266" s="233"/>
    </row>
    <row r="1267" spans="2:8">
      <c r="B1267" s="230" t="s">
        <v>5753</v>
      </c>
      <c r="C1267" s="207" t="s">
        <v>6196</v>
      </c>
      <c r="D1267" s="208" t="s">
        <v>1317</v>
      </c>
      <c r="E1267" s="4" t="s">
        <v>4942</v>
      </c>
      <c r="F1267" s="231"/>
      <c r="G1267" s="468"/>
      <c r="H1267" s="233"/>
    </row>
    <row r="1268" spans="2:8" ht="33">
      <c r="B1268" s="230" t="s">
        <v>6047</v>
      </c>
      <c r="C1268" s="207" t="s">
        <v>6197</v>
      </c>
      <c r="D1268" s="208" t="s">
        <v>1306</v>
      </c>
      <c r="E1268" s="4" t="s">
        <v>4947</v>
      </c>
      <c r="F1268" s="231"/>
      <c r="G1268" s="468"/>
      <c r="H1268" s="233"/>
    </row>
    <row r="1269" spans="2:8">
      <c r="B1269" s="230" t="s">
        <v>6049</v>
      </c>
      <c r="C1269" s="207" t="s">
        <v>6198</v>
      </c>
      <c r="D1269" s="208" t="s">
        <v>1317</v>
      </c>
      <c r="E1269" s="4" t="s">
        <v>4942</v>
      </c>
      <c r="F1269" s="231"/>
      <c r="G1269" s="468"/>
      <c r="H1269" s="233"/>
    </row>
    <row r="1270" spans="2:8" ht="33">
      <c r="B1270" s="230" t="s">
        <v>6051</v>
      </c>
      <c r="C1270" s="207" t="s">
        <v>6199</v>
      </c>
      <c r="D1270" s="208" t="s">
        <v>1524</v>
      </c>
      <c r="E1270" s="4" t="s">
        <v>4942</v>
      </c>
      <c r="F1270" s="231"/>
      <c r="G1270" s="468"/>
      <c r="H1270" s="233"/>
    </row>
    <row r="1271" spans="2:8" ht="33">
      <c r="B1271" s="230" t="s">
        <v>6053</v>
      </c>
      <c r="C1271" s="207" t="s">
        <v>6200</v>
      </c>
      <c r="D1271" s="208" t="s">
        <v>1317</v>
      </c>
      <c r="E1271" s="4" t="s">
        <v>4942</v>
      </c>
      <c r="F1271" s="231"/>
      <c r="G1271" s="468"/>
      <c r="H1271" s="233"/>
    </row>
    <row r="1272" spans="2:8" ht="33">
      <c r="B1272" s="230" t="s">
        <v>6055</v>
      </c>
      <c r="C1272" s="207" t="s">
        <v>6201</v>
      </c>
      <c r="D1272" s="208" t="s">
        <v>2108</v>
      </c>
      <c r="E1272" s="4" t="s">
        <v>4942</v>
      </c>
      <c r="F1272" s="231"/>
      <c r="G1272" s="468"/>
      <c r="H1272" s="233"/>
    </row>
    <row r="1273" spans="2:8" ht="33">
      <c r="B1273" s="230" t="s">
        <v>6057</v>
      </c>
      <c r="C1273" s="207" t="s">
        <v>6202</v>
      </c>
      <c r="D1273" s="208" t="s">
        <v>1524</v>
      </c>
      <c r="E1273" s="4" t="s">
        <v>4942</v>
      </c>
      <c r="F1273" s="231"/>
      <c r="G1273" s="468"/>
      <c r="H1273" s="233"/>
    </row>
    <row r="1274" spans="2:8" ht="33">
      <c r="B1274" s="230" t="s">
        <v>5771</v>
      </c>
      <c r="C1274" s="207" t="s">
        <v>6203</v>
      </c>
      <c r="D1274" s="208" t="s">
        <v>1317</v>
      </c>
      <c r="E1274" s="4" t="s">
        <v>4942</v>
      </c>
      <c r="F1274" s="231"/>
      <c r="G1274" s="468"/>
      <c r="H1274" s="233"/>
    </row>
    <row r="1275" spans="2:8">
      <c r="B1275" s="230" t="s">
        <v>6060</v>
      </c>
      <c r="C1275" s="207" t="s">
        <v>6204</v>
      </c>
      <c r="D1275" s="208" t="s">
        <v>1930</v>
      </c>
      <c r="E1275" s="4" t="s">
        <v>4942</v>
      </c>
      <c r="F1275" s="231"/>
      <c r="G1275" s="468"/>
      <c r="H1275" s="233"/>
    </row>
    <row r="1276" spans="2:8" ht="33">
      <c r="B1276" s="230" t="s">
        <v>6062</v>
      </c>
      <c r="C1276" s="207" t="s">
        <v>6205</v>
      </c>
      <c r="D1276" s="208" t="s">
        <v>1306</v>
      </c>
      <c r="E1276" s="4" t="s">
        <v>4947</v>
      </c>
      <c r="F1276" s="231"/>
      <c r="G1276" s="468"/>
      <c r="H1276" s="233"/>
    </row>
    <row r="1277" spans="2:8">
      <c r="B1277" s="230" t="s">
        <v>6064</v>
      </c>
      <c r="C1277" s="207" t="s">
        <v>6206</v>
      </c>
      <c r="D1277" s="208" t="s">
        <v>1317</v>
      </c>
      <c r="E1277" s="4" t="s">
        <v>4942</v>
      </c>
      <c r="F1277" s="231"/>
      <c r="G1277" s="468"/>
      <c r="H1277" s="233"/>
    </row>
    <row r="1278" spans="2:8" ht="33">
      <c r="B1278" s="230" t="s">
        <v>6066</v>
      </c>
      <c r="C1278" s="207" t="s">
        <v>6207</v>
      </c>
      <c r="D1278" s="208" t="s">
        <v>1524</v>
      </c>
      <c r="E1278" s="4" t="s">
        <v>4942</v>
      </c>
      <c r="F1278" s="231"/>
      <c r="G1278" s="468"/>
      <c r="H1278" s="233"/>
    </row>
    <row r="1279" spans="2:8" ht="33">
      <c r="B1279" s="230" t="s">
        <v>6068</v>
      </c>
      <c r="C1279" s="207" t="s">
        <v>6208</v>
      </c>
      <c r="D1279" s="208" t="s">
        <v>1317</v>
      </c>
      <c r="E1279" s="4" t="s">
        <v>4942</v>
      </c>
      <c r="F1279" s="231"/>
      <c r="G1279" s="468"/>
      <c r="H1279" s="233"/>
    </row>
    <row r="1280" spans="2:8" ht="33">
      <c r="B1280" s="230" t="s">
        <v>6070</v>
      </c>
      <c r="C1280" s="207" t="s">
        <v>6209</v>
      </c>
      <c r="D1280" s="208" t="s">
        <v>2108</v>
      </c>
      <c r="E1280" s="4" t="s">
        <v>4942</v>
      </c>
      <c r="F1280" s="231"/>
      <c r="G1280" s="468"/>
      <c r="H1280" s="233"/>
    </row>
    <row r="1281" spans="2:8" ht="33">
      <c r="B1281" s="230" t="s">
        <v>6072</v>
      </c>
      <c r="C1281" s="207" t="s">
        <v>6210</v>
      </c>
      <c r="D1281" s="208" t="s">
        <v>1524</v>
      </c>
      <c r="E1281" s="4" t="s">
        <v>4942</v>
      </c>
      <c r="F1281" s="231"/>
      <c r="G1281" s="468"/>
      <c r="H1281" s="233"/>
    </row>
    <row r="1282" spans="2:8" ht="33">
      <c r="B1282" s="230" t="s">
        <v>5790</v>
      </c>
      <c r="C1282" s="207" t="s">
        <v>6211</v>
      </c>
      <c r="D1282" s="208" t="s">
        <v>1317</v>
      </c>
      <c r="E1282" s="4" t="s">
        <v>4942</v>
      </c>
      <c r="F1282" s="231"/>
      <c r="G1282" s="468"/>
      <c r="H1282" s="233"/>
    </row>
    <row r="1283" spans="2:8">
      <c r="B1283" s="230" t="s">
        <v>6075</v>
      </c>
      <c r="C1283" s="207" t="s">
        <v>6212</v>
      </c>
      <c r="D1283" s="208" t="s">
        <v>1930</v>
      </c>
      <c r="E1283" s="4" t="s">
        <v>4942</v>
      </c>
      <c r="F1283" s="231"/>
      <c r="G1283" s="468"/>
      <c r="H1283" s="233"/>
    </row>
    <row r="1284" spans="2:8" ht="33">
      <c r="B1284" s="230" t="s">
        <v>6077</v>
      </c>
      <c r="C1284" s="207" t="s">
        <v>6213</v>
      </c>
      <c r="D1284" s="208" t="s">
        <v>1306</v>
      </c>
      <c r="E1284" s="4" t="s">
        <v>4947</v>
      </c>
      <c r="F1284" s="231"/>
      <c r="G1284" s="468"/>
      <c r="H1284" s="233"/>
    </row>
    <row r="1285" spans="2:8">
      <c r="B1285" s="230" t="s">
        <v>6079</v>
      </c>
      <c r="C1285" s="207" t="s">
        <v>6214</v>
      </c>
      <c r="D1285" s="208" t="s">
        <v>1317</v>
      </c>
      <c r="E1285" s="4" t="s">
        <v>4942</v>
      </c>
      <c r="F1285" s="231"/>
      <c r="G1285" s="468"/>
      <c r="H1285" s="233"/>
    </row>
    <row r="1286" spans="2:8" ht="33">
      <c r="B1286" s="230" t="s">
        <v>6081</v>
      </c>
      <c r="C1286" s="207" t="s">
        <v>6215</v>
      </c>
      <c r="D1286" s="208" t="s">
        <v>1524</v>
      </c>
      <c r="E1286" s="4" t="s">
        <v>4942</v>
      </c>
      <c r="F1286" s="231"/>
      <c r="G1286" s="468"/>
      <c r="H1286" s="233"/>
    </row>
    <row r="1287" spans="2:8" ht="33">
      <c r="B1287" s="230" t="s">
        <v>6083</v>
      </c>
      <c r="C1287" s="207" t="s">
        <v>6216</v>
      </c>
      <c r="D1287" s="208" t="s">
        <v>1317</v>
      </c>
      <c r="E1287" s="4" t="s">
        <v>4942</v>
      </c>
      <c r="F1287" s="231"/>
      <c r="G1287" s="468"/>
      <c r="H1287" s="233"/>
    </row>
    <row r="1288" spans="2:8" ht="33">
      <c r="B1288" s="230" t="s">
        <v>6085</v>
      </c>
      <c r="C1288" s="207" t="s">
        <v>6217</v>
      </c>
      <c r="D1288" s="208" t="s">
        <v>2108</v>
      </c>
      <c r="E1288" s="4" t="s">
        <v>4942</v>
      </c>
      <c r="F1288" s="231"/>
      <c r="G1288" s="468"/>
      <c r="H1288" s="233"/>
    </row>
    <row r="1289" spans="2:8" ht="33">
      <c r="B1289" s="230" t="s">
        <v>6087</v>
      </c>
      <c r="C1289" s="207" t="s">
        <v>6218</v>
      </c>
      <c r="D1289" s="208" t="s">
        <v>1524</v>
      </c>
      <c r="E1289" s="4" t="s">
        <v>4942</v>
      </c>
      <c r="F1289" s="231"/>
      <c r="G1289" s="468"/>
      <c r="H1289" s="233"/>
    </row>
    <row r="1290" spans="2:8" ht="33">
      <c r="B1290" s="230" t="s">
        <v>5807</v>
      </c>
      <c r="C1290" s="207" t="s">
        <v>6219</v>
      </c>
      <c r="D1290" s="208" t="s">
        <v>1317</v>
      </c>
      <c r="E1290" s="4" t="s">
        <v>4942</v>
      </c>
      <c r="F1290" s="231"/>
      <c r="G1290" s="468"/>
      <c r="H1290" s="233"/>
    </row>
    <row r="1291" spans="2:8" ht="17.25" thickBot="1">
      <c r="B1291" s="230" t="s">
        <v>6090</v>
      </c>
      <c r="C1291" s="207" t="s">
        <v>6220</v>
      </c>
      <c r="D1291" s="208" t="s">
        <v>1930</v>
      </c>
      <c r="E1291" s="4" t="s">
        <v>4942</v>
      </c>
      <c r="F1291" s="231"/>
      <c r="G1291" s="469"/>
      <c r="H1291" s="233"/>
    </row>
    <row r="1292" spans="2:8" ht="20.100000000000001" customHeight="1" thickBot="1">
      <c r="B1292" s="464" t="s">
        <v>5811</v>
      </c>
      <c r="C1292" s="453"/>
      <c r="D1292" s="454"/>
      <c r="E1292" s="465"/>
      <c r="F1292" s="465"/>
      <c r="G1292" s="466"/>
      <c r="H1292" s="233"/>
    </row>
    <row r="1293" spans="2:8" ht="30" customHeight="1">
      <c r="B1293" s="433" t="s">
        <v>6092</v>
      </c>
      <c r="C1293" s="201" t="s">
        <v>6221</v>
      </c>
      <c r="D1293" s="418" t="s">
        <v>1930</v>
      </c>
      <c r="E1293" s="428" t="s">
        <v>2242</v>
      </c>
      <c r="F1293" s="427"/>
      <c r="G1293" s="467" t="s">
        <v>6094</v>
      </c>
      <c r="H1293" s="233"/>
    </row>
    <row r="1294" spans="2:8">
      <c r="B1294" s="230" t="s">
        <v>5815</v>
      </c>
      <c r="C1294" s="207" t="s">
        <v>6222</v>
      </c>
      <c r="D1294" s="208" t="s">
        <v>1317</v>
      </c>
      <c r="E1294" s="4" t="s">
        <v>2242</v>
      </c>
      <c r="F1294" s="231"/>
      <c r="G1294" s="468"/>
      <c r="H1294" s="233"/>
    </row>
    <row r="1295" spans="2:8">
      <c r="B1295" s="230" t="s">
        <v>5818</v>
      </c>
      <c r="C1295" s="207" t="s">
        <v>6223</v>
      </c>
      <c r="D1295" s="208" t="s">
        <v>4649</v>
      </c>
      <c r="E1295" s="4" t="s">
        <v>2242</v>
      </c>
      <c r="F1295" s="231"/>
      <c r="G1295" s="468"/>
      <c r="H1295" s="233"/>
    </row>
    <row r="1296" spans="2:8">
      <c r="B1296" s="230" t="s">
        <v>5820</v>
      </c>
      <c r="C1296" s="207" t="s">
        <v>6224</v>
      </c>
      <c r="D1296" s="208" t="s">
        <v>1317</v>
      </c>
      <c r="E1296" s="4" t="s">
        <v>2242</v>
      </c>
      <c r="F1296" s="231"/>
      <c r="G1296" s="468"/>
      <c r="H1296" s="233"/>
    </row>
    <row r="1297" spans="2:8" ht="33">
      <c r="B1297" s="230" t="s">
        <v>6098</v>
      </c>
      <c r="C1297" s="207" t="s">
        <v>6225</v>
      </c>
      <c r="D1297" s="208" t="s">
        <v>1306</v>
      </c>
      <c r="E1297" s="4" t="s">
        <v>2229</v>
      </c>
      <c r="F1297" s="231"/>
      <c r="G1297" s="468"/>
      <c r="H1297" s="233"/>
    </row>
    <row r="1298" spans="2:8">
      <c r="B1298" s="230" t="s">
        <v>6100</v>
      </c>
      <c r="C1298" s="207" t="s">
        <v>6226</v>
      </c>
      <c r="D1298" s="208" t="s">
        <v>1317</v>
      </c>
      <c r="E1298" s="4" t="s">
        <v>2242</v>
      </c>
      <c r="F1298" s="231"/>
      <c r="G1298" s="468"/>
      <c r="H1298" s="233"/>
    </row>
    <row r="1299" spans="2:8" ht="33">
      <c r="B1299" s="230" t="s">
        <v>6102</v>
      </c>
      <c r="C1299" s="207" t="s">
        <v>6227</v>
      </c>
      <c r="D1299" s="208" t="s">
        <v>1524</v>
      </c>
      <c r="E1299" s="4" t="s">
        <v>2242</v>
      </c>
      <c r="F1299" s="231"/>
      <c r="G1299" s="468"/>
      <c r="H1299" s="233"/>
    </row>
    <row r="1300" spans="2:8" ht="33">
      <c r="B1300" s="230" t="s">
        <v>6104</v>
      </c>
      <c r="C1300" s="207" t="s">
        <v>6228</v>
      </c>
      <c r="D1300" s="208" t="s">
        <v>1317</v>
      </c>
      <c r="E1300" s="4" t="s">
        <v>2242</v>
      </c>
      <c r="F1300" s="231"/>
      <c r="G1300" s="468"/>
      <c r="H1300" s="233"/>
    </row>
    <row r="1301" spans="2:8" ht="33">
      <c r="B1301" s="230" t="s">
        <v>6106</v>
      </c>
      <c r="C1301" s="207" t="s">
        <v>6229</v>
      </c>
      <c r="D1301" s="208" t="s">
        <v>2108</v>
      </c>
      <c r="E1301" s="4" t="s">
        <v>2242</v>
      </c>
      <c r="F1301" s="231"/>
      <c r="G1301" s="468"/>
      <c r="H1301" s="233"/>
    </row>
    <row r="1302" spans="2:8" ht="33">
      <c r="B1302" s="230" t="s">
        <v>6108</v>
      </c>
      <c r="C1302" s="207" t="s">
        <v>6230</v>
      </c>
      <c r="D1302" s="208" t="s">
        <v>1524</v>
      </c>
      <c r="E1302" s="4" t="s">
        <v>2242</v>
      </c>
      <c r="F1302" s="231"/>
      <c r="G1302" s="468"/>
      <c r="H1302" s="233"/>
    </row>
    <row r="1303" spans="2:8" ht="33">
      <c r="B1303" s="230" t="s">
        <v>5834</v>
      </c>
      <c r="C1303" s="207" t="s">
        <v>6231</v>
      </c>
      <c r="D1303" s="208" t="s">
        <v>1317</v>
      </c>
      <c r="E1303" s="4" t="s">
        <v>2242</v>
      </c>
      <c r="F1303" s="231"/>
      <c r="G1303" s="468"/>
      <c r="H1303" s="233"/>
    </row>
    <row r="1304" spans="2:8">
      <c r="B1304" s="230" t="s">
        <v>6111</v>
      </c>
      <c r="C1304" s="207" t="s">
        <v>6232</v>
      </c>
      <c r="D1304" s="208" t="s">
        <v>1930</v>
      </c>
      <c r="E1304" s="4" t="s">
        <v>2242</v>
      </c>
      <c r="F1304" s="231"/>
      <c r="G1304" s="468"/>
      <c r="H1304" s="233"/>
    </row>
    <row r="1305" spans="2:8" ht="33">
      <c r="B1305" s="230" t="s">
        <v>6113</v>
      </c>
      <c r="C1305" s="207" t="s">
        <v>6233</v>
      </c>
      <c r="D1305" s="208" t="s">
        <v>1306</v>
      </c>
      <c r="E1305" s="4" t="s">
        <v>2229</v>
      </c>
      <c r="F1305" s="231"/>
      <c r="G1305" s="468"/>
      <c r="H1305" s="233"/>
    </row>
    <row r="1306" spans="2:8">
      <c r="B1306" s="230" t="s">
        <v>6115</v>
      </c>
      <c r="C1306" s="207" t="s">
        <v>6234</v>
      </c>
      <c r="D1306" s="208" t="s">
        <v>1317</v>
      </c>
      <c r="E1306" s="4" t="s">
        <v>2242</v>
      </c>
      <c r="F1306" s="231"/>
      <c r="G1306" s="468"/>
      <c r="H1306" s="233"/>
    </row>
    <row r="1307" spans="2:8" ht="33">
      <c r="B1307" s="230" t="s">
        <v>6117</v>
      </c>
      <c r="C1307" s="207" t="s">
        <v>6235</v>
      </c>
      <c r="D1307" s="208" t="s">
        <v>1524</v>
      </c>
      <c r="E1307" s="4" t="s">
        <v>2242</v>
      </c>
      <c r="F1307" s="231"/>
      <c r="G1307" s="468"/>
      <c r="H1307" s="233"/>
    </row>
    <row r="1308" spans="2:8" ht="33">
      <c r="B1308" s="230" t="s">
        <v>6119</v>
      </c>
      <c r="C1308" s="207" t="s">
        <v>6236</v>
      </c>
      <c r="D1308" s="208" t="s">
        <v>1317</v>
      </c>
      <c r="E1308" s="4" t="s">
        <v>2242</v>
      </c>
      <c r="F1308" s="231"/>
      <c r="G1308" s="468"/>
      <c r="H1308" s="233"/>
    </row>
    <row r="1309" spans="2:8" ht="33">
      <c r="B1309" s="230" t="s">
        <v>6121</v>
      </c>
      <c r="C1309" s="207" t="s">
        <v>6237</v>
      </c>
      <c r="D1309" s="208" t="s">
        <v>2108</v>
      </c>
      <c r="E1309" s="4" t="s">
        <v>2242</v>
      </c>
      <c r="F1309" s="231"/>
      <c r="G1309" s="468"/>
      <c r="H1309" s="233"/>
    </row>
    <row r="1310" spans="2:8" ht="33">
      <c r="B1310" s="230" t="s">
        <v>6123</v>
      </c>
      <c r="C1310" s="207" t="s">
        <v>6238</v>
      </c>
      <c r="D1310" s="208" t="s">
        <v>1524</v>
      </c>
      <c r="E1310" s="4" t="s">
        <v>2242</v>
      </c>
      <c r="F1310" s="231"/>
      <c r="G1310" s="468"/>
      <c r="H1310" s="233"/>
    </row>
    <row r="1311" spans="2:8" ht="33">
      <c r="B1311" s="230" t="s">
        <v>5850</v>
      </c>
      <c r="C1311" s="207" t="s">
        <v>6239</v>
      </c>
      <c r="D1311" s="208" t="s">
        <v>1317</v>
      </c>
      <c r="E1311" s="4" t="s">
        <v>2242</v>
      </c>
      <c r="F1311" s="231"/>
      <c r="G1311" s="468"/>
      <c r="H1311" s="233"/>
    </row>
    <row r="1312" spans="2:8">
      <c r="B1312" s="230" t="s">
        <v>6126</v>
      </c>
      <c r="C1312" s="207" t="s">
        <v>6240</v>
      </c>
      <c r="D1312" s="208" t="s">
        <v>1930</v>
      </c>
      <c r="E1312" s="4" t="s">
        <v>2242</v>
      </c>
      <c r="F1312" s="231"/>
      <c r="G1312" s="468"/>
      <c r="H1312" s="233"/>
    </row>
    <row r="1313" spans="2:8" ht="33">
      <c r="B1313" s="230" t="s">
        <v>6128</v>
      </c>
      <c r="C1313" s="207" t="s">
        <v>6241</v>
      </c>
      <c r="D1313" s="208" t="s">
        <v>1306</v>
      </c>
      <c r="E1313" s="4" t="s">
        <v>2229</v>
      </c>
      <c r="F1313" s="231"/>
      <c r="G1313" s="468"/>
      <c r="H1313" s="233"/>
    </row>
    <row r="1314" spans="2:8">
      <c r="B1314" s="230" t="s">
        <v>6130</v>
      </c>
      <c r="C1314" s="207" t="s">
        <v>6242</v>
      </c>
      <c r="D1314" s="208" t="s">
        <v>1317</v>
      </c>
      <c r="E1314" s="4" t="s">
        <v>2242</v>
      </c>
      <c r="F1314" s="231"/>
      <c r="G1314" s="468"/>
      <c r="H1314" s="233"/>
    </row>
    <row r="1315" spans="2:8" ht="33">
      <c r="B1315" s="230" t="s">
        <v>6132</v>
      </c>
      <c r="C1315" s="207" t="s">
        <v>6243</v>
      </c>
      <c r="D1315" s="208" t="s">
        <v>1524</v>
      </c>
      <c r="E1315" s="4" t="s">
        <v>2242</v>
      </c>
      <c r="F1315" s="231"/>
      <c r="G1315" s="468"/>
      <c r="H1315" s="233"/>
    </row>
    <row r="1316" spans="2:8" ht="33">
      <c r="B1316" s="230" t="s">
        <v>6134</v>
      </c>
      <c r="C1316" s="207" t="s">
        <v>6244</v>
      </c>
      <c r="D1316" s="208" t="s">
        <v>1317</v>
      </c>
      <c r="E1316" s="4" t="s">
        <v>2242</v>
      </c>
      <c r="F1316" s="231"/>
      <c r="G1316" s="468"/>
      <c r="H1316" s="233"/>
    </row>
    <row r="1317" spans="2:8" ht="33">
      <c r="B1317" s="230" t="s">
        <v>6136</v>
      </c>
      <c r="C1317" s="207" t="s">
        <v>6245</v>
      </c>
      <c r="D1317" s="208" t="s">
        <v>2108</v>
      </c>
      <c r="E1317" s="4" t="s">
        <v>2242</v>
      </c>
      <c r="F1317" s="231"/>
      <c r="G1317" s="468"/>
      <c r="H1317" s="233"/>
    </row>
    <row r="1318" spans="2:8" ht="33">
      <c r="B1318" s="230" t="s">
        <v>6138</v>
      </c>
      <c r="C1318" s="207" t="s">
        <v>6246</v>
      </c>
      <c r="D1318" s="208" t="s">
        <v>1524</v>
      </c>
      <c r="E1318" s="4" t="s">
        <v>2242</v>
      </c>
      <c r="F1318" s="231"/>
      <c r="G1318" s="468"/>
      <c r="H1318" s="233"/>
    </row>
    <row r="1319" spans="2:8" ht="33">
      <c r="B1319" s="230" t="s">
        <v>5866</v>
      </c>
      <c r="C1319" s="207" t="s">
        <v>6247</v>
      </c>
      <c r="D1319" s="208" t="s">
        <v>1317</v>
      </c>
      <c r="E1319" s="4" t="s">
        <v>2242</v>
      </c>
      <c r="F1319" s="231"/>
      <c r="G1319" s="468"/>
      <c r="H1319" s="233"/>
    </row>
    <row r="1320" spans="2:8" ht="17.25" thickBot="1">
      <c r="B1320" s="230" t="s">
        <v>6141</v>
      </c>
      <c r="C1320" s="207" t="s">
        <v>6248</v>
      </c>
      <c r="D1320" s="208" t="s">
        <v>1930</v>
      </c>
      <c r="E1320" s="4" t="s">
        <v>2242</v>
      </c>
      <c r="F1320" s="231"/>
      <c r="G1320" s="469"/>
      <c r="H1320" s="233"/>
    </row>
    <row r="1321" spans="2:8" ht="20.100000000000001" customHeight="1" thickBot="1">
      <c r="B1321" s="464" t="s">
        <v>5870</v>
      </c>
      <c r="C1321" s="453"/>
      <c r="D1321" s="454"/>
      <c r="E1321" s="465"/>
      <c r="F1321" s="465"/>
      <c r="G1321" s="466"/>
      <c r="H1321" s="233"/>
    </row>
    <row r="1322" spans="2:8" ht="30" customHeight="1">
      <c r="B1322" s="433" t="s">
        <v>6143</v>
      </c>
      <c r="C1322" s="201" t="s">
        <v>6249</v>
      </c>
      <c r="D1322" s="418" t="s">
        <v>1930</v>
      </c>
      <c r="E1322" s="428" t="s">
        <v>2242</v>
      </c>
      <c r="F1322" s="427"/>
      <c r="G1322" s="467" t="s">
        <v>6145</v>
      </c>
      <c r="H1322" s="233"/>
    </row>
    <row r="1323" spans="2:8">
      <c r="B1323" s="230" t="s">
        <v>5873</v>
      </c>
      <c r="C1323" s="207" t="s">
        <v>6250</v>
      </c>
      <c r="D1323" s="208" t="s">
        <v>1317</v>
      </c>
      <c r="E1323" s="4" t="s">
        <v>2242</v>
      </c>
      <c r="F1323" s="231"/>
      <c r="G1323" s="468"/>
      <c r="H1323" s="233"/>
    </row>
    <row r="1324" spans="2:8">
      <c r="B1324" s="230" t="s">
        <v>5875</v>
      </c>
      <c r="C1324" s="207" t="s">
        <v>6251</v>
      </c>
      <c r="D1324" s="208" t="s">
        <v>4649</v>
      </c>
      <c r="E1324" s="4" t="s">
        <v>2242</v>
      </c>
      <c r="F1324" s="231"/>
      <c r="G1324" s="468"/>
      <c r="H1324" s="233"/>
    </row>
    <row r="1325" spans="2:8">
      <c r="B1325" s="230" t="s">
        <v>5877</v>
      </c>
      <c r="C1325" s="207" t="s">
        <v>6252</v>
      </c>
      <c r="D1325" s="208" t="s">
        <v>1317</v>
      </c>
      <c r="E1325" s="4" t="s">
        <v>2242</v>
      </c>
      <c r="F1325" s="231"/>
      <c r="G1325" s="468"/>
      <c r="H1325" s="233"/>
    </row>
    <row r="1326" spans="2:8" ht="33">
      <c r="B1326" s="230" t="s">
        <v>6149</v>
      </c>
      <c r="C1326" s="207" t="s">
        <v>6253</v>
      </c>
      <c r="D1326" s="208" t="s">
        <v>1306</v>
      </c>
      <c r="E1326" s="4" t="s">
        <v>2229</v>
      </c>
      <c r="F1326" s="231"/>
      <c r="G1326" s="468"/>
      <c r="H1326" s="233"/>
    </row>
    <row r="1327" spans="2:8">
      <c r="B1327" s="230" t="s">
        <v>6151</v>
      </c>
      <c r="C1327" s="207" t="s">
        <v>6254</v>
      </c>
      <c r="D1327" s="208" t="s">
        <v>1317</v>
      </c>
      <c r="E1327" s="4" t="s">
        <v>2242</v>
      </c>
      <c r="F1327" s="231"/>
      <c r="G1327" s="468"/>
      <c r="H1327" s="233"/>
    </row>
    <row r="1328" spans="2:8" ht="33">
      <c r="B1328" s="230" t="s">
        <v>6153</v>
      </c>
      <c r="C1328" s="207" t="s">
        <v>6255</v>
      </c>
      <c r="D1328" s="208" t="s">
        <v>1524</v>
      </c>
      <c r="E1328" s="4" t="s">
        <v>2242</v>
      </c>
      <c r="F1328" s="231"/>
      <c r="G1328" s="468"/>
      <c r="H1328" s="233"/>
    </row>
    <row r="1329" spans="2:8" ht="33">
      <c r="B1329" s="230" t="s">
        <v>6155</v>
      </c>
      <c r="C1329" s="207" t="s">
        <v>6256</v>
      </c>
      <c r="D1329" s="208" t="s">
        <v>1317</v>
      </c>
      <c r="E1329" s="4" t="s">
        <v>2242</v>
      </c>
      <c r="F1329" s="231"/>
      <c r="G1329" s="468"/>
      <c r="H1329" s="233"/>
    </row>
    <row r="1330" spans="2:8" ht="33">
      <c r="B1330" s="230" t="s">
        <v>6157</v>
      </c>
      <c r="C1330" s="207" t="s">
        <v>6257</v>
      </c>
      <c r="D1330" s="208" t="s">
        <v>2108</v>
      </c>
      <c r="E1330" s="4" t="s">
        <v>2242</v>
      </c>
      <c r="F1330" s="231"/>
      <c r="G1330" s="468"/>
      <c r="H1330" s="233"/>
    </row>
    <row r="1331" spans="2:8" ht="33">
      <c r="B1331" s="230" t="s">
        <v>6159</v>
      </c>
      <c r="C1331" s="207" t="s">
        <v>6258</v>
      </c>
      <c r="D1331" s="208" t="s">
        <v>1524</v>
      </c>
      <c r="E1331" s="4" t="s">
        <v>2242</v>
      </c>
      <c r="F1331" s="231"/>
      <c r="G1331" s="468"/>
      <c r="H1331" s="233"/>
    </row>
    <row r="1332" spans="2:8" ht="33">
      <c r="B1332" s="230" t="s">
        <v>5891</v>
      </c>
      <c r="C1332" s="207" t="s">
        <v>6259</v>
      </c>
      <c r="D1332" s="208" t="s">
        <v>1317</v>
      </c>
      <c r="E1332" s="4" t="s">
        <v>2242</v>
      </c>
      <c r="F1332" s="231"/>
      <c r="G1332" s="468"/>
      <c r="H1332" s="233"/>
    </row>
    <row r="1333" spans="2:8">
      <c r="B1333" s="230" t="s">
        <v>6162</v>
      </c>
      <c r="C1333" s="207" t="s">
        <v>6260</v>
      </c>
      <c r="D1333" s="208" t="s">
        <v>1930</v>
      </c>
      <c r="E1333" s="4" t="s">
        <v>2242</v>
      </c>
      <c r="F1333" s="231"/>
      <c r="G1333" s="468"/>
      <c r="H1333" s="233"/>
    </row>
    <row r="1334" spans="2:8" ht="33">
      <c r="B1334" s="230" t="s">
        <v>6164</v>
      </c>
      <c r="C1334" s="207" t="s">
        <v>6261</v>
      </c>
      <c r="D1334" s="208" t="s">
        <v>1306</v>
      </c>
      <c r="E1334" s="4" t="s">
        <v>2229</v>
      </c>
      <c r="F1334" s="231"/>
      <c r="G1334" s="468"/>
      <c r="H1334" s="233"/>
    </row>
    <row r="1335" spans="2:8">
      <c r="B1335" s="230" t="s">
        <v>6166</v>
      </c>
      <c r="C1335" s="207" t="s">
        <v>6262</v>
      </c>
      <c r="D1335" s="208" t="s">
        <v>1317</v>
      </c>
      <c r="E1335" s="4" t="s">
        <v>2242</v>
      </c>
      <c r="F1335" s="231"/>
      <c r="G1335" s="468"/>
      <c r="H1335" s="233"/>
    </row>
    <row r="1336" spans="2:8" ht="33">
      <c r="B1336" s="230" t="s">
        <v>6168</v>
      </c>
      <c r="C1336" s="207" t="s">
        <v>6263</v>
      </c>
      <c r="D1336" s="208" t="s">
        <v>1524</v>
      </c>
      <c r="E1336" s="4" t="s">
        <v>2242</v>
      </c>
      <c r="F1336" s="231"/>
      <c r="G1336" s="468"/>
      <c r="H1336" s="233"/>
    </row>
    <row r="1337" spans="2:8" ht="33">
      <c r="B1337" s="230" t="s">
        <v>6170</v>
      </c>
      <c r="C1337" s="207" t="s">
        <v>6264</v>
      </c>
      <c r="D1337" s="208" t="s">
        <v>1317</v>
      </c>
      <c r="E1337" s="4" t="s">
        <v>2242</v>
      </c>
      <c r="F1337" s="231"/>
      <c r="G1337" s="468"/>
      <c r="H1337" s="233"/>
    </row>
    <row r="1338" spans="2:8" ht="33">
      <c r="B1338" s="230" t="s">
        <v>6172</v>
      </c>
      <c r="C1338" s="207" t="s">
        <v>6265</v>
      </c>
      <c r="D1338" s="208" t="s">
        <v>2108</v>
      </c>
      <c r="E1338" s="4" t="s">
        <v>2242</v>
      </c>
      <c r="F1338" s="231"/>
      <c r="G1338" s="468"/>
      <c r="H1338" s="233"/>
    </row>
    <row r="1339" spans="2:8" ht="33">
      <c r="B1339" s="230" t="s">
        <v>6174</v>
      </c>
      <c r="C1339" s="207" t="s">
        <v>6266</v>
      </c>
      <c r="D1339" s="208" t="s">
        <v>1524</v>
      </c>
      <c r="E1339" s="4" t="s">
        <v>2242</v>
      </c>
      <c r="F1339" s="231"/>
      <c r="G1339" s="468"/>
      <c r="H1339" s="233"/>
    </row>
    <row r="1340" spans="2:8" ht="33">
      <c r="B1340" s="230" t="s">
        <v>5907</v>
      </c>
      <c r="C1340" s="207" t="s">
        <v>6267</v>
      </c>
      <c r="D1340" s="208" t="s">
        <v>1317</v>
      </c>
      <c r="E1340" s="4" t="s">
        <v>2242</v>
      </c>
      <c r="F1340" s="231"/>
      <c r="G1340" s="468"/>
      <c r="H1340" s="233"/>
    </row>
    <row r="1341" spans="2:8">
      <c r="B1341" s="230" t="s">
        <v>6177</v>
      </c>
      <c r="C1341" s="207" t="s">
        <v>6268</v>
      </c>
      <c r="D1341" s="208" t="s">
        <v>1930</v>
      </c>
      <c r="E1341" s="4" t="s">
        <v>2242</v>
      </c>
      <c r="F1341" s="231"/>
      <c r="G1341" s="468"/>
      <c r="H1341" s="233"/>
    </row>
    <row r="1342" spans="2:8" ht="33">
      <c r="B1342" s="230" t="s">
        <v>6179</v>
      </c>
      <c r="C1342" s="207" t="s">
        <v>6269</v>
      </c>
      <c r="D1342" s="208" t="s">
        <v>1306</v>
      </c>
      <c r="E1342" s="4" t="s">
        <v>2229</v>
      </c>
      <c r="F1342" s="231"/>
      <c r="G1342" s="468"/>
      <c r="H1342" s="233"/>
    </row>
    <row r="1343" spans="2:8">
      <c r="B1343" s="230" t="s">
        <v>6181</v>
      </c>
      <c r="C1343" s="207" t="s">
        <v>6270</v>
      </c>
      <c r="D1343" s="208" t="s">
        <v>1317</v>
      </c>
      <c r="E1343" s="4" t="s">
        <v>2242</v>
      </c>
      <c r="F1343" s="231"/>
      <c r="G1343" s="468"/>
      <c r="H1343" s="233"/>
    </row>
    <row r="1344" spans="2:8" ht="33">
      <c r="B1344" s="230" t="s">
        <v>6183</v>
      </c>
      <c r="C1344" s="207" t="s">
        <v>6271</v>
      </c>
      <c r="D1344" s="208" t="s">
        <v>1524</v>
      </c>
      <c r="E1344" s="4" t="s">
        <v>2242</v>
      </c>
      <c r="F1344" s="231"/>
      <c r="G1344" s="468"/>
      <c r="H1344" s="233"/>
    </row>
    <row r="1345" spans="2:8" ht="33">
      <c r="B1345" s="230" t="s">
        <v>6185</v>
      </c>
      <c r="C1345" s="207" t="s">
        <v>6272</v>
      </c>
      <c r="D1345" s="208" t="s">
        <v>1317</v>
      </c>
      <c r="E1345" s="4" t="s">
        <v>2242</v>
      </c>
      <c r="F1345" s="231"/>
      <c r="G1345" s="468"/>
      <c r="H1345" s="233"/>
    </row>
    <row r="1346" spans="2:8" ht="33">
      <c r="B1346" s="230" t="s">
        <v>6187</v>
      </c>
      <c r="C1346" s="207" t="s">
        <v>6273</v>
      </c>
      <c r="D1346" s="208" t="s">
        <v>2108</v>
      </c>
      <c r="E1346" s="4" t="s">
        <v>2242</v>
      </c>
      <c r="F1346" s="231"/>
      <c r="G1346" s="468"/>
      <c r="H1346" s="233"/>
    </row>
    <row r="1347" spans="2:8" ht="33">
      <c r="B1347" s="230" t="s">
        <v>6189</v>
      </c>
      <c r="C1347" s="207" t="s">
        <v>6274</v>
      </c>
      <c r="D1347" s="208" t="s">
        <v>1524</v>
      </c>
      <c r="E1347" s="4" t="s">
        <v>2242</v>
      </c>
      <c r="F1347" s="231"/>
      <c r="G1347" s="468"/>
      <c r="H1347" s="233"/>
    </row>
    <row r="1348" spans="2:8" ht="33">
      <c r="B1348" s="230" t="s">
        <v>5923</v>
      </c>
      <c r="C1348" s="207" t="s">
        <v>6275</v>
      </c>
      <c r="D1348" s="208" t="s">
        <v>1317</v>
      </c>
      <c r="E1348" s="4" t="s">
        <v>2242</v>
      </c>
      <c r="F1348" s="231"/>
      <c r="G1348" s="468"/>
      <c r="H1348" s="233"/>
    </row>
    <row r="1349" spans="2:8" ht="17.25" thickBot="1">
      <c r="B1349" s="230" t="s">
        <v>6192</v>
      </c>
      <c r="C1349" s="207" t="s">
        <v>6276</v>
      </c>
      <c r="D1349" s="208" t="s">
        <v>1930</v>
      </c>
      <c r="E1349" s="4" t="s">
        <v>2242</v>
      </c>
      <c r="F1349" s="231"/>
      <c r="G1349" s="469"/>
      <c r="H1349" s="233"/>
    </row>
    <row r="1350" spans="2:8">
      <c r="B1350" s="459" t="s">
        <v>6277</v>
      </c>
      <c r="C1350" s="268"/>
      <c r="D1350" s="269"/>
      <c r="E1350" s="432"/>
      <c r="F1350" s="432"/>
      <c r="G1350" s="460"/>
      <c r="H1350" s="233"/>
    </row>
    <row r="1351" spans="2:8" ht="17.25" thickBot="1">
      <c r="B1351" s="461" t="s">
        <v>6014</v>
      </c>
      <c r="C1351" s="274"/>
      <c r="D1351" s="275"/>
      <c r="E1351" s="462"/>
      <c r="F1351" s="462"/>
      <c r="G1351" s="463"/>
      <c r="H1351" s="233"/>
    </row>
    <row r="1352" spans="2:8">
      <c r="B1352" s="433" t="s">
        <v>54</v>
      </c>
      <c r="C1352" s="201" t="s">
        <v>6278</v>
      </c>
      <c r="D1352" s="418" t="s">
        <v>1524</v>
      </c>
      <c r="E1352" s="428" t="s">
        <v>4610</v>
      </c>
      <c r="F1352" s="427"/>
      <c r="G1352" s="467" t="s">
        <v>6279</v>
      </c>
      <c r="H1352" s="233"/>
    </row>
    <row r="1353" spans="2:8">
      <c r="B1353" s="230" t="s">
        <v>6017</v>
      </c>
      <c r="C1353" s="207" t="s">
        <v>6280</v>
      </c>
      <c r="D1353" s="208" t="s">
        <v>1317</v>
      </c>
      <c r="E1353" s="4" t="s">
        <v>2242</v>
      </c>
      <c r="F1353" s="231"/>
      <c r="G1353" s="468"/>
      <c r="H1353" s="233"/>
    </row>
    <row r="1354" spans="2:8">
      <c r="B1354" s="230" t="s">
        <v>6020</v>
      </c>
      <c r="C1354" s="207" t="s">
        <v>6281</v>
      </c>
      <c r="D1354" s="208" t="s">
        <v>1317</v>
      </c>
      <c r="E1354" s="4" t="s">
        <v>2242</v>
      </c>
      <c r="F1354" s="231"/>
      <c r="G1354" s="468"/>
      <c r="H1354" s="233"/>
    </row>
    <row r="1355" spans="2:8">
      <c r="B1355" s="230" t="s">
        <v>6022</v>
      </c>
      <c r="C1355" s="207" t="s">
        <v>6282</v>
      </c>
      <c r="D1355" s="208" t="s">
        <v>1317</v>
      </c>
      <c r="E1355" s="4" t="s">
        <v>2242</v>
      </c>
      <c r="F1355" s="231"/>
      <c r="G1355" s="468"/>
      <c r="H1355" s="233"/>
    </row>
    <row r="1356" spans="2:8">
      <c r="B1356" s="230" t="s">
        <v>6024</v>
      </c>
      <c r="C1356" s="207" t="s">
        <v>6283</v>
      </c>
      <c r="D1356" s="208" t="s">
        <v>2108</v>
      </c>
      <c r="E1356" s="4" t="s">
        <v>2229</v>
      </c>
      <c r="F1356" s="231"/>
      <c r="G1356" s="468"/>
      <c r="H1356" s="233"/>
    </row>
    <row r="1357" spans="2:8">
      <c r="B1357" s="230" t="s">
        <v>6026</v>
      </c>
      <c r="C1357" s="207" t="s">
        <v>6284</v>
      </c>
      <c r="D1357" s="208" t="s">
        <v>1317</v>
      </c>
      <c r="E1357" s="4" t="s">
        <v>2242</v>
      </c>
      <c r="F1357" s="231"/>
      <c r="G1357" s="468"/>
      <c r="H1357" s="233"/>
    </row>
    <row r="1358" spans="2:8" ht="33">
      <c r="B1358" s="230" t="s">
        <v>6028</v>
      </c>
      <c r="C1358" s="207" t="s">
        <v>6285</v>
      </c>
      <c r="D1358" s="208" t="s">
        <v>1317</v>
      </c>
      <c r="E1358" s="4" t="s">
        <v>2242</v>
      </c>
      <c r="F1358" s="231"/>
      <c r="G1358" s="468"/>
      <c r="H1358" s="233"/>
    </row>
    <row r="1359" spans="2:8">
      <c r="B1359" s="230" t="s">
        <v>6030</v>
      </c>
      <c r="C1359" s="207" t="s">
        <v>6286</v>
      </c>
      <c r="D1359" s="208" t="s">
        <v>1317</v>
      </c>
      <c r="E1359" s="4" t="s">
        <v>2242</v>
      </c>
      <c r="F1359" s="231"/>
      <c r="G1359" s="468"/>
      <c r="H1359" s="233"/>
    </row>
    <row r="1360" spans="2:8">
      <c r="B1360" s="230" t="s">
        <v>6032</v>
      </c>
      <c r="C1360" s="207" t="s">
        <v>6287</v>
      </c>
      <c r="D1360" s="208" t="s">
        <v>1317</v>
      </c>
      <c r="E1360" s="4" t="s">
        <v>2242</v>
      </c>
      <c r="F1360" s="231"/>
      <c r="G1360" s="468"/>
      <c r="H1360" s="233"/>
    </row>
    <row r="1361" spans="2:8">
      <c r="B1361" s="230" t="s">
        <v>6034</v>
      </c>
      <c r="C1361" s="207" t="s">
        <v>6288</v>
      </c>
      <c r="D1361" s="208" t="s">
        <v>1317</v>
      </c>
      <c r="E1361" s="4" t="s">
        <v>2242</v>
      </c>
      <c r="F1361" s="231"/>
      <c r="G1361" s="468"/>
      <c r="H1361" s="233"/>
    </row>
    <row r="1362" spans="2:8">
      <c r="B1362" s="230" t="s">
        <v>407</v>
      </c>
      <c r="C1362" s="207" t="s">
        <v>6289</v>
      </c>
      <c r="D1362" s="208" t="s">
        <v>2108</v>
      </c>
      <c r="E1362" s="4" t="s">
        <v>2229</v>
      </c>
      <c r="F1362" s="231"/>
      <c r="G1362" s="468"/>
      <c r="H1362" s="233"/>
    </row>
    <row r="1363" spans="2:8">
      <c r="B1363" s="230" t="s">
        <v>6037</v>
      </c>
      <c r="C1363" s="207" t="s">
        <v>6290</v>
      </c>
      <c r="D1363" s="208" t="s">
        <v>1317</v>
      </c>
      <c r="E1363" s="4" t="s">
        <v>2242</v>
      </c>
      <c r="F1363" s="231"/>
      <c r="G1363" s="468"/>
      <c r="H1363" s="233"/>
    </row>
    <row r="1364" spans="2:8">
      <c r="B1364" s="230" t="s">
        <v>6039</v>
      </c>
      <c r="C1364" s="207" t="s">
        <v>6291</v>
      </c>
      <c r="D1364" s="208" t="s">
        <v>1317</v>
      </c>
      <c r="E1364" s="4" t="s">
        <v>2242</v>
      </c>
      <c r="F1364" s="231"/>
      <c r="G1364" s="468"/>
      <c r="H1364" s="233"/>
    </row>
    <row r="1365" spans="2:8" ht="17.25" thickBot="1">
      <c r="B1365" s="230" t="s">
        <v>6041</v>
      </c>
      <c r="C1365" s="207" t="s">
        <v>6292</v>
      </c>
      <c r="D1365" s="208" t="s">
        <v>1317</v>
      </c>
      <c r="E1365" s="4" t="s">
        <v>2242</v>
      </c>
      <c r="F1365" s="231"/>
      <c r="G1365" s="469"/>
      <c r="H1365" s="233"/>
    </row>
    <row r="1366" spans="2:8" ht="20.100000000000001" customHeight="1" thickBot="1">
      <c r="B1366" s="464" t="s">
        <v>5746</v>
      </c>
      <c r="C1366" s="453"/>
      <c r="D1366" s="454"/>
      <c r="E1366" s="465"/>
      <c r="F1366" s="465"/>
      <c r="G1366" s="466"/>
      <c r="H1366" s="233"/>
    </row>
    <row r="1367" spans="2:8" ht="20.100000000000001" customHeight="1" thickBot="1">
      <c r="B1367" s="464" t="s">
        <v>5747</v>
      </c>
      <c r="C1367" s="453"/>
      <c r="D1367" s="454"/>
      <c r="E1367" s="465"/>
      <c r="F1367" s="465"/>
      <c r="G1367" s="466"/>
      <c r="H1367" s="233"/>
    </row>
    <row r="1368" spans="2:8">
      <c r="B1368" s="433" t="s">
        <v>5748</v>
      </c>
      <c r="C1368" s="201" t="s">
        <v>6293</v>
      </c>
      <c r="D1368" s="418" t="s">
        <v>1317</v>
      </c>
      <c r="E1368" s="428" t="s">
        <v>4942</v>
      </c>
      <c r="F1368" s="427"/>
      <c r="G1368" s="480" t="s">
        <v>6294</v>
      </c>
      <c r="H1368" s="233"/>
    </row>
    <row r="1369" spans="2:8">
      <c r="B1369" s="230" t="s">
        <v>5750</v>
      </c>
      <c r="C1369" s="207" t="s">
        <v>6295</v>
      </c>
      <c r="D1369" s="208" t="s">
        <v>4649</v>
      </c>
      <c r="E1369" s="4" t="s">
        <v>4942</v>
      </c>
      <c r="F1369" s="231"/>
      <c r="G1369" s="478"/>
      <c r="H1369" s="233"/>
    </row>
    <row r="1370" spans="2:8">
      <c r="B1370" s="230" t="s">
        <v>5753</v>
      </c>
      <c r="C1370" s="207" t="s">
        <v>6296</v>
      </c>
      <c r="D1370" s="208" t="s">
        <v>1317</v>
      </c>
      <c r="E1370" s="4" t="s">
        <v>4942</v>
      </c>
      <c r="F1370" s="231"/>
      <c r="G1370" s="478"/>
      <c r="H1370" s="233"/>
    </row>
    <row r="1371" spans="2:8" ht="33">
      <c r="B1371" s="230" t="s">
        <v>6047</v>
      </c>
      <c r="C1371" s="207" t="s">
        <v>6297</v>
      </c>
      <c r="D1371" s="208" t="s">
        <v>1306</v>
      </c>
      <c r="E1371" s="4" t="s">
        <v>4947</v>
      </c>
      <c r="F1371" s="231"/>
      <c r="G1371" s="478"/>
      <c r="H1371" s="233"/>
    </row>
    <row r="1372" spans="2:8">
      <c r="B1372" s="230" t="s">
        <v>6049</v>
      </c>
      <c r="C1372" s="207" t="s">
        <v>6298</v>
      </c>
      <c r="D1372" s="208" t="s">
        <v>1317</v>
      </c>
      <c r="E1372" s="4" t="s">
        <v>4942</v>
      </c>
      <c r="F1372" s="231"/>
      <c r="G1372" s="478"/>
      <c r="H1372" s="233"/>
    </row>
    <row r="1373" spans="2:8" ht="33">
      <c r="B1373" s="230" t="s">
        <v>6051</v>
      </c>
      <c r="C1373" s="207" t="s">
        <v>6299</v>
      </c>
      <c r="D1373" s="208" t="s">
        <v>1524</v>
      </c>
      <c r="E1373" s="4" t="s">
        <v>4942</v>
      </c>
      <c r="F1373" s="231"/>
      <c r="G1373" s="478"/>
      <c r="H1373" s="233"/>
    </row>
    <row r="1374" spans="2:8" ht="33">
      <c r="B1374" s="230" t="s">
        <v>6053</v>
      </c>
      <c r="C1374" s="207" t="s">
        <v>6300</v>
      </c>
      <c r="D1374" s="208" t="s">
        <v>1317</v>
      </c>
      <c r="E1374" s="4" t="s">
        <v>4942</v>
      </c>
      <c r="F1374" s="231"/>
      <c r="G1374" s="478"/>
      <c r="H1374" s="233"/>
    </row>
    <row r="1375" spans="2:8" ht="33">
      <c r="B1375" s="230" t="s">
        <v>6055</v>
      </c>
      <c r="C1375" s="207" t="s">
        <v>6301</v>
      </c>
      <c r="D1375" s="208" t="s">
        <v>2108</v>
      </c>
      <c r="E1375" s="4" t="s">
        <v>4942</v>
      </c>
      <c r="F1375" s="231"/>
      <c r="G1375" s="478"/>
      <c r="H1375" s="233"/>
    </row>
    <row r="1376" spans="2:8" ht="33">
      <c r="B1376" s="230" t="s">
        <v>6057</v>
      </c>
      <c r="C1376" s="207" t="s">
        <v>6302</v>
      </c>
      <c r="D1376" s="208" t="s">
        <v>1524</v>
      </c>
      <c r="E1376" s="4" t="s">
        <v>4942</v>
      </c>
      <c r="F1376" s="231"/>
      <c r="G1376" s="478"/>
      <c r="H1376" s="233"/>
    </row>
    <row r="1377" spans="2:8" ht="33">
      <c r="B1377" s="230" t="s">
        <v>5771</v>
      </c>
      <c r="C1377" s="207" t="s">
        <v>6303</v>
      </c>
      <c r="D1377" s="208" t="s">
        <v>1317</v>
      </c>
      <c r="E1377" s="4" t="s">
        <v>4942</v>
      </c>
      <c r="F1377" s="231"/>
      <c r="G1377" s="478"/>
      <c r="H1377" s="233"/>
    </row>
    <row r="1378" spans="2:8">
      <c r="B1378" s="230" t="s">
        <v>6060</v>
      </c>
      <c r="C1378" s="207" t="s">
        <v>6304</v>
      </c>
      <c r="D1378" s="208" t="s">
        <v>1930</v>
      </c>
      <c r="E1378" s="4" t="s">
        <v>4942</v>
      </c>
      <c r="F1378" s="231"/>
      <c r="G1378" s="478"/>
      <c r="H1378" s="233"/>
    </row>
    <row r="1379" spans="2:8" ht="33">
      <c r="B1379" s="230" t="s">
        <v>6062</v>
      </c>
      <c r="C1379" s="207" t="s">
        <v>6305</v>
      </c>
      <c r="D1379" s="208" t="s">
        <v>1306</v>
      </c>
      <c r="E1379" s="4" t="s">
        <v>4947</v>
      </c>
      <c r="F1379" s="231"/>
      <c r="G1379" s="478"/>
      <c r="H1379" s="233"/>
    </row>
    <row r="1380" spans="2:8">
      <c r="B1380" s="230" t="s">
        <v>6064</v>
      </c>
      <c r="C1380" s="207" t="s">
        <v>6306</v>
      </c>
      <c r="D1380" s="208" t="s">
        <v>1317</v>
      </c>
      <c r="E1380" s="4" t="s">
        <v>4942</v>
      </c>
      <c r="F1380" s="231"/>
      <c r="G1380" s="478"/>
      <c r="H1380" s="233"/>
    </row>
    <row r="1381" spans="2:8" ht="33">
      <c r="B1381" s="230" t="s">
        <v>6066</v>
      </c>
      <c r="C1381" s="207" t="s">
        <v>6307</v>
      </c>
      <c r="D1381" s="208" t="s">
        <v>1524</v>
      </c>
      <c r="E1381" s="4" t="s">
        <v>4942</v>
      </c>
      <c r="F1381" s="231"/>
      <c r="G1381" s="478"/>
      <c r="H1381" s="233"/>
    </row>
    <row r="1382" spans="2:8" ht="33">
      <c r="B1382" s="230" t="s">
        <v>6068</v>
      </c>
      <c r="C1382" s="207" t="s">
        <v>6308</v>
      </c>
      <c r="D1382" s="208" t="s">
        <v>1317</v>
      </c>
      <c r="E1382" s="4" t="s">
        <v>4942</v>
      </c>
      <c r="F1382" s="231"/>
      <c r="G1382" s="478"/>
      <c r="H1382" s="233"/>
    </row>
    <row r="1383" spans="2:8" ht="33">
      <c r="B1383" s="230" t="s">
        <v>6070</v>
      </c>
      <c r="C1383" s="207" t="s">
        <v>6309</v>
      </c>
      <c r="D1383" s="208" t="s">
        <v>2108</v>
      </c>
      <c r="E1383" s="4" t="s">
        <v>4942</v>
      </c>
      <c r="F1383" s="231"/>
      <c r="G1383" s="478"/>
      <c r="H1383" s="233"/>
    </row>
    <row r="1384" spans="2:8" ht="33">
      <c r="B1384" s="230" t="s">
        <v>6072</v>
      </c>
      <c r="C1384" s="207" t="s">
        <v>6310</v>
      </c>
      <c r="D1384" s="208" t="s">
        <v>1524</v>
      </c>
      <c r="E1384" s="4" t="s">
        <v>4942</v>
      </c>
      <c r="F1384" s="231"/>
      <c r="G1384" s="478"/>
      <c r="H1384" s="233"/>
    </row>
    <row r="1385" spans="2:8" ht="33">
      <c r="B1385" s="230" t="s">
        <v>5790</v>
      </c>
      <c r="C1385" s="207" t="s">
        <v>6311</v>
      </c>
      <c r="D1385" s="208" t="s">
        <v>1317</v>
      </c>
      <c r="E1385" s="4" t="s">
        <v>4942</v>
      </c>
      <c r="F1385" s="231"/>
      <c r="G1385" s="478"/>
      <c r="H1385" s="233"/>
    </row>
    <row r="1386" spans="2:8">
      <c r="B1386" s="230" t="s">
        <v>6075</v>
      </c>
      <c r="C1386" s="207" t="s">
        <v>6312</v>
      </c>
      <c r="D1386" s="208" t="s">
        <v>1930</v>
      </c>
      <c r="E1386" s="4" t="s">
        <v>4942</v>
      </c>
      <c r="F1386" s="231"/>
      <c r="G1386" s="478"/>
      <c r="H1386" s="233"/>
    </row>
    <row r="1387" spans="2:8" ht="33">
      <c r="B1387" s="230" t="s">
        <v>6077</v>
      </c>
      <c r="C1387" s="207" t="s">
        <v>6313</v>
      </c>
      <c r="D1387" s="208" t="s">
        <v>1306</v>
      </c>
      <c r="E1387" s="4" t="s">
        <v>4947</v>
      </c>
      <c r="F1387" s="231"/>
      <c r="G1387" s="478"/>
      <c r="H1387" s="233"/>
    </row>
    <row r="1388" spans="2:8">
      <c r="B1388" s="230" t="s">
        <v>6079</v>
      </c>
      <c r="C1388" s="207" t="s">
        <v>6314</v>
      </c>
      <c r="D1388" s="208" t="s">
        <v>1317</v>
      </c>
      <c r="E1388" s="4" t="s">
        <v>4942</v>
      </c>
      <c r="F1388" s="231"/>
      <c r="G1388" s="478"/>
      <c r="H1388" s="233"/>
    </row>
    <row r="1389" spans="2:8" ht="33">
      <c r="B1389" s="230" t="s">
        <v>6081</v>
      </c>
      <c r="C1389" s="207" t="s">
        <v>6315</v>
      </c>
      <c r="D1389" s="208" t="s">
        <v>1524</v>
      </c>
      <c r="E1389" s="4" t="s">
        <v>4942</v>
      </c>
      <c r="F1389" s="231"/>
      <c r="G1389" s="478"/>
      <c r="H1389" s="233"/>
    </row>
    <row r="1390" spans="2:8" ht="33">
      <c r="B1390" s="230" t="s">
        <v>6083</v>
      </c>
      <c r="C1390" s="207" t="s">
        <v>6316</v>
      </c>
      <c r="D1390" s="208" t="s">
        <v>1317</v>
      </c>
      <c r="E1390" s="4" t="s">
        <v>4942</v>
      </c>
      <c r="F1390" s="231"/>
      <c r="G1390" s="478"/>
      <c r="H1390" s="233"/>
    </row>
    <row r="1391" spans="2:8" ht="33">
      <c r="B1391" s="230" t="s">
        <v>6085</v>
      </c>
      <c r="C1391" s="207" t="s">
        <v>6317</v>
      </c>
      <c r="D1391" s="208" t="s">
        <v>2108</v>
      </c>
      <c r="E1391" s="4" t="s">
        <v>4942</v>
      </c>
      <c r="F1391" s="231"/>
      <c r="G1391" s="478"/>
      <c r="H1391" s="233"/>
    </row>
    <row r="1392" spans="2:8" ht="33">
      <c r="B1392" s="230" t="s">
        <v>6087</v>
      </c>
      <c r="C1392" s="207" t="s">
        <v>6318</v>
      </c>
      <c r="D1392" s="208" t="s">
        <v>1524</v>
      </c>
      <c r="E1392" s="4" t="s">
        <v>4942</v>
      </c>
      <c r="F1392" s="231"/>
      <c r="G1392" s="478"/>
      <c r="H1392" s="233"/>
    </row>
    <row r="1393" spans="2:8" ht="33">
      <c r="B1393" s="230" t="s">
        <v>5807</v>
      </c>
      <c r="C1393" s="207" t="s">
        <v>6319</v>
      </c>
      <c r="D1393" s="208" t="s">
        <v>1317</v>
      </c>
      <c r="E1393" s="4" t="s">
        <v>4942</v>
      </c>
      <c r="F1393" s="231"/>
      <c r="G1393" s="478"/>
      <c r="H1393" s="233"/>
    </row>
    <row r="1394" spans="2:8" ht="17.25" thickBot="1">
      <c r="B1394" s="230" t="s">
        <v>6090</v>
      </c>
      <c r="C1394" s="207" t="s">
        <v>6320</v>
      </c>
      <c r="D1394" s="208" t="s">
        <v>1930</v>
      </c>
      <c r="E1394" s="4" t="s">
        <v>4942</v>
      </c>
      <c r="F1394" s="231"/>
      <c r="G1394" s="479"/>
      <c r="H1394" s="233"/>
    </row>
    <row r="1395" spans="2:8" ht="20.100000000000001" customHeight="1" thickBot="1">
      <c r="B1395" s="464" t="s">
        <v>5811</v>
      </c>
      <c r="C1395" s="453"/>
      <c r="D1395" s="454"/>
      <c r="E1395" s="465"/>
      <c r="F1395" s="465"/>
      <c r="G1395" s="466"/>
      <c r="H1395" s="233"/>
    </row>
    <row r="1396" spans="2:8">
      <c r="B1396" s="433" t="s">
        <v>6092</v>
      </c>
      <c r="C1396" s="201" t="s">
        <v>6321</v>
      </c>
      <c r="D1396" s="418" t="s">
        <v>1930</v>
      </c>
      <c r="E1396" s="428" t="s">
        <v>2242</v>
      </c>
      <c r="F1396" s="427"/>
      <c r="G1396" s="467" t="s">
        <v>6322</v>
      </c>
      <c r="H1396" s="233"/>
    </row>
    <row r="1397" spans="2:8" ht="30" customHeight="1">
      <c r="B1397" s="230" t="s">
        <v>5815</v>
      </c>
      <c r="C1397" s="207" t="s">
        <v>6323</v>
      </c>
      <c r="D1397" s="208" t="s">
        <v>1317</v>
      </c>
      <c r="E1397" s="4" t="s">
        <v>2242</v>
      </c>
      <c r="F1397" s="231"/>
      <c r="G1397" s="468"/>
      <c r="H1397" s="233"/>
    </row>
    <row r="1398" spans="2:8">
      <c r="B1398" s="230" t="s">
        <v>5818</v>
      </c>
      <c r="C1398" s="207" t="s">
        <v>6324</v>
      </c>
      <c r="D1398" s="208" t="s">
        <v>4649</v>
      </c>
      <c r="E1398" s="4" t="s">
        <v>2242</v>
      </c>
      <c r="F1398" s="231"/>
      <c r="G1398" s="468"/>
      <c r="H1398" s="233"/>
    </row>
    <row r="1399" spans="2:8">
      <c r="B1399" s="230" t="s">
        <v>5820</v>
      </c>
      <c r="C1399" s="207" t="s">
        <v>6325</v>
      </c>
      <c r="D1399" s="208" t="s">
        <v>1317</v>
      </c>
      <c r="E1399" s="4" t="s">
        <v>2242</v>
      </c>
      <c r="F1399" s="231"/>
      <c r="G1399" s="468"/>
      <c r="H1399" s="233"/>
    </row>
    <row r="1400" spans="2:8" ht="33">
      <c r="B1400" s="230" t="s">
        <v>6098</v>
      </c>
      <c r="C1400" s="207" t="s">
        <v>6326</v>
      </c>
      <c r="D1400" s="208" t="s">
        <v>1306</v>
      </c>
      <c r="E1400" s="4" t="s">
        <v>2229</v>
      </c>
      <c r="F1400" s="231"/>
      <c r="G1400" s="468"/>
      <c r="H1400" s="233"/>
    </row>
    <row r="1401" spans="2:8">
      <c r="B1401" s="230" t="s">
        <v>6100</v>
      </c>
      <c r="C1401" s="207" t="s">
        <v>6327</v>
      </c>
      <c r="D1401" s="208" t="s">
        <v>1317</v>
      </c>
      <c r="E1401" s="4" t="s">
        <v>2242</v>
      </c>
      <c r="F1401" s="231"/>
      <c r="G1401" s="468"/>
      <c r="H1401" s="233"/>
    </row>
    <row r="1402" spans="2:8" ht="33">
      <c r="B1402" s="230" t="s">
        <v>6102</v>
      </c>
      <c r="C1402" s="207" t="s">
        <v>6328</v>
      </c>
      <c r="D1402" s="208" t="s">
        <v>1524</v>
      </c>
      <c r="E1402" s="4" t="s">
        <v>2242</v>
      </c>
      <c r="F1402" s="231"/>
      <c r="G1402" s="468"/>
      <c r="H1402" s="233"/>
    </row>
    <row r="1403" spans="2:8" ht="33">
      <c r="B1403" s="230" t="s">
        <v>6104</v>
      </c>
      <c r="C1403" s="207" t="s">
        <v>6329</v>
      </c>
      <c r="D1403" s="208" t="s">
        <v>1317</v>
      </c>
      <c r="E1403" s="4" t="s">
        <v>2242</v>
      </c>
      <c r="F1403" s="231"/>
      <c r="G1403" s="468"/>
      <c r="H1403" s="233"/>
    </row>
    <row r="1404" spans="2:8" ht="33">
      <c r="B1404" s="230" t="s">
        <v>6106</v>
      </c>
      <c r="C1404" s="207" t="s">
        <v>6330</v>
      </c>
      <c r="D1404" s="208" t="s">
        <v>2108</v>
      </c>
      <c r="E1404" s="4" t="s">
        <v>2242</v>
      </c>
      <c r="F1404" s="231"/>
      <c r="G1404" s="468"/>
      <c r="H1404" s="233"/>
    </row>
    <row r="1405" spans="2:8" ht="33">
      <c r="B1405" s="230" t="s">
        <v>6108</v>
      </c>
      <c r="C1405" s="207" t="s">
        <v>6331</v>
      </c>
      <c r="D1405" s="208" t="s">
        <v>1524</v>
      </c>
      <c r="E1405" s="4" t="s">
        <v>2242</v>
      </c>
      <c r="F1405" s="231"/>
      <c r="G1405" s="468"/>
      <c r="H1405" s="233"/>
    </row>
    <row r="1406" spans="2:8" ht="33">
      <c r="B1406" s="230" t="s">
        <v>5834</v>
      </c>
      <c r="C1406" s="207" t="s">
        <v>6332</v>
      </c>
      <c r="D1406" s="208" t="s">
        <v>1317</v>
      </c>
      <c r="E1406" s="4" t="s">
        <v>2242</v>
      </c>
      <c r="F1406" s="231"/>
      <c r="G1406" s="468"/>
      <c r="H1406" s="233"/>
    </row>
    <row r="1407" spans="2:8">
      <c r="B1407" s="230" t="s">
        <v>6111</v>
      </c>
      <c r="C1407" s="207" t="s">
        <v>6333</v>
      </c>
      <c r="D1407" s="208" t="s">
        <v>1930</v>
      </c>
      <c r="E1407" s="4" t="s">
        <v>2242</v>
      </c>
      <c r="F1407" s="231"/>
      <c r="G1407" s="468"/>
      <c r="H1407" s="233"/>
    </row>
    <row r="1408" spans="2:8" ht="33">
      <c r="B1408" s="230" t="s">
        <v>6113</v>
      </c>
      <c r="C1408" s="207" t="s">
        <v>6334</v>
      </c>
      <c r="D1408" s="208" t="s">
        <v>1306</v>
      </c>
      <c r="E1408" s="4" t="s">
        <v>2229</v>
      </c>
      <c r="F1408" s="231"/>
      <c r="G1408" s="468"/>
      <c r="H1408" s="233"/>
    </row>
    <row r="1409" spans="2:8">
      <c r="B1409" s="230" t="s">
        <v>6115</v>
      </c>
      <c r="C1409" s="207" t="s">
        <v>6335</v>
      </c>
      <c r="D1409" s="208" t="s">
        <v>1317</v>
      </c>
      <c r="E1409" s="4" t="s">
        <v>2242</v>
      </c>
      <c r="F1409" s="231"/>
      <c r="G1409" s="468"/>
      <c r="H1409" s="233"/>
    </row>
    <row r="1410" spans="2:8" ht="33">
      <c r="B1410" s="230" t="s">
        <v>6117</v>
      </c>
      <c r="C1410" s="207" t="s">
        <v>6336</v>
      </c>
      <c r="D1410" s="208" t="s">
        <v>1524</v>
      </c>
      <c r="E1410" s="4" t="s">
        <v>2242</v>
      </c>
      <c r="F1410" s="231"/>
      <c r="G1410" s="468"/>
      <c r="H1410" s="233"/>
    </row>
    <row r="1411" spans="2:8" ht="33">
      <c r="B1411" s="230" t="s">
        <v>6119</v>
      </c>
      <c r="C1411" s="207" t="s">
        <v>6337</v>
      </c>
      <c r="D1411" s="208" t="s">
        <v>1317</v>
      </c>
      <c r="E1411" s="4" t="s">
        <v>2242</v>
      </c>
      <c r="F1411" s="231"/>
      <c r="G1411" s="468"/>
      <c r="H1411" s="233"/>
    </row>
    <row r="1412" spans="2:8" ht="33">
      <c r="B1412" s="230" t="s">
        <v>6121</v>
      </c>
      <c r="C1412" s="207" t="s">
        <v>6338</v>
      </c>
      <c r="D1412" s="208" t="s">
        <v>2108</v>
      </c>
      <c r="E1412" s="4" t="s">
        <v>2242</v>
      </c>
      <c r="F1412" s="231"/>
      <c r="G1412" s="468"/>
      <c r="H1412" s="233"/>
    </row>
    <row r="1413" spans="2:8" ht="33">
      <c r="B1413" s="230" t="s">
        <v>6123</v>
      </c>
      <c r="C1413" s="207" t="s">
        <v>6339</v>
      </c>
      <c r="D1413" s="208" t="s">
        <v>1524</v>
      </c>
      <c r="E1413" s="4" t="s">
        <v>2242</v>
      </c>
      <c r="F1413" s="231"/>
      <c r="G1413" s="468"/>
      <c r="H1413" s="233"/>
    </row>
    <row r="1414" spans="2:8" ht="33">
      <c r="B1414" s="230" t="s">
        <v>5850</v>
      </c>
      <c r="C1414" s="207" t="s">
        <v>6340</v>
      </c>
      <c r="D1414" s="208" t="s">
        <v>1317</v>
      </c>
      <c r="E1414" s="4" t="s">
        <v>2242</v>
      </c>
      <c r="F1414" s="231"/>
      <c r="G1414" s="468"/>
      <c r="H1414" s="233"/>
    </row>
    <row r="1415" spans="2:8">
      <c r="B1415" s="230" t="s">
        <v>6126</v>
      </c>
      <c r="C1415" s="207" t="s">
        <v>6341</v>
      </c>
      <c r="D1415" s="208" t="s">
        <v>1930</v>
      </c>
      <c r="E1415" s="4" t="s">
        <v>2242</v>
      </c>
      <c r="F1415" s="231"/>
      <c r="G1415" s="468"/>
      <c r="H1415" s="233"/>
    </row>
    <row r="1416" spans="2:8" ht="33">
      <c r="B1416" s="230" t="s">
        <v>6128</v>
      </c>
      <c r="C1416" s="207" t="s">
        <v>6342</v>
      </c>
      <c r="D1416" s="208" t="s">
        <v>1306</v>
      </c>
      <c r="E1416" s="4" t="s">
        <v>2229</v>
      </c>
      <c r="F1416" s="231"/>
      <c r="G1416" s="468"/>
      <c r="H1416" s="233"/>
    </row>
    <row r="1417" spans="2:8">
      <c r="B1417" s="230" t="s">
        <v>6130</v>
      </c>
      <c r="C1417" s="207" t="s">
        <v>6343</v>
      </c>
      <c r="D1417" s="208" t="s">
        <v>1317</v>
      </c>
      <c r="E1417" s="4" t="s">
        <v>2242</v>
      </c>
      <c r="F1417" s="231"/>
      <c r="G1417" s="468"/>
      <c r="H1417" s="233"/>
    </row>
    <row r="1418" spans="2:8" ht="33">
      <c r="B1418" s="230" t="s">
        <v>6132</v>
      </c>
      <c r="C1418" s="207" t="s">
        <v>6344</v>
      </c>
      <c r="D1418" s="208" t="s">
        <v>1524</v>
      </c>
      <c r="E1418" s="4" t="s">
        <v>2242</v>
      </c>
      <c r="F1418" s="231"/>
      <c r="G1418" s="468"/>
      <c r="H1418" s="233"/>
    </row>
    <row r="1419" spans="2:8" ht="33">
      <c r="B1419" s="230" t="s">
        <v>6134</v>
      </c>
      <c r="C1419" s="207" t="s">
        <v>6345</v>
      </c>
      <c r="D1419" s="208" t="s">
        <v>1317</v>
      </c>
      <c r="E1419" s="4" t="s">
        <v>2242</v>
      </c>
      <c r="F1419" s="231"/>
      <c r="G1419" s="468"/>
      <c r="H1419" s="233"/>
    </row>
    <row r="1420" spans="2:8" ht="33">
      <c r="B1420" s="230" t="s">
        <v>6136</v>
      </c>
      <c r="C1420" s="207" t="s">
        <v>6346</v>
      </c>
      <c r="D1420" s="208" t="s">
        <v>2108</v>
      </c>
      <c r="E1420" s="4" t="s">
        <v>2242</v>
      </c>
      <c r="F1420" s="231"/>
      <c r="G1420" s="468"/>
      <c r="H1420" s="233"/>
    </row>
    <row r="1421" spans="2:8" ht="33">
      <c r="B1421" s="230" t="s">
        <v>6138</v>
      </c>
      <c r="C1421" s="207" t="s">
        <v>6347</v>
      </c>
      <c r="D1421" s="208" t="s">
        <v>1524</v>
      </c>
      <c r="E1421" s="4" t="s">
        <v>2242</v>
      </c>
      <c r="F1421" s="231"/>
      <c r="G1421" s="468"/>
      <c r="H1421" s="233"/>
    </row>
    <row r="1422" spans="2:8" ht="33">
      <c r="B1422" s="230" t="s">
        <v>5866</v>
      </c>
      <c r="C1422" s="207" t="s">
        <v>6348</v>
      </c>
      <c r="D1422" s="208" t="s">
        <v>1317</v>
      </c>
      <c r="E1422" s="4" t="s">
        <v>2242</v>
      </c>
      <c r="F1422" s="231"/>
      <c r="G1422" s="468"/>
      <c r="H1422" s="233"/>
    </row>
    <row r="1423" spans="2:8" ht="17.25" thickBot="1">
      <c r="B1423" s="230" t="s">
        <v>6141</v>
      </c>
      <c r="C1423" s="207" t="s">
        <v>6349</v>
      </c>
      <c r="D1423" s="208" t="s">
        <v>1930</v>
      </c>
      <c r="E1423" s="4" t="s">
        <v>2242</v>
      </c>
      <c r="F1423" s="231"/>
      <c r="G1423" s="469"/>
      <c r="H1423" s="233"/>
    </row>
    <row r="1424" spans="2:8" ht="20.100000000000001" customHeight="1" thickBot="1">
      <c r="B1424" s="464" t="s">
        <v>5870</v>
      </c>
      <c r="C1424" s="453"/>
      <c r="D1424" s="454"/>
      <c r="E1424" s="465"/>
      <c r="F1424" s="465"/>
      <c r="G1424" s="466"/>
      <c r="H1424" s="233"/>
    </row>
    <row r="1425" spans="2:8" ht="30" customHeight="1">
      <c r="B1425" s="433" t="s">
        <v>6143</v>
      </c>
      <c r="C1425" s="201" t="s">
        <v>6350</v>
      </c>
      <c r="D1425" s="418" t="s">
        <v>1930</v>
      </c>
      <c r="E1425" s="428" t="s">
        <v>2242</v>
      </c>
      <c r="F1425" s="427"/>
      <c r="G1425" s="467" t="s">
        <v>6351</v>
      </c>
      <c r="H1425" s="233"/>
    </row>
    <row r="1426" spans="2:8">
      <c r="B1426" s="230" t="s">
        <v>5873</v>
      </c>
      <c r="C1426" s="207" t="s">
        <v>6352</v>
      </c>
      <c r="D1426" s="208" t="s">
        <v>1317</v>
      </c>
      <c r="E1426" s="4" t="s">
        <v>2242</v>
      </c>
      <c r="F1426" s="231"/>
      <c r="G1426" s="468"/>
      <c r="H1426" s="233"/>
    </row>
    <row r="1427" spans="2:8">
      <c r="B1427" s="230" t="s">
        <v>5875</v>
      </c>
      <c r="C1427" s="207" t="s">
        <v>6353</v>
      </c>
      <c r="D1427" s="208" t="s">
        <v>4649</v>
      </c>
      <c r="E1427" s="4" t="s">
        <v>2242</v>
      </c>
      <c r="F1427" s="231"/>
      <c r="G1427" s="468"/>
      <c r="H1427" s="233"/>
    </row>
    <row r="1428" spans="2:8">
      <c r="B1428" s="230" t="s">
        <v>5877</v>
      </c>
      <c r="C1428" s="207" t="s">
        <v>6354</v>
      </c>
      <c r="D1428" s="208" t="s">
        <v>1317</v>
      </c>
      <c r="E1428" s="4" t="s">
        <v>2242</v>
      </c>
      <c r="F1428" s="231"/>
      <c r="G1428" s="468"/>
      <c r="H1428" s="233"/>
    </row>
    <row r="1429" spans="2:8" ht="33">
      <c r="B1429" s="230" t="s">
        <v>6149</v>
      </c>
      <c r="C1429" s="207" t="s">
        <v>6355</v>
      </c>
      <c r="D1429" s="208" t="s">
        <v>1306</v>
      </c>
      <c r="E1429" s="4" t="s">
        <v>2229</v>
      </c>
      <c r="F1429" s="231"/>
      <c r="G1429" s="468"/>
      <c r="H1429" s="233"/>
    </row>
    <row r="1430" spans="2:8">
      <c r="B1430" s="230" t="s">
        <v>6151</v>
      </c>
      <c r="C1430" s="207" t="s">
        <v>6356</v>
      </c>
      <c r="D1430" s="208" t="s">
        <v>1317</v>
      </c>
      <c r="E1430" s="4" t="s">
        <v>2242</v>
      </c>
      <c r="F1430" s="231"/>
      <c r="G1430" s="468"/>
      <c r="H1430" s="233"/>
    </row>
    <row r="1431" spans="2:8" ht="33">
      <c r="B1431" s="230" t="s">
        <v>6153</v>
      </c>
      <c r="C1431" s="207" t="s">
        <v>6357</v>
      </c>
      <c r="D1431" s="208" t="s">
        <v>1524</v>
      </c>
      <c r="E1431" s="4" t="s">
        <v>2242</v>
      </c>
      <c r="F1431" s="231"/>
      <c r="G1431" s="468"/>
      <c r="H1431" s="233"/>
    </row>
    <row r="1432" spans="2:8" ht="33">
      <c r="B1432" s="230" t="s">
        <v>6155</v>
      </c>
      <c r="C1432" s="207" t="s">
        <v>6358</v>
      </c>
      <c r="D1432" s="208" t="s">
        <v>1317</v>
      </c>
      <c r="E1432" s="4" t="s">
        <v>2242</v>
      </c>
      <c r="F1432" s="231"/>
      <c r="G1432" s="468"/>
      <c r="H1432" s="233"/>
    </row>
    <row r="1433" spans="2:8" ht="33">
      <c r="B1433" s="230" t="s">
        <v>6157</v>
      </c>
      <c r="C1433" s="207" t="s">
        <v>6359</v>
      </c>
      <c r="D1433" s="208" t="s">
        <v>2108</v>
      </c>
      <c r="E1433" s="4" t="s">
        <v>2242</v>
      </c>
      <c r="F1433" s="231"/>
      <c r="G1433" s="468"/>
      <c r="H1433" s="233"/>
    </row>
    <row r="1434" spans="2:8" ht="33">
      <c r="B1434" s="230" t="s">
        <v>6159</v>
      </c>
      <c r="C1434" s="207" t="s">
        <v>6360</v>
      </c>
      <c r="D1434" s="208" t="s">
        <v>1524</v>
      </c>
      <c r="E1434" s="4" t="s">
        <v>2242</v>
      </c>
      <c r="F1434" s="231"/>
      <c r="G1434" s="468"/>
      <c r="H1434" s="233"/>
    </row>
    <row r="1435" spans="2:8" ht="33">
      <c r="B1435" s="230" t="s">
        <v>5891</v>
      </c>
      <c r="C1435" s="207" t="s">
        <v>6361</v>
      </c>
      <c r="D1435" s="208" t="s">
        <v>1317</v>
      </c>
      <c r="E1435" s="4" t="s">
        <v>2242</v>
      </c>
      <c r="F1435" s="231"/>
      <c r="G1435" s="468"/>
      <c r="H1435" s="233"/>
    </row>
    <row r="1436" spans="2:8">
      <c r="B1436" s="230" t="s">
        <v>6162</v>
      </c>
      <c r="C1436" s="207" t="s">
        <v>6362</v>
      </c>
      <c r="D1436" s="208" t="s">
        <v>1930</v>
      </c>
      <c r="E1436" s="4" t="s">
        <v>2242</v>
      </c>
      <c r="F1436" s="231"/>
      <c r="G1436" s="468"/>
      <c r="H1436" s="233"/>
    </row>
    <row r="1437" spans="2:8" ht="33">
      <c r="B1437" s="230" t="s">
        <v>6164</v>
      </c>
      <c r="C1437" s="207" t="s">
        <v>6363</v>
      </c>
      <c r="D1437" s="208" t="s">
        <v>1306</v>
      </c>
      <c r="E1437" s="4" t="s">
        <v>2229</v>
      </c>
      <c r="F1437" s="231"/>
      <c r="G1437" s="468"/>
      <c r="H1437" s="233"/>
    </row>
    <row r="1438" spans="2:8">
      <c r="B1438" s="230" t="s">
        <v>6166</v>
      </c>
      <c r="C1438" s="207" t="s">
        <v>6364</v>
      </c>
      <c r="D1438" s="208" t="s">
        <v>1317</v>
      </c>
      <c r="E1438" s="4" t="s">
        <v>2242</v>
      </c>
      <c r="F1438" s="231"/>
      <c r="G1438" s="468"/>
      <c r="H1438" s="233"/>
    </row>
    <row r="1439" spans="2:8" ht="33">
      <c r="B1439" s="230" t="s">
        <v>6168</v>
      </c>
      <c r="C1439" s="207" t="s">
        <v>6365</v>
      </c>
      <c r="D1439" s="208" t="s">
        <v>1524</v>
      </c>
      <c r="E1439" s="4" t="s">
        <v>2242</v>
      </c>
      <c r="F1439" s="231"/>
      <c r="G1439" s="468"/>
      <c r="H1439" s="233"/>
    </row>
    <row r="1440" spans="2:8" ht="33">
      <c r="B1440" s="230" t="s">
        <v>6170</v>
      </c>
      <c r="C1440" s="207" t="s">
        <v>6366</v>
      </c>
      <c r="D1440" s="208" t="s">
        <v>1317</v>
      </c>
      <c r="E1440" s="4" t="s">
        <v>2242</v>
      </c>
      <c r="F1440" s="231"/>
      <c r="G1440" s="468"/>
      <c r="H1440" s="233"/>
    </row>
    <row r="1441" spans="2:8" ht="33">
      <c r="B1441" s="230" t="s">
        <v>6172</v>
      </c>
      <c r="C1441" s="207" t="s">
        <v>6367</v>
      </c>
      <c r="D1441" s="208" t="s">
        <v>2108</v>
      </c>
      <c r="E1441" s="4" t="s">
        <v>2242</v>
      </c>
      <c r="F1441" s="231"/>
      <c r="G1441" s="468"/>
      <c r="H1441" s="233"/>
    </row>
    <row r="1442" spans="2:8" ht="33">
      <c r="B1442" s="230" t="s">
        <v>6174</v>
      </c>
      <c r="C1442" s="207" t="s">
        <v>6368</v>
      </c>
      <c r="D1442" s="208" t="s">
        <v>1524</v>
      </c>
      <c r="E1442" s="4" t="s">
        <v>2242</v>
      </c>
      <c r="F1442" s="231"/>
      <c r="G1442" s="468"/>
      <c r="H1442" s="233"/>
    </row>
    <row r="1443" spans="2:8" ht="33">
      <c r="B1443" s="230" t="s">
        <v>5907</v>
      </c>
      <c r="C1443" s="207" t="s">
        <v>6369</v>
      </c>
      <c r="D1443" s="208" t="s">
        <v>1317</v>
      </c>
      <c r="E1443" s="4" t="s">
        <v>2242</v>
      </c>
      <c r="F1443" s="231"/>
      <c r="G1443" s="468"/>
      <c r="H1443" s="233"/>
    </row>
    <row r="1444" spans="2:8">
      <c r="B1444" s="230" t="s">
        <v>6177</v>
      </c>
      <c r="C1444" s="207" t="s">
        <v>6370</v>
      </c>
      <c r="D1444" s="208" t="s">
        <v>1930</v>
      </c>
      <c r="E1444" s="4" t="s">
        <v>2242</v>
      </c>
      <c r="F1444" s="231"/>
      <c r="G1444" s="468"/>
      <c r="H1444" s="233"/>
    </row>
    <row r="1445" spans="2:8" ht="33">
      <c r="B1445" s="230" t="s">
        <v>6179</v>
      </c>
      <c r="C1445" s="207" t="s">
        <v>6371</v>
      </c>
      <c r="D1445" s="208" t="s">
        <v>1306</v>
      </c>
      <c r="E1445" s="4" t="s">
        <v>2229</v>
      </c>
      <c r="F1445" s="231"/>
      <c r="G1445" s="468"/>
      <c r="H1445" s="233"/>
    </row>
    <row r="1446" spans="2:8">
      <c r="B1446" s="230" t="s">
        <v>6181</v>
      </c>
      <c r="C1446" s="207" t="s">
        <v>6372</v>
      </c>
      <c r="D1446" s="208" t="s">
        <v>1317</v>
      </c>
      <c r="E1446" s="4" t="s">
        <v>2242</v>
      </c>
      <c r="F1446" s="231"/>
      <c r="G1446" s="468"/>
      <c r="H1446" s="233"/>
    </row>
    <row r="1447" spans="2:8" ht="33">
      <c r="B1447" s="230" t="s">
        <v>6183</v>
      </c>
      <c r="C1447" s="207" t="s">
        <v>6373</v>
      </c>
      <c r="D1447" s="208" t="s">
        <v>1524</v>
      </c>
      <c r="E1447" s="4" t="s">
        <v>2242</v>
      </c>
      <c r="F1447" s="231"/>
      <c r="G1447" s="468"/>
      <c r="H1447" s="233"/>
    </row>
    <row r="1448" spans="2:8" ht="33">
      <c r="B1448" s="230" t="s">
        <v>6185</v>
      </c>
      <c r="C1448" s="207" t="s">
        <v>6374</v>
      </c>
      <c r="D1448" s="208" t="s">
        <v>1317</v>
      </c>
      <c r="E1448" s="4" t="s">
        <v>2242</v>
      </c>
      <c r="F1448" s="231"/>
      <c r="G1448" s="468"/>
      <c r="H1448" s="233"/>
    </row>
    <row r="1449" spans="2:8" ht="33">
      <c r="B1449" s="230" t="s">
        <v>6187</v>
      </c>
      <c r="C1449" s="207" t="s">
        <v>6375</v>
      </c>
      <c r="D1449" s="208" t="s">
        <v>2108</v>
      </c>
      <c r="E1449" s="4" t="s">
        <v>2242</v>
      </c>
      <c r="F1449" s="231"/>
      <c r="G1449" s="468"/>
      <c r="H1449" s="233"/>
    </row>
    <row r="1450" spans="2:8" ht="33">
      <c r="B1450" s="230" t="s">
        <v>6189</v>
      </c>
      <c r="C1450" s="207" t="s">
        <v>6376</v>
      </c>
      <c r="D1450" s="208" t="s">
        <v>1524</v>
      </c>
      <c r="E1450" s="4" t="s">
        <v>2242</v>
      </c>
      <c r="F1450" s="231"/>
      <c r="G1450" s="468"/>
      <c r="H1450" s="233"/>
    </row>
    <row r="1451" spans="2:8" ht="33">
      <c r="B1451" s="230" t="s">
        <v>5923</v>
      </c>
      <c r="C1451" s="207" t="s">
        <v>6377</v>
      </c>
      <c r="D1451" s="208" t="s">
        <v>1317</v>
      </c>
      <c r="E1451" s="4" t="s">
        <v>2242</v>
      </c>
      <c r="F1451" s="231"/>
      <c r="G1451" s="468"/>
      <c r="H1451" s="233"/>
    </row>
    <row r="1452" spans="2:8" ht="17.25" thickBot="1">
      <c r="B1452" s="230" t="s">
        <v>6192</v>
      </c>
      <c r="C1452" s="207" t="s">
        <v>6378</v>
      </c>
      <c r="D1452" s="208" t="s">
        <v>1930</v>
      </c>
      <c r="E1452" s="4" t="s">
        <v>2242</v>
      </c>
      <c r="F1452" s="231"/>
      <c r="G1452" s="469"/>
      <c r="H1452" s="233"/>
    </row>
    <row r="1453" spans="2:8" ht="20.100000000000001" customHeight="1" thickBot="1">
      <c r="B1453" s="464" t="s">
        <v>5927</v>
      </c>
      <c r="C1453" s="453"/>
      <c r="D1453" s="454"/>
      <c r="E1453" s="465"/>
      <c r="F1453" s="465"/>
      <c r="G1453" s="466"/>
      <c r="H1453" s="233"/>
    </row>
    <row r="1454" spans="2:8" ht="20.100000000000001" customHeight="1" thickBot="1">
      <c r="B1454" s="464" t="s">
        <v>5747</v>
      </c>
      <c r="C1454" s="453"/>
      <c r="D1454" s="454"/>
      <c r="E1454" s="465"/>
      <c r="F1454" s="465"/>
      <c r="G1454" s="466"/>
      <c r="H1454" s="233"/>
    </row>
    <row r="1455" spans="2:8">
      <c r="B1455" s="433" t="s">
        <v>5748</v>
      </c>
      <c r="C1455" s="201" t="s">
        <v>6379</v>
      </c>
      <c r="D1455" s="418" t="s">
        <v>1317</v>
      </c>
      <c r="E1455" s="428" t="s">
        <v>4942</v>
      </c>
      <c r="F1455" s="427"/>
      <c r="G1455" s="467" t="s">
        <v>6294</v>
      </c>
      <c r="H1455" s="233"/>
    </row>
    <row r="1456" spans="2:8">
      <c r="B1456" s="230" t="s">
        <v>5750</v>
      </c>
      <c r="C1456" s="207" t="s">
        <v>6380</v>
      </c>
      <c r="D1456" s="208" t="s">
        <v>4649</v>
      </c>
      <c r="E1456" s="4" t="s">
        <v>4942</v>
      </c>
      <c r="F1456" s="231"/>
      <c r="G1456" s="468"/>
      <c r="H1456" s="233"/>
    </row>
    <row r="1457" spans="2:8">
      <c r="B1457" s="230" t="s">
        <v>5753</v>
      </c>
      <c r="C1457" s="207" t="s">
        <v>6381</v>
      </c>
      <c r="D1457" s="208" t="s">
        <v>1317</v>
      </c>
      <c r="E1457" s="4" t="s">
        <v>4942</v>
      </c>
      <c r="F1457" s="231"/>
      <c r="G1457" s="468"/>
      <c r="H1457" s="233"/>
    </row>
    <row r="1458" spans="2:8" ht="33">
      <c r="B1458" s="230" t="s">
        <v>6047</v>
      </c>
      <c r="C1458" s="207" t="s">
        <v>6382</v>
      </c>
      <c r="D1458" s="208" t="s">
        <v>1306</v>
      </c>
      <c r="E1458" s="4" t="s">
        <v>4947</v>
      </c>
      <c r="F1458" s="231"/>
      <c r="G1458" s="468"/>
      <c r="H1458" s="233"/>
    </row>
    <row r="1459" spans="2:8">
      <c r="B1459" s="230" t="s">
        <v>6049</v>
      </c>
      <c r="C1459" s="207" t="s">
        <v>6383</v>
      </c>
      <c r="D1459" s="208" t="s">
        <v>1317</v>
      </c>
      <c r="E1459" s="4" t="s">
        <v>4942</v>
      </c>
      <c r="F1459" s="231"/>
      <c r="G1459" s="468"/>
      <c r="H1459" s="233"/>
    </row>
    <row r="1460" spans="2:8" ht="33">
      <c r="B1460" s="230" t="s">
        <v>6051</v>
      </c>
      <c r="C1460" s="207" t="s">
        <v>6384</v>
      </c>
      <c r="D1460" s="208" t="s">
        <v>1524</v>
      </c>
      <c r="E1460" s="4" t="s">
        <v>4942</v>
      </c>
      <c r="F1460" s="231"/>
      <c r="G1460" s="468"/>
      <c r="H1460" s="233"/>
    </row>
    <row r="1461" spans="2:8" ht="33">
      <c r="B1461" s="230" t="s">
        <v>6053</v>
      </c>
      <c r="C1461" s="207" t="s">
        <v>6385</v>
      </c>
      <c r="D1461" s="208" t="s">
        <v>1317</v>
      </c>
      <c r="E1461" s="4" t="s">
        <v>4942</v>
      </c>
      <c r="F1461" s="231"/>
      <c r="G1461" s="468"/>
      <c r="H1461" s="233"/>
    </row>
    <row r="1462" spans="2:8" ht="33">
      <c r="B1462" s="230" t="s">
        <v>6055</v>
      </c>
      <c r="C1462" s="207" t="s">
        <v>6386</v>
      </c>
      <c r="D1462" s="208" t="s">
        <v>2108</v>
      </c>
      <c r="E1462" s="4" t="s">
        <v>4942</v>
      </c>
      <c r="F1462" s="231"/>
      <c r="G1462" s="468"/>
      <c r="H1462" s="233"/>
    </row>
    <row r="1463" spans="2:8" ht="33">
      <c r="B1463" s="230" t="s">
        <v>6057</v>
      </c>
      <c r="C1463" s="207" t="s">
        <v>6387</v>
      </c>
      <c r="D1463" s="208" t="s">
        <v>1524</v>
      </c>
      <c r="E1463" s="4" t="s">
        <v>4942</v>
      </c>
      <c r="F1463" s="231"/>
      <c r="G1463" s="468"/>
      <c r="H1463" s="233"/>
    </row>
    <row r="1464" spans="2:8" ht="33">
      <c r="B1464" s="230" t="s">
        <v>5771</v>
      </c>
      <c r="C1464" s="207" t="s">
        <v>6388</v>
      </c>
      <c r="D1464" s="208" t="s">
        <v>1317</v>
      </c>
      <c r="E1464" s="4" t="s">
        <v>4942</v>
      </c>
      <c r="F1464" s="231"/>
      <c r="G1464" s="468"/>
      <c r="H1464" s="233"/>
    </row>
    <row r="1465" spans="2:8">
      <c r="B1465" s="230" t="s">
        <v>6060</v>
      </c>
      <c r="C1465" s="207" t="s">
        <v>6389</v>
      </c>
      <c r="D1465" s="208" t="s">
        <v>1930</v>
      </c>
      <c r="E1465" s="4" t="s">
        <v>4942</v>
      </c>
      <c r="F1465" s="231"/>
      <c r="G1465" s="468"/>
      <c r="H1465" s="233"/>
    </row>
    <row r="1466" spans="2:8" ht="33">
      <c r="B1466" s="230" t="s">
        <v>6062</v>
      </c>
      <c r="C1466" s="207" t="s">
        <v>6390</v>
      </c>
      <c r="D1466" s="208" t="s">
        <v>1306</v>
      </c>
      <c r="E1466" s="4" t="s">
        <v>4947</v>
      </c>
      <c r="F1466" s="231"/>
      <c r="G1466" s="468"/>
      <c r="H1466" s="233"/>
    </row>
    <row r="1467" spans="2:8">
      <c r="B1467" s="230" t="s">
        <v>6064</v>
      </c>
      <c r="C1467" s="207" t="s">
        <v>6391</v>
      </c>
      <c r="D1467" s="208" t="s">
        <v>1317</v>
      </c>
      <c r="E1467" s="4" t="s">
        <v>4942</v>
      </c>
      <c r="F1467" s="231"/>
      <c r="G1467" s="468"/>
      <c r="H1467" s="233"/>
    </row>
    <row r="1468" spans="2:8" ht="33">
      <c r="B1468" s="230" t="s">
        <v>6066</v>
      </c>
      <c r="C1468" s="207" t="s">
        <v>6392</v>
      </c>
      <c r="D1468" s="208" t="s">
        <v>1524</v>
      </c>
      <c r="E1468" s="4" t="s">
        <v>4942</v>
      </c>
      <c r="F1468" s="231"/>
      <c r="G1468" s="468"/>
      <c r="H1468" s="233"/>
    </row>
    <row r="1469" spans="2:8" ht="33">
      <c r="B1469" s="230" t="s">
        <v>6068</v>
      </c>
      <c r="C1469" s="207" t="s">
        <v>6393</v>
      </c>
      <c r="D1469" s="208" t="s">
        <v>1317</v>
      </c>
      <c r="E1469" s="4" t="s">
        <v>4942</v>
      </c>
      <c r="F1469" s="231"/>
      <c r="G1469" s="468"/>
      <c r="H1469" s="233"/>
    </row>
    <row r="1470" spans="2:8" ht="33">
      <c r="B1470" s="230" t="s">
        <v>6070</v>
      </c>
      <c r="C1470" s="207" t="s">
        <v>6394</v>
      </c>
      <c r="D1470" s="208" t="s">
        <v>2108</v>
      </c>
      <c r="E1470" s="4" t="s">
        <v>4942</v>
      </c>
      <c r="F1470" s="231"/>
      <c r="G1470" s="468"/>
      <c r="H1470" s="233"/>
    </row>
    <row r="1471" spans="2:8" ht="33">
      <c r="B1471" s="230" t="s">
        <v>6072</v>
      </c>
      <c r="C1471" s="207" t="s">
        <v>6395</v>
      </c>
      <c r="D1471" s="208" t="s">
        <v>1524</v>
      </c>
      <c r="E1471" s="4" t="s">
        <v>4942</v>
      </c>
      <c r="F1471" s="231"/>
      <c r="G1471" s="468"/>
      <c r="H1471" s="233"/>
    </row>
    <row r="1472" spans="2:8" ht="33">
      <c r="B1472" s="230" t="s">
        <v>5790</v>
      </c>
      <c r="C1472" s="207" t="s">
        <v>6396</v>
      </c>
      <c r="D1472" s="208" t="s">
        <v>1317</v>
      </c>
      <c r="E1472" s="4" t="s">
        <v>4942</v>
      </c>
      <c r="F1472" s="231"/>
      <c r="G1472" s="468"/>
      <c r="H1472" s="233"/>
    </row>
    <row r="1473" spans="2:8">
      <c r="B1473" s="230" t="s">
        <v>6075</v>
      </c>
      <c r="C1473" s="207" t="s">
        <v>6397</v>
      </c>
      <c r="D1473" s="208" t="s">
        <v>1930</v>
      </c>
      <c r="E1473" s="4" t="s">
        <v>4942</v>
      </c>
      <c r="F1473" s="231"/>
      <c r="G1473" s="468"/>
      <c r="H1473" s="233"/>
    </row>
    <row r="1474" spans="2:8" ht="33">
      <c r="B1474" s="230" t="s">
        <v>6077</v>
      </c>
      <c r="C1474" s="207" t="s">
        <v>6398</v>
      </c>
      <c r="D1474" s="208" t="s">
        <v>1306</v>
      </c>
      <c r="E1474" s="4" t="s">
        <v>4947</v>
      </c>
      <c r="F1474" s="231"/>
      <c r="G1474" s="468"/>
      <c r="H1474" s="233"/>
    </row>
    <row r="1475" spans="2:8">
      <c r="B1475" s="230" t="s">
        <v>6079</v>
      </c>
      <c r="C1475" s="207" t="s">
        <v>6399</v>
      </c>
      <c r="D1475" s="208" t="s">
        <v>1317</v>
      </c>
      <c r="E1475" s="4" t="s">
        <v>4942</v>
      </c>
      <c r="F1475" s="231"/>
      <c r="G1475" s="468"/>
      <c r="H1475" s="233"/>
    </row>
    <row r="1476" spans="2:8" ht="33">
      <c r="B1476" s="230" t="s">
        <v>6081</v>
      </c>
      <c r="C1476" s="207" t="s">
        <v>6400</v>
      </c>
      <c r="D1476" s="208" t="s">
        <v>1524</v>
      </c>
      <c r="E1476" s="4" t="s">
        <v>4942</v>
      </c>
      <c r="F1476" s="231"/>
      <c r="G1476" s="468"/>
      <c r="H1476" s="233"/>
    </row>
    <row r="1477" spans="2:8" ht="33">
      <c r="B1477" s="230" t="s">
        <v>6083</v>
      </c>
      <c r="C1477" s="207" t="s">
        <v>6401</v>
      </c>
      <c r="D1477" s="208" t="s">
        <v>1317</v>
      </c>
      <c r="E1477" s="4" t="s">
        <v>4942</v>
      </c>
      <c r="F1477" s="231"/>
      <c r="G1477" s="468"/>
      <c r="H1477" s="233"/>
    </row>
    <row r="1478" spans="2:8" ht="33">
      <c r="B1478" s="230" t="s">
        <v>6085</v>
      </c>
      <c r="C1478" s="207" t="s">
        <v>6402</v>
      </c>
      <c r="D1478" s="208" t="s">
        <v>2108</v>
      </c>
      <c r="E1478" s="4" t="s">
        <v>4942</v>
      </c>
      <c r="F1478" s="231"/>
      <c r="G1478" s="468"/>
      <c r="H1478" s="233"/>
    </row>
    <row r="1479" spans="2:8" ht="33">
      <c r="B1479" s="230" t="s">
        <v>6087</v>
      </c>
      <c r="C1479" s="207" t="s">
        <v>6403</v>
      </c>
      <c r="D1479" s="208" t="s">
        <v>1524</v>
      </c>
      <c r="E1479" s="4" t="s">
        <v>4942</v>
      </c>
      <c r="F1479" s="231"/>
      <c r="G1479" s="468"/>
      <c r="H1479" s="233"/>
    </row>
    <row r="1480" spans="2:8" ht="33">
      <c r="B1480" s="230" t="s">
        <v>5807</v>
      </c>
      <c r="C1480" s="207" t="s">
        <v>6404</v>
      </c>
      <c r="D1480" s="208" t="s">
        <v>1317</v>
      </c>
      <c r="E1480" s="4" t="s">
        <v>4942</v>
      </c>
      <c r="F1480" s="231"/>
      <c r="G1480" s="468"/>
      <c r="H1480" s="233"/>
    </row>
    <row r="1481" spans="2:8" ht="17.25" thickBot="1">
      <c r="B1481" s="230" t="s">
        <v>6090</v>
      </c>
      <c r="C1481" s="207" t="s">
        <v>6405</v>
      </c>
      <c r="D1481" s="208" t="s">
        <v>1930</v>
      </c>
      <c r="E1481" s="4" t="s">
        <v>4942</v>
      </c>
      <c r="F1481" s="231"/>
      <c r="G1481" s="469"/>
      <c r="H1481" s="233"/>
    </row>
    <row r="1482" spans="2:8" ht="20.100000000000001" customHeight="1" thickBot="1">
      <c r="B1482" s="464" t="s">
        <v>5811</v>
      </c>
      <c r="C1482" s="453"/>
      <c r="D1482" s="454"/>
      <c r="E1482" s="465"/>
      <c r="F1482" s="465"/>
      <c r="G1482" s="466"/>
      <c r="H1482" s="233"/>
    </row>
    <row r="1483" spans="2:8">
      <c r="B1483" s="433" t="s">
        <v>6092</v>
      </c>
      <c r="C1483" s="201" t="s">
        <v>6406</v>
      </c>
      <c r="D1483" s="418" t="s">
        <v>1930</v>
      </c>
      <c r="E1483" s="428" t="s">
        <v>2242</v>
      </c>
      <c r="F1483" s="427"/>
      <c r="G1483" s="467" t="s">
        <v>6322</v>
      </c>
      <c r="H1483" s="233"/>
    </row>
    <row r="1484" spans="2:8">
      <c r="B1484" s="230" t="s">
        <v>5815</v>
      </c>
      <c r="C1484" s="207" t="s">
        <v>6407</v>
      </c>
      <c r="D1484" s="208" t="s">
        <v>1317</v>
      </c>
      <c r="E1484" s="4" t="s">
        <v>2242</v>
      </c>
      <c r="F1484" s="231"/>
      <c r="G1484" s="468"/>
      <c r="H1484" s="233"/>
    </row>
    <row r="1485" spans="2:8">
      <c r="B1485" s="230" t="s">
        <v>5818</v>
      </c>
      <c r="C1485" s="207" t="s">
        <v>6408</v>
      </c>
      <c r="D1485" s="208" t="s">
        <v>4649</v>
      </c>
      <c r="E1485" s="4" t="s">
        <v>2242</v>
      </c>
      <c r="F1485" s="231"/>
      <c r="G1485" s="468"/>
      <c r="H1485" s="233"/>
    </row>
    <row r="1486" spans="2:8">
      <c r="B1486" s="230" t="s">
        <v>5820</v>
      </c>
      <c r="C1486" s="207" t="s">
        <v>6409</v>
      </c>
      <c r="D1486" s="208" t="s">
        <v>1317</v>
      </c>
      <c r="E1486" s="4" t="s">
        <v>2242</v>
      </c>
      <c r="F1486" s="231"/>
      <c r="G1486" s="468"/>
      <c r="H1486" s="233"/>
    </row>
    <row r="1487" spans="2:8" ht="33">
      <c r="B1487" s="230" t="s">
        <v>6098</v>
      </c>
      <c r="C1487" s="207" t="s">
        <v>6410</v>
      </c>
      <c r="D1487" s="208" t="s">
        <v>1306</v>
      </c>
      <c r="E1487" s="4" t="s">
        <v>2229</v>
      </c>
      <c r="F1487" s="231"/>
      <c r="G1487" s="468"/>
      <c r="H1487" s="233"/>
    </row>
    <row r="1488" spans="2:8">
      <c r="B1488" s="230" t="s">
        <v>6100</v>
      </c>
      <c r="C1488" s="207" t="s">
        <v>6411</v>
      </c>
      <c r="D1488" s="208" t="s">
        <v>1317</v>
      </c>
      <c r="E1488" s="4" t="s">
        <v>2242</v>
      </c>
      <c r="F1488" s="231"/>
      <c r="G1488" s="468"/>
      <c r="H1488" s="233"/>
    </row>
    <row r="1489" spans="2:8" ht="33">
      <c r="B1489" s="230" t="s">
        <v>6102</v>
      </c>
      <c r="C1489" s="207" t="s">
        <v>6412</v>
      </c>
      <c r="D1489" s="208" t="s">
        <v>1524</v>
      </c>
      <c r="E1489" s="4" t="s">
        <v>2242</v>
      </c>
      <c r="F1489" s="231"/>
      <c r="G1489" s="468"/>
      <c r="H1489" s="233"/>
    </row>
    <row r="1490" spans="2:8" ht="33">
      <c r="B1490" s="230" t="s">
        <v>6104</v>
      </c>
      <c r="C1490" s="207" t="s">
        <v>6413</v>
      </c>
      <c r="D1490" s="208" t="s">
        <v>1317</v>
      </c>
      <c r="E1490" s="4" t="s">
        <v>2242</v>
      </c>
      <c r="F1490" s="231"/>
      <c r="G1490" s="468"/>
      <c r="H1490" s="233"/>
    </row>
    <row r="1491" spans="2:8" ht="33">
      <c r="B1491" s="230" t="s">
        <v>6106</v>
      </c>
      <c r="C1491" s="207" t="s">
        <v>6414</v>
      </c>
      <c r="D1491" s="208" t="s">
        <v>2108</v>
      </c>
      <c r="E1491" s="4" t="s">
        <v>2242</v>
      </c>
      <c r="F1491" s="231"/>
      <c r="G1491" s="468"/>
      <c r="H1491" s="233"/>
    </row>
    <row r="1492" spans="2:8" ht="33">
      <c r="B1492" s="230" t="s">
        <v>6108</v>
      </c>
      <c r="C1492" s="207" t="s">
        <v>6415</v>
      </c>
      <c r="D1492" s="208" t="s">
        <v>1524</v>
      </c>
      <c r="E1492" s="4" t="s">
        <v>2242</v>
      </c>
      <c r="F1492" s="231"/>
      <c r="G1492" s="468"/>
      <c r="H1492" s="233"/>
    </row>
    <row r="1493" spans="2:8" ht="33">
      <c r="B1493" s="230" t="s">
        <v>5834</v>
      </c>
      <c r="C1493" s="207" t="s">
        <v>6416</v>
      </c>
      <c r="D1493" s="208" t="s">
        <v>1317</v>
      </c>
      <c r="E1493" s="4" t="s">
        <v>2242</v>
      </c>
      <c r="F1493" s="231"/>
      <c r="G1493" s="468"/>
      <c r="H1493" s="233"/>
    </row>
    <row r="1494" spans="2:8">
      <c r="B1494" s="230" t="s">
        <v>6111</v>
      </c>
      <c r="C1494" s="207" t="s">
        <v>6417</v>
      </c>
      <c r="D1494" s="208" t="s">
        <v>1930</v>
      </c>
      <c r="E1494" s="4" t="s">
        <v>2242</v>
      </c>
      <c r="F1494" s="231"/>
      <c r="G1494" s="468"/>
      <c r="H1494" s="233"/>
    </row>
    <row r="1495" spans="2:8" ht="33">
      <c r="B1495" s="230" t="s">
        <v>6113</v>
      </c>
      <c r="C1495" s="207" t="s">
        <v>6418</v>
      </c>
      <c r="D1495" s="208" t="s">
        <v>1306</v>
      </c>
      <c r="E1495" s="4" t="s">
        <v>2229</v>
      </c>
      <c r="F1495" s="231"/>
      <c r="G1495" s="468"/>
      <c r="H1495" s="233"/>
    </row>
    <row r="1496" spans="2:8">
      <c r="B1496" s="230" t="s">
        <v>6115</v>
      </c>
      <c r="C1496" s="207" t="s">
        <v>6419</v>
      </c>
      <c r="D1496" s="208" t="s">
        <v>1317</v>
      </c>
      <c r="E1496" s="4" t="s">
        <v>2242</v>
      </c>
      <c r="F1496" s="231"/>
      <c r="G1496" s="468"/>
      <c r="H1496" s="233"/>
    </row>
    <row r="1497" spans="2:8" ht="33">
      <c r="B1497" s="230" t="s">
        <v>6117</v>
      </c>
      <c r="C1497" s="207" t="s">
        <v>6420</v>
      </c>
      <c r="D1497" s="208" t="s">
        <v>1524</v>
      </c>
      <c r="E1497" s="4" t="s">
        <v>2242</v>
      </c>
      <c r="F1497" s="231"/>
      <c r="G1497" s="468"/>
      <c r="H1497" s="233"/>
    </row>
    <row r="1498" spans="2:8" ht="33">
      <c r="B1498" s="230" t="s">
        <v>6119</v>
      </c>
      <c r="C1498" s="207" t="s">
        <v>6421</v>
      </c>
      <c r="D1498" s="208" t="s">
        <v>1317</v>
      </c>
      <c r="E1498" s="4" t="s">
        <v>2242</v>
      </c>
      <c r="F1498" s="231"/>
      <c r="G1498" s="468"/>
      <c r="H1498" s="233"/>
    </row>
    <row r="1499" spans="2:8" ht="33">
      <c r="B1499" s="230" t="s">
        <v>6121</v>
      </c>
      <c r="C1499" s="207" t="s">
        <v>6422</v>
      </c>
      <c r="D1499" s="208" t="s">
        <v>2108</v>
      </c>
      <c r="E1499" s="4" t="s">
        <v>2242</v>
      </c>
      <c r="F1499" s="231"/>
      <c r="G1499" s="468"/>
      <c r="H1499" s="233"/>
    </row>
    <row r="1500" spans="2:8" ht="33">
      <c r="B1500" s="230" t="s">
        <v>6123</v>
      </c>
      <c r="C1500" s="207" t="s">
        <v>6423</v>
      </c>
      <c r="D1500" s="208" t="s">
        <v>1524</v>
      </c>
      <c r="E1500" s="4" t="s">
        <v>2242</v>
      </c>
      <c r="F1500" s="231"/>
      <c r="G1500" s="468"/>
      <c r="H1500" s="233"/>
    </row>
    <row r="1501" spans="2:8" ht="33">
      <c r="B1501" s="230" t="s">
        <v>5850</v>
      </c>
      <c r="C1501" s="207" t="s">
        <v>6424</v>
      </c>
      <c r="D1501" s="208" t="s">
        <v>1317</v>
      </c>
      <c r="E1501" s="4" t="s">
        <v>2242</v>
      </c>
      <c r="F1501" s="231"/>
      <c r="G1501" s="468"/>
      <c r="H1501" s="233"/>
    </row>
    <row r="1502" spans="2:8">
      <c r="B1502" s="230" t="s">
        <v>6126</v>
      </c>
      <c r="C1502" s="207" t="s">
        <v>6425</v>
      </c>
      <c r="D1502" s="208" t="s">
        <v>1930</v>
      </c>
      <c r="E1502" s="4" t="s">
        <v>2242</v>
      </c>
      <c r="F1502" s="231"/>
      <c r="G1502" s="468"/>
      <c r="H1502" s="233"/>
    </row>
    <row r="1503" spans="2:8" ht="33">
      <c r="B1503" s="230" t="s">
        <v>6128</v>
      </c>
      <c r="C1503" s="207" t="s">
        <v>6426</v>
      </c>
      <c r="D1503" s="208" t="s">
        <v>1306</v>
      </c>
      <c r="E1503" s="4" t="s">
        <v>2229</v>
      </c>
      <c r="F1503" s="231"/>
      <c r="G1503" s="468"/>
      <c r="H1503" s="233"/>
    </row>
    <row r="1504" spans="2:8">
      <c r="B1504" s="230" t="s">
        <v>6130</v>
      </c>
      <c r="C1504" s="207" t="s">
        <v>6427</v>
      </c>
      <c r="D1504" s="208" t="s">
        <v>1317</v>
      </c>
      <c r="E1504" s="4" t="s">
        <v>2242</v>
      </c>
      <c r="F1504" s="231"/>
      <c r="G1504" s="468"/>
      <c r="H1504" s="233"/>
    </row>
    <row r="1505" spans="2:8" ht="33">
      <c r="B1505" s="230" t="s">
        <v>6132</v>
      </c>
      <c r="C1505" s="207" t="s">
        <v>6428</v>
      </c>
      <c r="D1505" s="208" t="s">
        <v>1524</v>
      </c>
      <c r="E1505" s="4" t="s">
        <v>2242</v>
      </c>
      <c r="F1505" s="231"/>
      <c r="G1505" s="468"/>
      <c r="H1505" s="233"/>
    </row>
    <row r="1506" spans="2:8" ht="33">
      <c r="B1506" s="230" t="s">
        <v>6134</v>
      </c>
      <c r="C1506" s="207" t="s">
        <v>6429</v>
      </c>
      <c r="D1506" s="208" t="s">
        <v>1317</v>
      </c>
      <c r="E1506" s="4" t="s">
        <v>2242</v>
      </c>
      <c r="F1506" s="231"/>
      <c r="G1506" s="468"/>
      <c r="H1506" s="233"/>
    </row>
    <row r="1507" spans="2:8" ht="33">
      <c r="B1507" s="230" t="s">
        <v>6136</v>
      </c>
      <c r="C1507" s="207" t="s">
        <v>6430</v>
      </c>
      <c r="D1507" s="208" t="s">
        <v>2108</v>
      </c>
      <c r="E1507" s="4" t="s">
        <v>2242</v>
      </c>
      <c r="F1507" s="231"/>
      <c r="G1507" s="468"/>
      <c r="H1507" s="233"/>
    </row>
    <row r="1508" spans="2:8" ht="33">
      <c r="B1508" s="230" t="s">
        <v>6138</v>
      </c>
      <c r="C1508" s="207" t="s">
        <v>6431</v>
      </c>
      <c r="D1508" s="208" t="s">
        <v>1524</v>
      </c>
      <c r="E1508" s="4" t="s">
        <v>2242</v>
      </c>
      <c r="F1508" s="231"/>
      <c r="G1508" s="468"/>
      <c r="H1508" s="233"/>
    </row>
    <row r="1509" spans="2:8" ht="33">
      <c r="B1509" s="230" t="s">
        <v>5866</v>
      </c>
      <c r="C1509" s="207" t="s">
        <v>6432</v>
      </c>
      <c r="D1509" s="208" t="s">
        <v>1317</v>
      </c>
      <c r="E1509" s="4" t="s">
        <v>2242</v>
      </c>
      <c r="F1509" s="231"/>
      <c r="G1509" s="468"/>
      <c r="H1509" s="233"/>
    </row>
    <row r="1510" spans="2:8" ht="17.25" thickBot="1">
      <c r="B1510" s="230" t="s">
        <v>6141</v>
      </c>
      <c r="C1510" s="207" t="s">
        <v>6433</v>
      </c>
      <c r="D1510" s="208" t="s">
        <v>1930</v>
      </c>
      <c r="E1510" s="4" t="s">
        <v>2242</v>
      </c>
      <c r="F1510" s="231"/>
      <c r="G1510" s="469"/>
      <c r="H1510" s="233"/>
    </row>
    <row r="1511" spans="2:8" ht="20.100000000000001" customHeight="1" thickBot="1">
      <c r="B1511" s="464" t="s">
        <v>5870</v>
      </c>
      <c r="C1511" s="453"/>
      <c r="D1511" s="454"/>
      <c r="E1511" s="465"/>
      <c r="F1511" s="465"/>
      <c r="G1511" s="466"/>
      <c r="H1511" s="233"/>
    </row>
    <row r="1512" spans="2:8">
      <c r="B1512" s="433" t="s">
        <v>6143</v>
      </c>
      <c r="C1512" s="201" t="s">
        <v>6434</v>
      </c>
      <c r="D1512" s="418" t="s">
        <v>1930</v>
      </c>
      <c r="E1512" s="428" t="s">
        <v>2242</v>
      </c>
      <c r="F1512" s="427"/>
      <c r="G1512" s="467" t="s">
        <v>6351</v>
      </c>
      <c r="H1512" s="233"/>
    </row>
    <row r="1513" spans="2:8">
      <c r="B1513" s="230" t="s">
        <v>5873</v>
      </c>
      <c r="C1513" s="207" t="s">
        <v>6435</v>
      </c>
      <c r="D1513" s="208" t="s">
        <v>1317</v>
      </c>
      <c r="E1513" s="4" t="s">
        <v>2242</v>
      </c>
      <c r="F1513" s="231"/>
      <c r="G1513" s="468"/>
      <c r="H1513" s="233"/>
    </row>
    <row r="1514" spans="2:8">
      <c r="B1514" s="230" t="s">
        <v>5875</v>
      </c>
      <c r="C1514" s="207" t="s">
        <v>6436</v>
      </c>
      <c r="D1514" s="208" t="s">
        <v>4649</v>
      </c>
      <c r="E1514" s="4" t="s">
        <v>2242</v>
      </c>
      <c r="F1514" s="231"/>
      <c r="G1514" s="468"/>
      <c r="H1514" s="233"/>
    </row>
    <row r="1515" spans="2:8">
      <c r="B1515" s="230" t="s">
        <v>5877</v>
      </c>
      <c r="C1515" s="207" t="s">
        <v>6437</v>
      </c>
      <c r="D1515" s="208" t="s">
        <v>1317</v>
      </c>
      <c r="E1515" s="4" t="s">
        <v>2242</v>
      </c>
      <c r="F1515" s="231"/>
      <c r="G1515" s="468"/>
      <c r="H1515" s="233"/>
    </row>
    <row r="1516" spans="2:8" ht="33">
      <c r="B1516" s="230" t="s">
        <v>6149</v>
      </c>
      <c r="C1516" s="207" t="s">
        <v>6438</v>
      </c>
      <c r="D1516" s="208" t="s">
        <v>1306</v>
      </c>
      <c r="E1516" s="4" t="s">
        <v>2229</v>
      </c>
      <c r="F1516" s="231"/>
      <c r="G1516" s="468"/>
      <c r="H1516" s="233"/>
    </row>
    <row r="1517" spans="2:8">
      <c r="B1517" s="230" t="s">
        <v>6151</v>
      </c>
      <c r="C1517" s="207" t="s">
        <v>6439</v>
      </c>
      <c r="D1517" s="208" t="s">
        <v>1317</v>
      </c>
      <c r="E1517" s="4" t="s">
        <v>2242</v>
      </c>
      <c r="F1517" s="231"/>
      <c r="G1517" s="468"/>
      <c r="H1517" s="233"/>
    </row>
    <row r="1518" spans="2:8" ht="33">
      <c r="B1518" s="230" t="s">
        <v>6153</v>
      </c>
      <c r="C1518" s="207" t="s">
        <v>6440</v>
      </c>
      <c r="D1518" s="208" t="s">
        <v>1524</v>
      </c>
      <c r="E1518" s="4" t="s">
        <v>2242</v>
      </c>
      <c r="F1518" s="231"/>
      <c r="G1518" s="468"/>
      <c r="H1518" s="233"/>
    </row>
    <row r="1519" spans="2:8" ht="33">
      <c r="B1519" s="230" t="s">
        <v>6155</v>
      </c>
      <c r="C1519" s="207" t="s">
        <v>6441</v>
      </c>
      <c r="D1519" s="208" t="s">
        <v>1317</v>
      </c>
      <c r="E1519" s="4" t="s">
        <v>2242</v>
      </c>
      <c r="F1519" s="231"/>
      <c r="G1519" s="468"/>
      <c r="H1519" s="233"/>
    </row>
    <row r="1520" spans="2:8" ht="33">
      <c r="B1520" s="230" t="s">
        <v>6157</v>
      </c>
      <c r="C1520" s="207" t="s">
        <v>6442</v>
      </c>
      <c r="D1520" s="208" t="s">
        <v>2108</v>
      </c>
      <c r="E1520" s="4" t="s">
        <v>2242</v>
      </c>
      <c r="F1520" s="231"/>
      <c r="G1520" s="468"/>
      <c r="H1520" s="233"/>
    </row>
    <row r="1521" spans="2:8" ht="33">
      <c r="B1521" s="230" t="s">
        <v>6159</v>
      </c>
      <c r="C1521" s="207" t="s">
        <v>6443</v>
      </c>
      <c r="D1521" s="208" t="s">
        <v>1524</v>
      </c>
      <c r="E1521" s="4" t="s">
        <v>2242</v>
      </c>
      <c r="F1521" s="231"/>
      <c r="G1521" s="468"/>
      <c r="H1521" s="233"/>
    </row>
    <row r="1522" spans="2:8" ht="33">
      <c r="B1522" s="230" t="s">
        <v>5891</v>
      </c>
      <c r="C1522" s="207" t="s">
        <v>6444</v>
      </c>
      <c r="D1522" s="208" t="s">
        <v>1317</v>
      </c>
      <c r="E1522" s="4" t="s">
        <v>2242</v>
      </c>
      <c r="F1522" s="231"/>
      <c r="G1522" s="468"/>
      <c r="H1522" s="233"/>
    </row>
    <row r="1523" spans="2:8">
      <c r="B1523" s="230" t="s">
        <v>6162</v>
      </c>
      <c r="C1523" s="207" t="s">
        <v>6445</v>
      </c>
      <c r="D1523" s="208" t="s">
        <v>1930</v>
      </c>
      <c r="E1523" s="4" t="s">
        <v>2242</v>
      </c>
      <c r="F1523" s="231"/>
      <c r="G1523" s="468"/>
      <c r="H1523" s="233"/>
    </row>
    <row r="1524" spans="2:8" ht="33">
      <c r="B1524" s="230" t="s">
        <v>6164</v>
      </c>
      <c r="C1524" s="207" t="s">
        <v>6446</v>
      </c>
      <c r="D1524" s="208" t="s">
        <v>1306</v>
      </c>
      <c r="E1524" s="4" t="s">
        <v>2229</v>
      </c>
      <c r="F1524" s="231"/>
      <c r="G1524" s="468"/>
      <c r="H1524" s="233"/>
    </row>
    <row r="1525" spans="2:8">
      <c r="B1525" s="230" t="s">
        <v>6166</v>
      </c>
      <c r="C1525" s="207" t="s">
        <v>6447</v>
      </c>
      <c r="D1525" s="208" t="s">
        <v>1317</v>
      </c>
      <c r="E1525" s="4" t="s">
        <v>2242</v>
      </c>
      <c r="F1525" s="231"/>
      <c r="G1525" s="468"/>
      <c r="H1525" s="233"/>
    </row>
    <row r="1526" spans="2:8" ht="33">
      <c r="B1526" s="230" t="s">
        <v>6168</v>
      </c>
      <c r="C1526" s="207" t="s">
        <v>6448</v>
      </c>
      <c r="D1526" s="208" t="s">
        <v>1524</v>
      </c>
      <c r="E1526" s="4" t="s">
        <v>2242</v>
      </c>
      <c r="F1526" s="231"/>
      <c r="G1526" s="468"/>
      <c r="H1526" s="233"/>
    </row>
    <row r="1527" spans="2:8" ht="33">
      <c r="B1527" s="230" t="s">
        <v>6170</v>
      </c>
      <c r="C1527" s="207" t="s">
        <v>6449</v>
      </c>
      <c r="D1527" s="208" t="s">
        <v>1317</v>
      </c>
      <c r="E1527" s="4" t="s">
        <v>2242</v>
      </c>
      <c r="F1527" s="231"/>
      <c r="G1527" s="468"/>
      <c r="H1527" s="233"/>
    </row>
    <row r="1528" spans="2:8" ht="33">
      <c r="B1528" s="230" t="s">
        <v>6172</v>
      </c>
      <c r="C1528" s="207" t="s">
        <v>6450</v>
      </c>
      <c r="D1528" s="208" t="s">
        <v>2108</v>
      </c>
      <c r="E1528" s="4" t="s">
        <v>2242</v>
      </c>
      <c r="F1528" s="231"/>
      <c r="G1528" s="468"/>
      <c r="H1528" s="233"/>
    </row>
    <row r="1529" spans="2:8" ht="33">
      <c r="B1529" s="230" t="s">
        <v>6174</v>
      </c>
      <c r="C1529" s="207" t="s">
        <v>6451</v>
      </c>
      <c r="D1529" s="208" t="s">
        <v>1524</v>
      </c>
      <c r="E1529" s="4" t="s">
        <v>2242</v>
      </c>
      <c r="F1529" s="231"/>
      <c r="G1529" s="468"/>
      <c r="H1529" s="233"/>
    </row>
    <row r="1530" spans="2:8" ht="33">
      <c r="B1530" s="230" t="s">
        <v>5907</v>
      </c>
      <c r="C1530" s="207" t="s">
        <v>6452</v>
      </c>
      <c r="D1530" s="208" t="s">
        <v>1317</v>
      </c>
      <c r="E1530" s="4" t="s">
        <v>2242</v>
      </c>
      <c r="F1530" s="231"/>
      <c r="G1530" s="468"/>
      <c r="H1530" s="233"/>
    </row>
    <row r="1531" spans="2:8">
      <c r="B1531" s="230" t="s">
        <v>6177</v>
      </c>
      <c r="C1531" s="207" t="s">
        <v>6453</v>
      </c>
      <c r="D1531" s="208" t="s">
        <v>1930</v>
      </c>
      <c r="E1531" s="4" t="s">
        <v>2242</v>
      </c>
      <c r="F1531" s="231"/>
      <c r="G1531" s="468"/>
      <c r="H1531" s="233"/>
    </row>
    <row r="1532" spans="2:8" ht="33">
      <c r="B1532" s="230" t="s">
        <v>6179</v>
      </c>
      <c r="C1532" s="207" t="s">
        <v>6454</v>
      </c>
      <c r="D1532" s="208" t="s">
        <v>1306</v>
      </c>
      <c r="E1532" s="4" t="s">
        <v>2229</v>
      </c>
      <c r="F1532" s="231"/>
      <c r="G1532" s="468"/>
      <c r="H1532" s="233"/>
    </row>
    <row r="1533" spans="2:8">
      <c r="B1533" s="230" t="s">
        <v>6181</v>
      </c>
      <c r="C1533" s="207" t="s">
        <v>6455</v>
      </c>
      <c r="D1533" s="208" t="s">
        <v>1317</v>
      </c>
      <c r="E1533" s="4" t="s">
        <v>2242</v>
      </c>
      <c r="F1533" s="231"/>
      <c r="G1533" s="468"/>
      <c r="H1533" s="233"/>
    </row>
    <row r="1534" spans="2:8" ht="33">
      <c r="B1534" s="230" t="s">
        <v>6183</v>
      </c>
      <c r="C1534" s="207" t="s">
        <v>6456</v>
      </c>
      <c r="D1534" s="208" t="s">
        <v>1524</v>
      </c>
      <c r="E1534" s="4" t="s">
        <v>2242</v>
      </c>
      <c r="F1534" s="231"/>
      <c r="G1534" s="468"/>
      <c r="H1534" s="233"/>
    </row>
    <row r="1535" spans="2:8" ht="33">
      <c r="B1535" s="230" t="s">
        <v>6185</v>
      </c>
      <c r="C1535" s="207" t="s">
        <v>6457</v>
      </c>
      <c r="D1535" s="208" t="s">
        <v>1317</v>
      </c>
      <c r="E1535" s="4" t="s">
        <v>2242</v>
      </c>
      <c r="F1535" s="231"/>
      <c r="G1535" s="468"/>
      <c r="H1535" s="233"/>
    </row>
    <row r="1536" spans="2:8" ht="33">
      <c r="B1536" s="230" t="s">
        <v>6187</v>
      </c>
      <c r="C1536" s="207" t="s">
        <v>6458</v>
      </c>
      <c r="D1536" s="208" t="s">
        <v>2108</v>
      </c>
      <c r="E1536" s="4" t="s">
        <v>2242</v>
      </c>
      <c r="F1536" s="231"/>
      <c r="G1536" s="468"/>
      <c r="H1536" s="233"/>
    </row>
    <row r="1537" spans="2:8" ht="33">
      <c r="B1537" s="230" t="s">
        <v>6189</v>
      </c>
      <c r="C1537" s="207" t="s">
        <v>6459</v>
      </c>
      <c r="D1537" s="208" t="s">
        <v>1524</v>
      </c>
      <c r="E1537" s="4" t="s">
        <v>2242</v>
      </c>
      <c r="F1537" s="231"/>
      <c r="G1537" s="468"/>
      <c r="H1537" s="233"/>
    </row>
    <row r="1538" spans="2:8" ht="33">
      <c r="B1538" s="230" t="s">
        <v>5923</v>
      </c>
      <c r="C1538" s="207" t="s">
        <v>6460</v>
      </c>
      <c r="D1538" s="208" t="s">
        <v>1317</v>
      </c>
      <c r="E1538" s="4" t="s">
        <v>2242</v>
      </c>
      <c r="F1538" s="231"/>
      <c r="G1538" s="468"/>
      <c r="H1538" s="233"/>
    </row>
    <row r="1539" spans="2:8" ht="17.25" thickBot="1">
      <c r="B1539" s="230" t="s">
        <v>6192</v>
      </c>
      <c r="C1539" s="207" t="s">
        <v>6461</v>
      </c>
      <c r="D1539" s="208" t="s">
        <v>1930</v>
      </c>
      <c r="E1539" s="4" t="s">
        <v>2242</v>
      </c>
      <c r="F1539" s="231"/>
      <c r="G1539" s="469"/>
      <c r="H1539" s="233"/>
    </row>
    <row r="1540" spans="2:8">
      <c r="B1540" s="459" t="s">
        <v>6462</v>
      </c>
      <c r="C1540" s="268"/>
      <c r="D1540" s="269"/>
      <c r="E1540" s="432"/>
      <c r="F1540" s="432"/>
      <c r="G1540" s="460"/>
      <c r="H1540" s="233"/>
    </row>
    <row r="1541" spans="2:8" ht="17.25" thickBot="1">
      <c r="B1541" s="461" t="s">
        <v>6014</v>
      </c>
      <c r="C1541" s="274"/>
      <c r="D1541" s="275"/>
      <c r="E1541" s="462"/>
      <c r="F1541" s="462"/>
      <c r="G1541" s="463"/>
      <c r="H1541" s="233"/>
    </row>
    <row r="1542" spans="2:8">
      <c r="B1542" s="433" t="s">
        <v>54</v>
      </c>
      <c r="C1542" s="201" t="s">
        <v>6463</v>
      </c>
      <c r="D1542" s="418" t="s">
        <v>1524</v>
      </c>
      <c r="E1542" s="428" t="s">
        <v>2104</v>
      </c>
      <c r="F1542" s="427"/>
      <c r="G1542" s="467" t="s">
        <v>6279</v>
      </c>
      <c r="H1542" s="233"/>
    </row>
    <row r="1543" spans="2:8">
      <c r="B1543" s="230" t="s">
        <v>6017</v>
      </c>
      <c r="C1543" s="207" t="s">
        <v>6464</v>
      </c>
      <c r="D1543" s="208" t="s">
        <v>1317</v>
      </c>
      <c r="E1543" s="4" t="s">
        <v>2242</v>
      </c>
      <c r="F1543" s="231"/>
      <c r="G1543" s="468"/>
      <c r="H1543" s="233"/>
    </row>
    <row r="1544" spans="2:8">
      <c r="B1544" s="230" t="s">
        <v>6020</v>
      </c>
      <c r="C1544" s="207" t="s">
        <v>6465</v>
      </c>
      <c r="D1544" s="208" t="s">
        <v>1317</v>
      </c>
      <c r="E1544" s="4" t="s">
        <v>2242</v>
      </c>
      <c r="F1544" s="231"/>
      <c r="G1544" s="468"/>
      <c r="H1544" s="233"/>
    </row>
    <row r="1545" spans="2:8">
      <c r="B1545" s="230" t="s">
        <v>6022</v>
      </c>
      <c r="C1545" s="207" t="s">
        <v>6466</v>
      </c>
      <c r="D1545" s="208" t="s">
        <v>1317</v>
      </c>
      <c r="E1545" s="4" t="s">
        <v>2242</v>
      </c>
      <c r="F1545" s="231"/>
      <c r="G1545" s="468"/>
      <c r="H1545" s="233"/>
    </row>
    <row r="1546" spans="2:8">
      <c r="B1546" s="230" t="s">
        <v>6024</v>
      </c>
      <c r="C1546" s="207" t="s">
        <v>6467</v>
      </c>
      <c r="D1546" s="208" t="s">
        <v>2108</v>
      </c>
      <c r="E1546" s="4" t="s">
        <v>2229</v>
      </c>
      <c r="F1546" s="231"/>
      <c r="G1546" s="468"/>
      <c r="H1546" s="233"/>
    </row>
    <row r="1547" spans="2:8">
      <c r="B1547" s="230" t="s">
        <v>6026</v>
      </c>
      <c r="C1547" s="207" t="s">
        <v>6468</v>
      </c>
      <c r="D1547" s="208" t="s">
        <v>1317</v>
      </c>
      <c r="E1547" s="4" t="s">
        <v>2242</v>
      </c>
      <c r="F1547" s="231"/>
      <c r="G1547" s="468"/>
      <c r="H1547" s="233"/>
    </row>
    <row r="1548" spans="2:8" ht="33">
      <c r="B1548" s="230" t="s">
        <v>6028</v>
      </c>
      <c r="C1548" s="207" t="s">
        <v>6469</v>
      </c>
      <c r="D1548" s="208" t="s">
        <v>1317</v>
      </c>
      <c r="E1548" s="4" t="s">
        <v>2242</v>
      </c>
      <c r="F1548" s="231"/>
      <c r="G1548" s="468"/>
      <c r="H1548" s="233"/>
    </row>
    <row r="1549" spans="2:8">
      <c r="B1549" s="230" t="s">
        <v>6030</v>
      </c>
      <c r="C1549" s="207" t="s">
        <v>6470</v>
      </c>
      <c r="D1549" s="208" t="s">
        <v>1317</v>
      </c>
      <c r="E1549" s="4" t="s">
        <v>2242</v>
      </c>
      <c r="F1549" s="231"/>
      <c r="G1549" s="468"/>
      <c r="H1549" s="233"/>
    </row>
    <row r="1550" spans="2:8">
      <c r="B1550" s="230" t="s">
        <v>6032</v>
      </c>
      <c r="C1550" s="207" t="s">
        <v>6471</v>
      </c>
      <c r="D1550" s="208" t="s">
        <v>1317</v>
      </c>
      <c r="E1550" s="4" t="s">
        <v>2242</v>
      </c>
      <c r="F1550" s="231"/>
      <c r="G1550" s="468"/>
      <c r="H1550" s="233"/>
    </row>
    <row r="1551" spans="2:8">
      <c r="B1551" s="230" t="s">
        <v>6034</v>
      </c>
      <c r="C1551" s="207" t="s">
        <v>6472</v>
      </c>
      <c r="D1551" s="208" t="s">
        <v>1317</v>
      </c>
      <c r="E1551" s="4" t="s">
        <v>2242</v>
      </c>
      <c r="F1551" s="231"/>
      <c r="G1551" s="468"/>
      <c r="H1551" s="233"/>
    </row>
    <row r="1552" spans="2:8">
      <c r="B1552" s="230" t="s">
        <v>407</v>
      </c>
      <c r="C1552" s="207" t="s">
        <v>6473</v>
      </c>
      <c r="D1552" s="208" t="s">
        <v>2108</v>
      </c>
      <c r="E1552" s="4" t="s">
        <v>2229</v>
      </c>
      <c r="F1552" s="231"/>
      <c r="G1552" s="468"/>
      <c r="H1552" s="233"/>
    </row>
    <row r="1553" spans="2:8">
      <c r="B1553" s="230" t="s">
        <v>6037</v>
      </c>
      <c r="C1553" s="207" t="s">
        <v>6474</v>
      </c>
      <c r="D1553" s="208" t="s">
        <v>1317</v>
      </c>
      <c r="E1553" s="4" t="s">
        <v>2242</v>
      </c>
      <c r="F1553" s="231"/>
      <c r="G1553" s="468"/>
      <c r="H1553" s="233"/>
    </row>
    <row r="1554" spans="2:8">
      <c r="B1554" s="230" t="s">
        <v>6039</v>
      </c>
      <c r="C1554" s="207" t="s">
        <v>6475</v>
      </c>
      <c r="D1554" s="208" t="s">
        <v>1317</v>
      </c>
      <c r="E1554" s="4" t="s">
        <v>2242</v>
      </c>
      <c r="F1554" s="231"/>
      <c r="G1554" s="468"/>
      <c r="H1554" s="233"/>
    </row>
    <row r="1555" spans="2:8" ht="17.25" thickBot="1">
      <c r="B1555" s="230" t="s">
        <v>6041</v>
      </c>
      <c r="C1555" s="207" t="s">
        <v>6476</v>
      </c>
      <c r="D1555" s="208" t="s">
        <v>1317</v>
      </c>
      <c r="E1555" s="4" t="s">
        <v>2242</v>
      </c>
      <c r="F1555" s="231"/>
      <c r="G1555" s="469"/>
      <c r="H1555" s="233"/>
    </row>
    <row r="1556" spans="2:8" ht="20.100000000000001" customHeight="1" thickBot="1">
      <c r="B1556" s="464" t="s">
        <v>5746</v>
      </c>
      <c r="C1556" s="453"/>
      <c r="D1556" s="454"/>
      <c r="E1556" s="465"/>
      <c r="F1556" s="465"/>
      <c r="G1556" s="466"/>
      <c r="H1556" s="233"/>
    </row>
    <row r="1557" spans="2:8" ht="20.100000000000001" customHeight="1" thickBot="1">
      <c r="B1557" s="464" t="s">
        <v>5747</v>
      </c>
      <c r="C1557" s="453"/>
      <c r="D1557" s="454"/>
      <c r="E1557" s="465"/>
      <c r="F1557" s="465"/>
      <c r="G1557" s="466"/>
      <c r="H1557" s="233"/>
    </row>
    <row r="1558" spans="2:8">
      <c r="B1558" s="433" t="s">
        <v>5748</v>
      </c>
      <c r="C1558" s="201" t="s">
        <v>6477</v>
      </c>
      <c r="D1558" s="418" t="s">
        <v>1317</v>
      </c>
      <c r="E1558" s="428" t="s">
        <v>4942</v>
      </c>
      <c r="F1558" s="427"/>
      <c r="G1558" s="467" t="s">
        <v>6294</v>
      </c>
      <c r="H1558" s="233"/>
    </row>
    <row r="1559" spans="2:8">
      <c r="B1559" s="230" t="s">
        <v>5750</v>
      </c>
      <c r="C1559" s="207" t="s">
        <v>6478</v>
      </c>
      <c r="D1559" s="208" t="s">
        <v>4649</v>
      </c>
      <c r="E1559" s="4" t="s">
        <v>4942</v>
      </c>
      <c r="F1559" s="231"/>
      <c r="G1559" s="468"/>
      <c r="H1559" s="233"/>
    </row>
    <row r="1560" spans="2:8">
      <c r="B1560" s="230" t="s">
        <v>5753</v>
      </c>
      <c r="C1560" s="207" t="s">
        <v>6479</v>
      </c>
      <c r="D1560" s="208" t="s">
        <v>1317</v>
      </c>
      <c r="E1560" s="4" t="s">
        <v>4942</v>
      </c>
      <c r="F1560" s="231"/>
      <c r="G1560" s="468"/>
      <c r="H1560" s="233"/>
    </row>
    <row r="1561" spans="2:8" ht="33">
      <c r="B1561" s="230" t="s">
        <v>6047</v>
      </c>
      <c r="C1561" s="207" t="s">
        <v>6480</v>
      </c>
      <c r="D1561" s="208" t="s">
        <v>1306</v>
      </c>
      <c r="E1561" s="4" t="s">
        <v>4947</v>
      </c>
      <c r="F1561" s="231"/>
      <c r="G1561" s="468"/>
      <c r="H1561" s="233"/>
    </row>
    <row r="1562" spans="2:8">
      <c r="B1562" s="230" t="s">
        <v>6049</v>
      </c>
      <c r="C1562" s="207" t="s">
        <v>6481</v>
      </c>
      <c r="D1562" s="208" t="s">
        <v>1317</v>
      </c>
      <c r="E1562" s="4" t="s">
        <v>4942</v>
      </c>
      <c r="F1562" s="231"/>
      <c r="G1562" s="468"/>
      <c r="H1562" s="233"/>
    </row>
    <row r="1563" spans="2:8" ht="33">
      <c r="B1563" s="230" t="s">
        <v>6051</v>
      </c>
      <c r="C1563" s="207" t="s">
        <v>6482</v>
      </c>
      <c r="D1563" s="208" t="s">
        <v>1524</v>
      </c>
      <c r="E1563" s="4" t="s">
        <v>4942</v>
      </c>
      <c r="F1563" s="231"/>
      <c r="G1563" s="468"/>
      <c r="H1563" s="233"/>
    </row>
    <row r="1564" spans="2:8" ht="33">
      <c r="B1564" s="230" t="s">
        <v>6053</v>
      </c>
      <c r="C1564" s="207" t="s">
        <v>6483</v>
      </c>
      <c r="D1564" s="208" t="s">
        <v>1317</v>
      </c>
      <c r="E1564" s="4" t="s">
        <v>4942</v>
      </c>
      <c r="F1564" s="231"/>
      <c r="G1564" s="468"/>
      <c r="H1564" s="233"/>
    </row>
    <row r="1565" spans="2:8" ht="33">
      <c r="B1565" s="230" t="s">
        <v>6055</v>
      </c>
      <c r="C1565" s="207" t="s">
        <v>6484</v>
      </c>
      <c r="D1565" s="208" t="s">
        <v>2108</v>
      </c>
      <c r="E1565" s="4" t="s">
        <v>4942</v>
      </c>
      <c r="F1565" s="231"/>
      <c r="G1565" s="468"/>
      <c r="H1565" s="233"/>
    </row>
    <row r="1566" spans="2:8" ht="33">
      <c r="B1566" s="230" t="s">
        <v>6057</v>
      </c>
      <c r="C1566" s="207" t="s">
        <v>6485</v>
      </c>
      <c r="D1566" s="208" t="s">
        <v>1524</v>
      </c>
      <c r="E1566" s="4" t="s">
        <v>4942</v>
      </c>
      <c r="F1566" s="231"/>
      <c r="G1566" s="468"/>
      <c r="H1566" s="233"/>
    </row>
    <row r="1567" spans="2:8" ht="33">
      <c r="B1567" s="230" t="s">
        <v>5771</v>
      </c>
      <c r="C1567" s="207" t="s">
        <v>6486</v>
      </c>
      <c r="D1567" s="208" t="s">
        <v>1317</v>
      </c>
      <c r="E1567" s="4" t="s">
        <v>4942</v>
      </c>
      <c r="F1567" s="231"/>
      <c r="G1567" s="468"/>
      <c r="H1567" s="233"/>
    </row>
    <row r="1568" spans="2:8">
      <c r="B1568" s="230" t="s">
        <v>6060</v>
      </c>
      <c r="C1568" s="207" t="s">
        <v>6487</v>
      </c>
      <c r="D1568" s="208" t="s">
        <v>1930</v>
      </c>
      <c r="E1568" s="4" t="s">
        <v>4942</v>
      </c>
      <c r="F1568" s="231"/>
      <c r="G1568" s="468"/>
      <c r="H1568" s="233"/>
    </row>
    <row r="1569" spans="2:8" ht="33">
      <c r="B1569" s="230" t="s">
        <v>6062</v>
      </c>
      <c r="C1569" s="207" t="s">
        <v>6488</v>
      </c>
      <c r="D1569" s="208" t="s">
        <v>1306</v>
      </c>
      <c r="E1569" s="4" t="s">
        <v>4947</v>
      </c>
      <c r="F1569" s="231"/>
      <c r="G1569" s="468"/>
      <c r="H1569" s="233"/>
    </row>
    <row r="1570" spans="2:8">
      <c r="B1570" s="230" t="s">
        <v>6064</v>
      </c>
      <c r="C1570" s="207" t="s">
        <v>6489</v>
      </c>
      <c r="D1570" s="208" t="s">
        <v>1317</v>
      </c>
      <c r="E1570" s="4" t="s">
        <v>4942</v>
      </c>
      <c r="F1570" s="231"/>
      <c r="G1570" s="468"/>
      <c r="H1570" s="233"/>
    </row>
    <row r="1571" spans="2:8" ht="33">
      <c r="B1571" s="230" t="s">
        <v>6066</v>
      </c>
      <c r="C1571" s="207" t="s">
        <v>6490</v>
      </c>
      <c r="D1571" s="208" t="s">
        <v>1524</v>
      </c>
      <c r="E1571" s="4" t="s">
        <v>4942</v>
      </c>
      <c r="F1571" s="231"/>
      <c r="G1571" s="468"/>
      <c r="H1571" s="233"/>
    </row>
    <row r="1572" spans="2:8" ht="33">
      <c r="B1572" s="230" t="s">
        <v>6068</v>
      </c>
      <c r="C1572" s="207" t="s">
        <v>6491</v>
      </c>
      <c r="D1572" s="208" t="s">
        <v>1317</v>
      </c>
      <c r="E1572" s="4" t="s">
        <v>4942</v>
      </c>
      <c r="F1572" s="231"/>
      <c r="G1572" s="468"/>
      <c r="H1572" s="233"/>
    </row>
    <row r="1573" spans="2:8" ht="33">
      <c r="B1573" s="230" t="s">
        <v>6070</v>
      </c>
      <c r="C1573" s="207" t="s">
        <v>6492</v>
      </c>
      <c r="D1573" s="208" t="s">
        <v>2108</v>
      </c>
      <c r="E1573" s="4" t="s">
        <v>4942</v>
      </c>
      <c r="F1573" s="231"/>
      <c r="G1573" s="468"/>
      <c r="H1573" s="233"/>
    </row>
    <row r="1574" spans="2:8" ht="33">
      <c r="B1574" s="230" t="s">
        <v>6072</v>
      </c>
      <c r="C1574" s="207" t="s">
        <v>6493</v>
      </c>
      <c r="D1574" s="208" t="s">
        <v>1524</v>
      </c>
      <c r="E1574" s="4" t="s">
        <v>4942</v>
      </c>
      <c r="F1574" s="231"/>
      <c r="G1574" s="468"/>
      <c r="H1574" s="233"/>
    </row>
    <row r="1575" spans="2:8" ht="33">
      <c r="B1575" s="230" t="s">
        <v>5790</v>
      </c>
      <c r="C1575" s="207" t="s">
        <v>6494</v>
      </c>
      <c r="D1575" s="208" t="s">
        <v>1317</v>
      </c>
      <c r="E1575" s="4" t="s">
        <v>4942</v>
      </c>
      <c r="F1575" s="231"/>
      <c r="G1575" s="468"/>
      <c r="H1575" s="233"/>
    </row>
    <row r="1576" spans="2:8">
      <c r="B1576" s="230" t="s">
        <v>6075</v>
      </c>
      <c r="C1576" s="207" t="s">
        <v>6495</v>
      </c>
      <c r="D1576" s="208" t="s">
        <v>1930</v>
      </c>
      <c r="E1576" s="4" t="s">
        <v>4942</v>
      </c>
      <c r="F1576" s="231"/>
      <c r="G1576" s="468"/>
      <c r="H1576" s="233"/>
    </row>
    <row r="1577" spans="2:8" ht="33">
      <c r="B1577" s="230" t="s">
        <v>6077</v>
      </c>
      <c r="C1577" s="207" t="s">
        <v>6496</v>
      </c>
      <c r="D1577" s="208" t="s">
        <v>1306</v>
      </c>
      <c r="E1577" s="4" t="s">
        <v>4947</v>
      </c>
      <c r="F1577" s="231"/>
      <c r="G1577" s="468"/>
      <c r="H1577" s="233"/>
    </row>
    <row r="1578" spans="2:8">
      <c r="B1578" s="230" t="s">
        <v>6079</v>
      </c>
      <c r="C1578" s="207" t="s">
        <v>6497</v>
      </c>
      <c r="D1578" s="208" t="s">
        <v>1317</v>
      </c>
      <c r="E1578" s="4" t="s">
        <v>4942</v>
      </c>
      <c r="F1578" s="231"/>
      <c r="G1578" s="468"/>
      <c r="H1578" s="233"/>
    </row>
    <row r="1579" spans="2:8" ht="33">
      <c r="B1579" s="230" t="s">
        <v>6081</v>
      </c>
      <c r="C1579" s="207" t="s">
        <v>6498</v>
      </c>
      <c r="D1579" s="208" t="s">
        <v>1524</v>
      </c>
      <c r="E1579" s="4" t="s">
        <v>4942</v>
      </c>
      <c r="F1579" s="231"/>
      <c r="G1579" s="468"/>
      <c r="H1579" s="233"/>
    </row>
    <row r="1580" spans="2:8" ht="33">
      <c r="B1580" s="230" t="s">
        <v>6083</v>
      </c>
      <c r="C1580" s="207" t="s">
        <v>6499</v>
      </c>
      <c r="D1580" s="208" t="s">
        <v>1317</v>
      </c>
      <c r="E1580" s="4" t="s">
        <v>4942</v>
      </c>
      <c r="F1580" s="231"/>
      <c r="G1580" s="468"/>
      <c r="H1580" s="233"/>
    </row>
    <row r="1581" spans="2:8" ht="33">
      <c r="B1581" s="230" t="s">
        <v>6085</v>
      </c>
      <c r="C1581" s="207" t="s">
        <v>6500</v>
      </c>
      <c r="D1581" s="208" t="s">
        <v>2108</v>
      </c>
      <c r="E1581" s="4" t="s">
        <v>4942</v>
      </c>
      <c r="F1581" s="231"/>
      <c r="G1581" s="468"/>
      <c r="H1581" s="233"/>
    </row>
    <row r="1582" spans="2:8" ht="33">
      <c r="B1582" s="230" t="s">
        <v>6087</v>
      </c>
      <c r="C1582" s="207" t="s">
        <v>6501</v>
      </c>
      <c r="D1582" s="208" t="s">
        <v>1524</v>
      </c>
      <c r="E1582" s="4" t="s">
        <v>4942</v>
      </c>
      <c r="F1582" s="231"/>
      <c r="G1582" s="468"/>
      <c r="H1582" s="233"/>
    </row>
    <row r="1583" spans="2:8" ht="33">
      <c r="B1583" s="230" t="s">
        <v>5807</v>
      </c>
      <c r="C1583" s="207" t="s">
        <v>6502</v>
      </c>
      <c r="D1583" s="208" t="s">
        <v>1317</v>
      </c>
      <c r="E1583" s="4" t="s">
        <v>4942</v>
      </c>
      <c r="F1583" s="231"/>
      <c r="G1583" s="468"/>
      <c r="H1583" s="233"/>
    </row>
    <row r="1584" spans="2:8" ht="17.25" thickBot="1">
      <c r="B1584" s="230" t="s">
        <v>6090</v>
      </c>
      <c r="C1584" s="207" t="s">
        <v>6503</v>
      </c>
      <c r="D1584" s="208" t="s">
        <v>1930</v>
      </c>
      <c r="E1584" s="4" t="s">
        <v>4942</v>
      </c>
      <c r="F1584" s="231"/>
      <c r="G1584" s="469"/>
      <c r="H1584" s="233"/>
    </row>
    <row r="1585" spans="2:8" ht="20.100000000000001" customHeight="1" thickBot="1">
      <c r="B1585" s="464" t="s">
        <v>5811</v>
      </c>
      <c r="C1585" s="453"/>
      <c r="D1585" s="454"/>
      <c r="E1585" s="465"/>
      <c r="F1585" s="465"/>
      <c r="G1585" s="466"/>
      <c r="H1585" s="233"/>
    </row>
    <row r="1586" spans="2:8">
      <c r="B1586" s="433" t="s">
        <v>6092</v>
      </c>
      <c r="C1586" s="201" t="s">
        <v>6504</v>
      </c>
      <c r="D1586" s="418" t="s">
        <v>1930</v>
      </c>
      <c r="E1586" s="428" t="s">
        <v>2242</v>
      </c>
      <c r="F1586" s="427"/>
      <c r="G1586" s="467" t="s">
        <v>6322</v>
      </c>
      <c r="H1586" s="233"/>
    </row>
    <row r="1587" spans="2:8" ht="30" customHeight="1">
      <c r="B1587" s="230" t="s">
        <v>5815</v>
      </c>
      <c r="C1587" s="207" t="s">
        <v>6505</v>
      </c>
      <c r="D1587" s="208" t="s">
        <v>1317</v>
      </c>
      <c r="E1587" s="4" t="s">
        <v>2242</v>
      </c>
      <c r="F1587" s="231"/>
      <c r="G1587" s="468"/>
      <c r="H1587" s="233"/>
    </row>
    <row r="1588" spans="2:8">
      <c r="B1588" s="230" t="s">
        <v>5818</v>
      </c>
      <c r="C1588" s="207" t="s">
        <v>6506</v>
      </c>
      <c r="D1588" s="208" t="s">
        <v>4649</v>
      </c>
      <c r="E1588" s="4" t="s">
        <v>2242</v>
      </c>
      <c r="F1588" s="231"/>
      <c r="G1588" s="468"/>
      <c r="H1588" s="233"/>
    </row>
    <row r="1589" spans="2:8">
      <c r="B1589" s="230" t="s">
        <v>5820</v>
      </c>
      <c r="C1589" s="207" t="s">
        <v>6507</v>
      </c>
      <c r="D1589" s="208" t="s">
        <v>1317</v>
      </c>
      <c r="E1589" s="4" t="s">
        <v>2242</v>
      </c>
      <c r="F1589" s="231"/>
      <c r="G1589" s="468"/>
      <c r="H1589" s="233"/>
    </row>
    <row r="1590" spans="2:8" ht="33">
      <c r="B1590" s="230" t="s">
        <v>6098</v>
      </c>
      <c r="C1590" s="207" t="s">
        <v>6508</v>
      </c>
      <c r="D1590" s="208" t="s">
        <v>1306</v>
      </c>
      <c r="E1590" s="4" t="s">
        <v>2229</v>
      </c>
      <c r="F1590" s="231"/>
      <c r="G1590" s="468"/>
      <c r="H1590" s="233"/>
    </row>
    <row r="1591" spans="2:8">
      <c r="B1591" s="230" t="s">
        <v>6100</v>
      </c>
      <c r="C1591" s="207" t="s">
        <v>6509</v>
      </c>
      <c r="D1591" s="208" t="s">
        <v>1317</v>
      </c>
      <c r="E1591" s="4" t="s">
        <v>2242</v>
      </c>
      <c r="F1591" s="231"/>
      <c r="G1591" s="468"/>
      <c r="H1591" s="233"/>
    </row>
    <row r="1592" spans="2:8" ht="33">
      <c r="B1592" s="230" t="s">
        <v>6102</v>
      </c>
      <c r="C1592" s="207" t="s">
        <v>6510</v>
      </c>
      <c r="D1592" s="208" t="s">
        <v>1524</v>
      </c>
      <c r="E1592" s="4" t="s">
        <v>2242</v>
      </c>
      <c r="F1592" s="231"/>
      <c r="G1592" s="468"/>
      <c r="H1592" s="233"/>
    </row>
    <row r="1593" spans="2:8" ht="33">
      <c r="B1593" s="230" t="s">
        <v>6104</v>
      </c>
      <c r="C1593" s="207" t="s">
        <v>6511</v>
      </c>
      <c r="D1593" s="208" t="s">
        <v>1317</v>
      </c>
      <c r="E1593" s="4" t="s">
        <v>2242</v>
      </c>
      <c r="F1593" s="231"/>
      <c r="G1593" s="468"/>
      <c r="H1593" s="233"/>
    </row>
    <row r="1594" spans="2:8" ht="33">
      <c r="B1594" s="230" t="s">
        <v>6106</v>
      </c>
      <c r="C1594" s="207" t="s">
        <v>6512</v>
      </c>
      <c r="D1594" s="208" t="s">
        <v>2108</v>
      </c>
      <c r="E1594" s="4" t="s">
        <v>2242</v>
      </c>
      <c r="F1594" s="231"/>
      <c r="G1594" s="468"/>
      <c r="H1594" s="233"/>
    </row>
    <row r="1595" spans="2:8" ht="33">
      <c r="B1595" s="230" t="s">
        <v>6108</v>
      </c>
      <c r="C1595" s="207" t="s">
        <v>6513</v>
      </c>
      <c r="D1595" s="208" t="s">
        <v>1524</v>
      </c>
      <c r="E1595" s="4" t="s">
        <v>2242</v>
      </c>
      <c r="F1595" s="231"/>
      <c r="G1595" s="468"/>
      <c r="H1595" s="233"/>
    </row>
    <row r="1596" spans="2:8" ht="33">
      <c r="B1596" s="230" t="s">
        <v>5834</v>
      </c>
      <c r="C1596" s="207" t="s">
        <v>6514</v>
      </c>
      <c r="D1596" s="208" t="s">
        <v>1317</v>
      </c>
      <c r="E1596" s="4" t="s">
        <v>2242</v>
      </c>
      <c r="F1596" s="231"/>
      <c r="G1596" s="468"/>
      <c r="H1596" s="233"/>
    </row>
    <row r="1597" spans="2:8">
      <c r="B1597" s="230" t="s">
        <v>6111</v>
      </c>
      <c r="C1597" s="207" t="s">
        <v>6515</v>
      </c>
      <c r="D1597" s="208" t="s">
        <v>1930</v>
      </c>
      <c r="E1597" s="4" t="s">
        <v>2242</v>
      </c>
      <c r="F1597" s="231"/>
      <c r="G1597" s="468"/>
      <c r="H1597" s="233"/>
    </row>
    <row r="1598" spans="2:8" ht="33">
      <c r="B1598" s="230" t="s">
        <v>6113</v>
      </c>
      <c r="C1598" s="207" t="s">
        <v>6516</v>
      </c>
      <c r="D1598" s="208" t="s">
        <v>1306</v>
      </c>
      <c r="E1598" s="4" t="s">
        <v>2229</v>
      </c>
      <c r="F1598" s="231"/>
      <c r="G1598" s="468"/>
      <c r="H1598" s="233"/>
    </row>
    <row r="1599" spans="2:8">
      <c r="B1599" s="230" t="s">
        <v>6115</v>
      </c>
      <c r="C1599" s="207" t="s">
        <v>6517</v>
      </c>
      <c r="D1599" s="208" t="s">
        <v>1317</v>
      </c>
      <c r="E1599" s="4" t="s">
        <v>2242</v>
      </c>
      <c r="F1599" s="231"/>
      <c r="G1599" s="468"/>
      <c r="H1599" s="233"/>
    </row>
    <row r="1600" spans="2:8" ht="33">
      <c r="B1600" s="230" t="s">
        <v>6117</v>
      </c>
      <c r="C1600" s="207" t="s">
        <v>6518</v>
      </c>
      <c r="D1600" s="208" t="s">
        <v>1524</v>
      </c>
      <c r="E1600" s="4" t="s">
        <v>2242</v>
      </c>
      <c r="F1600" s="231"/>
      <c r="G1600" s="468"/>
      <c r="H1600" s="233"/>
    </row>
    <row r="1601" spans="2:8" ht="33">
      <c r="B1601" s="230" t="s">
        <v>6119</v>
      </c>
      <c r="C1601" s="207" t="s">
        <v>6519</v>
      </c>
      <c r="D1601" s="208" t="s">
        <v>1317</v>
      </c>
      <c r="E1601" s="4" t="s">
        <v>2242</v>
      </c>
      <c r="F1601" s="231"/>
      <c r="G1601" s="468"/>
      <c r="H1601" s="233"/>
    </row>
    <row r="1602" spans="2:8" ht="33">
      <c r="B1602" s="230" t="s">
        <v>6121</v>
      </c>
      <c r="C1602" s="207" t="s">
        <v>6520</v>
      </c>
      <c r="D1602" s="208" t="s">
        <v>2108</v>
      </c>
      <c r="E1602" s="4" t="s">
        <v>2242</v>
      </c>
      <c r="F1602" s="231"/>
      <c r="G1602" s="468"/>
      <c r="H1602" s="233"/>
    </row>
    <row r="1603" spans="2:8" ht="33">
      <c r="B1603" s="230" t="s">
        <v>6123</v>
      </c>
      <c r="C1603" s="207" t="s">
        <v>6521</v>
      </c>
      <c r="D1603" s="208" t="s">
        <v>1524</v>
      </c>
      <c r="E1603" s="4" t="s">
        <v>2242</v>
      </c>
      <c r="F1603" s="231"/>
      <c r="G1603" s="468"/>
      <c r="H1603" s="233"/>
    </row>
    <row r="1604" spans="2:8" ht="33">
      <c r="B1604" s="230" t="s">
        <v>5850</v>
      </c>
      <c r="C1604" s="207" t="s">
        <v>6522</v>
      </c>
      <c r="D1604" s="208" t="s">
        <v>1317</v>
      </c>
      <c r="E1604" s="4" t="s">
        <v>2242</v>
      </c>
      <c r="F1604" s="231"/>
      <c r="G1604" s="468"/>
      <c r="H1604" s="233"/>
    </row>
    <row r="1605" spans="2:8">
      <c r="B1605" s="230" t="s">
        <v>6126</v>
      </c>
      <c r="C1605" s="207" t="s">
        <v>6523</v>
      </c>
      <c r="D1605" s="208" t="s">
        <v>1930</v>
      </c>
      <c r="E1605" s="4" t="s">
        <v>2242</v>
      </c>
      <c r="F1605" s="231"/>
      <c r="G1605" s="468"/>
      <c r="H1605" s="233"/>
    </row>
    <row r="1606" spans="2:8" ht="33">
      <c r="B1606" s="230" t="s">
        <v>6128</v>
      </c>
      <c r="C1606" s="207" t="s">
        <v>6524</v>
      </c>
      <c r="D1606" s="208" t="s">
        <v>1306</v>
      </c>
      <c r="E1606" s="4" t="s">
        <v>2229</v>
      </c>
      <c r="F1606" s="231"/>
      <c r="G1606" s="468"/>
      <c r="H1606" s="233"/>
    </row>
    <row r="1607" spans="2:8">
      <c r="B1607" s="230" t="s">
        <v>6130</v>
      </c>
      <c r="C1607" s="207" t="s">
        <v>6525</v>
      </c>
      <c r="D1607" s="208" t="s">
        <v>1317</v>
      </c>
      <c r="E1607" s="4" t="s">
        <v>2242</v>
      </c>
      <c r="F1607" s="231"/>
      <c r="G1607" s="468"/>
      <c r="H1607" s="233"/>
    </row>
    <row r="1608" spans="2:8" ht="33">
      <c r="B1608" s="230" t="s">
        <v>6132</v>
      </c>
      <c r="C1608" s="207" t="s">
        <v>6526</v>
      </c>
      <c r="D1608" s="208" t="s">
        <v>1524</v>
      </c>
      <c r="E1608" s="4" t="s">
        <v>2242</v>
      </c>
      <c r="F1608" s="231"/>
      <c r="G1608" s="468"/>
      <c r="H1608" s="233"/>
    </row>
    <row r="1609" spans="2:8" ht="33">
      <c r="B1609" s="230" t="s">
        <v>6134</v>
      </c>
      <c r="C1609" s="207" t="s">
        <v>6527</v>
      </c>
      <c r="D1609" s="208" t="s">
        <v>1317</v>
      </c>
      <c r="E1609" s="4" t="s">
        <v>2242</v>
      </c>
      <c r="F1609" s="231"/>
      <c r="G1609" s="468"/>
      <c r="H1609" s="233"/>
    </row>
    <row r="1610" spans="2:8" ht="33">
      <c r="B1610" s="230" t="s">
        <v>6136</v>
      </c>
      <c r="C1610" s="207" t="s">
        <v>6528</v>
      </c>
      <c r="D1610" s="208" t="s">
        <v>2108</v>
      </c>
      <c r="E1610" s="4" t="s">
        <v>2242</v>
      </c>
      <c r="F1610" s="231"/>
      <c r="G1610" s="468"/>
      <c r="H1610" s="233"/>
    </row>
    <row r="1611" spans="2:8" ht="33">
      <c r="B1611" s="230" t="s">
        <v>6138</v>
      </c>
      <c r="C1611" s="207" t="s">
        <v>6529</v>
      </c>
      <c r="D1611" s="208" t="s">
        <v>1524</v>
      </c>
      <c r="E1611" s="4" t="s">
        <v>2242</v>
      </c>
      <c r="F1611" s="231"/>
      <c r="G1611" s="468"/>
      <c r="H1611" s="233"/>
    </row>
    <row r="1612" spans="2:8" ht="33">
      <c r="B1612" s="230" t="s">
        <v>5866</v>
      </c>
      <c r="C1612" s="207" t="s">
        <v>6530</v>
      </c>
      <c r="D1612" s="208" t="s">
        <v>1317</v>
      </c>
      <c r="E1612" s="4" t="s">
        <v>2242</v>
      </c>
      <c r="F1612" s="231"/>
      <c r="G1612" s="468"/>
      <c r="H1612" s="233"/>
    </row>
    <row r="1613" spans="2:8" ht="17.25" thickBot="1">
      <c r="B1613" s="230" t="s">
        <v>6141</v>
      </c>
      <c r="C1613" s="207" t="s">
        <v>6531</v>
      </c>
      <c r="D1613" s="208" t="s">
        <v>1930</v>
      </c>
      <c r="E1613" s="4" t="s">
        <v>2242</v>
      </c>
      <c r="F1613" s="231"/>
      <c r="G1613" s="469"/>
      <c r="H1613" s="233"/>
    </row>
    <row r="1614" spans="2:8" ht="20.100000000000001" customHeight="1" thickBot="1">
      <c r="B1614" s="464" t="s">
        <v>5870</v>
      </c>
      <c r="C1614" s="453"/>
      <c r="D1614" s="454"/>
      <c r="E1614" s="465"/>
      <c r="F1614" s="465"/>
      <c r="G1614" s="466"/>
      <c r="H1614" s="233"/>
    </row>
    <row r="1615" spans="2:8" ht="30" customHeight="1">
      <c r="B1615" s="433" t="s">
        <v>6143</v>
      </c>
      <c r="C1615" s="201" t="s">
        <v>6532</v>
      </c>
      <c r="D1615" s="418" t="s">
        <v>1930</v>
      </c>
      <c r="E1615" s="428" t="s">
        <v>2242</v>
      </c>
      <c r="F1615" s="427"/>
      <c r="G1615" s="467" t="s">
        <v>6351</v>
      </c>
      <c r="H1615" s="233"/>
    </row>
    <row r="1616" spans="2:8">
      <c r="B1616" s="230" t="s">
        <v>5873</v>
      </c>
      <c r="C1616" s="207" t="s">
        <v>6533</v>
      </c>
      <c r="D1616" s="208" t="s">
        <v>1317</v>
      </c>
      <c r="E1616" s="4" t="s">
        <v>2242</v>
      </c>
      <c r="F1616" s="231"/>
      <c r="G1616" s="468"/>
      <c r="H1616" s="233"/>
    </row>
    <row r="1617" spans="2:8">
      <c r="B1617" s="230" t="s">
        <v>5875</v>
      </c>
      <c r="C1617" s="207" t="s">
        <v>6534</v>
      </c>
      <c r="D1617" s="208" t="s">
        <v>4649</v>
      </c>
      <c r="E1617" s="4" t="s">
        <v>2242</v>
      </c>
      <c r="F1617" s="231"/>
      <c r="G1617" s="468"/>
      <c r="H1617" s="233"/>
    </row>
    <row r="1618" spans="2:8">
      <c r="B1618" s="230" t="s">
        <v>5877</v>
      </c>
      <c r="C1618" s="207" t="s">
        <v>6535</v>
      </c>
      <c r="D1618" s="208" t="s">
        <v>1317</v>
      </c>
      <c r="E1618" s="4" t="s">
        <v>2242</v>
      </c>
      <c r="F1618" s="231"/>
      <c r="G1618" s="468"/>
      <c r="H1618" s="233"/>
    </row>
    <row r="1619" spans="2:8" ht="33">
      <c r="B1619" s="230" t="s">
        <v>6149</v>
      </c>
      <c r="C1619" s="207" t="s">
        <v>6536</v>
      </c>
      <c r="D1619" s="208" t="s">
        <v>1306</v>
      </c>
      <c r="E1619" s="4" t="s">
        <v>2229</v>
      </c>
      <c r="F1619" s="231"/>
      <c r="G1619" s="468"/>
      <c r="H1619" s="233"/>
    </row>
    <row r="1620" spans="2:8">
      <c r="B1620" s="230" t="s">
        <v>6151</v>
      </c>
      <c r="C1620" s="207" t="s">
        <v>6537</v>
      </c>
      <c r="D1620" s="208" t="s">
        <v>1317</v>
      </c>
      <c r="E1620" s="4" t="s">
        <v>2242</v>
      </c>
      <c r="F1620" s="231"/>
      <c r="G1620" s="468"/>
      <c r="H1620" s="233"/>
    </row>
    <row r="1621" spans="2:8" ht="33">
      <c r="B1621" s="230" t="s">
        <v>6153</v>
      </c>
      <c r="C1621" s="207" t="s">
        <v>6538</v>
      </c>
      <c r="D1621" s="208" t="s">
        <v>1524</v>
      </c>
      <c r="E1621" s="4" t="s">
        <v>2242</v>
      </c>
      <c r="F1621" s="231"/>
      <c r="G1621" s="468"/>
      <c r="H1621" s="233"/>
    </row>
    <row r="1622" spans="2:8" ht="33">
      <c r="B1622" s="230" t="s">
        <v>6155</v>
      </c>
      <c r="C1622" s="207" t="s">
        <v>6539</v>
      </c>
      <c r="D1622" s="208" t="s">
        <v>1317</v>
      </c>
      <c r="E1622" s="4" t="s">
        <v>2242</v>
      </c>
      <c r="F1622" s="231"/>
      <c r="G1622" s="468"/>
      <c r="H1622" s="233"/>
    </row>
    <row r="1623" spans="2:8" ht="33">
      <c r="B1623" s="230" t="s">
        <v>6157</v>
      </c>
      <c r="C1623" s="207" t="s">
        <v>6540</v>
      </c>
      <c r="D1623" s="208" t="s">
        <v>2108</v>
      </c>
      <c r="E1623" s="4" t="s">
        <v>2242</v>
      </c>
      <c r="F1623" s="231"/>
      <c r="G1623" s="468"/>
      <c r="H1623" s="233"/>
    </row>
    <row r="1624" spans="2:8" ht="33">
      <c r="B1624" s="230" t="s">
        <v>6159</v>
      </c>
      <c r="C1624" s="207" t="s">
        <v>6541</v>
      </c>
      <c r="D1624" s="208" t="s">
        <v>1524</v>
      </c>
      <c r="E1624" s="4" t="s">
        <v>2242</v>
      </c>
      <c r="F1624" s="231"/>
      <c r="G1624" s="468"/>
      <c r="H1624" s="233"/>
    </row>
    <row r="1625" spans="2:8" ht="33">
      <c r="B1625" s="230" t="s">
        <v>5891</v>
      </c>
      <c r="C1625" s="207" t="s">
        <v>6542</v>
      </c>
      <c r="D1625" s="208" t="s">
        <v>1317</v>
      </c>
      <c r="E1625" s="4" t="s">
        <v>2242</v>
      </c>
      <c r="F1625" s="231"/>
      <c r="G1625" s="468"/>
      <c r="H1625" s="233"/>
    </row>
    <row r="1626" spans="2:8">
      <c r="B1626" s="230" t="s">
        <v>6162</v>
      </c>
      <c r="C1626" s="207" t="s">
        <v>6543</v>
      </c>
      <c r="D1626" s="208" t="s">
        <v>1930</v>
      </c>
      <c r="E1626" s="4" t="s">
        <v>2242</v>
      </c>
      <c r="F1626" s="231"/>
      <c r="G1626" s="468"/>
      <c r="H1626" s="233"/>
    </row>
    <row r="1627" spans="2:8" ht="33">
      <c r="B1627" s="230" t="s">
        <v>6164</v>
      </c>
      <c r="C1627" s="207" t="s">
        <v>6544</v>
      </c>
      <c r="D1627" s="208" t="s">
        <v>1306</v>
      </c>
      <c r="E1627" s="4" t="s">
        <v>2229</v>
      </c>
      <c r="F1627" s="231"/>
      <c r="G1627" s="468"/>
      <c r="H1627" s="233"/>
    </row>
    <row r="1628" spans="2:8">
      <c r="B1628" s="230" t="s">
        <v>6166</v>
      </c>
      <c r="C1628" s="207" t="s">
        <v>6545</v>
      </c>
      <c r="D1628" s="208" t="s">
        <v>1317</v>
      </c>
      <c r="E1628" s="4" t="s">
        <v>2242</v>
      </c>
      <c r="F1628" s="231"/>
      <c r="G1628" s="468"/>
      <c r="H1628" s="233"/>
    </row>
    <row r="1629" spans="2:8" ht="33">
      <c r="B1629" s="230" t="s">
        <v>6168</v>
      </c>
      <c r="C1629" s="207" t="s">
        <v>6546</v>
      </c>
      <c r="D1629" s="208" t="s">
        <v>1524</v>
      </c>
      <c r="E1629" s="4" t="s">
        <v>2242</v>
      </c>
      <c r="F1629" s="231"/>
      <c r="G1629" s="468"/>
      <c r="H1629" s="233"/>
    </row>
    <row r="1630" spans="2:8" ht="33">
      <c r="B1630" s="230" t="s">
        <v>6170</v>
      </c>
      <c r="C1630" s="207" t="s">
        <v>6547</v>
      </c>
      <c r="D1630" s="208" t="s">
        <v>1317</v>
      </c>
      <c r="E1630" s="4" t="s">
        <v>2242</v>
      </c>
      <c r="F1630" s="231"/>
      <c r="G1630" s="468"/>
      <c r="H1630" s="233"/>
    </row>
    <row r="1631" spans="2:8" ht="33">
      <c r="B1631" s="230" t="s">
        <v>6172</v>
      </c>
      <c r="C1631" s="207" t="s">
        <v>6548</v>
      </c>
      <c r="D1631" s="208" t="s">
        <v>2108</v>
      </c>
      <c r="E1631" s="4" t="s">
        <v>2242</v>
      </c>
      <c r="F1631" s="231"/>
      <c r="G1631" s="468"/>
      <c r="H1631" s="233"/>
    </row>
    <row r="1632" spans="2:8" ht="33">
      <c r="B1632" s="230" t="s">
        <v>6174</v>
      </c>
      <c r="C1632" s="207" t="s">
        <v>6549</v>
      </c>
      <c r="D1632" s="208" t="s">
        <v>1524</v>
      </c>
      <c r="E1632" s="4" t="s">
        <v>2242</v>
      </c>
      <c r="F1632" s="231"/>
      <c r="G1632" s="468"/>
      <c r="H1632" s="233"/>
    </row>
    <row r="1633" spans="2:8" ht="33">
      <c r="B1633" s="230" t="s">
        <v>5907</v>
      </c>
      <c r="C1633" s="207" t="s">
        <v>6550</v>
      </c>
      <c r="D1633" s="208" t="s">
        <v>1317</v>
      </c>
      <c r="E1633" s="4" t="s">
        <v>2242</v>
      </c>
      <c r="F1633" s="231"/>
      <c r="G1633" s="468"/>
      <c r="H1633" s="233"/>
    </row>
    <row r="1634" spans="2:8">
      <c r="B1634" s="230" t="s">
        <v>6177</v>
      </c>
      <c r="C1634" s="207" t="s">
        <v>6551</v>
      </c>
      <c r="D1634" s="208" t="s">
        <v>1930</v>
      </c>
      <c r="E1634" s="4" t="s">
        <v>2242</v>
      </c>
      <c r="F1634" s="231"/>
      <c r="G1634" s="468"/>
      <c r="H1634" s="233"/>
    </row>
    <row r="1635" spans="2:8" ht="33">
      <c r="B1635" s="230" t="s">
        <v>6179</v>
      </c>
      <c r="C1635" s="207" t="s">
        <v>6552</v>
      </c>
      <c r="D1635" s="208" t="s">
        <v>1306</v>
      </c>
      <c r="E1635" s="4" t="s">
        <v>2229</v>
      </c>
      <c r="F1635" s="231"/>
      <c r="G1635" s="468"/>
      <c r="H1635" s="233"/>
    </row>
    <row r="1636" spans="2:8">
      <c r="B1636" s="230" t="s">
        <v>6181</v>
      </c>
      <c r="C1636" s="207" t="s">
        <v>6553</v>
      </c>
      <c r="D1636" s="208" t="s">
        <v>1317</v>
      </c>
      <c r="E1636" s="4" t="s">
        <v>2242</v>
      </c>
      <c r="F1636" s="231"/>
      <c r="G1636" s="468"/>
      <c r="H1636" s="233"/>
    </row>
    <row r="1637" spans="2:8" ht="33">
      <c r="B1637" s="230" t="s">
        <v>6183</v>
      </c>
      <c r="C1637" s="207" t="s">
        <v>6554</v>
      </c>
      <c r="D1637" s="208" t="s">
        <v>1524</v>
      </c>
      <c r="E1637" s="4" t="s">
        <v>2242</v>
      </c>
      <c r="F1637" s="231"/>
      <c r="G1637" s="468"/>
      <c r="H1637" s="233"/>
    </row>
    <row r="1638" spans="2:8" ht="33">
      <c r="B1638" s="230" t="s">
        <v>6185</v>
      </c>
      <c r="C1638" s="207" t="s">
        <v>6555</v>
      </c>
      <c r="D1638" s="208" t="s">
        <v>1317</v>
      </c>
      <c r="E1638" s="4" t="s">
        <v>2242</v>
      </c>
      <c r="F1638" s="231"/>
      <c r="G1638" s="468"/>
      <c r="H1638" s="233"/>
    </row>
    <row r="1639" spans="2:8" ht="33">
      <c r="B1639" s="230" t="s">
        <v>6187</v>
      </c>
      <c r="C1639" s="207" t="s">
        <v>6556</v>
      </c>
      <c r="D1639" s="208" t="s">
        <v>2108</v>
      </c>
      <c r="E1639" s="4" t="s">
        <v>2242</v>
      </c>
      <c r="F1639" s="231"/>
      <c r="G1639" s="468"/>
      <c r="H1639" s="233"/>
    </row>
    <row r="1640" spans="2:8" ht="33">
      <c r="B1640" s="230" t="s">
        <v>6189</v>
      </c>
      <c r="C1640" s="207" t="s">
        <v>6557</v>
      </c>
      <c r="D1640" s="208" t="s">
        <v>1524</v>
      </c>
      <c r="E1640" s="4" t="s">
        <v>2242</v>
      </c>
      <c r="F1640" s="231"/>
      <c r="G1640" s="468"/>
      <c r="H1640" s="233"/>
    </row>
    <row r="1641" spans="2:8" ht="33">
      <c r="B1641" s="230" t="s">
        <v>5923</v>
      </c>
      <c r="C1641" s="207" t="s">
        <v>6558</v>
      </c>
      <c r="D1641" s="208" t="s">
        <v>1317</v>
      </c>
      <c r="E1641" s="4" t="s">
        <v>2242</v>
      </c>
      <c r="F1641" s="231"/>
      <c r="G1641" s="468"/>
      <c r="H1641" s="233"/>
    </row>
    <row r="1642" spans="2:8" ht="17.25" thickBot="1">
      <c r="B1642" s="230" t="s">
        <v>6192</v>
      </c>
      <c r="C1642" s="207" t="s">
        <v>6559</v>
      </c>
      <c r="D1642" s="208" t="s">
        <v>1930</v>
      </c>
      <c r="E1642" s="4" t="s">
        <v>2242</v>
      </c>
      <c r="F1642" s="231"/>
      <c r="G1642" s="469"/>
      <c r="H1642" s="233"/>
    </row>
    <row r="1643" spans="2:8" ht="20.100000000000001" customHeight="1" thickBot="1">
      <c r="B1643" s="464" t="s">
        <v>5927</v>
      </c>
      <c r="C1643" s="453"/>
      <c r="D1643" s="454"/>
      <c r="E1643" s="465"/>
      <c r="F1643" s="465"/>
      <c r="G1643" s="466"/>
      <c r="H1643" s="233"/>
    </row>
    <row r="1644" spans="2:8" ht="20.100000000000001" customHeight="1" thickBot="1">
      <c r="B1644" s="464" t="s">
        <v>5747</v>
      </c>
      <c r="C1644" s="453"/>
      <c r="D1644" s="454"/>
      <c r="E1644" s="465"/>
      <c r="F1644" s="465"/>
      <c r="G1644" s="466"/>
      <c r="H1644" s="233"/>
    </row>
    <row r="1645" spans="2:8">
      <c r="B1645" s="433" t="s">
        <v>5748</v>
      </c>
      <c r="C1645" s="201" t="s">
        <v>6560</v>
      </c>
      <c r="D1645" s="418" t="s">
        <v>1317</v>
      </c>
      <c r="E1645" s="428" t="s">
        <v>4942</v>
      </c>
      <c r="F1645" s="427"/>
      <c r="G1645" s="467" t="s">
        <v>6294</v>
      </c>
      <c r="H1645" s="233"/>
    </row>
    <row r="1646" spans="2:8">
      <c r="B1646" s="230" t="s">
        <v>5750</v>
      </c>
      <c r="C1646" s="207" t="s">
        <v>6561</v>
      </c>
      <c r="D1646" s="208" t="s">
        <v>4649</v>
      </c>
      <c r="E1646" s="4" t="s">
        <v>4942</v>
      </c>
      <c r="F1646" s="231"/>
      <c r="G1646" s="468"/>
      <c r="H1646" s="233"/>
    </row>
    <row r="1647" spans="2:8">
      <c r="B1647" s="230" t="s">
        <v>5753</v>
      </c>
      <c r="C1647" s="207" t="s">
        <v>6562</v>
      </c>
      <c r="D1647" s="208" t="s">
        <v>1317</v>
      </c>
      <c r="E1647" s="4" t="s">
        <v>4942</v>
      </c>
      <c r="F1647" s="231"/>
      <c r="G1647" s="468"/>
      <c r="H1647" s="233"/>
    </row>
    <row r="1648" spans="2:8" ht="33">
      <c r="B1648" s="230" t="s">
        <v>6047</v>
      </c>
      <c r="C1648" s="207" t="s">
        <v>6563</v>
      </c>
      <c r="D1648" s="208" t="s">
        <v>1306</v>
      </c>
      <c r="E1648" s="4" t="s">
        <v>4947</v>
      </c>
      <c r="F1648" s="231"/>
      <c r="G1648" s="468"/>
      <c r="H1648" s="233"/>
    </row>
    <row r="1649" spans="2:8">
      <c r="B1649" s="230" t="s">
        <v>6049</v>
      </c>
      <c r="C1649" s="207" t="s">
        <v>6564</v>
      </c>
      <c r="D1649" s="208" t="s">
        <v>1317</v>
      </c>
      <c r="E1649" s="4" t="s">
        <v>4942</v>
      </c>
      <c r="F1649" s="231"/>
      <c r="G1649" s="468"/>
      <c r="H1649" s="233"/>
    </row>
    <row r="1650" spans="2:8" ht="33">
      <c r="B1650" s="230" t="s">
        <v>6051</v>
      </c>
      <c r="C1650" s="207" t="s">
        <v>6565</v>
      </c>
      <c r="D1650" s="208" t="s">
        <v>1524</v>
      </c>
      <c r="E1650" s="4" t="s">
        <v>4942</v>
      </c>
      <c r="F1650" s="231"/>
      <c r="G1650" s="468"/>
      <c r="H1650" s="233"/>
    </row>
    <row r="1651" spans="2:8" ht="33">
      <c r="B1651" s="230" t="s">
        <v>6053</v>
      </c>
      <c r="C1651" s="207" t="s">
        <v>6566</v>
      </c>
      <c r="D1651" s="208" t="s">
        <v>1317</v>
      </c>
      <c r="E1651" s="4" t="s">
        <v>4942</v>
      </c>
      <c r="F1651" s="231"/>
      <c r="G1651" s="468"/>
      <c r="H1651" s="233"/>
    </row>
    <row r="1652" spans="2:8" ht="33">
      <c r="B1652" s="230" t="s">
        <v>6055</v>
      </c>
      <c r="C1652" s="207" t="s">
        <v>6567</v>
      </c>
      <c r="D1652" s="208" t="s">
        <v>2108</v>
      </c>
      <c r="E1652" s="4" t="s">
        <v>4942</v>
      </c>
      <c r="F1652" s="231"/>
      <c r="G1652" s="468"/>
      <c r="H1652" s="233"/>
    </row>
    <row r="1653" spans="2:8" ht="33">
      <c r="B1653" s="230" t="s">
        <v>6057</v>
      </c>
      <c r="C1653" s="207" t="s">
        <v>6568</v>
      </c>
      <c r="D1653" s="208" t="s">
        <v>1524</v>
      </c>
      <c r="E1653" s="4" t="s">
        <v>4942</v>
      </c>
      <c r="F1653" s="231"/>
      <c r="G1653" s="468"/>
      <c r="H1653" s="233"/>
    </row>
    <row r="1654" spans="2:8" ht="33">
      <c r="B1654" s="230" t="s">
        <v>5771</v>
      </c>
      <c r="C1654" s="207" t="s">
        <v>6569</v>
      </c>
      <c r="D1654" s="208" t="s">
        <v>1317</v>
      </c>
      <c r="E1654" s="4" t="s">
        <v>4942</v>
      </c>
      <c r="F1654" s="231"/>
      <c r="G1654" s="468"/>
      <c r="H1654" s="233"/>
    </row>
    <row r="1655" spans="2:8">
      <c r="B1655" s="230" t="s">
        <v>6060</v>
      </c>
      <c r="C1655" s="207" t="s">
        <v>6570</v>
      </c>
      <c r="D1655" s="208" t="s">
        <v>1930</v>
      </c>
      <c r="E1655" s="4" t="s">
        <v>4942</v>
      </c>
      <c r="F1655" s="231"/>
      <c r="G1655" s="468"/>
      <c r="H1655" s="233"/>
    </row>
    <row r="1656" spans="2:8" ht="33">
      <c r="B1656" s="230" t="s">
        <v>6062</v>
      </c>
      <c r="C1656" s="207" t="s">
        <v>6571</v>
      </c>
      <c r="D1656" s="208" t="s">
        <v>1306</v>
      </c>
      <c r="E1656" s="4" t="s">
        <v>4947</v>
      </c>
      <c r="F1656" s="231"/>
      <c r="G1656" s="468"/>
      <c r="H1656" s="233"/>
    </row>
    <row r="1657" spans="2:8">
      <c r="B1657" s="230" t="s">
        <v>6064</v>
      </c>
      <c r="C1657" s="207" t="s">
        <v>6572</v>
      </c>
      <c r="D1657" s="208" t="s">
        <v>1317</v>
      </c>
      <c r="E1657" s="4" t="s">
        <v>4942</v>
      </c>
      <c r="F1657" s="231"/>
      <c r="G1657" s="468"/>
      <c r="H1657" s="233"/>
    </row>
    <row r="1658" spans="2:8" ht="33">
      <c r="B1658" s="230" t="s">
        <v>6066</v>
      </c>
      <c r="C1658" s="207" t="s">
        <v>6573</v>
      </c>
      <c r="D1658" s="208" t="s">
        <v>1524</v>
      </c>
      <c r="E1658" s="4" t="s">
        <v>4942</v>
      </c>
      <c r="F1658" s="231"/>
      <c r="G1658" s="468"/>
      <c r="H1658" s="233"/>
    </row>
    <row r="1659" spans="2:8" ht="33">
      <c r="B1659" s="230" t="s">
        <v>6068</v>
      </c>
      <c r="C1659" s="207" t="s">
        <v>6574</v>
      </c>
      <c r="D1659" s="208" t="s">
        <v>1317</v>
      </c>
      <c r="E1659" s="4" t="s">
        <v>4942</v>
      </c>
      <c r="F1659" s="231"/>
      <c r="G1659" s="468"/>
      <c r="H1659" s="233"/>
    </row>
    <row r="1660" spans="2:8" ht="33">
      <c r="B1660" s="230" t="s">
        <v>6070</v>
      </c>
      <c r="C1660" s="207" t="s">
        <v>6575</v>
      </c>
      <c r="D1660" s="208" t="s">
        <v>2108</v>
      </c>
      <c r="E1660" s="4" t="s">
        <v>4942</v>
      </c>
      <c r="F1660" s="231"/>
      <c r="G1660" s="468"/>
      <c r="H1660" s="233"/>
    </row>
    <row r="1661" spans="2:8" ht="33">
      <c r="B1661" s="230" t="s">
        <v>6072</v>
      </c>
      <c r="C1661" s="207" t="s">
        <v>6576</v>
      </c>
      <c r="D1661" s="208" t="s">
        <v>1524</v>
      </c>
      <c r="E1661" s="4" t="s">
        <v>4942</v>
      </c>
      <c r="F1661" s="231"/>
      <c r="G1661" s="468"/>
      <c r="H1661" s="233"/>
    </row>
    <row r="1662" spans="2:8" ht="33">
      <c r="B1662" s="230" t="s">
        <v>5790</v>
      </c>
      <c r="C1662" s="207" t="s">
        <v>6577</v>
      </c>
      <c r="D1662" s="208" t="s">
        <v>1317</v>
      </c>
      <c r="E1662" s="4" t="s">
        <v>4942</v>
      </c>
      <c r="F1662" s="231"/>
      <c r="G1662" s="468"/>
      <c r="H1662" s="233"/>
    </row>
    <row r="1663" spans="2:8">
      <c r="B1663" s="230" t="s">
        <v>6075</v>
      </c>
      <c r="C1663" s="207" t="s">
        <v>6578</v>
      </c>
      <c r="D1663" s="208" t="s">
        <v>1930</v>
      </c>
      <c r="E1663" s="4" t="s">
        <v>4942</v>
      </c>
      <c r="F1663" s="231"/>
      <c r="G1663" s="468"/>
      <c r="H1663" s="233"/>
    </row>
    <row r="1664" spans="2:8" ht="33">
      <c r="B1664" s="230" t="s">
        <v>6077</v>
      </c>
      <c r="C1664" s="207" t="s">
        <v>6579</v>
      </c>
      <c r="D1664" s="208" t="s">
        <v>1306</v>
      </c>
      <c r="E1664" s="4" t="s">
        <v>4947</v>
      </c>
      <c r="F1664" s="231"/>
      <c r="G1664" s="468"/>
      <c r="H1664" s="233"/>
    </row>
    <row r="1665" spans="2:8">
      <c r="B1665" s="230" t="s">
        <v>6079</v>
      </c>
      <c r="C1665" s="207" t="s">
        <v>6580</v>
      </c>
      <c r="D1665" s="208" t="s">
        <v>1317</v>
      </c>
      <c r="E1665" s="4" t="s">
        <v>4942</v>
      </c>
      <c r="F1665" s="231"/>
      <c r="G1665" s="468"/>
      <c r="H1665" s="233"/>
    </row>
    <row r="1666" spans="2:8" ht="33">
      <c r="B1666" s="230" t="s">
        <v>6081</v>
      </c>
      <c r="C1666" s="207" t="s">
        <v>6581</v>
      </c>
      <c r="D1666" s="208" t="s">
        <v>1524</v>
      </c>
      <c r="E1666" s="4" t="s">
        <v>4942</v>
      </c>
      <c r="F1666" s="231"/>
      <c r="G1666" s="468"/>
      <c r="H1666" s="233"/>
    </row>
    <row r="1667" spans="2:8" ht="33">
      <c r="B1667" s="230" t="s">
        <v>6083</v>
      </c>
      <c r="C1667" s="207" t="s">
        <v>6582</v>
      </c>
      <c r="D1667" s="208" t="s">
        <v>1317</v>
      </c>
      <c r="E1667" s="4" t="s">
        <v>4942</v>
      </c>
      <c r="F1667" s="231"/>
      <c r="G1667" s="468"/>
      <c r="H1667" s="233"/>
    </row>
    <row r="1668" spans="2:8" ht="33">
      <c r="B1668" s="230" t="s">
        <v>6085</v>
      </c>
      <c r="C1668" s="207" t="s">
        <v>6583</v>
      </c>
      <c r="D1668" s="208" t="s">
        <v>2108</v>
      </c>
      <c r="E1668" s="4" t="s">
        <v>4942</v>
      </c>
      <c r="F1668" s="231"/>
      <c r="G1668" s="468"/>
      <c r="H1668" s="233"/>
    </row>
    <row r="1669" spans="2:8" ht="33">
      <c r="B1669" s="230" t="s">
        <v>6087</v>
      </c>
      <c r="C1669" s="207" t="s">
        <v>6584</v>
      </c>
      <c r="D1669" s="208" t="s">
        <v>1524</v>
      </c>
      <c r="E1669" s="4" t="s">
        <v>4942</v>
      </c>
      <c r="F1669" s="231"/>
      <c r="G1669" s="468"/>
      <c r="H1669" s="233"/>
    </row>
    <row r="1670" spans="2:8" ht="33">
      <c r="B1670" s="230" t="s">
        <v>5807</v>
      </c>
      <c r="C1670" s="207" t="s">
        <v>6585</v>
      </c>
      <c r="D1670" s="208" t="s">
        <v>1317</v>
      </c>
      <c r="E1670" s="4" t="s">
        <v>4942</v>
      </c>
      <c r="F1670" s="231"/>
      <c r="G1670" s="468"/>
      <c r="H1670" s="233"/>
    </row>
    <row r="1671" spans="2:8" ht="17.25" thickBot="1">
      <c r="B1671" s="230" t="s">
        <v>6090</v>
      </c>
      <c r="C1671" s="207" t="s">
        <v>6586</v>
      </c>
      <c r="D1671" s="208" t="s">
        <v>1930</v>
      </c>
      <c r="E1671" s="4" t="s">
        <v>4942</v>
      </c>
      <c r="F1671" s="231"/>
      <c r="G1671" s="469"/>
      <c r="H1671" s="233"/>
    </row>
    <row r="1672" spans="2:8" ht="20.100000000000001" customHeight="1" thickBot="1">
      <c r="B1672" s="464" t="s">
        <v>5811</v>
      </c>
      <c r="C1672" s="453"/>
      <c r="D1672" s="454"/>
      <c r="E1672" s="465"/>
      <c r="F1672" s="465"/>
      <c r="G1672" s="466"/>
      <c r="H1672" s="233"/>
    </row>
    <row r="1673" spans="2:8">
      <c r="B1673" s="433" t="s">
        <v>6092</v>
      </c>
      <c r="C1673" s="201" t="s">
        <v>6587</v>
      </c>
      <c r="D1673" s="418" t="s">
        <v>1930</v>
      </c>
      <c r="E1673" s="428" t="s">
        <v>2242</v>
      </c>
      <c r="F1673" s="427"/>
      <c r="G1673" s="467" t="s">
        <v>6322</v>
      </c>
      <c r="H1673" s="233"/>
    </row>
    <row r="1674" spans="2:8">
      <c r="B1674" s="230" t="s">
        <v>5815</v>
      </c>
      <c r="C1674" s="207" t="s">
        <v>6588</v>
      </c>
      <c r="D1674" s="208" t="s">
        <v>1317</v>
      </c>
      <c r="E1674" s="4" t="s">
        <v>2242</v>
      </c>
      <c r="F1674" s="231"/>
      <c r="G1674" s="468"/>
      <c r="H1674" s="233"/>
    </row>
    <row r="1675" spans="2:8">
      <c r="B1675" s="230" t="s">
        <v>5818</v>
      </c>
      <c r="C1675" s="207" t="s">
        <v>6589</v>
      </c>
      <c r="D1675" s="208" t="s">
        <v>4649</v>
      </c>
      <c r="E1675" s="4" t="s">
        <v>2242</v>
      </c>
      <c r="F1675" s="231"/>
      <c r="G1675" s="468"/>
      <c r="H1675" s="233"/>
    </row>
    <row r="1676" spans="2:8">
      <c r="B1676" s="230" t="s">
        <v>5820</v>
      </c>
      <c r="C1676" s="207" t="s">
        <v>6590</v>
      </c>
      <c r="D1676" s="208" t="s">
        <v>1317</v>
      </c>
      <c r="E1676" s="4" t="s">
        <v>2242</v>
      </c>
      <c r="F1676" s="231"/>
      <c r="G1676" s="468"/>
      <c r="H1676" s="233"/>
    </row>
    <row r="1677" spans="2:8" ht="33">
      <c r="B1677" s="230" t="s">
        <v>6098</v>
      </c>
      <c r="C1677" s="207" t="s">
        <v>6591</v>
      </c>
      <c r="D1677" s="208" t="s">
        <v>1306</v>
      </c>
      <c r="E1677" s="4" t="s">
        <v>2229</v>
      </c>
      <c r="F1677" s="231"/>
      <c r="G1677" s="468"/>
      <c r="H1677" s="233"/>
    </row>
    <row r="1678" spans="2:8">
      <c r="B1678" s="230" t="s">
        <v>6100</v>
      </c>
      <c r="C1678" s="207" t="s">
        <v>6592</v>
      </c>
      <c r="D1678" s="208" t="s">
        <v>1317</v>
      </c>
      <c r="E1678" s="4" t="s">
        <v>2242</v>
      </c>
      <c r="F1678" s="231"/>
      <c r="G1678" s="468"/>
      <c r="H1678" s="233"/>
    </row>
    <row r="1679" spans="2:8" ht="33">
      <c r="B1679" s="230" t="s">
        <v>6102</v>
      </c>
      <c r="C1679" s="207" t="s">
        <v>6593</v>
      </c>
      <c r="D1679" s="208" t="s">
        <v>1524</v>
      </c>
      <c r="E1679" s="4" t="s">
        <v>2242</v>
      </c>
      <c r="F1679" s="231"/>
      <c r="G1679" s="468"/>
      <c r="H1679" s="233"/>
    </row>
    <row r="1680" spans="2:8" ht="33">
      <c r="B1680" s="230" t="s">
        <v>6104</v>
      </c>
      <c r="C1680" s="207" t="s">
        <v>6594</v>
      </c>
      <c r="D1680" s="208" t="s">
        <v>1317</v>
      </c>
      <c r="E1680" s="4" t="s">
        <v>2242</v>
      </c>
      <c r="F1680" s="231"/>
      <c r="G1680" s="468"/>
      <c r="H1680" s="233"/>
    </row>
    <row r="1681" spans="2:8" ht="33">
      <c r="B1681" s="230" t="s">
        <v>6106</v>
      </c>
      <c r="C1681" s="207" t="s">
        <v>6595</v>
      </c>
      <c r="D1681" s="208" t="s">
        <v>2108</v>
      </c>
      <c r="E1681" s="4" t="s">
        <v>2242</v>
      </c>
      <c r="F1681" s="231"/>
      <c r="G1681" s="468"/>
      <c r="H1681" s="233"/>
    </row>
    <row r="1682" spans="2:8" ht="33">
      <c r="B1682" s="230" t="s">
        <v>6108</v>
      </c>
      <c r="C1682" s="207" t="s">
        <v>6596</v>
      </c>
      <c r="D1682" s="208" t="s">
        <v>1524</v>
      </c>
      <c r="E1682" s="4" t="s">
        <v>2242</v>
      </c>
      <c r="F1682" s="231"/>
      <c r="G1682" s="468"/>
      <c r="H1682" s="233"/>
    </row>
    <row r="1683" spans="2:8" ht="33">
      <c r="B1683" s="230" t="s">
        <v>5834</v>
      </c>
      <c r="C1683" s="207" t="s">
        <v>6597</v>
      </c>
      <c r="D1683" s="208" t="s">
        <v>1317</v>
      </c>
      <c r="E1683" s="4" t="s">
        <v>2242</v>
      </c>
      <c r="F1683" s="231"/>
      <c r="G1683" s="468"/>
      <c r="H1683" s="233"/>
    </row>
    <row r="1684" spans="2:8">
      <c r="B1684" s="230" t="s">
        <v>6111</v>
      </c>
      <c r="C1684" s="207" t="s">
        <v>6598</v>
      </c>
      <c r="D1684" s="208" t="s">
        <v>1930</v>
      </c>
      <c r="E1684" s="4" t="s">
        <v>2242</v>
      </c>
      <c r="F1684" s="231"/>
      <c r="G1684" s="468"/>
      <c r="H1684" s="233"/>
    </row>
    <row r="1685" spans="2:8" ht="33">
      <c r="B1685" s="230" t="s">
        <v>6113</v>
      </c>
      <c r="C1685" s="207" t="s">
        <v>6599</v>
      </c>
      <c r="D1685" s="208" t="s">
        <v>1306</v>
      </c>
      <c r="E1685" s="4" t="s">
        <v>2229</v>
      </c>
      <c r="F1685" s="231"/>
      <c r="G1685" s="468"/>
      <c r="H1685" s="233"/>
    </row>
    <row r="1686" spans="2:8">
      <c r="B1686" s="230" t="s">
        <v>6115</v>
      </c>
      <c r="C1686" s="207" t="s">
        <v>6600</v>
      </c>
      <c r="D1686" s="208" t="s">
        <v>1317</v>
      </c>
      <c r="E1686" s="4" t="s">
        <v>2242</v>
      </c>
      <c r="F1686" s="231"/>
      <c r="G1686" s="468"/>
      <c r="H1686" s="233"/>
    </row>
    <row r="1687" spans="2:8" ht="33">
      <c r="B1687" s="230" t="s">
        <v>6117</v>
      </c>
      <c r="C1687" s="207" t="s">
        <v>6601</v>
      </c>
      <c r="D1687" s="208" t="s">
        <v>1524</v>
      </c>
      <c r="E1687" s="4" t="s">
        <v>2242</v>
      </c>
      <c r="F1687" s="231"/>
      <c r="G1687" s="468"/>
      <c r="H1687" s="233"/>
    </row>
    <row r="1688" spans="2:8" ht="33">
      <c r="B1688" s="230" t="s">
        <v>6119</v>
      </c>
      <c r="C1688" s="207" t="s">
        <v>6602</v>
      </c>
      <c r="D1688" s="208" t="s">
        <v>1317</v>
      </c>
      <c r="E1688" s="4" t="s">
        <v>2242</v>
      </c>
      <c r="F1688" s="231"/>
      <c r="G1688" s="468"/>
      <c r="H1688" s="233"/>
    </row>
    <row r="1689" spans="2:8" ht="33">
      <c r="B1689" s="230" t="s">
        <v>6121</v>
      </c>
      <c r="C1689" s="207" t="s">
        <v>6603</v>
      </c>
      <c r="D1689" s="208" t="s">
        <v>2108</v>
      </c>
      <c r="E1689" s="4" t="s">
        <v>2242</v>
      </c>
      <c r="F1689" s="231"/>
      <c r="G1689" s="468"/>
      <c r="H1689" s="233"/>
    </row>
    <row r="1690" spans="2:8" ht="33">
      <c r="B1690" s="230" t="s">
        <v>6123</v>
      </c>
      <c r="C1690" s="207" t="s">
        <v>6604</v>
      </c>
      <c r="D1690" s="208" t="s">
        <v>1524</v>
      </c>
      <c r="E1690" s="4" t="s">
        <v>2242</v>
      </c>
      <c r="F1690" s="231"/>
      <c r="G1690" s="468"/>
      <c r="H1690" s="233"/>
    </row>
    <row r="1691" spans="2:8" ht="33">
      <c r="B1691" s="230" t="s">
        <v>5850</v>
      </c>
      <c r="C1691" s="207" t="s">
        <v>6605</v>
      </c>
      <c r="D1691" s="208" t="s">
        <v>1317</v>
      </c>
      <c r="E1691" s="4" t="s">
        <v>2242</v>
      </c>
      <c r="F1691" s="231"/>
      <c r="G1691" s="468"/>
      <c r="H1691" s="233"/>
    </row>
    <row r="1692" spans="2:8">
      <c r="B1692" s="230" t="s">
        <v>6126</v>
      </c>
      <c r="C1692" s="207" t="s">
        <v>6606</v>
      </c>
      <c r="D1692" s="208" t="s">
        <v>1930</v>
      </c>
      <c r="E1692" s="4" t="s">
        <v>2242</v>
      </c>
      <c r="F1692" s="231"/>
      <c r="G1692" s="468"/>
      <c r="H1692" s="233"/>
    </row>
    <row r="1693" spans="2:8" ht="33">
      <c r="B1693" s="230" t="s">
        <v>6128</v>
      </c>
      <c r="C1693" s="207" t="s">
        <v>6607</v>
      </c>
      <c r="D1693" s="208" t="s">
        <v>1306</v>
      </c>
      <c r="E1693" s="4" t="s">
        <v>2229</v>
      </c>
      <c r="F1693" s="231"/>
      <c r="G1693" s="468"/>
      <c r="H1693" s="233"/>
    </row>
    <row r="1694" spans="2:8">
      <c r="B1694" s="230" t="s">
        <v>6130</v>
      </c>
      <c r="C1694" s="207" t="s">
        <v>6608</v>
      </c>
      <c r="D1694" s="208" t="s">
        <v>1317</v>
      </c>
      <c r="E1694" s="4" t="s">
        <v>2242</v>
      </c>
      <c r="F1694" s="231"/>
      <c r="G1694" s="468"/>
      <c r="H1694" s="233"/>
    </row>
    <row r="1695" spans="2:8" ht="33">
      <c r="B1695" s="230" t="s">
        <v>6132</v>
      </c>
      <c r="C1695" s="207" t="s">
        <v>6609</v>
      </c>
      <c r="D1695" s="208" t="s">
        <v>1524</v>
      </c>
      <c r="E1695" s="4" t="s">
        <v>2242</v>
      </c>
      <c r="F1695" s="231"/>
      <c r="G1695" s="468"/>
      <c r="H1695" s="233"/>
    </row>
    <row r="1696" spans="2:8" ht="33">
      <c r="B1696" s="230" t="s">
        <v>6134</v>
      </c>
      <c r="C1696" s="207" t="s">
        <v>6610</v>
      </c>
      <c r="D1696" s="208" t="s">
        <v>1317</v>
      </c>
      <c r="E1696" s="4" t="s">
        <v>2242</v>
      </c>
      <c r="F1696" s="231"/>
      <c r="G1696" s="468"/>
      <c r="H1696" s="233"/>
    </row>
    <row r="1697" spans="2:8" ht="33">
      <c r="B1697" s="230" t="s">
        <v>6136</v>
      </c>
      <c r="C1697" s="207" t="s">
        <v>6611</v>
      </c>
      <c r="D1697" s="208" t="s">
        <v>2108</v>
      </c>
      <c r="E1697" s="4" t="s">
        <v>2242</v>
      </c>
      <c r="F1697" s="231"/>
      <c r="G1697" s="468"/>
      <c r="H1697" s="233"/>
    </row>
    <row r="1698" spans="2:8" ht="33">
      <c r="B1698" s="230" t="s">
        <v>6138</v>
      </c>
      <c r="C1698" s="207" t="s">
        <v>6612</v>
      </c>
      <c r="D1698" s="208" t="s">
        <v>1524</v>
      </c>
      <c r="E1698" s="4" t="s">
        <v>2242</v>
      </c>
      <c r="F1698" s="231"/>
      <c r="G1698" s="468"/>
      <c r="H1698" s="233"/>
    </row>
    <row r="1699" spans="2:8" ht="33">
      <c r="B1699" s="230" t="s">
        <v>5866</v>
      </c>
      <c r="C1699" s="207" t="s">
        <v>6613</v>
      </c>
      <c r="D1699" s="208" t="s">
        <v>1317</v>
      </c>
      <c r="E1699" s="4" t="s">
        <v>2242</v>
      </c>
      <c r="F1699" s="231"/>
      <c r="G1699" s="468"/>
      <c r="H1699" s="233"/>
    </row>
    <row r="1700" spans="2:8" ht="17.25" thickBot="1">
      <c r="B1700" s="230" t="s">
        <v>6141</v>
      </c>
      <c r="C1700" s="207" t="s">
        <v>6614</v>
      </c>
      <c r="D1700" s="208" t="s">
        <v>1930</v>
      </c>
      <c r="E1700" s="4" t="s">
        <v>2242</v>
      </c>
      <c r="F1700" s="231"/>
      <c r="G1700" s="469"/>
      <c r="H1700" s="233"/>
    </row>
    <row r="1701" spans="2:8" ht="20.100000000000001" customHeight="1" thickBot="1">
      <c r="B1701" s="464" t="s">
        <v>5870</v>
      </c>
      <c r="C1701" s="453"/>
      <c r="D1701" s="454"/>
      <c r="E1701" s="465"/>
      <c r="F1701" s="465"/>
      <c r="G1701" s="466"/>
      <c r="H1701" s="233"/>
    </row>
    <row r="1702" spans="2:8">
      <c r="B1702" s="433" t="s">
        <v>6143</v>
      </c>
      <c r="C1702" s="201" t="s">
        <v>6615</v>
      </c>
      <c r="D1702" s="418" t="s">
        <v>1930</v>
      </c>
      <c r="E1702" s="428" t="s">
        <v>2242</v>
      </c>
      <c r="F1702" s="427"/>
      <c r="G1702" s="467" t="s">
        <v>6351</v>
      </c>
      <c r="H1702" s="233"/>
    </row>
    <row r="1703" spans="2:8">
      <c r="B1703" s="230" t="s">
        <v>5873</v>
      </c>
      <c r="C1703" s="207" t="s">
        <v>6616</v>
      </c>
      <c r="D1703" s="208" t="s">
        <v>1317</v>
      </c>
      <c r="E1703" s="4" t="s">
        <v>2242</v>
      </c>
      <c r="F1703" s="231"/>
      <c r="G1703" s="468"/>
      <c r="H1703" s="233"/>
    </row>
    <row r="1704" spans="2:8">
      <c r="B1704" s="230" t="s">
        <v>5875</v>
      </c>
      <c r="C1704" s="207" t="s">
        <v>6617</v>
      </c>
      <c r="D1704" s="208" t="s">
        <v>4649</v>
      </c>
      <c r="E1704" s="4" t="s">
        <v>2242</v>
      </c>
      <c r="F1704" s="231"/>
      <c r="G1704" s="468"/>
      <c r="H1704" s="233"/>
    </row>
    <row r="1705" spans="2:8">
      <c r="B1705" s="230" t="s">
        <v>5877</v>
      </c>
      <c r="C1705" s="207" t="s">
        <v>6618</v>
      </c>
      <c r="D1705" s="208" t="s">
        <v>1317</v>
      </c>
      <c r="E1705" s="4" t="s">
        <v>2242</v>
      </c>
      <c r="F1705" s="231"/>
      <c r="G1705" s="468"/>
      <c r="H1705" s="233"/>
    </row>
    <row r="1706" spans="2:8" ht="33">
      <c r="B1706" s="230" t="s">
        <v>6149</v>
      </c>
      <c r="C1706" s="207" t="s">
        <v>6619</v>
      </c>
      <c r="D1706" s="208" t="s">
        <v>1306</v>
      </c>
      <c r="E1706" s="4" t="s">
        <v>2229</v>
      </c>
      <c r="F1706" s="231"/>
      <c r="G1706" s="468"/>
      <c r="H1706" s="233"/>
    </row>
    <row r="1707" spans="2:8">
      <c r="B1707" s="230" t="s">
        <v>6151</v>
      </c>
      <c r="C1707" s="207" t="s">
        <v>6620</v>
      </c>
      <c r="D1707" s="208" t="s">
        <v>1317</v>
      </c>
      <c r="E1707" s="4" t="s">
        <v>2242</v>
      </c>
      <c r="F1707" s="231"/>
      <c r="G1707" s="468"/>
      <c r="H1707" s="233"/>
    </row>
    <row r="1708" spans="2:8" ht="33">
      <c r="B1708" s="230" t="s">
        <v>6153</v>
      </c>
      <c r="C1708" s="207" t="s">
        <v>6621</v>
      </c>
      <c r="D1708" s="208" t="s">
        <v>1524</v>
      </c>
      <c r="E1708" s="4" t="s">
        <v>2242</v>
      </c>
      <c r="F1708" s="231"/>
      <c r="G1708" s="468"/>
      <c r="H1708" s="233"/>
    </row>
    <row r="1709" spans="2:8" ht="33">
      <c r="B1709" s="230" t="s">
        <v>6155</v>
      </c>
      <c r="C1709" s="207" t="s">
        <v>6622</v>
      </c>
      <c r="D1709" s="208" t="s">
        <v>1317</v>
      </c>
      <c r="E1709" s="4" t="s">
        <v>2242</v>
      </c>
      <c r="F1709" s="231"/>
      <c r="G1709" s="468"/>
      <c r="H1709" s="233"/>
    </row>
    <row r="1710" spans="2:8" ht="33">
      <c r="B1710" s="230" t="s">
        <v>6157</v>
      </c>
      <c r="C1710" s="207" t="s">
        <v>6623</v>
      </c>
      <c r="D1710" s="208" t="s">
        <v>2108</v>
      </c>
      <c r="E1710" s="4" t="s">
        <v>2242</v>
      </c>
      <c r="F1710" s="231"/>
      <c r="G1710" s="468"/>
      <c r="H1710" s="233"/>
    </row>
    <row r="1711" spans="2:8" ht="33">
      <c r="B1711" s="230" t="s">
        <v>6159</v>
      </c>
      <c r="C1711" s="207" t="s">
        <v>6624</v>
      </c>
      <c r="D1711" s="208" t="s">
        <v>1524</v>
      </c>
      <c r="E1711" s="4" t="s">
        <v>2242</v>
      </c>
      <c r="F1711" s="231"/>
      <c r="G1711" s="468"/>
      <c r="H1711" s="233"/>
    </row>
    <row r="1712" spans="2:8" ht="33">
      <c r="B1712" s="230" t="s">
        <v>5891</v>
      </c>
      <c r="C1712" s="207" t="s">
        <v>6625</v>
      </c>
      <c r="D1712" s="208" t="s">
        <v>1317</v>
      </c>
      <c r="E1712" s="4" t="s">
        <v>2242</v>
      </c>
      <c r="F1712" s="231"/>
      <c r="G1712" s="468"/>
      <c r="H1712" s="233"/>
    </row>
    <row r="1713" spans="2:8">
      <c r="B1713" s="230" t="s">
        <v>6162</v>
      </c>
      <c r="C1713" s="207" t="s">
        <v>6626</v>
      </c>
      <c r="D1713" s="208" t="s">
        <v>1930</v>
      </c>
      <c r="E1713" s="4" t="s">
        <v>2242</v>
      </c>
      <c r="F1713" s="231"/>
      <c r="G1713" s="468"/>
      <c r="H1713" s="233"/>
    </row>
    <row r="1714" spans="2:8" ht="33">
      <c r="B1714" s="230" t="s">
        <v>6164</v>
      </c>
      <c r="C1714" s="207" t="s">
        <v>6627</v>
      </c>
      <c r="D1714" s="208" t="s">
        <v>1306</v>
      </c>
      <c r="E1714" s="4" t="s">
        <v>2229</v>
      </c>
      <c r="F1714" s="231"/>
      <c r="G1714" s="468"/>
      <c r="H1714" s="233"/>
    </row>
    <row r="1715" spans="2:8">
      <c r="B1715" s="230" t="s">
        <v>6166</v>
      </c>
      <c r="C1715" s="207" t="s">
        <v>6628</v>
      </c>
      <c r="D1715" s="208" t="s">
        <v>1317</v>
      </c>
      <c r="E1715" s="4" t="s">
        <v>2242</v>
      </c>
      <c r="F1715" s="231"/>
      <c r="G1715" s="468"/>
      <c r="H1715" s="233"/>
    </row>
    <row r="1716" spans="2:8" ht="33">
      <c r="B1716" s="230" t="s">
        <v>6168</v>
      </c>
      <c r="C1716" s="207" t="s">
        <v>6629</v>
      </c>
      <c r="D1716" s="208" t="s">
        <v>1524</v>
      </c>
      <c r="E1716" s="4" t="s">
        <v>2242</v>
      </c>
      <c r="F1716" s="231"/>
      <c r="G1716" s="468"/>
      <c r="H1716" s="233"/>
    </row>
    <row r="1717" spans="2:8" ht="33">
      <c r="B1717" s="230" t="s">
        <v>6170</v>
      </c>
      <c r="C1717" s="207" t="s">
        <v>6630</v>
      </c>
      <c r="D1717" s="208" t="s">
        <v>1317</v>
      </c>
      <c r="E1717" s="4" t="s">
        <v>2242</v>
      </c>
      <c r="F1717" s="231"/>
      <c r="G1717" s="468"/>
      <c r="H1717" s="233"/>
    </row>
    <row r="1718" spans="2:8" ht="33">
      <c r="B1718" s="230" t="s">
        <v>6172</v>
      </c>
      <c r="C1718" s="207" t="s">
        <v>6631</v>
      </c>
      <c r="D1718" s="208" t="s">
        <v>2108</v>
      </c>
      <c r="E1718" s="4" t="s">
        <v>2242</v>
      </c>
      <c r="F1718" s="231"/>
      <c r="G1718" s="468"/>
      <c r="H1718" s="233"/>
    </row>
    <row r="1719" spans="2:8" ht="33">
      <c r="B1719" s="230" t="s">
        <v>6174</v>
      </c>
      <c r="C1719" s="207" t="s">
        <v>6632</v>
      </c>
      <c r="D1719" s="208" t="s">
        <v>1524</v>
      </c>
      <c r="E1719" s="4" t="s">
        <v>2242</v>
      </c>
      <c r="F1719" s="231"/>
      <c r="G1719" s="468"/>
      <c r="H1719" s="233"/>
    </row>
    <row r="1720" spans="2:8" ht="33">
      <c r="B1720" s="230" t="s">
        <v>5907</v>
      </c>
      <c r="C1720" s="207" t="s">
        <v>6633</v>
      </c>
      <c r="D1720" s="208" t="s">
        <v>1317</v>
      </c>
      <c r="E1720" s="4" t="s">
        <v>2242</v>
      </c>
      <c r="F1720" s="231"/>
      <c r="G1720" s="468"/>
      <c r="H1720" s="233"/>
    </row>
    <row r="1721" spans="2:8">
      <c r="B1721" s="230" t="s">
        <v>6177</v>
      </c>
      <c r="C1721" s="207" t="s">
        <v>6634</v>
      </c>
      <c r="D1721" s="208" t="s">
        <v>1930</v>
      </c>
      <c r="E1721" s="4" t="s">
        <v>2242</v>
      </c>
      <c r="F1721" s="231"/>
      <c r="G1721" s="468"/>
      <c r="H1721" s="233"/>
    </row>
    <row r="1722" spans="2:8" ht="33">
      <c r="B1722" s="230" t="s">
        <v>6179</v>
      </c>
      <c r="C1722" s="207" t="s">
        <v>6635</v>
      </c>
      <c r="D1722" s="208" t="s">
        <v>1306</v>
      </c>
      <c r="E1722" s="4" t="s">
        <v>2229</v>
      </c>
      <c r="F1722" s="231"/>
      <c r="G1722" s="468"/>
      <c r="H1722" s="233"/>
    </row>
    <row r="1723" spans="2:8">
      <c r="B1723" s="230" t="s">
        <v>6181</v>
      </c>
      <c r="C1723" s="207" t="s">
        <v>6636</v>
      </c>
      <c r="D1723" s="208" t="s">
        <v>1317</v>
      </c>
      <c r="E1723" s="4" t="s">
        <v>2242</v>
      </c>
      <c r="F1723" s="231"/>
      <c r="G1723" s="468"/>
      <c r="H1723" s="233"/>
    </row>
    <row r="1724" spans="2:8" ht="33">
      <c r="B1724" s="230" t="s">
        <v>6183</v>
      </c>
      <c r="C1724" s="207" t="s">
        <v>6637</v>
      </c>
      <c r="D1724" s="208" t="s">
        <v>1524</v>
      </c>
      <c r="E1724" s="4" t="s">
        <v>2242</v>
      </c>
      <c r="F1724" s="231"/>
      <c r="G1724" s="468"/>
      <c r="H1724" s="233"/>
    </row>
    <row r="1725" spans="2:8" ht="33">
      <c r="B1725" s="230" t="s">
        <v>6185</v>
      </c>
      <c r="C1725" s="207" t="s">
        <v>6638</v>
      </c>
      <c r="D1725" s="208" t="s">
        <v>1317</v>
      </c>
      <c r="E1725" s="4" t="s">
        <v>2242</v>
      </c>
      <c r="F1725" s="231"/>
      <c r="G1725" s="468"/>
      <c r="H1725" s="233"/>
    </row>
    <row r="1726" spans="2:8" ht="33">
      <c r="B1726" s="230" t="s">
        <v>6187</v>
      </c>
      <c r="C1726" s="207" t="s">
        <v>6639</v>
      </c>
      <c r="D1726" s="208" t="s">
        <v>2108</v>
      </c>
      <c r="E1726" s="4" t="s">
        <v>2242</v>
      </c>
      <c r="F1726" s="231"/>
      <c r="G1726" s="468"/>
      <c r="H1726" s="233"/>
    </row>
    <row r="1727" spans="2:8" ht="33">
      <c r="B1727" s="230" t="s">
        <v>6189</v>
      </c>
      <c r="C1727" s="207" t="s">
        <v>6640</v>
      </c>
      <c r="D1727" s="208" t="s">
        <v>1524</v>
      </c>
      <c r="E1727" s="4" t="s">
        <v>2242</v>
      </c>
      <c r="F1727" s="231"/>
      <c r="G1727" s="468"/>
      <c r="H1727" s="233"/>
    </row>
    <row r="1728" spans="2:8" ht="33">
      <c r="B1728" s="230" t="s">
        <v>5923</v>
      </c>
      <c r="C1728" s="207" t="s">
        <v>6641</v>
      </c>
      <c r="D1728" s="208" t="s">
        <v>1317</v>
      </c>
      <c r="E1728" s="4" t="s">
        <v>2242</v>
      </c>
      <c r="F1728" s="231"/>
      <c r="G1728" s="468"/>
      <c r="H1728" s="233"/>
    </row>
    <row r="1729" spans="2:8" ht="17.25" thickBot="1">
      <c r="B1729" s="230" t="s">
        <v>6192</v>
      </c>
      <c r="C1729" s="207" t="s">
        <v>6642</v>
      </c>
      <c r="D1729" s="208" t="s">
        <v>1930</v>
      </c>
      <c r="E1729" s="4" t="s">
        <v>2242</v>
      </c>
      <c r="F1729" s="231"/>
      <c r="G1729" s="469"/>
      <c r="H1729" s="233"/>
    </row>
    <row r="1730" spans="2:8">
      <c r="B1730" s="459" t="s">
        <v>6643</v>
      </c>
      <c r="C1730" s="268"/>
      <c r="D1730" s="269"/>
      <c r="E1730" s="432"/>
      <c r="F1730" s="432"/>
      <c r="G1730" s="460"/>
      <c r="H1730" s="233"/>
    </row>
    <row r="1731" spans="2:8" ht="17.25" thickBot="1">
      <c r="B1731" s="461" t="s">
        <v>6014</v>
      </c>
      <c r="C1731" s="274"/>
      <c r="D1731" s="275"/>
      <c r="E1731" s="462"/>
      <c r="F1731" s="462"/>
      <c r="G1731" s="463"/>
      <c r="H1731" s="233"/>
    </row>
    <row r="1732" spans="2:8">
      <c r="B1732" s="433" t="s">
        <v>54</v>
      </c>
      <c r="C1732" s="201" t="s">
        <v>6644</v>
      </c>
      <c r="D1732" s="418" t="s">
        <v>1524</v>
      </c>
      <c r="E1732" s="428" t="s">
        <v>2104</v>
      </c>
      <c r="F1732" s="427"/>
      <c r="G1732" s="467" t="s">
        <v>6279</v>
      </c>
      <c r="H1732" s="233"/>
    </row>
    <row r="1733" spans="2:8">
      <c r="B1733" s="230" t="s">
        <v>6017</v>
      </c>
      <c r="C1733" s="207" t="s">
        <v>6645</v>
      </c>
      <c r="D1733" s="208" t="s">
        <v>1317</v>
      </c>
      <c r="E1733" s="4" t="s">
        <v>2242</v>
      </c>
      <c r="F1733" s="231"/>
      <c r="G1733" s="468"/>
      <c r="H1733" s="233"/>
    </row>
    <row r="1734" spans="2:8">
      <c r="B1734" s="230" t="s">
        <v>6020</v>
      </c>
      <c r="C1734" s="207" t="s">
        <v>6646</v>
      </c>
      <c r="D1734" s="208" t="s">
        <v>1317</v>
      </c>
      <c r="E1734" s="4" t="s">
        <v>2242</v>
      </c>
      <c r="F1734" s="231"/>
      <c r="G1734" s="468"/>
      <c r="H1734" s="233"/>
    </row>
    <row r="1735" spans="2:8">
      <c r="B1735" s="230" t="s">
        <v>6022</v>
      </c>
      <c r="C1735" s="207" t="s">
        <v>6647</v>
      </c>
      <c r="D1735" s="208" t="s">
        <v>1317</v>
      </c>
      <c r="E1735" s="4" t="s">
        <v>2242</v>
      </c>
      <c r="F1735" s="231"/>
      <c r="G1735" s="468"/>
      <c r="H1735" s="233"/>
    </row>
    <row r="1736" spans="2:8">
      <c r="B1736" s="230" t="s">
        <v>6024</v>
      </c>
      <c r="C1736" s="207" t="s">
        <v>6648</v>
      </c>
      <c r="D1736" s="208" t="s">
        <v>2108</v>
      </c>
      <c r="E1736" s="4" t="s">
        <v>2229</v>
      </c>
      <c r="F1736" s="231"/>
      <c r="G1736" s="468"/>
      <c r="H1736" s="233"/>
    </row>
    <row r="1737" spans="2:8">
      <c r="B1737" s="230" t="s">
        <v>6026</v>
      </c>
      <c r="C1737" s="207" t="s">
        <v>6649</v>
      </c>
      <c r="D1737" s="208" t="s">
        <v>1317</v>
      </c>
      <c r="E1737" s="4" t="s">
        <v>2242</v>
      </c>
      <c r="F1737" s="231"/>
      <c r="G1737" s="468"/>
      <c r="H1737" s="233"/>
    </row>
    <row r="1738" spans="2:8" ht="33">
      <c r="B1738" s="230" t="s">
        <v>6028</v>
      </c>
      <c r="C1738" s="207" t="s">
        <v>6650</v>
      </c>
      <c r="D1738" s="208" t="s">
        <v>1317</v>
      </c>
      <c r="E1738" s="4" t="s">
        <v>2242</v>
      </c>
      <c r="F1738" s="231"/>
      <c r="G1738" s="468"/>
      <c r="H1738" s="233"/>
    </row>
    <row r="1739" spans="2:8">
      <c r="B1739" s="230" t="s">
        <v>6030</v>
      </c>
      <c r="C1739" s="207" t="s">
        <v>6651</v>
      </c>
      <c r="D1739" s="208" t="s">
        <v>1317</v>
      </c>
      <c r="E1739" s="4" t="s">
        <v>2242</v>
      </c>
      <c r="F1739" s="231"/>
      <c r="G1739" s="468"/>
      <c r="H1739" s="233"/>
    </row>
    <row r="1740" spans="2:8">
      <c r="B1740" s="230" t="s">
        <v>6032</v>
      </c>
      <c r="C1740" s="207" t="s">
        <v>6652</v>
      </c>
      <c r="D1740" s="208" t="s">
        <v>1317</v>
      </c>
      <c r="E1740" s="4" t="s">
        <v>2242</v>
      </c>
      <c r="F1740" s="231"/>
      <c r="G1740" s="468"/>
      <c r="H1740" s="233"/>
    </row>
    <row r="1741" spans="2:8">
      <c r="B1741" s="230" t="s">
        <v>6034</v>
      </c>
      <c r="C1741" s="207" t="s">
        <v>6653</v>
      </c>
      <c r="D1741" s="208" t="s">
        <v>1317</v>
      </c>
      <c r="E1741" s="4" t="s">
        <v>2242</v>
      </c>
      <c r="F1741" s="231"/>
      <c r="G1741" s="468"/>
      <c r="H1741" s="233"/>
    </row>
    <row r="1742" spans="2:8">
      <c r="B1742" s="230" t="s">
        <v>407</v>
      </c>
      <c r="C1742" s="207" t="s">
        <v>6654</v>
      </c>
      <c r="D1742" s="208" t="s">
        <v>2108</v>
      </c>
      <c r="E1742" s="4" t="s">
        <v>2229</v>
      </c>
      <c r="F1742" s="231"/>
      <c r="G1742" s="468"/>
      <c r="H1742" s="233"/>
    </row>
    <row r="1743" spans="2:8">
      <c r="B1743" s="230" t="s">
        <v>6037</v>
      </c>
      <c r="C1743" s="207" t="s">
        <v>6655</v>
      </c>
      <c r="D1743" s="208" t="s">
        <v>1317</v>
      </c>
      <c r="E1743" s="4" t="s">
        <v>2242</v>
      </c>
      <c r="F1743" s="231"/>
      <c r="G1743" s="468"/>
      <c r="H1743" s="233"/>
    </row>
    <row r="1744" spans="2:8">
      <c r="B1744" s="230" t="s">
        <v>6039</v>
      </c>
      <c r="C1744" s="207" t="s">
        <v>6656</v>
      </c>
      <c r="D1744" s="208" t="s">
        <v>1317</v>
      </c>
      <c r="E1744" s="4" t="s">
        <v>2242</v>
      </c>
      <c r="F1744" s="231"/>
      <c r="G1744" s="468"/>
      <c r="H1744" s="233"/>
    </row>
    <row r="1745" spans="2:8" ht="17.25" thickBot="1">
      <c r="B1745" s="230" t="s">
        <v>6041</v>
      </c>
      <c r="C1745" s="207" t="s">
        <v>6657</v>
      </c>
      <c r="D1745" s="208" t="s">
        <v>1317</v>
      </c>
      <c r="E1745" s="4" t="s">
        <v>2242</v>
      </c>
      <c r="F1745" s="231"/>
      <c r="G1745" s="469"/>
      <c r="H1745" s="233"/>
    </row>
    <row r="1746" spans="2:8" ht="20.100000000000001" customHeight="1" thickBot="1">
      <c r="B1746" s="464" t="s">
        <v>5746</v>
      </c>
      <c r="C1746" s="453"/>
      <c r="D1746" s="454"/>
      <c r="E1746" s="465"/>
      <c r="F1746" s="465"/>
      <c r="G1746" s="466"/>
      <c r="H1746" s="233"/>
    </row>
    <row r="1747" spans="2:8" ht="20.100000000000001" customHeight="1" thickBot="1">
      <c r="B1747" s="464" t="s">
        <v>5747</v>
      </c>
      <c r="C1747" s="453"/>
      <c r="D1747" s="454"/>
      <c r="E1747" s="465"/>
      <c r="F1747" s="465"/>
      <c r="G1747" s="466"/>
      <c r="H1747" s="233"/>
    </row>
    <row r="1748" spans="2:8">
      <c r="B1748" s="433" t="s">
        <v>5748</v>
      </c>
      <c r="C1748" s="201" t="s">
        <v>6658</v>
      </c>
      <c r="D1748" s="418" t="s">
        <v>1317</v>
      </c>
      <c r="E1748" s="428" t="s">
        <v>4942</v>
      </c>
      <c r="F1748" s="427"/>
      <c r="G1748" s="467" t="s">
        <v>6294</v>
      </c>
      <c r="H1748" s="233"/>
    </row>
    <row r="1749" spans="2:8">
      <c r="B1749" s="230" t="s">
        <v>5750</v>
      </c>
      <c r="C1749" s="207" t="s">
        <v>6659</v>
      </c>
      <c r="D1749" s="208" t="s">
        <v>4649</v>
      </c>
      <c r="E1749" s="4" t="s">
        <v>4942</v>
      </c>
      <c r="F1749" s="231"/>
      <c r="G1749" s="468"/>
      <c r="H1749" s="233"/>
    </row>
    <row r="1750" spans="2:8">
      <c r="B1750" s="230" t="s">
        <v>5753</v>
      </c>
      <c r="C1750" s="207" t="s">
        <v>6660</v>
      </c>
      <c r="D1750" s="208" t="s">
        <v>1317</v>
      </c>
      <c r="E1750" s="4" t="s">
        <v>4942</v>
      </c>
      <c r="F1750" s="231"/>
      <c r="G1750" s="468"/>
      <c r="H1750" s="233"/>
    </row>
    <row r="1751" spans="2:8" ht="33">
      <c r="B1751" s="230" t="s">
        <v>6047</v>
      </c>
      <c r="C1751" s="207" t="s">
        <v>6661</v>
      </c>
      <c r="D1751" s="208" t="s">
        <v>1306</v>
      </c>
      <c r="E1751" s="4" t="s">
        <v>4947</v>
      </c>
      <c r="F1751" s="231"/>
      <c r="G1751" s="468"/>
      <c r="H1751" s="233"/>
    </row>
    <row r="1752" spans="2:8">
      <c r="B1752" s="230" t="s">
        <v>6049</v>
      </c>
      <c r="C1752" s="207" t="s">
        <v>6662</v>
      </c>
      <c r="D1752" s="208" t="s">
        <v>1317</v>
      </c>
      <c r="E1752" s="4" t="s">
        <v>4942</v>
      </c>
      <c r="F1752" s="231"/>
      <c r="G1752" s="468"/>
      <c r="H1752" s="233"/>
    </row>
    <row r="1753" spans="2:8" ht="33">
      <c r="B1753" s="230" t="s">
        <v>6051</v>
      </c>
      <c r="C1753" s="207" t="s">
        <v>6663</v>
      </c>
      <c r="D1753" s="208" t="s">
        <v>1524</v>
      </c>
      <c r="E1753" s="4" t="s">
        <v>4942</v>
      </c>
      <c r="F1753" s="231"/>
      <c r="G1753" s="468"/>
      <c r="H1753" s="233"/>
    </row>
    <row r="1754" spans="2:8" ht="33">
      <c r="B1754" s="230" t="s">
        <v>6053</v>
      </c>
      <c r="C1754" s="207" t="s">
        <v>6664</v>
      </c>
      <c r="D1754" s="208" t="s">
        <v>1317</v>
      </c>
      <c r="E1754" s="4" t="s">
        <v>4942</v>
      </c>
      <c r="F1754" s="231"/>
      <c r="G1754" s="468"/>
      <c r="H1754" s="233"/>
    </row>
    <row r="1755" spans="2:8" ht="33">
      <c r="B1755" s="230" t="s">
        <v>6055</v>
      </c>
      <c r="C1755" s="207" t="s">
        <v>6665</v>
      </c>
      <c r="D1755" s="208" t="s">
        <v>2108</v>
      </c>
      <c r="E1755" s="4" t="s">
        <v>4942</v>
      </c>
      <c r="F1755" s="231"/>
      <c r="G1755" s="468"/>
      <c r="H1755" s="233"/>
    </row>
    <row r="1756" spans="2:8" ht="33">
      <c r="B1756" s="230" t="s">
        <v>6057</v>
      </c>
      <c r="C1756" s="207" t="s">
        <v>6666</v>
      </c>
      <c r="D1756" s="208" t="s">
        <v>1524</v>
      </c>
      <c r="E1756" s="4" t="s">
        <v>4942</v>
      </c>
      <c r="F1756" s="231"/>
      <c r="G1756" s="468"/>
      <c r="H1756" s="233"/>
    </row>
    <row r="1757" spans="2:8" ht="33">
      <c r="B1757" s="230" t="s">
        <v>5771</v>
      </c>
      <c r="C1757" s="207" t="s">
        <v>6667</v>
      </c>
      <c r="D1757" s="208" t="s">
        <v>1317</v>
      </c>
      <c r="E1757" s="4" t="s">
        <v>4942</v>
      </c>
      <c r="F1757" s="231"/>
      <c r="G1757" s="468"/>
      <c r="H1757" s="233"/>
    </row>
    <row r="1758" spans="2:8">
      <c r="B1758" s="230" t="s">
        <v>6060</v>
      </c>
      <c r="C1758" s="207" t="s">
        <v>6668</v>
      </c>
      <c r="D1758" s="208" t="s">
        <v>1930</v>
      </c>
      <c r="E1758" s="4" t="s">
        <v>4942</v>
      </c>
      <c r="F1758" s="231"/>
      <c r="G1758" s="468"/>
      <c r="H1758" s="233"/>
    </row>
    <row r="1759" spans="2:8" ht="33">
      <c r="B1759" s="230" t="s">
        <v>6062</v>
      </c>
      <c r="C1759" s="207" t="s">
        <v>6669</v>
      </c>
      <c r="D1759" s="208" t="s">
        <v>1306</v>
      </c>
      <c r="E1759" s="4" t="s">
        <v>4947</v>
      </c>
      <c r="F1759" s="231"/>
      <c r="G1759" s="468"/>
      <c r="H1759" s="233"/>
    </row>
    <row r="1760" spans="2:8">
      <c r="B1760" s="230" t="s">
        <v>6064</v>
      </c>
      <c r="C1760" s="207" t="s">
        <v>6670</v>
      </c>
      <c r="D1760" s="208" t="s">
        <v>1317</v>
      </c>
      <c r="E1760" s="4" t="s">
        <v>4942</v>
      </c>
      <c r="F1760" s="231"/>
      <c r="G1760" s="468"/>
      <c r="H1760" s="233"/>
    </row>
    <row r="1761" spans="2:8" ht="33">
      <c r="B1761" s="230" t="s">
        <v>6066</v>
      </c>
      <c r="C1761" s="207" t="s">
        <v>6671</v>
      </c>
      <c r="D1761" s="208" t="s">
        <v>1524</v>
      </c>
      <c r="E1761" s="4" t="s">
        <v>4942</v>
      </c>
      <c r="F1761" s="231"/>
      <c r="G1761" s="468"/>
      <c r="H1761" s="233"/>
    </row>
    <row r="1762" spans="2:8" ht="33">
      <c r="B1762" s="230" t="s">
        <v>6068</v>
      </c>
      <c r="C1762" s="207" t="s">
        <v>6672</v>
      </c>
      <c r="D1762" s="208" t="s">
        <v>1317</v>
      </c>
      <c r="E1762" s="4" t="s">
        <v>4942</v>
      </c>
      <c r="F1762" s="231"/>
      <c r="G1762" s="468"/>
      <c r="H1762" s="233"/>
    </row>
    <row r="1763" spans="2:8" ht="33">
      <c r="B1763" s="230" t="s">
        <v>6070</v>
      </c>
      <c r="C1763" s="207" t="s">
        <v>6673</v>
      </c>
      <c r="D1763" s="208" t="s">
        <v>2108</v>
      </c>
      <c r="E1763" s="4" t="s">
        <v>4942</v>
      </c>
      <c r="F1763" s="231"/>
      <c r="G1763" s="468"/>
      <c r="H1763" s="233"/>
    </row>
    <row r="1764" spans="2:8" ht="33">
      <c r="B1764" s="230" t="s">
        <v>6072</v>
      </c>
      <c r="C1764" s="207" t="s">
        <v>6674</v>
      </c>
      <c r="D1764" s="208" t="s">
        <v>1524</v>
      </c>
      <c r="E1764" s="4" t="s">
        <v>4942</v>
      </c>
      <c r="F1764" s="231"/>
      <c r="G1764" s="468"/>
      <c r="H1764" s="233"/>
    </row>
    <row r="1765" spans="2:8" ht="33">
      <c r="B1765" s="230" t="s">
        <v>5790</v>
      </c>
      <c r="C1765" s="207" t="s">
        <v>6675</v>
      </c>
      <c r="D1765" s="208" t="s">
        <v>1317</v>
      </c>
      <c r="E1765" s="4" t="s">
        <v>4942</v>
      </c>
      <c r="F1765" s="231"/>
      <c r="G1765" s="468"/>
      <c r="H1765" s="233"/>
    </row>
    <row r="1766" spans="2:8">
      <c r="B1766" s="230" t="s">
        <v>6075</v>
      </c>
      <c r="C1766" s="207" t="s">
        <v>6676</v>
      </c>
      <c r="D1766" s="208" t="s">
        <v>1930</v>
      </c>
      <c r="E1766" s="4" t="s">
        <v>4942</v>
      </c>
      <c r="F1766" s="231"/>
      <c r="G1766" s="468"/>
      <c r="H1766" s="233"/>
    </row>
    <row r="1767" spans="2:8" ht="33">
      <c r="B1767" s="230" t="s">
        <v>6077</v>
      </c>
      <c r="C1767" s="207" t="s">
        <v>6677</v>
      </c>
      <c r="D1767" s="208" t="s">
        <v>1306</v>
      </c>
      <c r="E1767" s="4" t="s">
        <v>4947</v>
      </c>
      <c r="F1767" s="231"/>
      <c r="G1767" s="468"/>
      <c r="H1767" s="233"/>
    </row>
    <row r="1768" spans="2:8">
      <c r="B1768" s="230" t="s">
        <v>6079</v>
      </c>
      <c r="C1768" s="207" t="s">
        <v>6678</v>
      </c>
      <c r="D1768" s="208" t="s">
        <v>1317</v>
      </c>
      <c r="E1768" s="4" t="s">
        <v>4942</v>
      </c>
      <c r="F1768" s="231"/>
      <c r="G1768" s="468"/>
      <c r="H1768" s="233"/>
    </row>
    <row r="1769" spans="2:8" ht="33">
      <c r="B1769" s="230" t="s">
        <v>6081</v>
      </c>
      <c r="C1769" s="207" t="s">
        <v>6679</v>
      </c>
      <c r="D1769" s="208" t="s">
        <v>1524</v>
      </c>
      <c r="E1769" s="4" t="s">
        <v>4942</v>
      </c>
      <c r="F1769" s="231"/>
      <c r="G1769" s="468"/>
      <c r="H1769" s="233"/>
    </row>
    <row r="1770" spans="2:8" ht="33">
      <c r="B1770" s="230" t="s">
        <v>6083</v>
      </c>
      <c r="C1770" s="207" t="s">
        <v>6680</v>
      </c>
      <c r="D1770" s="208" t="s">
        <v>1317</v>
      </c>
      <c r="E1770" s="4" t="s">
        <v>4942</v>
      </c>
      <c r="F1770" s="231"/>
      <c r="G1770" s="468"/>
      <c r="H1770" s="233"/>
    </row>
    <row r="1771" spans="2:8" ht="33">
      <c r="B1771" s="230" t="s">
        <v>6085</v>
      </c>
      <c r="C1771" s="207" t="s">
        <v>6681</v>
      </c>
      <c r="D1771" s="208" t="s">
        <v>2108</v>
      </c>
      <c r="E1771" s="4" t="s">
        <v>4942</v>
      </c>
      <c r="F1771" s="231"/>
      <c r="G1771" s="468"/>
      <c r="H1771" s="233"/>
    </row>
    <row r="1772" spans="2:8" ht="33">
      <c r="B1772" s="230" t="s">
        <v>6087</v>
      </c>
      <c r="C1772" s="207" t="s">
        <v>6682</v>
      </c>
      <c r="D1772" s="208" t="s">
        <v>1524</v>
      </c>
      <c r="E1772" s="4" t="s">
        <v>4942</v>
      </c>
      <c r="F1772" s="231"/>
      <c r="G1772" s="468"/>
      <c r="H1772" s="233"/>
    </row>
    <row r="1773" spans="2:8" ht="33">
      <c r="B1773" s="230" t="s">
        <v>5807</v>
      </c>
      <c r="C1773" s="207" t="s">
        <v>6683</v>
      </c>
      <c r="D1773" s="208" t="s">
        <v>1317</v>
      </c>
      <c r="E1773" s="4" t="s">
        <v>4942</v>
      </c>
      <c r="F1773" s="231"/>
      <c r="G1773" s="468"/>
      <c r="H1773" s="233"/>
    </row>
    <row r="1774" spans="2:8" ht="17.25" thickBot="1">
      <c r="B1774" s="230" t="s">
        <v>6090</v>
      </c>
      <c r="C1774" s="207" t="s">
        <v>6684</v>
      </c>
      <c r="D1774" s="208" t="s">
        <v>1930</v>
      </c>
      <c r="E1774" s="4" t="s">
        <v>4942</v>
      </c>
      <c r="F1774" s="231"/>
      <c r="G1774" s="469"/>
      <c r="H1774" s="233"/>
    </row>
    <row r="1775" spans="2:8" ht="20.100000000000001" customHeight="1" thickBot="1">
      <c r="B1775" s="464" t="s">
        <v>5811</v>
      </c>
      <c r="C1775" s="453"/>
      <c r="D1775" s="454"/>
      <c r="E1775" s="465"/>
      <c r="F1775" s="465"/>
      <c r="G1775" s="466"/>
      <c r="H1775" s="233"/>
    </row>
    <row r="1776" spans="2:8">
      <c r="B1776" s="433" t="s">
        <v>6092</v>
      </c>
      <c r="C1776" s="201" t="s">
        <v>6685</v>
      </c>
      <c r="D1776" s="418" t="s">
        <v>1930</v>
      </c>
      <c r="E1776" s="428" t="s">
        <v>2242</v>
      </c>
      <c r="F1776" s="427"/>
      <c r="G1776" s="467" t="s">
        <v>6322</v>
      </c>
      <c r="H1776" s="233"/>
    </row>
    <row r="1777" spans="2:8" ht="30" customHeight="1">
      <c r="B1777" s="230" t="s">
        <v>5815</v>
      </c>
      <c r="C1777" s="207" t="s">
        <v>6686</v>
      </c>
      <c r="D1777" s="208" t="s">
        <v>1317</v>
      </c>
      <c r="E1777" s="4" t="s">
        <v>2242</v>
      </c>
      <c r="F1777" s="231"/>
      <c r="G1777" s="468"/>
      <c r="H1777" s="233"/>
    </row>
    <row r="1778" spans="2:8">
      <c r="B1778" s="230" t="s">
        <v>5818</v>
      </c>
      <c r="C1778" s="207" t="s">
        <v>6687</v>
      </c>
      <c r="D1778" s="208" t="s">
        <v>4649</v>
      </c>
      <c r="E1778" s="4" t="s">
        <v>2242</v>
      </c>
      <c r="F1778" s="231"/>
      <c r="G1778" s="468"/>
      <c r="H1778" s="233"/>
    </row>
    <row r="1779" spans="2:8">
      <c r="B1779" s="230" t="s">
        <v>5820</v>
      </c>
      <c r="C1779" s="207" t="s">
        <v>6688</v>
      </c>
      <c r="D1779" s="208" t="s">
        <v>1317</v>
      </c>
      <c r="E1779" s="4" t="s">
        <v>2242</v>
      </c>
      <c r="F1779" s="231"/>
      <c r="G1779" s="468"/>
      <c r="H1779" s="233"/>
    </row>
    <row r="1780" spans="2:8" ht="33">
      <c r="B1780" s="230" t="s">
        <v>6098</v>
      </c>
      <c r="C1780" s="207" t="s">
        <v>6689</v>
      </c>
      <c r="D1780" s="208" t="s">
        <v>1306</v>
      </c>
      <c r="E1780" s="4" t="s">
        <v>2229</v>
      </c>
      <c r="F1780" s="231"/>
      <c r="G1780" s="468"/>
      <c r="H1780" s="233"/>
    </row>
    <row r="1781" spans="2:8">
      <c r="B1781" s="230" t="s">
        <v>6100</v>
      </c>
      <c r="C1781" s="207" t="s">
        <v>6690</v>
      </c>
      <c r="D1781" s="208" t="s">
        <v>1317</v>
      </c>
      <c r="E1781" s="4" t="s">
        <v>2242</v>
      </c>
      <c r="F1781" s="231"/>
      <c r="G1781" s="468"/>
      <c r="H1781" s="233"/>
    </row>
    <row r="1782" spans="2:8" ht="33">
      <c r="B1782" s="230" t="s">
        <v>6102</v>
      </c>
      <c r="C1782" s="207" t="s">
        <v>6691</v>
      </c>
      <c r="D1782" s="208" t="s">
        <v>1524</v>
      </c>
      <c r="E1782" s="4" t="s">
        <v>2242</v>
      </c>
      <c r="F1782" s="231"/>
      <c r="G1782" s="468"/>
      <c r="H1782" s="233"/>
    </row>
    <row r="1783" spans="2:8" ht="33">
      <c r="B1783" s="230" t="s">
        <v>6104</v>
      </c>
      <c r="C1783" s="207" t="s">
        <v>6692</v>
      </c>
      <c r="D1783" s="208" t="s">
        <v>1317</v>
      </c>
      <c r="E1783" s="4" t="s">
        <v>2242</v>
      </c>
      <c r="F1783" s="231"/>
      <c r="G1783" s="468"/>
      <c r="H1783" s="233"/>
    </row>
    <row r="1784" spans="2:8" ht="33">
      <c r="B1784" s="230" t="s">
        <v>6106</v>
      </c>
      <c r="C1784" s="207" t="s">
        <v>6693</v>
      </c>
      <c r="D1784" s="208" t="s">
        <v>2108</v>
      </c>
      <c r="E1784" s="4" t="s">
        <v>2242</v>
      </c>
      <c r="F1784" s="231"/>
      <c r="G1784" s="468"/>
      <c r="H1784" s="233"/>
    </row>
    <row r="1785" spans="2:8" ht="33">
      <c r="B1785" s="230" t="s">
        <v>6108</v>
      </c>
      <c r="C1785" s="207" t="s">
        <v>6694</v>
      </c>
      <c r="D1785" s="208" t="s">
        <v>1524</v>
      </c>
      <c r="E1785" s="4" t="s">
        <v>2242</v>
      </c>
      <c r="F1785" s="231"/>
      <c r="G1785" s="468"/>
      <c r="H1785" s="233"/>
    </row>
    <row r="1786" spans="2:8" ht="33">
      <c r="B1786" s="230" t="s">
        <v>5834</v>
      </c>
      <c r="C1786" s="207" t="s">
        <v>6695</v>
      </c>
      <c r="D1786" s="208" t="s">
        <v>1317</v>
      </c>
      <c r="E1786" s="4" t="s">
        <v>2242</v>
      </c>
      <c r="F1786" s="231"/>
      <c r="G1786" s="468"/>
      <c r="H1786" s="233"/>
    </row>
    <row r="1787" spans="2:8">
      <c r="B1787" s="230" t="s">
        <v>6111</v>
      </c>
      <c r="C1787" s="207" t="s">
        <v>6696</v>
      </c>
      <c r="D1787" s="208" t="s">
        <v>1930</v>
      </c>
      <c r="E1787" s="4" t="s">
        <v>2242</v>
      </c>
      <c r="F1787" s="231"/>
      <c r="G1787" s="468"/>
      <c r="H1787" s="233"/>
    </row>
    <row r="1788" spans="2:8" ht="33">
      <c r="B1788" s="230" t="s">
        <v>6113</v>
      </c>
      <c r="C1788" s="207" t="s">
        <v>6697</v>
      </c>
      <c r="D1788" s="208" t="s">
        <v>1306</v>
      </c>
      <c r="E1788" s="4" t="s">
        <v>2229</v>
      </c>
      <c r="F1788" s="231"/>
      <c r="G1788" s="468"/>
      <c r="H1788" s="233"/>
    </row>
    <row r="1789" spans="2:8">
      <c r="B1789" s="230" t="s">
        <v>6115</v>
      </c>
      <c r="C1789" s="207" t="s">
        <v>6698</v>
      </c>
      <c r="D1789" s="208" t="s">
        <v>1317</v>
      </c>
      <c r="E1789" s="4" t="s">
        <v>2242</v>
      </c>
      <c r="F1789" s="231"/>
      <c r="G1789" s="468"/>
      <c r="H1789" s="233"/>
    </row>
    <row r="1790" spans="2:8" ht="33">
      <c r="B1790" s="230" t="s">
        <v>6117</v>
      </c>
      <c r="C1790" s="207" t="s">
        <v>6699</v>
      </c>
      <c r="D1790" s="208" t="s">
        <v>1524</v>
      </c>
      <c r="E1790" s="4" t="s">
        <v>2242</v>
      </c>
      <c r="F1790" s="231"/>
      <c r="G1790" s="468"/>
      <c r="H1790" s="233"/>
    </row>
    <row r="1791" spans="2:8" ht="33">
      <c r="B1791" s="230" t="s">
        <v>6119</v>
      </c>
      <c r="C1791" s="207" t="s">
        <v>6700</v>
      </c>
      <c r="D1791" s="208" t="s">
        <v>1317</v>
      </c>
      <c r="E1791" s="4" t="s">
        <v>2242</v>
      </c>
      <c r="F1791" s="231"/>
      <c r="G1791" s="468"/>
      <c r="H1791" s="233"/>
    </row>
    <row r="1792" spans="2:8" ht="33">
      <c r="B1792" s="230" t="s">
        <v>6121</v>
      </c>
      <c r="C1792" s="207" t="s">
        <v>6701</v>
      </c>
      <c r="D1792" s="208" t="s">
        <v>2108</v>
      </c>
      <c r="E1792" s="4" t="s">
        <v>2242</v>
      </c>
      <c r="F1792" s="231"/>
      <c r="G1792" s="468"/>
      <c r="H1792" s="233"/>
    </row>
    <row r="1793" spans="2:8" ht="33">
      <c r="B1793" s="230" t="s">
        <v>6123</v>
      </c>
      <c r="C1793" s="207" t="s">
        <v>6702</v>
      </c>
      <c r="D1793" s="208" t="s">
        <v>1524</v>
      </c>
      <c r="E1793" s="4" t="s">
        <v>2242</v>
      </c>
      <c r="F1793" s="231"/>
      <c r="G1793" s="468"/>
      <c r="H1793" s="233"/>
    </row>
    <row r="1794" spans="2:8" ht="33">
      <c r="B1794" s="230" t="s">
        <v>5850</v>
      </c>
      <c r="C1794" s="207" t="s">
        <v>6703</v>
      </c>
      <c r="D1794" s="208" t="s">
        <v>1317</v>
      </c>
      <c r="E1794" s="4" t="s">
        <v>2242</v>
      </c>
      <c r="F1794" s="231"/>
      <c r="G1794" s="468"/>
      <c r="H1794" s="233"/>
    </row>
    <row r="1795" spans="2:8">
      <c r="B1795" s="230" t="s">
        <v>6126</v>
      </c>
      <c r="C1795" s="207" t="s">
        <v>6704</v>
      </c>
      <c r="D1795" s="208" t="s">
        <v>1930</v>
      </c>
      <c r="E1795" s="4" t="s">
        <v>2242</v>
      </c>
      <c r="F1795" s="231"/>
      <c r="G1795" s="468"/>
      <c r="H1795" s="233"/>
    </row>
    <row r="1796" spans="2:8" ht="33">
      <c r="B1796" s="230" t="s">
        <v>6128</v>
      </c>
      <c r="C1796" s="207" t="s">
        <v>6705</v>
      </c>
      <c r="D1796" s="208" t="s">
        <v>1306</v>
      </c>
      <c r="E1796" s="4" t="s">
        <v>2229</v>
      </c>
      <c r="F1796" s="231"/>
      <c r="G1796" s="468"/>
      <c r="H1796" s="233"/>
    </row>
    <row r="1797" spans="2:8">
      <c r="B1797" s="230" t="s">
        <v>6130</v>
      </c>
      <c r="C1797" s="207" t="s">
        <v>6706</v>
      </c>
      <c r="D1797" s="208" t="s">
        <v>1317</v>
      </c>
      <c r="E1797" s="4" t="s">
        <v>2242</v>
      </c>
      <c r="F1797" s="231"/>
      <c r="G1797" s="468"/>
      <c r="H1797" s="233"/>
    </row>
    <row r="1798" spans="2:8" ht="33">
      <c r="B1798" s="230" t="s">
        <v>6132</v>
      </c>
      <c r="C1798" s="207" t="s">
        <v>6707</v>
      </c>
      <c r="D1798" s="208" t="s">
        <v>1524</v>
      </c>
      <c r="E1798" s="4" t="s">
        <v>2242</v>
      </c>
      <c r="F1798" s="231"/>
      <c r="G1798" s="468"/>
      <c r="H1798" s="233"/>
    </row>
    <row r="1799" spans="2:8" ht="33">
      <c r="B1799" s="230" t="s">
        <v>6134</v>
      </c>
      <c r="C1799" s="207" t="s">
        <v>6708</v>
      </c>
      <c r="D1799" s="208" t="s">
        <v>1317</v>
      </c>
      <c r="E1799" s="4" t="s">
        <v>2242</v>
      </c>
      <c r="F1799" s="231"/>
      <c r="G1799" s="468"/>
      <c r="H1799" s="233"/>
    </row>
    <row r="1800" spans="2:8" ht="33">
      <c r="B1800" s="230" t="s">
        <v>6136</v>
      </c>
      <c r="C1800" s="207" t="s">
        <v>6709</v>
      </c>
      <c r="D1800" s="208" t="s">
        <v>2108</v>
      </c>
      <c r="E1800" s="4" t="s">
        <v>2242</v>
      </c>
      <c r="F1800" s="231"/>
      <c r="G1800" s="468"/>
      <c r="H1800" s="233"/>
    </row>
    <row r="1801" spans="2:8" ht="33">
      <c r="B1801" s="230" t="s">
        <v>6138</v>
      </c>
      <c r="C1801" s="207" t="s">
        <v>6710</v>
      </c>
      <c r="D1801" s="208" t="s">
        <v>1524</v>
      </c>
      <c r="E1801" s="4" t="s">
        <v>2242</v>
      </c>
      <c r="F1801" s="231"/>
      <c r="G1801" s="468"/>
      <c r="H1801" s="233"/>
    </row>
    <row r="1802" spans="2:8" ht="33">
      <c r="B1802" s="230" t="s">
        <v>5866</v>
      </c>
      <c r="C1802" s="207" t="s">
        <v>6711</v>
      </c>
      <c r="D1802" s="208" t="s">
        <v>1317</v>
      </c>
      <c r="E1802" s="4" t="s">
        <v>2242</v>
      </c>
      <c r="F1802" s="231"/>
      <c r="G1802" s="468"/>
      <c r="H1802" s="233"/>
    </row>
    <row r="1803" spans="2:8" ht="17.25" thickBot="1">
      <c r="B1803" s="230" t="s">
        <v>6141</v>
      </c>
      <c r="C1803" s="207" t="s">
        <v>6712</v>
      </c>
      <c r="D1803" s="208" t="s">
        <v>1930</v>
      </c>
      <c r="E1803" s="4" t="s">
        <v>2242</v>
      </c>
      <c r="F1803" s="231"/>
      <c r="G1803" s="469"/>
      <c r="H1803" s="233"/>
    </row>
    <row r="1804" spans="2:8" ht="20.100000000000001" customHeight="1" thickBot="1">
      <c r="B1804" s="464" t="s">
        <v>5870</v>
      </c>
      <c r="C1804" s="453"/>
      <c r="D1804" s="454"/>
      <c r="E1804" s="465"/>
      <c r="F1804" s="465"/>
      <c r="G1804" s="466"/>
      <c r="H1804" s="233"/>
    </row>
    <row r="1805" spans="2:8" ht="30" customHeight="1">
      <c r="B1805" s="433" t="s">
        <v>6143</v>
      </c>
      <c r="C1805" s="201" t="s">
        <v>6713</v>
      </c>
      <c r="D1805" s="418" t="s">
        <v>1930</v>
      </c>
      <c r="E1805" s="428" t="s">
        <v>2242</v>
      </c>
      <c r="F1805" s="427"/>
      <c r="G1805" s="467" t="s">
        <v>6351</v>
      </c>
      <c r="H1805" s="233"/>
    </row>
    <row r="1806" spans="2:8">
      <c r="B1806" s="230" t="s">
        <v>5873</v>
      </c>
      <c r="C1806" s="207" t="s">
        <v>6714</v>
      </c>
      <c r="D1806" s="208" t="s">
        <v>1317</v>
      </c>
      <c r="E1806" s="4" t="s">
        <v>2242</v>
      </c>
      <c r="F1806" s="231"/>
      <c r="G1806" s="468"/>
      <c r="H1806" s="233"/>
    </row>
    <row r="1807" spans="2:8">
      <c r="B1807" s="230" t="s">
        <v>5875</v>
      </c>
      <c r="C1807" s="207" t="s">
        <v>6715</v>
      </c>
      <c r="D1807" s="208" t="s">
        <v>4649</v>
      </c>
      <c r="E1807" s="4" t="s">
        <v>2242</v>
      </c>
      <c r="F1807" s="231"/>
      <c r="G1807" s="468"/>
      <c r="H1807" s="233"/>
    </row>
    <row r="1808" spans="2:8">
      <c r="B1808" s="230" t="s">
        <v>5877</v>
      </c>
      <c r="C1808" s="207" t="s">
        <v>6716</v>
      </c>
      <c r="D1808" s="208" t="s">
        <v>1317</v>
      </c>
      <c r="E1808" s="4" t="s">
        <v>2242</v>
      </c>
      <c r="F1808" s="231"/>
      <c r="G1808" s="468"/>
      <c r="H1808" s="233"/>
    </row>
    <row r="1809" spans="2:8" ht="33">
      <c r="B1809" s="230" t="s">
        <v>6149</v>
      </c>
      <c r="C1809" s="207" t="s">
        <v>6717</v>
      </c>
      <c r="D1809" s="208" t="s">
        <v>1306</v>
      </c>
      <c r="E1809" s="4" t="s">
        <v>2229</v>
      </c>
      <c r="F1809" s="231"/>
      <c r="G1809" s="468"/>
      <c r="H1809" s="233"/>
    </row>
    <row r="1810" spans="2:8">
      <c r="B1810" s="230" t="s">
        <v>6151</v>
      </c>
      <c r="C1810" s="207" t="s">
        <v>6718</v>
      </c>
      <c r="D1810" s="208" t="s">
        <v>1317</v>
      </c>
      <c r="E1810" s="4" t="s">
        <v>2242</v>
      </c>
      <c r="F1810" s="231"/>
      <c r="G1810" s="468"/>
      <c r="H1810" s="233"/>
    </row>
    <row r="1811" spans="2:8" ht="33">
      <c r="B1811" s="230" t="s">
        <v>6153</v>
      </c>
      <c r="C1811" s="207" t="s">
        <v>6719</v>
      </c>
      <c r="D1811" s="208" t="s">
        <v>1524</v>
      </c>
      <c r="E1811" s="4" t="s">
        <v>2242</v>
      </c>
      <c r="F1811" s="231"/>
      <c r="G1811" s="468"/>
      <c r="H1811" s="233"/>
    </row>
    <row r="1812" spans="2:8" ht="33">
      <c r="B1812" s="230" t="s">
        <v>6155</v>
      </c>
      <c r="C1812" s="207" t="s">
        <v>6720</v>
      </c>
      <c r="D1812" s="208" t="s">
        <v>1317</v>
      </c>
      <c r="E1812" s="4" t="s">
        <v>2242</v>
      </c>
      <c r="F1812" s="231"/>
      <c r="G1812" s="468"/>
      <c r="H1812" s="233"/>
    </row>
    <row r="1813" spans="2:8" ht="33">
      <c r="B1813" s="230" t="s">
        <v>6157</v>
      </c>
      <c r="C1813" s="207" t="s">
        <v>6721</v>
      </c>
      <c r="D1813" s="208" t="s">
        <v>2108</v>
      </c>
      <c r="E1813" s="4" t="s">
        <v>2242</v>
      </c>
      <c r="F1813" s="231"/>
      <c r="G1813" s="468"/>
      <c r="H1813" s="233"/>
    </row>
    <row r="1814" spans="2:8" ht="33">
      <c r="B1814" s="230" t="s">
        <v>6159</v>
      </c>
      <c r="C1814" s="207" t="s">
        <v>6722</v>
      </c>
      <c r="D1814" s="208" t="s">
        <v>1524</v>
      </c>
      <c r="E1814" s="4" t="s">
        <v>2242</v>
      </c>
      <c r="F1814" s="231"/>
      <c r="G1814" s="468"/>
      <c r="H1814" s="233"/>
    </row>
    <row r="1815" spans="2:8" ht="33">
      <c r="B1815" s="230" t="s">
        <v>5891</v>
      </c>
      <c r="C1815" s="207" t="s">
        <v>6723</v>
      </c>
      <c r="D1815" s="208" t="s">
        <v>1317</v>
      </c>
      <c r="E1815" s="4" t="s">
        <v>2242</v>
      </c>
      <c r="F1815" s="231"/>
      <c r="G1815" s="468"/>
      <c r="H1815" s="233"/>
    </row>
    <row r="1816" spans="2:8">
      <c r="B1816" s="230" t="s">
        <v>6162</v>
      </c>
      <c r="C1816" s="207" t="s">
        <v>6724</v>
      </c>
      <c r="D1816" s="208" t="s">
        <v>1930</v>
      </c>
      <c r="E1816" s="4" t="s">
        <v>2242</v>
      </c>
      <c r="F1816" s="231"/>
      <c r="G1816" s="468"/>
      <c r="H1816" s="233"/>
    </row>
    <row r="1817" spans="2:8" ht="33">
      <c r="B1817" s="230" t="s">
        <v>6164</v>
      </c>
      <c r="C1817" s="207" t="s">
        <v>6725</v>
      </c>
      <c r="D1817" s="208" t="s">
        <v>1306</v>
      </c>
      <c r="E1817" s="4" t="s">
        <v>2229</v>
      </c>
      <c r="F1817" s="231"/>
      <c r="G1817" s="468"/>
      <c r="H1817" s="233"/>
    </row>
    <row r="1818" spans="2:8">
      <c r="B1818" s="230" t="s">
        <v>6166</v>
      </c>
      <c r="C1818" s="207" t="s">
        <v>6726</v>
      </c>
      <c r="D1818" s="208" t="s">
        <v>1317</v>
      </c>
      <c r="E1818" s="4" t="s">
        <v>2242</v>
      </c>
      <c r="F1818" s="231"/>
      <c r="G1818" s="468"/>
      <c r="H1818" s="233"/>
    </row>
    <row r="1819" spans="2:8" ht="33">
      <c r="B1819" s="230" t="s">
        <v>6168</v>
      </c>
      <c r="C1819" s="207" t="s">
        <v>6727</v>
      </c>
      <c r="D1819" s="208" t="s">
        <v>1524</v>
      </c>
      <c r="E1819" s="4" t="s">
        <v>2242</v>
      </c>
      <c r="F1819" s="231"/>
      <c r="G1819" s="468"/>
      <c r="H1819" s="233"/>
    </row>
    <row r="1820" spans="2:8" ht="33">
      <c r="B1820" s="230" t="s">
        <v>6170</v>
      </c>
      <c r="C1820" s="207" t="s">
        <v>6728</v>
      </c>
      <c r="D1820" s="208" t="s">
        <v>1317</v>
      </c>
      <c r="E1820" s="4" t="s">
        <v>2242</v>
      </c>
      <c r="F1820" s="231"/>
      <c r="G1820" s="468"/>
      <c r="H1820" s="233"/>
    </row>
    <row r="1821" spans="2:8" ht="33">
      <c r="B1821" s="230" t="s">
        <v>6172</v>
      </c>
      <c r="C1821" s="207" t="s">
        <v>6729</v>
      </c>
      <c r="D1821" s="208" t="s">
        <v>2108</v>
      </c>
      <c r="E1821" s="4" t="s">
        <v>2242</v>
      </c>
      <c r="F1821" s="231"/>
      <c r="G1821" s="468"/>
      <c r="H1821" s="233"/>
    </row>
    <row r="1822" spans="2:8" ht="33">
      <c r="B1822" s="230" t="s">
        <v>6174</v>
      </c>
      <c r="C1822" s="207" t="s">
        <v>6730</v>
      </c>
      <c r="D1822" s="208" t="s">
        <v>1524</v>
      </c>
      <c r="E1822" s="4" t="s">
        <v>2242</v>
      </c>
      <c r="F1822" s="231"/>
      <c r="G1822" s="468"/>
      <c r="H1822" s="233"/>
    </row>
    <row r="1823" spans="2:8" ht="33">
      <c r="B1823" s="230" t="s">
        <v>5907</v>
      </c>
      <c r="C1823" s="207" t="s">
        <v>6731</v>
      </c>
      <c r="D1823" s="208" t="s">
        <v>1317</v>
      </c>
      <c r="E1823" s="4" t="s">
        <v>2242</v>
      </c>
      <c r="F1823" s="231"/>
      <c r="G1823" s="468"/>
      <c r="H1823" s="233"/>
    </row>
    <row r="1824" spans="2:8">
      <c r="B1824" s="230" t="s">
        <v>6177</v>
      </c>
      <c r="C1824" s="207" t="s">
        <v>6732</v>
      </c>
      <c r="D1824" s="208" t="s">
        <v>1930</v>
      </c>
      <c r="E1824" s="4" t="s">
        <v>2242</v>
      </c>
      <c r="F1824" s="231"/>
      <c r="G1824" s="468"/>
      <c r="H1824" s="233"/>
    </row>
    <row r="1825" spans="2:8" ht="33">
      <c r="B1825" s="230" t="s">
        <v>6179</v>
      </c>
      <c r="C1825" s="207" t="s">
        <v>6733</v>
      </c>
      <c r="D1825" s="208" t="s">
        <v>1306</v>
      </c>
      <c r="E1825" s="4" t="s">
        <v>2229</v>
      </c>
      <c r="F1825" s="231"/>
      <c r="G1825" s="468"/>
      <c r="H1825" s="233"/>
    </row>
    <row r="1826" spans="2:8">
      <c r="B1826" s="230" t="s">
        <v>6181</v>
      </c>
      <c r="C1826" s="207" t="s">
        <v>6734</v>
      </c>
      <c r="D1826" s="208" t="s">
        <v>1317</v>
      </c>
      <c r="E1826" s="4" t="s">
        <v>2242</v>
      </c>
      <c r="F1826" s="231"/>
      <c r="G1826" s="468"/>
      <c r="H1826" s="233"/>
    </row>
    <row r="1827" spans="2:8" ht="33">
      <c r="B1827" s="230" t="s">
        <v>6183</v>
      </c>
      <c r="C1827" s="207" t="s">
        <v>6735</v>
      </c>
      <c r="D1827" s="208" t="s">
        <v>1524</v>
      </c>
      <c r="E1827" s="4" t="s">
        <v>2242</v>
      </c>
      <c r="F1827" s="231"/>
      <c r="G1827" s="468"/>
      <c r="H1827" s="233"/>
    </row>
    <row r="1828" spans="2:8" ht="33">
      <c r="B1828" s="230" t="s">
        <v>6185</v>
      </c>
      <c r="C1828" s="207" t="s">
        <v>6736</v>
      </c>
      <c r="D1828" s="208" t="s">
        <v>1317</v>
      </c>
      <c r="E1828" s="4" t="s">
        <v>2242</v>
      </c>
      <c r="F1828" s="231"/>
      <c r="G1828" s="468"/>
      <c r="H1828" s="233"/>
    </row>
    <row r="1829" spans="2:8" ht="33">
      <c r="B1829" s="230" t="s">
        <v>6187</v>
      </c>
      <c r="C1829" s="207" t="s">
        <v>6737</v>
      </c>
      <c r="D1829" s="208" t="s">
        <v>2108</v>
      </c>
      <c r="E1829" s="4" t="s">
        <v>2242</v>
      </c>
      <c r="F1829" s="231"/>
      <c r="G1829" s="468"/>
      <c r="H1829" s="233"/>
    </row>
    <row r="1830" spans="2:8" ht="33">
      <c r="B1830" s="230" t="s">
        <v>6189</v>
      </c>
      <c r="C1830" s="207" t="s">
        <v>6738</v>
      </c>
      <c r="D1830" s="208" t="s">
        <v>1524</v>
      </c>
      <c r="E1830" s="4" t="s">
        <v>2242</v>
      </c>
      <c r="F1830" s="231"/>
      <c r="G1830" s="468"/>
      <c r="H1830" s="233"/>
    </row>
    <row r="1831" spans="2:8" ht="33">
      <c r="B1831" s="230" t="s">
        <v>5923</v>
      </c>
      <c r="C1831" s="207" t="s">
        <v>6739</v>
      </c>
      <c r="D1831" s="208" t="s">
        <v>1317</v>
      </c>
      <c r="E1831" s="4" t="s">
        <v>2242</v>
      </c>
      <c r="F1831" s="231"/>
      <c r="G1831" s="468"/>
      <c r="H1831" s="233"/>
    </row>
    <row r="1832" spans="2:8" ht="17.25" thickBot="1">
      <c r="B1832" s="230" t="s">
        <v>6192</v>
      </c>
      <c r="C1832" s="207" t="s">
        <v>6740</v>
      </c>
      <c r="D1832" s="208" t="s">
        <v>1930</v>
      </c>
      <c r="E1832" s="4" t="s">
        <v>2242</v>
      </c>
      <c r="F1832" s="231"/>
      <c r="G1832" s="469"/>
      <c r="H1832" s="233"/>
    </row>
    <row r="1833" spans="2:8" ht="20.100000000000001" customHeight="1" thickBot="1">
      <c r="B1833" s="464" t="s">
        <v>5927</v>
      </c>
      <c r="C1833" s="453"/>
      <c r="D1833" s="454"/>
      <c r="E1833" s="465"/>
      <c r="F1833" s="465"/>
      <c r="G1833" s="466"/>
      <c r="H1833" s="233"/>
    </row>
    <row r="1834" spans="2:8" ht="20.100000000000001" customHeight="1" thickBot="1">
      <c r="B1834" s="464" t="s">
        <v>5747</v>
      </c>
      <c r="C1834" s="453"/>
      <c r="D1834" s="454"/>
      <c r="E1834" s="465"/>
      <c r="F1834" s="465"/>
      <c r="G1834" s="466"/>
      <c r="H1834" s="233"/>
    </row>
    <row r="1835" spans="2:8">
      <c r="B1835" s="433" t="s">
        <v>5748</v>
      </c>
      <c r="C1835" s="201" t="s">
        <v>6741</v>
      </c>
      <c r="D1835" s="418" t="s">
        <v>1317</v>
      </c>
      <c r="E1835" s="428" t="s">
        <v>4942</v>
      </c>
      <c r="F1835" s="427"/>
      <c r="G1835" s="467" t="s">
        <v>6294</v>
      </c>
      <c r="H1835" s="233"/>
    </row>
    <row r="1836" spans="2:8">
      <c r="B1836" s="230" t="s">
        <v>5750</v>
      </c>
      <c r="C1836" s="207" t="s">
        <v>6742</v>
      </c>
      <c r="D1836" s="208" t="s">
        <v>4649</v>
      </c>
      <c r="E1836" s="4" t="s">
        <v>4942</v>
      </c>
      <c r="F1836" s="231"/>
      <c r="G1836" s="468"/>
      <c r="H1836" s="233"/>
    </row>
    <row r="1837" spans="2:8">
      <c r="B1837" s="230" t="s">
        <v>5753</v>
      </c>
      <c r="C1837" s="207" t="s">
        <v>6743</v>
      </c>
      <c r="D1837" s="208" t="s">
        <v>1317</v>
      </c>
      <c r="E1837" s="4" t="s">
        <v>4942</v>
      </c>
      <c r="F1837" s="231"/>
      <c r="G1837" s="468"/>
      <c r="H1837" s="233"/>
    </row>
    <row r="1838" spans="2:8" ht="33">
      <c r="B1838" s="230" t="s">
        <v>6047</v>
      </c>
      <c r="C1838" s="207" t="s">
        <v>6744</v>
      </c>
      <c r="D1838" s="208" t="s">
        <v>1306</v>
      </c>
      <c r="E1838" s="4" t="s">
        <v>4947</v>
      </c>
      <c r="F1838" s="231"/>
      <c r="G1838" s="468"/>
      <c r="H1838" s="233"/>
    </row>
    <row r="1839" spans="2:8">
      <c r="B1839" s="230" t="s">
        <v>6049</v>
      </c>
      <c r="C1839" s="207" t="s">
        <v>6745</v>
      </c>
      <c r="D1839" s="208" t="s">
        <v>1317</v>
      </c>
      <c r="E1839" s="4" t="s">
        <v>4942</v>
      </c>
      <c r="F1839" s="231"/>
      <c r="G1839" s="468"/>
      <c r="H1839" s="233"/>
    </row>
    <row r="1840" spans="2:8" ht="33">
      <c r="B1840" s="230" t="s">
        <v>6051</v>
      </c>
      <c r="C1840" s="207" t="s">
        <v>6746</v>
      </c>
      <c r="D1840" s="208" t="s">
        <v>1524</v>
      </c>
      <c r="E1840" s="4" t="s">
        <v>4942</v>
      </c>
      <c r="F1840" s="231"/>
      <c r="G1840" s="468"/>
      <c r="H1840" s="233"/>
    </row>
    <row r="1841" spans="2:8" ht="33">
      <c r="B1841" s="230" t="s">
        <v>6053</v>
      </c>
      <c r="C1841" s="207" t="s">
        <v>6747</v>
      </c>
      <c r="D1841" s="208" t="s">
        <v>1317</v>
      </c>
      <c r="E1841" s="4" t="s">
        <v>4942</v>
      </c>
      <c r="F1841" s="231"/>
      <c r="G1841" s="468"/>
      <c r="H1841" s="233"/>
    </row>
    <row r="1842" spans="2:8" ht="33">
      <c r="B1842" s="230" t="s">
        <v>6055</v>
      </c>
      <c r="C1842" s="207" t="s">
        <v>6748</v>
      </c>
      <c r="D1842" s="208" t="s">
        <v>2108</v>
      </c>
      <c r="E1842" s="4" t="s">
        <v>4942</v>
      </c>
      <c r="F1842" s="231"/>
      <c r="G1842" s="468"/>
      <c r="H1842" s="233"/>
    </row>
    <row r="1843" spans="2:8" ht="33">
      <c r="B1843" s="230" t="s">
        <v>6057</v>
      </c>
      <c r="C1843" s="207" t="s">
        <v>6749</v>
      </c>
      <c r="D1843" s="208" t="s">
        <v>1524</v>
      </c>
      <c r="E1843" s="4" t="s">
        <v>4942</v>
      </c>
      <c r="F1843" s="231"/>
      <c r="G1843" s="468"/>
      <c r="H1843" s="233"/>
    </row>
    <row r="1844" spans="2:8" ht="33">
      <c r="B1844" s="230" t="s">
        <v>5771</v>
      </c>
      <c r="C1844" s="207" t="s">
        <v>6750</v>
      </c>
      <c r="D1844" s="208" t="s">
        <v>1317</v>
      </c>
      <c r="E1844" s="4" t="s">
        <v>4942</v>
      </c>
      <c r="F1844" s="231"/>
      <c r="G1844" s="468"/>
      <c r="H1844" s="233"/>
    </row>
    <row r="1845" spans="2:8">
      <c r="B1845" s="230" t="s">
        <v>6060</v>
      </c>
      <c r="C1845" s="207" t="s">
        <v>6751</v>
      </c>
      <c r="D1845" s="208" t="s">
        <v>1930</v>
      </c>
      <c r="E1845" s="4" t="s">
        <v>4942</v>
      </c>
      <c r="F1845" s="231"/>
      <c r="G1845" s="468"/>
      <c r="H1845" s="233"/>
    </row>
    <row r="1846" spans="2:8" ht="33">
      <c r="B1846" s="230" t="s">
        <v>6062</v>
      </c>
      <c r="C1846" s="207" t="s">
        <v>6752</v>
      </c>
      <c r="D1846" s="208" t="s">
        <v>1306</v>
      </c>
      <c r="E1846" s="4" t="s">
        <v>4947</v>
      </c>
      <c r="F1846" s="231"/>
      <c r="G1846" s="468"/>
      <c r="H1846" s="233"/>
    </row>
    <row r="1847" spans="2:8">
      <c r="B1847" s="230" t="s">
        <v>6064</v>
      </c>
      <c r="C1847" s="207" t="s">
        <v>6753</v>
      </c>
      <c r="D1847" s="208" t="s">
        <v>1317</v>
      </c>
      <c r="E1847" s="4" t="s">
        <v>4942</v>
      </c>
      <c r="F1847" s="231"/>
      <c r="G1847" s="468"/>
      <c r="H1847" s="233"/>
    </row>
    <row r="1848" spans="2:8" ht="33">
      <c r="B1848" s="230" t="s">
        <v>6066</v>
      </c>
      <c r="C1848" s="207" t="s">
        <v>6754</v>
      </c>
      <c r="D1848" s="208" t="s">
        <v>1524</v>
      </c>
      <c r="E1848" s="4" t="s">
        <v>4942</v>
      </c>
      <c r="F1848" s="231"/>
      <c r="G1848" s="468"/>
      <c r="H1848" s="233"/>
    </row>
    <row r="1849" spans="2:8" ht="33">
      <c r="B1849" s="230" t="s">
        <v>6068</v>
      </c>
      <c r="C1849" s="207" t="s">
        <v>6755</v>
      </c>
      <c r="D1849" s="208" t="s">
        <v>1317</v>
      </c>
      <c r="E1849" s="4" t="s">
        <v>4942</v>
      </c>
      <c r="F1849" s="231"/>
      <c r="G1849" s="468"/>
      <c r="H1849" s="233"/>
    </row>
    <row r="1850" spans="2:8" ht="33">
      <c r="B1850" s="230" t="s">
        <v>6070</v>
      </c>
      <c r="C1850" s="207" t="s">
        <v>6756</v>
      </c>
      <c r="D1850" s="208" t="s">
        <v>2108</v>
      </c>
      <c r="E1850" s="4" t="s">
        <v>4942</v>
      </c>
      <c r="F1850" s="231"/>
      <c r="G1850" s="468"/>
      <c r="H1850" s="233"/>
    </row>
    <row r="1851" spans="2:8" ht="33">
      <c r="B1851" s="230" t="s">
        <v>6072</v>
      </c>
      <c r="C1851" s="207" t="s">
        <v>6757</v>
      </c>
      <c r="D1851" s="208" t="s">
        <v>1524</v>
      </c>
      <c r="E1851" s="4" t="s">
        <v>4942</v>
      </c>
      <c r="F1851" s="231"/>
      <c r="G1851" s="468"/>
      <c r="H1851" s="233"/>
    </row>
    <row r="1852" spans="2:8" ht="33">
      <c r="B1852" s="230" t="s">
        <v>5790</v>
      </c>
      <c r="C1852" s="207" t="s">
        <v>6758</v>
      </c>
      <c r="D1852" s="208" t="s">
        <v>1317</v>
      </c>
      <c r="E1852" s="4" t="s">
        <v>4942</v>
      </c>
      <c r="F1852" s="231"/>
      <c r="G1852" s="468"/>
      <c r="H1852" s="233"/>
    </row>
    <row r="1853" spans="2:8">
      <c r="B1853" s="230" t="s">
        <v>6075</v>
      </c>
      <c r="C1853" s="207" t="s">
        <v>6759</v>
      </c>
      <c r="D1853" s="208" t="s">
        <v>1930</v>
      </c>
      <c r="E1853" s="4" t="s">
        <v>4942</v>
      </c>
      <c r="F1853" s="231"/>
      <c r="G1853" s="468"/>
      <c r="H1853" s="233"/>
    </row>
    <row r="1854" spans="2:8" ht="33">
      <c r="B1854" s="230" t="s">
        <v>6077</v>
      </c>
      <c r="C1854" s="207" t="s">
        <v>6760</v>
      </c>
      <c r="D1854" s="208" t="s">
        <v>1306</v>
      </c>
      <c r="E1854" s="4" t="s">
        <v>4947</v>
      </c>
      <c r="F1854" s="231"/>
      <c r="G1854" s="468"/>
      <c r="H1854" s="233"/>
    </row>
    <row r="1855" spans="2:8">
      <c r="B1855" s="230" t="s">
        <v>6079</v>
      </c>
      <c r="C1855" s="207" t="s">
        <v>6761</v>
      </c>
      <c r="D1855" s="208" t="s">
        <v>1317</v>
      </c>
      <c r="E1855" s="4" t="s">
        <v>4942</v>
      </c>
      <c r="F1855" s="231"/>
      <c r="G1855" s="468"/>
      <c r="H1855" s="233"/>
    </row>
    <row r="1856" spans="2:8" ht="33">
      <c r="B1856" s="230" t="s">
        <v>6081</v>
      </c>
      <c r="C1856" s="207" t="s">
        <v>6762</v>
      </c>
      <c r="D1856" s="208" t="s">
        <v>1524</v>
      </c>
      <c r="E1856" s="4" t="s">
        <v>4942</v>
      </c>
      <c r="F1856" s="231"/>
      <c r="G1856" s="468"/>
      <c r="H1856" s="233"/>
    </row>
    <row r="1857" spans="2:8" ht="33">
      <c r="B1857" s="230" t="s">
        <v>6083</v>
      </c>
      <c r="C1857" s="207" t="s">
        <v>6763</v>
      </c>
      <c r="D1857" s="208" t="s">
        <v>1317</v>
      </c>
      <c r="E1857" s="4" t="s">
        <v>4942</v>
      </c>
      <c r="F1857" s="231"/>
      <c r="G1857" s="468"/>
      <c r="H1857" s="233"/>
    </row>
    <row r="1858" spans="2:8" ht="33">
      <c r="B1858" s="230" t="s">
        <v>6085</v>
      </c>
      <c r="C1858" s="207" t="s">
        <v>6764</v>
      </c>
      <c r="D1858" s="208" t="s">
        <v>2108</v>
      </c>
      <c r="E1858" s="4" t="s">
        <v>4942</v>
      </c>
      <c r="F1858" s="231"/>
      <c r="G1858" s="468"/>
      <c r="H1858" s="233"/>
    </row>
    <row r="1859" spans="2:8" ht="33">
      <c r="B1859" s="230" t="s">
        <v>6087</v>
      </c>
      <c r="C1859" s="207" t="s">
        <v>6765</v>
      </c>
      <c r="D1859" s="208" t="s">
        <v>1524</v>
      </c>
      <c r="E1859" s="4" t="s">
        <v>4942</v>
      </c>
      <c r="F1859" s="231"/>
      <c r="G1859" s="468"/>
      <c r="H1859" s="233"/>
    </row>
    <row r="1860" spans="2:8" ht="33">
      <c r="B1860" s="230" t="s">
        <v>5807</v>
      </c>
      <c r="C1860" s="207" t="s">
        <v>6766</v>
      </c>
      <c r="D1860" s="208" t="s">
        <v>1317</v>
      </c>
      <c r="E1860" s="4" t="s">
        <v>4942</v>
      </c>
      <c r="F1860" s="231"/>
      <c r="G1860" s="468"/>
      <c r="H1860" s="233"/>
    </row>
    <row r="1861" spans="2:8" ht="17.25" thickBot="1">
      <c r="B1861" s="230" t="s">
        <v>6090</v>
      </c>
      <c r="C1861" s="207" t="s">
        <v>6767</v>
      </c>
      <c r="D1861" s="208" t="s">
        <v>1930</v>
      </c>
      <c r="E1861" s="4" t="s">
        <v>4942</v>
      </c>
      <c r="F1861" s="231"/>
      <c r="G1861" s="469"/>
      <c r="H1861" s="233"/>
    </row>
    <row r="1862" spans="2:8" ht="20.100000000000001" customHeight="1" thickBot="1">
      <c r="B1862" s="464" t="s">
        <v>5811</v>
      </c>
      <c r="C1862" s="453"/>
      <c r="D1862" s="454"/>
      <c r="E1862" s="465"/>
      <c r="F1862" s="465"/>
      <c r="G1862" s="466"/>
      <c r="H1862" s="233"/>
    </row>
    <row r="1863" spans="2:8">
      <c r="B1863" s="433" t="s">
        <v>6092</v>
      </c>
      <c r="C1863" s="201" t="s">
        <v>6768</v>
      </c>
      <c r="D1863" s="418" t="s">
        <v>1930</v>
      </c>
      <c r="E1863" s="428" t="s">
        <v>2242</v>
      </c>
      <c r="F1863" s="427"/>
      <c r="G1863" s="467" t="s">
        <v>6322</v>
      </c>
      <c r="H1863" s="233"/>
    </row>
    <row r="1864" spans="2:8">
      <c r="B1864" s="230" t="s">
        <v>5815</v>
      </c>
      <c r="C1864" s="207" t="s">
        <v>6769</v>
      </c>
      <c r="D1864" s="208" t="s">
        <v>1317</v>
      </c>
      <c r="E1864" s="4" t="s">
        <v>2242</v>
      </c>
      <c r="F1864" s="231"/>
      <c r="G1864" s="468"/>
      <c r="H1864" s="233"/>
    </row>
    <row r="1865" spans="2:8">
      <c r="B1865" s="230" t="s">
        <v>5818</v>
      </c>
      <c r="C1865" s="207" t="s">
        <v>6770</v>
      </c>
      <c r="D1865" s="208" t="s">
        <v>4649</v>
      </c>
      <c r="E1865" s="4" t="s">
        <v>2242</v>
      </c>
      <c r="F1865" s="231"/>
      <c r="G1865" s="468"/>
      <c r="H1865" s="233"/>
    </row>
    <row r="1866" spans="2:8">
      <c r="B1866" s="230" t="s">
        <v>5820</v>
      </c>
      <c r="C1866" s="207" t="s">
        <v>6771</v>
      </c>
      <c r="D1866" s="208" t="s">
        <v>1317</v>
      </c>
      <c r="E1866" s="4" t="s">
        <v>2242</v>
      </c>
      <c r="F1866" s="231"/>
      <c r="G1866" s="468"/>
      <c r="H1866" s="233"/>
    </row>
    <row r="1867" spans="2:8" ht="33">
      <c r="B1867" s="230" t="s">
        <v>6098</v>
      </c>
      <c r="C1867" s="207" t="s">
        <v>6772</v>
      </c>
      <c r="D1867" s="208" t="s">
        <v>1306</v>
      </c>
      <c r="E1867" s="4" t="s">
        <v>2229</v>
      </c>
      <c r="F1867" s="231"/>
      <c r="G1867" s="468"/>
      <c r="H1867" s="233"/>
    </row>
    <row r="1868" spans="2:8">
      <c r="B1868" s="230" t="s">
        <v>6100</v>
      </c>
      <c r="C1868" s="207" t="s">
        <v>6773</v>
      </c>
      <c r="D1868" s="208" t="s">
        <v>1317</v>
      </c>
      <c r="E1868" s="4" t="s">
        <v>2242</v>
      </c>
      <c r="F1868" s="231"/>
      <c r="G1868" s="468"/>
      <c r="H1868" s="233"/>
    </row>
    <row r="1869" spans="2:8" ht="33">
      <c r="B1869" s="230" t="s">
        <v>6102</v>
      </c>
      <c r="C1869" s="207" t="s">
        <v>6774</v>
      </c>
      <c r="D1869" s="208" t="s">
        <v>1524</v>
      </c>
      <c r="E1869" s="4" t="s">
        <v>2242</v>
      </c>
      <c r="F1869" s="231"/>
      <c r="G1869" s="468"/>
      <c r="H1869" s="233"/>
    </row>
    <row r="1870" spans="2:8" ht="33">
      <c r="B1870" s="230" t="s">
        <v>6104</v>
      </c>
      <c r="C1870" s="207" t="s">
        <v>6775</v>
      </c>
      <c r="D1870" s="208" t="s">
        <v>1317</v>
      </c>
      <c r="E1870" s="4" t="s">
        <v>2242</v>
      </c>
      <c r="F1870" s="231"/>
      <c r="G1870" s="468"/>
      <c r="H1870" s="233"/>
    </row>
    <row r="1871" spans="2:8" ht="33">
      <c r="B1871" s="230" t="s">
        <v>6106</v>
      </c>
      <c r="C1871" s="207" t="s">
        <v>6776</v>
      </c>
      <c r="D1871" s="208" t="s">
        <v>2108</v>
      </c>
      <c r="E1871" s="4" t="s">
        <v>2242</v>
      </c>
      <c r="F1871" s="231"/>
      <c r="G1871" s="468"/>
      <c r="H1871" s="233"/>
    </row>
    <row r="1872" spans="2:8" ht="33">
      <c r="B1872" s="230" t="s">
        <v>6108</v>
      </c>
      <c r="C1872" s="207" t="s">
        <v>6777</v>
      </c>
      <c r="D1872" s="208" t="s">
        <v>1524</v>
      </c>
      <c r="E1872" s="4" t="s">
        <v>2242</v>
      </c>
      <c r="F1872" s="231"/>
      <c r="G1872" s="468"/>
      <c r="H1872" s="233"/>
    </row>
    <row r="1873" spans="2:8" ht="33">
      <c r="B1873" s="230" t="s">
        <v>5834</v>
      </c>
      <c r="C1873" s="207" t="s">
        <v>6778</v>
      </c>
      <c r="D1873" s="208" t="s">
        <v>1317</v>
      </c>
      <c r="E1873" s="4" t="s">
        <v>2242</v>
      </c>
      <c r="F1873" s="231"/>
      <c r="G1873" s="468"/>
      <c r="H1873" s="233"/>
    </row>
    <row r="1874" spans="2:8">
      <c r="B1874" s="230" t="s">
        <v>6111</v>
      </c>
      <c r="C1874" s="207" t="s">
        <v>6779</v>
      </c>
      <c r="D1874" s="208" t="s">
        <v>1930</v>
      </c>
      <c r="E1874" s="4" t="s">
        <v>2242</v>
      </c>
      <c r="F1874" s="231"/>
      <c r="G1874" s="468"/>
      <c r="H1874" s="233"/>
    </row>
    <row r="1875" spans="2:8" ht="33">
      <c r="B1875" s="230" t="s">
        <v>6113</v>
      </c>
      <c r="C1875" s="207" t="s">
        <v>6780</v>
      </c>
      <c r="D1875" s="208" t="s">
        <v>1306</v>
      </c>
      <c r="E1875" s="4" t="s">
        <v>2229</v>
      </c>
      <c r="F1875" s="231"/>
      <c r="G1875" s="468"/>
      <c r="H1875" s="233"/>
    </row>
    <row r="1876" spans="2:8">
      <c r="B1876" s="230" t="s">
        <v>6115</v>
      </c>
      <c r="C1876" s="207" t="s">
        <v>6781</v>
      </c>
      <c r="D1876" s="208" t="s">
        <v>1317</v>
      </c>
      <c r="E1876" s="4" t="s">
        <v>2242</v>
      </c>
      <c r="F1876" s="231"/>
      <c r="G1876" s="468"/>
      <c r="H1876" s="233"/>
    </row>
    <row r="1877" spans="2:8" ht="33">
      <c r="B1877" s="230" t="s">
        <v>6117</v>
      </c>
      <c r="C1877" s="207" t="s">
        <v>6782</v>
      </c>
      <c r="D1877" s="208" t="s">
        <v>1524</v>
      </c>
      <c r="E1877" s="4" t="s">
        <v>2242</v>
      </c>
      <c r="F1877" s="231"/>
      <c r="G1877" s="468"/>
      <c r="H1877" s="233"/>
    </row>
    <row r="1878" spans="2:8" ht="33">
      <c r="B1878" s="230" t="s">
        <v>6119</v>
      </c>
      <c r="C1878" s="207" t="s">
        <v>6783</v>
      </c>
      <c r="D1878" s="208" t="s">
        <v>1317</v>
      </c>
      <c r="E1878" s="4" t="s">
        <v>2242</v>
      </c>
      <c r="F1878" s="231"/>
      <c r="G1878" s="468"/>
      <c r="H1878" s="233"/>
    </row>
    <row r="1879" spans="2:8" ht="33">
      <c r="B1879" s="230" t="s">
        <v>6121</v>
      </c>
      <c r="C1879" s="207" t="s">
        <v>6784</v>
      </c>
      <c r="D1879" s="208" t="s">
        <v>2108</v>
      </c>
      <c r="E1879" s="4" t="s">
        <v>2242</v>
      </c>
      <c r="F1879" s="231"/>
      <c r="G1879" s="468"/>
      <c r="H1879" s="233"/>
    </row>
    <row r="1880" spans="2:8" ht="33">
      <c r="B1880" s="230" t="s">
        <v>6123</v>
      </c>
      <c r="C1880" s="207" t="s">
        <v>6785</v>
      </c>
      <c r="D1880" s="208" t="s">
        <v>1524</v>
      </c>
      <c r="E1880" s="4" t="s">
        <v>2242</v>
      </c>
      <c r="F1880" s="231"/>
      <c r="G1880" s="468"/>
      <c r="H1880" s="233"/>
    </row>
    <row r="1881" spans="2:8" ht="33">
      <c r="B1881" s="230" t="s">
        <v>5850</v>
      </c>
      <c r="C1881" s="207" t="s">
        <v>6786</v>
      </c>
      <c r="D1881" s="208" t="s">
        <v>1317</v>
      </c>
      <c r="E1881" s="4" t="s">
        <v>2242</v>
      </c>
      <c r="F1881" s="231"/>
      <c r="G1881" s="468"/>
      <c r="H1881" s="233"/>
    </row>
    <row r="1882" spans="2:8">
      <c r="B1882" s="230" t="s">
        <v>6126</v>
      </c>
      <c r="C1882" s="207" t="s">
        <v>6787</v>
      </c>
      <c r="D1882" s="208" t="s">
        <v>1930</v>
      </c>
      <c r="E1882" s="4" t="s">
        <v>2242</v>
      </c>
      <c r="F1882" s="231"/>
      <c r="G1882" s="468"/>
      <c r="H1882" s="233"/>
    </row>
    <row r="1883" spans="2:8" ht="33">
      <c r="B1883" s="230" t="s">
        <v>6128</v>
      </c>
      <c r="C1883" s="207" t="s">
        <v>6788</v>
      </c>
      <c r="D1883" s="208" t="s">
        <v>1306</v>
      </c>
      <c r="E1883" s="4" t="s">
        <v>2229</v>
      </c>
      <c r="F1883" s="231"/>
      <c r="G1883" s="468"/>
      <c r="H1883" s="233"/>
    </row>
    <row r="1884" spans="2:8">
      <c r="B1884" s="230" t="s">
        <v>6130</v>
      </c>
      <c r="C1884" s="207" t="s">
        <v>6789</v>
      </c>
      <c r="D1884" s="208" t="s">
        <v>1317</v>
      </c>
      <c r="E1884" s="4" t="s">
        <v>2242</v>
      </c>
      <c r="F1884" s="231"/>
      <c r="G1884" s="468"/>
      <c r="H1884" s="233"/>
    </row>
    <row r="1885" spans="2:8" ht="33">
      <c r="B1885" s="230" t="s">
        <v>6132</v>
      </c>
      <c r="C1885" s="207" t="s">
        <v>6790</v>
      </c>
      <c r="D1885" s="208" t="s">
        <v>1524</v>
      </c>
      <c r="E1885" s="4" t="s">
        <v>2242</v>
      </c>
      <c r="F1885" s="231"/>
      <c r="G1885" s="468"/>
      <c r="H1885" s="233"/>
    </row>
    <row r="1886" spans="2:8" ht="33">
      <c r="B1886" s="230" t="s">
        <v>6134</v>
      </c>
      <c r="C1886" s="207" t="s">
        <v>6791</v>
      </c>
      <c r="D1886" s="208" t="s">
        <v>1317</v>
      </c>
      <c r="E1886" s="4" t="s">
        <v>2242</v>
      </c>
      <c r="F1886" s="231"/>
      <c r="G1886" s="468"/>
      <c r="H1886" s="233"/>
    </row>
    <row r="1887" spans="2:8" ht="33">
      <c r="B1887" s="230" t="s">
        <v>6136</v>
      </c>
      <c r="C1887" s="207" t="s">
        <v>6792</v>
      </c>
      <c r="D1887" s="208" t="s">
        <v>2108</v>
      </c>
      <c r="E1887" s="4" t="s">
        <v>2242</v>
      </c>
      <c r="F1887" s="231"/>
      <c r="G1887" s="468"/>
      <c r="H1887" s="233"/>
    </row>
    <row r="1888" spans="2:8" ht="33">
      <c r="B1888" s="230" t="s">
        <v>6138</v>
      </c>
      <c r="C1888" s="207" t="s">
        <v>6793</v>
      </c>
      <c r="D1888" s="208" t="s">
        <v>1524</v>
      </c>
      <c r="E1888" s="4" t="s">
        <v>2242</v>
      </c>
      <c r="F1888" s="231"/>
      <c r="G1888" s="468"/>
      <c r="H1888" s="233"/>
    </row>
    <row r="1889" spans="2:8" ht="33">
      <c r="B1889" s="230" t="s">
        <v>5866</v>
      </c>
      <c r="C1889" s="207" t="s">
        <v>6794</v>
      </c>
      <c r="D1889" s="208" t="s">
        <v>1317</v>
      </c>
      <c r="E1889" s="4" t="s">
        <v>2242</v>
      </c>
      <c r="F1889" s="231"/>
      <c r="G1889" s="468"/>
      <c r="H1889" s="233"/>
    </row>
    <row r="1890" spans="2:8" ht="17.25" thickBot="1">
      <c r="B1890" s="230" t="s">
        <v>6141</v>
      </c>
      <c r="C1890" s="207" t="s">
        <v>6795</v>
      </c>
      <c r="D1890" s="208" t="s">
        <v>1930</v>
      </c>
      <c r="E1890" s="4" t="s">
        <v>2242</v>
      </c>
      <c r="F1890" s="231"/>
      <c r="G1890" s="469"/>
      <c r="H1890" s="233"/>
    </row>
    <row r="1891" spans="2:8" ht="20.100000000000001" customHeight="1" thickBot="1">
      <c r="B1891" s="464" t="s">
        <v>5870</v>
      </c>
      <c r="C1891" s="453"/>
      <c r="D1891" s="454"/>
      <c r="E1891" s="465"/>
      <c r="F1891" s="465"/>
      <c r="G1891" s="466"/>
      <c r="H1891" s="233"/>
    </row>
    <row r="1892" spans="2:8">
      <c r="B1892" s="433" t="s">
        <v>6143</v>
      </c>
      <c r="C1892" s="201" t="s">
        <v>6796</v>
      </c>
      <c r="D1892" s="418" t="s">
        <v>1930</v>
      </c>
      <c r="E1892" s="428" t="s">
        <v>2242</v>
      </c>
      <c r="F1892" s="427"/>
      <c r="G1892" s="467" t="s">
        <v>6351</v>
      </c>
      <c r="H1892" s="233"/>
    </row>
    <row r="1893" spans="2:8">
      <c r="B1893" s="230" t="s">
        <v>5873</v>
      </c>
      <c r="C1893" s="207" t="s">
        <v>6797</v>
      </c>
      <c r="D1893" s="208" t="s">
        <v>1317</v>
      </c>
      <c r="E1893" s="4" t="s">
        <v>2242</v>
      </c>
      <c r="F1893" s="231"/>
      <c r="G1893" s="468"/>
      <c r="H1893" s="233"/>
    </row>
    <row r="1894" spans="2:8">
      <c r="B1894" s="230" t="s">
        <v>5875</v>
      </c>
      <c r="C1894" s="207" t="s">
        <v>6798</v>
      </c>
      <c r="D1894" s="208" t="s">
        <v>4649</v>
      </c>
      <c r="E1894" s="4" t="s">
        <v>2242</v>
      </c>
      <c r="F1894" s="231"/>
      <c r="G1894" s="468"/>
      <c r="H1894" s="233"/>
    </row>
    <row r="1895" spans="2:8">
      <c r="B1895" s="230" t="s">
        <v>5877</v>
      </c>
      <c r="C1895" s="207" t="s">
        <v>6799</v>
      </c>
      <c r="D1895" s="208" t="s">
        <v>1317</v>
      </c>
      <c r="E1895" s="4" t="s">
        <v>2242</v>
      </c>
      <c r="F1895" s="231"/>
      <c r="G1895" s="468"/>
      <c r="H1895" s="233"/>
    </row>
    <row r="1896" spans="2:8" ht="33">
      <c r="B1896" s="230" t="s">
        <v>6149</v>
      </c>
      <c r="C1896" s="207" t="s">
        <v>6800</v>
      </c>
      <c r="D1896" s="208" t="s">
        <v>1306</v>
      </c>
      <c r="E1896" s="4" t="s">
        <v>2229</v>
      </c>
      <c r="F1896" s="231"/>
      <c r="G1896" s="468"/>
      <c r="H1896" s="233"/>
    </row>
    <row r="1897" spans="2:8">
      <c r="B1897" s="230" t="s">
        <v>6151</v>
      </c>
      <c r="C1897" s="207" t="s">
        <v>6801</v>
      </c>
      <c r="D1897" s="208" t="s">
        <v>1317</v>
      </c>
      <c r="E1897" s="4" t="s">
        <v>2242</v>
      </c>
      <c r="F1897" s="231"/>
      <c r="G1897" s="468"/>
      <c r="H1897" s="233"/>
    </row>
    <row r="1898" spans="2:8" ht="33">
      <c r="B1898" s="230" t="s">
        <v>6153</v>
      </c>
      <c r="C1898" s="207" t="s">
        <v>6802</v>
      </c>
      <c r="D1898" s="208" t="s">
        <v>1524</v>
      </c>
      <c r="E1898" s="4" t="s">
        <v>2242</v>
      </c>
      <c r="F1898" s="231"/>
      <c r="G1898" s="468"/>
      <c r="H1898" s="233"/>
    </row>
    <row r="1899" spans="2:8" ht="33">
      <c r="B1899" s="230" t="s">
        <v>6155</v>
      </c>
      <c r="C1899" s="207" t="s">
        <v>6803</v>
      </c>
      <c r="D1899" s="208" t="s">
        <v>1317</v>
      </c>
      <c r="E1899" s="4" t="s">
        <v>2242</v>
      </c>
      <c r="F1899" s="231"/>
      <c r="G1899" s="468"/>
      <c r="H1899" s="233"/>
    </row>
    <row r="1900" spans="2:8" ht="33">
      <c r="B1900" s="230" t="s">
        <v>6157</v>
      </c>
      <c r="C1900" s="207" t="s">
        <v>6804</v>
      </c>
      <c r="D1900" s="208" t="s">
        <v>2108</v>
      </c>
      <c r="E1900" s="4" t="s">
        <v>2242</v>
      </c>
      <c r="F1900" s="231"/>
      <c r="G1900" s="468"/>
      <c r="H1900" s="233"/>
    </row>
    <row r="1901" spans="2:8" ht="33">
      <c r="B1901" s="230" t="s">
        <v>6159</v>
      </c>
      <c r="C1901" s="207" t="s">
        <v>6805</v>
      </c>
      <c r="D1901" s="208" t="s">
        <v>1524</v>
      </c>
      <c r="E1901" s="4" t="s">
        <v>2242</v>
      </c>
      <c r="F1901" s="231"/>
      <c r="G1901" s="468"/>
      <c r="H1901" s="233"/>
    </row>
    <row r="1902" spans="2:8" ht="33">
      <c r="B1902" s="230" t="s">
        <v>5891</v>
      </c>
      <c r="C1902" s="207" t="s">
        <v>6806</v>
      </c>
      <c r="D1902" s="208" t="s">
        <v>1317</v>
      </c>
      <c r="E1902" s="4" t="s">
        <v>2242</v>
      </c>
      <c r="F1902" s="231"/>
      <c r="G1902" s="468"/>
      <c r="H1902" s="233"/>
    </row>
    <row r="1903" spans="2:8">
      <c r="B1903" s="230" t="s">
        <v>6162</v>
      </c>
      <c r="C1903" s="207" t="s">
        <v>6807</v>
      </c>
      <c r="D1903" s="208" t="s">
        <v>1930</v>
      </c>
      <c r="E1903" s="4" t="s">
        <v>2242</v>
      </c>
      <c r="F1903" s="231"/>
      <c r="G1903" s="468"/>
      <c r="H1903" s="233"/>
    </row>
    <row r="1904" spans="2:8" ht="33">
      <c r="B1904" s="230" t="s">
        <v>6164</v>
      </c>
      <c r="C1904" s="207" t="s">
        <v>6808</v>
      </c>
      <c r="D1904" s="208" t="s">
        <v>1306</v>
      </c>
      <c r="E1904" s="4" t="s">
        <v>2229</v>
      </c>
      <c r="F1904" s="231"/>
      <c r="G1904" s="468"/>
      <c r="H1904" s="233"/>
    </row>
    <row r="1905" spans="2:8">
      <c r="B1905" s="230" t="s">
        <v>6166</v>
      </c>
      <c r="C1905" s="207" t="s">
        <v>6809</v>
      </c>
      <c r="D1905" s="208" t="s">
        <v>1317</v>
      </c>
      <c r="E1905" s="4" t="s">
        <v>2242</v>
      </c>
      <c r="F1905" s="231"/>
      <c r="G1905" s="468"/>
      <c r="H1905" s="233"/>
    </row>
    <row r="1906" spans="2:8" ht="33">
      <c r="B1906" s="230" t="s">
        <v>6168</v>
      </c>
      <c r="C1906" s="207" t="s">
        <v>6810</v>
      </c>
      <c r="D1906" s="208" t="s">
        <v>1524</v>
      </c>
      <c r="E1906" s="4" t="s">
        <v>2242</v>
      </c>
      <c r="F1906" s="231"/>
      <c r="G1906" s="468"/>
      <c r="H1906" s="233"/>
    </row>
    <row r="1907" spans="2:8" ht="33">
      <c r="B1907" s="230" t="s">
        <v>6170</v>
      </c>
      <c r="C1907" s="207" t="s">
        <v>6811</v>
      </c>
      <c r="D1907" s="208" t="s">
        <v>1317</v>
      </c>
      <c r="E1907" s="4" t="s">
        <v>2242</v>
      </c>
      <c r="F1907" s="231"/>
      <c r="G1907" s="468"/>
      <c r="H1907" s="233"/>
    </row>
    <row r="1908" spans="2:8" ht="33">
      <c r="B1908" s="230" t="s">
        <v>6172</v>
      </c>
      <c r="C1908" s="207" t="s">
        <v>6812</v>
      </c>
      <c r="D1908" s="208" t="s">
        <v>2108</v>
      </c>
      <c r="E1908" s="4" t="s">
        <v>2242</v>
      </c>
      <c r="F1908" s="231"/>
      <c r="G1908" s="468"/>
      <c r="H1908" s="233"/>
    </row>
    <row r="1909" spans="2:8" ht="33">
      <c r="B1909" s="230" t="s">
        <v>6174</v>
      </c>
      <c r="C1909" s="207" t="s">
        <v>6813</v>
      </c>
      <c r="D1909" s="208" t="s">
        <v>1524</v>
      </c>
      <c r="E1909" s="4" t="s">
        <v>2242</v>
      </c>
      <c r="F1909" s="231"/>
      <c r="G1909" s="468"/>
      <c r="H1909" s="233"/>
    </row>
    <row r="1910" spans="2:8" ht="33">
      <c r="B1910" s="230" t="s">
        <v>5907</v>
      </c>
      <c r="C1910" s="207" t="s">
        <v>6814</v>
      </c>
      <c r="D1910" s="208" t="s">
        <v>1317</v>
      </c>
      <c r="E1910" s="4" t="s">
        <v>2242</v>
      </c>
      <c r="F1910" s="231"/>
      <c r="G1910" s="468"/>
      <c r="H1910" s="233"/>
    </row>
    <row r="1911" spans="2:8">
      <c r="B1911" s="230" t="s">
        <v>6177</v>
      </c>
      <c r="C1911" s="207" t="s">
        <v>6815</v>
      </c>
      <c r="D1911" s="208" t="s">
        <v>1930</v>
      </c>
      <c r="E1911" s="4" t="s">
        <v>2242</v>
      </c>
      <c r="F1911" s="231"/>
      <c r="G1911" s="468"/>
      <c r="H1911" s="233"/>
    </row>
    <row r="1912" spans="2:8" ht="33">
      <c r="B1912" s="230" t="s">
        <v>6179</v>
      </c>
      <c r="C1912" s="207" t="s">
        <v>6816</v>
      </c>
      <c r="D1912" s="208" t="s">
        <v>1306</v>
      </c>
      <c r="E1912" s="4" t="s">
        <v>2229</v>
      </c>
      <c r="F1912" s="231"/>
      <c r="G1912" s="468"/>
      <c r="H1912" s="233"/>
    </row>
    <row r="1913" spans="2:8">
      <c r="B1913" s="230" t="s">
        <v>6181</v>
      </c>
      <c r="C1913" s="207" t="s">
        <v>6817</v>
      </c>
      <c r="D1913" s="208" t="s">
        <v>1317</v>
      </c>
      <c r="E1913" s="4" t="s">
        <v>2242</v>
      </c>
      <c r="F1913" s="231"/>
      <c r="G1913" s="468"/>
      <c r="H1913" s="233"/>
    </row>
    <row r="1914" spans="2:8" ht="33">
      <c r="B1914" s="230" t="s">
        <v>6183</v>
      </c>
      <c r="C1914" s="207" t="s">
        <v>6818</v>
      </c>
      <c r="D1914" s="208" t="s">
        <v>1524</v>
      </c>
      <c r="E1914" s="4" t="s">
        <v>2242</v>
      </c>
      <c r="F1914" s="231"/>
      <c r="G1914" s="468"/>
      <c r="H1914" s="233"/>
    </row>
    <row r="1915" spans="2:8" ht="33">
      <c r="B1915" s="230" t="s">
        <v>6185</v>
      </c>
      <c r="C1915" s="207" t="s">
        <v>6819</v>
      </c>
      <c r="D1915" s="208" t="s">
        <v>1317</v>
      </c>
      <c r="E1915" s="4" t="s">
        <v>2242</v>
      </c>
      <c r="F1915" s="231"/>
      <c r="G1915" s="468"/>
      <c r="H1915" s="233"/>
    </row>
    <row r="1916" spans="2:8" ht="33">
      <c r="B1916" s="230" t="s">
        <v>6187</v>
      </c>
      <c r="C1916" s="207" t="s">
        <v>6820</v>
      </c>
      <c r="D1916" s="208" t="s">
        <v>2108</v>
      </c>
      <c r="E1916" s="4" t="s">
        <v>2242</v>
      </c>
      <c r="F1916" s="231"/>
      <c r="G1916" s="468"/>
      <c r="H1916" s="233"/>
    </row>
    <row r="1917" spans="2:8" ht="33">
      <c r="B1917" s="230" t="s">
        <v>6189</v>
      </c>
      <c r="C1917" s="207" t="s">
        <v>6821</v>
      </c>
      <c r="D1917" s="208" t="s">
        <v>1524</v>
      </c>
      <c r="E1917" s="4" t="s">
        <v>2242</v>
      </c>
      <c r="F1917" s="231"/>
      <c r="G1917" s="468"/>
      <c r="H1917" s="233"/>
    </row>
    <row r="1918" spans="2:8" ht="33">
      <c r="B1918" s="230" t="s">
        <v>5923</v>
      </c>
      <c r="C1918" s="207" t="s">
        <v>6822</v>
      </c>
      <c r="D1918" s="208" t="s">
        <v>1317</v>
      </c>
      <c r="E1918" s="4" t="s">
        <v>2242</v>
      </c>
      <c r="F1918" s="231"/>
      <c r="G1918" s="468"/>
      <c r="H1918" s="233"/>
    </row>
    <row r="1919" spans="2:8" ht="17.25" thickBot="1">
      <c r="B1919" s="230" t="s">
        <v>6192</v>
      </c>
      <c r="C1919" s="207" t="s">
        <v>6823</v>
      </c>
      <c r="D1919" s="208" t="s">
        <v>1930</v>
      </c>
      <c r="E1919" s="4" t="s">
        <v>2242</v>
      </c>
      <c r="F1919" s="231"/>
      <c r="G1919" s="469"/>
      <c r="H1919" s="233"/>
    </row>
    <row r="1920" spans="2:8" ht="20.100000000000001" customHeight="1">
      <c r="B1920" s="219"/>
      <c r="C1920" s="219"/>
      <c r="D1920" s="220"/>
      <c r="E1920" s="221"/>
      <c r="F1920" s="221"/>
      <c r="G1920" s="219"/>
      <c r="H1920" s="185"/>
    </row>
  </sheetData>
  <mergeCells count="1">
    <mergeCell ref="B210:G210"/>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285" t="s">
        <v>6824</v>
      </c>
      <c r="C2" s="286"/>
      <c r="D2" s="286"/>
      <c r="E2" s="286"/>
      <c r="F2" s="286"/>
      <c r="G2" s="287"/>
      <c r="H2" s="189"/>
    </row>
    <row r="3" spans="1:8" s="238" customFormat="1" ht="13.5" customHeight="1">
      <c r="A3" s="235"/>
      <c r="B3" s="236"/>
      <c r="C3" s="236"/>
      <c r="D3" s="236"/>
      <c r="E3" s="236"/>
      <c r="F3" s="236"/>
      <c r="G3" s="236"/>
      <c r="H3" s="191"/>
    </row>
    <row r="4" spans="1:8" s="238" customFormat="1" ht="13.5" customHeight="1">
      <c r="A4" s="235"/>
      <c r="B4" s="41" t="s">
        <v>6825</v>
      </c>
      <c r="C4" s="41"/>
      <c r="D4" s="41"/>
      <c r="E4" s="41"/>
      <c r="F4" s="41"/>
      <c r="G4" s="41"/>
      <c r="H4" s="191"/>
    </row>
    <row r="5" spans="1:8" s="238" customFormat="1" ht="13.5" customHeight="1" thickBot="1">
      <c r="A5" s="235"/>
      <c r="B5" s="239"/>
      <c r="C5" s="239"/>
      <c r="D5" s="239"/>
      <c r="E5" s="239"/>
      <c r="F5" s="239"/>
      <c r="G5" s="239"/>
      <c r="H5" s="191"/>
    </row>
    <row r="6" spans="1:8" ht="20.25" customHeight="1" thickBot="1">
      <c r="A6" s="44"/>
      <c r="B6" s="192" t="s">
        <v>24</v>
      </c>
      <c r="C6" s="193" t="s">
        <v>1298</v>
      </c>
      <c r="D6" s="193" t="s">
        <v>1299</v>
      </c>
      <c r="E6" s="193" t="s">
        <v>1300</v>
      </c>
      <c r="F6" s="194" t="s">
        <v>1301</v>
      </c>
      <c r="G6" s="195" t="s">
        <v>993</v>
      </c>
      <c r="H6" s="44"/>
    </row>
    <row r="7" spans="1:8">
      <c r="B7" s="288" t="s">
        <v>6826</v>
      </c>
      <c r="C7" s="311" t="s">
        <v>6827</v>
      </c>
      <c r="D7" s="202" t="s">
        <v>6828</v>
      </c>
      <c r="E7" s="203" t="s">
        <v>1307</v>
      </c>
      <c r="F7" s="204" t="s">
        <v>1308</v>
      </c>
      <c r="G7" s="205" t="s">
        <v>1324</v>
      </c>
      <c r="H7" s="199"/>
    </row>
    <row r="8" spans="1:8" ht="17.25" thickBot="1">
      <c r="B8" s="481" t="s">
        <v>6829</v>
      </c>
      <c r="C8" s="214" t="s">
        <v>6830</v>
      </c>
      <c r="D8" s="482" t="s">
        <v>6831</v>
      </c>
      <c r="E8" s="483" t="s">
        <v>1313</v>
      </c>
      <c r="F8" s="217"/>
      <c r="G8" s="308"/>
      <c r="H8" s="199"/>
    </row>
    <row r="9" spans="1:8" ht="20.100000000000001" customHeight="1">
      <c r="B9" s="219"/>
      <c r="C9" s="219"/>
      <c r="D9" s="220"/>
      <c r="E9" s="221"/>
      <c r="F9" s="221"/>
      <c r="G9" s="219"/>
      <c r="H9" s="185"/>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285" t="s">
        <v>6832</v>
      </c>
      <c r="C2" s="286"/>
      <c r="D2" s="286"/>
      <c r="E2" s="286"/>
      <c r="F2" s="286"/>
      <c r="G2" s="287"/>
      <c r="H2" s="189"/>
    </row>
    <row r="3" spans="1:8" s="238" customFormat="1" ht="13.5" customHeight="1">
      <c r="A3" s="235"/>
      <c r="B3" s="236"/>
      <c r="C3" s="236"/>
      <c r="D3" s="236"/>
      <c r="E3" s="236"/>
      <c r="F3" s="236"/>
      <c r="G3" s="236"/>
      <c r="H3" s="191"/>
    </row>
    <row r="4" spans="1:8" s="238" customFormat="1" ht="13.5" customHeight="1">
      <c r="A4" s="235"/>
      <c r="B4" s="41" t="s">
        <v>6825</v>
      </c>
      <c r="C4" s="41"/>
      <c r="D4" s="41"/>
      <c r="E4" s="41"/>
      <c r="F4" s="41"/>
      <c r="G4" s="41"/>
      <c r="H4" s="191"/>
    </row>
    <row r="5" spans="1:8" s="238" customFormat="1" ht="13.5" customHeight="1" thickBot="1">
      <c r="A5" s="235"/>
      <c r="B5" s="239"/>
      <c r="C5" s="239"/>
      <c r="D5" s="239"/>
      <c r="E5" s="239"/>
      <c r="F5" s="239"/>
      <c r="G5" s="239"/>
      <c r="H5" s="191"/>
    </row>
    <row r="6" spans="1:8" ht="20.25" customHeight="1" thickBot="1">
      <c r="A6" s="44"/>
      <c r="B6" s="192" t="s">
        <v>24</v>
      </c>
      <c r="C6" s="193" t="s">
        <v>1298</v>
      </c>
      <c r="D6" s="193" t="s">
        <v>1299</v>
      </c>
      <c r="E6" s="193" t="s">
        <v>1300</v>
      </c>
      <c r="F6" s="194" t="s">
        <v>1301</v>
      </c>
      <c r="G6" s="195" t="s">
        <v>993</v>
      </c>
      <c r="H6" s="44"/>
    </row>
    <row r="7" spans="1:8">
      <c r="B7" s="288" t="s">
        <v>6833</v>
      </c>
      <c r="C7" s="311" t="s">
        <v>6834</v>
      </c>
      <c r="D7" s="202" t="s">
        <v>1476</v>
      </c>
      <c r="E7" s="203" t="s">
        <v>1307</v>
      </c>
      <c r="F7" s="204" t="s">
        <v>1308</v>
      </c>
      <c r="G7" s="205" t="s">
        <v>1324</v>
      </c>
      <c r="H7" s="199"/>
    </row>
    <row r="8" spans="1:8" ht="17.25" thickBot="1">
      <c r="B8" s="481" t="s">
        <v>6835</v>
      </c>
      <c r="C8" s="214" t="s">
        <v>6836</v>
      </c>
      <c r="D8" s="482" t="s">
        <v>1337</v>
      </c>
      <c r="E8" s="483" t="s">
        <v>1313</v>
      </c>
      <c r="F8" s="217"/>
      <c r="G8" s="308"/>
      <c r="H8" s="199"/>
    </row>
    <row r="9" spans="1:8" ht="20.100000000000001" customHeight="1">
      <c r="B9" s="219"/>
      <c r="C9" s="219"/>
      <c r="D9" s="220"/>
      <c r="E9" s="221"/>
      <c r="F9" s="221"/>
      <c r="G9" s="219"/>
      <c r="H9" s="185"/>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outlinePr summaryBelow="0"/>
    <pageSetUpPr fitToPage="1"/>
  </sheetPr>
  <dimension ref="A1:H14"/>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487</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c r="B5" s="200" t="s">
        <v>6837</v>
      </c>
      <c r="C5" s="201" t="s">
        <v>6838</v>
      </c>
      <c r="D5" s="202" t="s">
        <v>1306</v>
      </c>
      <c r="E5" s="203" t="s">
        <v>1307</v>
      </c>
      <c r="F5" s="204" t="s">
        <v>1308</v>
      </c>
      <c r="G5" s="205" t="s">
        <v>1324</v>
      </c>
      <c r="H5" s="199"/>
    </row>
    <row r="6" spans="1:8">
      <c r="B6" s="206" t="s">
        <v>6839</v>
      </c>
      <c r="C6" s="207" t="s">
        <v>6840</v>
      </c>
      <c r="D6" s="208" t="s">
        <v>1375</v>
      </c>
      <c r="E6" s="209" t="s">
        <v>6842</v>
      </c>
      <c r="F6" s="210"/>
      <c r="G6" s="308"/>
      <c r="H6" s="199"/>
    </row>
    <row r="7" spans="1:8">
      <c r="B7" s="206" t="s">
        <v>6843</v>
      </c>
      <c r="C7" s="207" t="s">
        <v>6844</v>
      </c>
      <c r="D7" s="208" t="s">
        <v>1375</v>
      </c>
      <c r="E7" s="209" t="s">
        <v>6842</v>
      </c>
      <c r="F7" s="210"/>
      <c r="G7" s="308"/>
      <c r="H7" s="199"/>
    </row>
    <row r="8" spans="1:8">
      <c r="B8" s="206" t="s">
        <v>6845</v>
      </c>
      <c r="C8" s="207" t="s">
        <v>6846</v>
      </c>
      <c r="D8" s="208" t="s">
        <v>2183</v>
      </c>
      <c r="E8" s="209" t="s">
        <v>1307</v>
      </c>
      <c r="F8" s="210"/>
      <c r="G8" s="308" t="s">
        <v>1324</v>
      </c>
      <c r="H8" s="199"/>
    </row>
    <row r="9" spans="1:8">
      <c r="B9" s="206" t="s">
        <v>6847</v>
      </c>
      <c r="C9" s="207" t="s">
        <v>6848</v>
      </c>
      <c r="D9" s="208" t="s">
        <v>1306</v>
      </c>
      <c r="E9" s="209" t="s">
        <v>1307</v>
      </c>
      <c r="F9" s="210"/>
      <c r="G9" s="227" t="s">
        <v>1324</v>
      </c>
      <c r="H9" s="199"/>
    </row>
    <row r="10" spans="1:8">
      <c r="B10" s="206" t="s">
        <v>6849</v>
      </c>
      <c r="C10" s="207" t="s">
        <v>6850</v>
      </c>
      <c r="D10" s="208" t="s">
        <v>1306</v>
      </c>
      <c r="E10" s="209" t="s">
        <v>1307</v>
      </c>
      <c r="F10" s="210"/>
      <c r="G10" s="228"/>
      <c r="H10" s="199"/>
    </row>
    <row r="11" spans="1:8">
      <c r="B11" s="206" t="s">
        <v>6851</v>
      </c>
      <c r="C11" s="207" t="s">
        <v>6852</v>
      </c>
      <c r="D11" s="208" t="s">
        <v>1306</v>
      </c>
      <c r="E11" s="209" t="s">
        <v>1307</v>
      </c>
      <c r="F11" s="210"/>
      <c r="G11" s="228"/>
      <c r="H11" s="199"/>
    </row>
    <row r="12" spans="1:8">
      <c r="B12" s="206" t="s">
        <v>6853</v>
      </c>
      <c r="C12" s="207" t="s">
        <v>6854</v>
      </c>
      <c r="D12" s="208" t="s">
        <v>1306</v>
      </c>
      <c r="E12" s="209" t="s">
        <v>1307</v>
      </c>
      <c r="F12" s="210"/>
      <c r="G12" s="228"/>
      <c r="H12" s="199"/>
    </row>
    <row r="13" spans="1:8" ht="17.25" thickBot="1">
      <c r="B13" s="206" t="s">
        <v>6855</v>
      </c>
      <c r="C13" s="207" t="s">
        <v>6856</v>
      </c>
      <c r="D13" s="208" t="s">
        <v>1306</v>
      </c>
      <c r="E13" s="209" t="s">
        <v>1307</v>
      </c>
      <c r="F13" s="210"/>
      <c r="G13" s="253"/>
      <c r="H13" s="199"/>
    </row>
    <row r="14" spans="1:8" ht="20.100000000000001" customHeight="1">
      <c r="B14" s="219"/>
      <c r="C14" s="219"/>
      <c r="D14" s="220"/>
      <c r="E14" s="221"/>
      <c r="F14" s="221"/>
      <c r="G14" s="219"/>
      <c r="H14" s="185"/>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6857</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c r="B5" s="200" t="s">
        <v>6858</v>
      </c>
      <c r="C5" s="201" t="s">
        <v>6859</v>
      </c>
      <c r="D5" s="202" t="s">
        <v>1306</v>
      </c>
      <c r="E5" s="203" t="s">
        <v>1307</v>
      </c>
      <c r="F5" s="204" t="s">
        <v>1308</v>
      </c>
      <c r="G5" s="205" t="s">
        <v>1324</v>
      </c>
      <c r="H5" s="199"/>
    </row>
    <row r="6" spans="1:8" ht="17.25" thickBot="1">
      <c r="B6" s="206" t="s">
        <v>6860</v>
      </c>
      <c r="C6" s="207" t="s">
        <v>6861</v>
      </c>
      <c r="D6" s="208" t="s">
        <v>1375</v>
      </c>
      <c r="E6" s="209" t="s">
        <v>1313</v>
      </c>
      <c r="F6" s="210"/>
      <c r="G6" s="308"/>
      <c r="H6" s="199"/>
    </row>
    <row r="7" spans="1:8" ht="20.100000000000001" customHeight="1">
      <c r="B7" s="219"/>
      <c r="C7" s="219"/>
      <c r="D7" s="220"/>
      <c r="E7" s="221"/>
      <c r="F7" s="221"/>
      <c r="G7" s="219"/>
      <c r="H7" s="185"/>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8">
    <outlinePr summaryBelow="0"/>
    <pageSetUpPr fitToPage="1"/>
  </sheetPr>
  <dimension ref="A1:H19"/>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489</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c r="B5" s="200" t="s">
        <v>1331</v>
      </c>
      <c r="C5" s="201" t="s">
        <v>1332</v>
      </c>
      <c r="D5" s="202" t="s">
        <v>1306</v>
      </c>
      <c r="E5" s="203" t="s">
        <v>1333</v>
      </c>
      <c r="F5" s="204" t="s">
        <v>1308</v>
      </c>
      <c r="G5" s="205" t="s">
        <v>1334</v>
      </c>
      <c r="H5" s="199"/>
    </row>
    <row r="6" spans="1:8" ht="17.25" thickBot="1">
      <c r="B6" s="206" t="s">
        <v>1335</v>
      </c>
      <c r="C6" s="207" t="s">
        <v>1336</v>
      </c>
      <c r="D6" s="208" t="s">
        <v>1337</v>
      </c>
      <c r="E6" s="209" t="s">
        <v>1338</v>
      </c>
      <c r="F6" s="210"/>
      <c r="G6" s="212"/>
      <c r="H6" s="199"/>
    </row>
    <row r="7" spans="1:8" s="44" customFormat="1" ht="20.100000000000001" customHeight="1" thickBot="1">
      <c r="A7" s="8"/>
      <c r="B7" s="196" t="s">
        <v>1340</v>
      </c>
      <c r="C7" s="197"/>
      <c r="D7" s="197"/>
      <c r="E7" s="197"/>
      <c r="F7" s="197"/>
      <c r="G7" s="198"/>
      <c r="H7" s="199"/>
    </row>
    <row r="8" spans="1:8">
      <c r="B8" s="200" t="s">
        <v>1341</v>
      </c>
      <c r="C8" s="201" t="s">
        <v>1342</v>
      </c>
      <c r="D8" s="202" t="s">
        <v>1343</v>
      </c>
      <c r="E8" s="203" t="s">
        <v>1344</v>
      </c>
      <c r="F8" s="204"/>
      <c r="G8" s="205"/>
      <c r="H8" s="199"/>
    </row>
    <row r="9" spans="1:8" ht="17.25" thickBot="1">
      <c r="B9" s="206" t="s">
        <v>1345</v>
      </c>
      <c r="C9" s="207" t="s">
        <v>1346</v>
      </c>
      <c r="D9" s="208" t="s">
        <v>1347</v>
      </c>
      <c r="E9" s="209" t="s">
        <v>1348</v>
      </c>
      <c r="F9" s="210"/>
      <c r="G9" s="212"/>
      <c r="H9" s="199"/>
    </row>
    <row r="10" spans="1:8" s="44" customFormat="1" ht="20.100000000000001" customHeight="1" thickBot="1">
      <c r="A10" s="8"/>
      <c r="B10" s="196" t="s">
        <v>1350</v>
      </c>
      <c r="C10" s="197"/>
      <c r="D10" s="197"/>
      <c r="E10" s="197"/>
      <c r="F10" s="197"/>
      <c r="G10" s="198"/>
      <c r="H10" s="199"/>
    </row>
    <row r="11" spans="1:8">
      <c r="B11" s="200" t="s">
        <v>1351</v>
      </c>
      <c r="C11" s="201" t="s">
        <v>1352</v>
      </c>
      <c r="D11" s="202" t="s">
        <v>1306</v>
      </c>
      <c r="E11" s="203" t="s">
        <v>1333</v>
      </c>
      <c r="F11" s="204"/>
      <c r="G11" s="234" t="s">
        <v>1353</v>
      </c>
      <c r="H11" s="199"/>
    </row>
    <row r="12" spans="1:8">
      <c r="B12" s="206" t="s">
        <v>1354</v>
      </c>
      <c r="C12" s="207" t="s">
        <v>1355</v>
      </c>
      <c r="D12" s="208" t="s">
        <v>1306</v>
      </c>
      <c r="E12" s="209" t="s">
        <v>1333</v>
      </c>
      <c r="F12" s="210"/>
      <c r="G12" s="225"/>
      <c r="H12" s="199"/>
    </row>
    <row r="13" spans="1:8">
      <c r="B13" s="206" t="s">
        <v>1356</v>
      </c>
      <c r="C13" s="207" t="s">
        <v>1357</v>
      </c>
      <c r="D13" s="208" t="s">
        <v>1306</v>
      </c>
      <c r="E13" s="209" t="s">
        <v>1333</v>
      </c>
      <c r="F13" s="210"/>
      <c r="G13" s="225"/>
      <c r="H13" s="199"/>
    </row>
    <row r="14" spans="1:8">
      <c r="B14" s="206" t="s">
        <v>1358</v>
      </c>
      <c r="C14" s="207" t="s">
        <v>1359</v>
      </c>
      <c r="D14" s="208" t="s">
        <v>1306</v>
      </c>
      <c r="E14" s="209" t="s">
        <v>1333</v>
      </c>
      <c r="F14" s="210"/>
      <c r="G14" s="225"/>
      <c r="H14" s="199"/>
    </row>
    <row r="15" spans="1:8" ht="17.25" thickBot="1">
      <c r="B15" s="206" t="s">
        <v>1360</v>
      </c>
      <c r="C15" s="207" t="s">
        <v>1361</v>
      </c>
      <c r="D15" s="208" t="s">
        <v>1306</v>
      </c>
      <c r="E15" s="209" t="s">
        <v>1333</v>
      </c>
      <c r="F15" s="210"/>
      <c r="G15" s="226"/>
      <c r="H15" s="199"/>
    </row>
    <row r="16" spans="1:8" ht="20.100000000000001" customHeight="1" thickBot="1">
      <c r="B16" s="196" t="s">
        <v>1362</v>
      </c>
      <c r="C16" s="197"/>
      <c r="D16" s="197"/>
      <c r="E16" s="197"/>
      <c r="F16" s="197"/>
      <c r="G16" s="198"/>
      <c r="H16" s="199"/>
    </row>
    <row r="17" spans="2:8" ht="60">
      <c r="B17" s="200" t="s">
        <v>1363</v>
      </c>
      <c r="C17" s="201" t="s">
        <v>1364</v>
      </c>
      <c r="D17" s="202" t="s">
        <v>1306</v>
      </c>
      <c r="E17" s="203" t="s">
        <v>1365</v>
      </c>
      <c r="F17" s="204"/>
      <c r="G17" s="205" t="s">
        <v>1366</v>
      </c>
      <c r="H17" s="199"/>
    </row>
    <row r="18" spans="2:8" ht="60.75" thickBot="1">
      <c r="B18" s="206" t="s">
        <v>1367</v>
      </c>
      <c r="C18" s="207" t="s">
        <v>1368</v>
      </c>
      <c r="D18" s="208" t="s">
        <v>1337</v>
      </c>
      <c r="E18" s="209" t="s">
        <v>1369</v>
      </c>
      <c r="F18" s="210"/>
      <c r="G18" s="212" t="s">
        <v>1370</v>
      </c>
      <c r="H18" s="199"/>
    </row>
    <row r="19" spans="2:8" ht="20.100000000000001" customHeight="1">
      <c r="B19" s="219"/>
      <c r="C19" s="219"/>
      <c r="D19" s="220"/>
      <c r="E19" s="221"/>
      <c r="F19" s="221"/>
      <c r="G19" s="219"/>
      <c r="H19"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9">
    <outlinePr summaryBelow="0"/>
    <pageSetUpPr fitToPage="1"/>
  </sheetPr>
  <dimension ref="A1:H7"/>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490</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c r="B5" s="200" t="s">
        <v>1371</v>
      </c>
      <c r="C5" s="201" t="s">
        <v>1372</v>
      </c>
      <c r="D5" s="202" t="s">
        <v>1306</v>
      </c>
      <c r="E5" s="203" t="s">
        <v>1333</v>
      </c>
      <c r="F5" s="204" t="s">
        <v>1308</v>
      </c>
      <c r="G5" s="205" t="s">
        <v>1353</v>
      </c>
      <c r="H5" s="199"/>
    </row>
    <row r="6" spans="1:8" ht="17.25" thickBot="1">
      <c r="B6" s="206" t="s">
        <v>1373</v>
      </c>
      <c r="C6" s="207" t="s">
        <v>1374</v>
      </c>
      <c r="D6" s="208" t="s">
        <v>1375</v>
      </c>
      <c r="E6" s="209" t="s">
        <v>1338</v>
      </c>
      <c r="F6" s="210"/>
      <c r="G6" s="212" t="s">
        <v>1376</v>
      </c>
      <c r="H6" s="199"/>
    </row>
    <row r="7" spans="1:8" ht="20.100000000000001" customHeight="1">
      <c r="B7" s="219"/>
      <c r="C7" s="219"/>
      <c r="D7" s="220"/>
      <c r="E7" s="221"/>
      <c r="F7" s="221"/>
      <c r="G7" s="219"/>
      <c r="H7"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rgb="FF333333"/>
    <pageSetUpPr fitToPage="1"/>
  </sheetPr>
  <dimension ref="B1:VSQ75"/>
  <sheetViews>
    <sheetView showGridLines="0" zoomScaleNormal="100" workbookViewId="0"/>
  </sheetViews>
  <sheetFormatPr defaultColWidth="9.140625" defaultRowHeight="16.5"/>
  <cols>
    <col min="1" max="1" width="4.7109375" style="1" customWidth="1"/>
    <col min="2" max="47" width="2.5703125" style="1" customWidth="1"/>
    <col min="48" max="48" width="4.7109375" style="1" customWidth="1"/>
    <col min="49" max="16384" width="9.140625" style="1"/>
  </cols>
  <sheetData>
    <row r="1" spans="2:15383" ht="10.35" customHeight="1"/>
    <row r="2" spans="2:15383" ht="60" customHeight="1">
      <c r="B2" s="11" t="s">
        <v>18</v>
      </c>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row>
    <row r="3" spans="2:15383" ht="15" customHeight="1"/>
    <row r="4" spans="2:15383" ht="15" customHeight="1">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row>
    <row r="5" spans="2:15383" ht="15" customHeight="1" thickBot="1">
      <c r="B5" s="3"/>
      <c r="C5" s="3"/>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3"/>
      <c r="AU5" s="3"/>
    </row>
    <row r="6" spans="2:15383" ht="15" customHeight="1">
      <c r="B6" s="3"/>
      <c r="C6" s="3"/>
      <c r="D6" s="13"/>
      <c r="E6" s="14"/>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6"/>
      <c r="AT6" s="3"/>
      <c r="AU6" s="3"/>
    </row>
    <row r="7" spans="2:15383" ht="20.100000000000001" customHeight="1">
      <c r="B7" s="3"/>
      <c r="C7" s="3"/>
      <c r="D7" s="17"/>
      <c r="E7" s="18" t="s">
        <v>19</v>
      </c>
      <c r="F7" s="19"/>
      <c r="G7" s="19"/>
      <c r="H7" s="19"/>
      <c r="I7" s="19"/>
      <c r="J7" s="19"/>
      <c r="K7" s="19"/>
      <c r="L7" s="19"/>
      <c r="M7" s="19"/>
      <c r="N7" s="19"/>
      <c r="O7" s="19"/>
      <c r="P7" s="19"/>
      <c r="Q7" s="19"/>
      <c r="R7" s="19"/>
      <c r="S7" s="19"/>
      <c r="T7" s="20"/>
      <c r="U7" s="19"/>
      <c r="V7" s="21"/>
      <c r="W7" s="22"/>
      <c r="X7" s="19"/>
      <c r="Y7" s="19"/>
      <c r="Z7" s="19"/>
      <c r="AA7" s="19"/>
      <c r="AB7" s="19"/>
      <c r="AC7" s="19"/>
      <c r="AD7" s="19"/>
      <c r="AE7" s="19"/>
      <c r="AF7" s="19"/>
      <c r="AG7" s="19"/>
      <c r="AH7" s="19"/>
      <c r="AI7" s="19"/>
      <c r="AJ7" s="19"/>
      <c r="AK7" s="19"/>
      <c r="AL7" s="19"/>
      <c r="AM7" s="19"/>
      <c r="AN7" s="19"/>
      <c r="AO7" s="19"/>
      <c r="AP7" s="19"/>
      <c r="AQ7" s="19"/>
      <c r="AR7" s="19"/>
      <c r="AS7" s="23"/>
      <c r="AT7" s="3"/>
      <c r="AU7" s="3"/>
    </row>
    <row r="8" spans="2:15383" s="3" customFormat="1" ht="20.100000000000001" customHeight="1">
      <c r="D8" s="17"/>
      <c r="E8" s="24"/>
      <c r="F8" s="22"/>
      <c r="G8" s="22"/>
      <c r="H8" s="22"/>
      <c r="I8" s="22"/>
      <c r="J8" s="22"/>
      <c r="K8" s="22"/>
      <c r="L8" s="22"/>
      <c r="M8" s="22"/>
      <c r="N8" s="22"/>
      <c r="O8" s="22"/>
      <c r="P8" s="22"/>
      <c r="Q8" s="22"/>
      <c r="R8" s="22"/>
      <c r="S8" s="22"/>
      <c r="T8" s="22"/>
      <c r="U8" s="22"/>
      <c r="V8" s="593" t="str">
        <f>HYPERLINK("#'仕入管理科目データ'!A1","仕入管理科目データ")</f>
        <v>仕入管理科目データ</v>
      </c>
      <c r="W8" s="593"/>
      <c r="X8" s="593"/>
      <c r="Y8" s="593"/>
      <c r="Z8" s="593"/>
      <c r="AA8" s="593"/>
      <c r="AB8" s="593"/>
      <c r="AC8" s="593"/>
      <c r="AD8" s="593"/>
      <c r="AE8" s="593"/>
      <c r="AF8" s="593"/>
      <c r="AG8" s="593"/>
      <c r="AH8" s="593"/>
      <c r="AI8" s="593"/>
      <c r="AJ8" s="593"/>
      <c r="AK8" s="593"/>
      <c r="AL8" s="593"/>
      <c r="AM8" s="593"/>
      <c r="AN8" s="22"/>
      <c r="AO8" s="22"/>
      <c r="AP8" s="22"/>
      <c r="AQ8" s="22"/>
      <c r="AR8" s="22"/>
      <c r="AS8" s="23"/>
    </row>
    <row r="9" spans="2:15383" s="3" customFormat="1" ht="20.100000000000001" customHeight="1">
      <c r="D9" s="17"/>
      <c r="E9" s="24"/>
      <c r="F9" s="22"/>
      <c r="G9" s="22"/>
      <c r="H9" s="22"/>
      <c r="I9" s="22"/>
      <c r="J9" s="22"/>
      <c r="K9" s="22"/>
      <c r="L9" s="22"/>
      <c r="M9" s="22"/>
      <c r="N9" s="22"/>
      <c r="O9" s="22"/>
      <c r="P9" s="22"/>
      <c r="Q9" s="22"/>
      <c r="R9" s="22"/>
      <c r="S9" s="22"/>
      <c r="T9" s="22"/>
      <c r="U9" s="22"/>
      <c r="V9" s="593" t="str">
        <f>HYPERLINK("#'仕入管理補助科目データ'!A1","仕入管理補助科目データ")</f>
        <v>仕入管理補助科目データ</v>
      </c>
      <c r="W9" s="593"/>
      <c r="X9" s="593"/>
      <c r="Y9" s="593"/>
      <c r="Z9" s="593"/>
      <c r="AA9" s="593"/>
      <c r="AB9" s="593"/>
      <c r="AC9" s="593"/>
      <c r="AD9" s="593"/>
      <c r="AE9" s="593"/>
      <c r="AF9" s="593"/>
      <c r="AG9" s="593"/>
      <c r="AH9" s="593"/>
      <c r="AI9" s="593"/>
      <c r="AJ9" s="593"/>
      <c r="AK9" s="593"/>
      <c r="AL9" s="593"/>
      <c r="AM9" s="593"/>
      <c r="AN9" s="22"/>
      <c r="AO9" s="22"/>
      <c r="AP9" s="22"/>
      <c r="AQ9" s="22"/>
      <c r="AR9" s="22"/>
      <c r="AS9" s="23"/>
    </row>
    <row r="10" spans="2:15383" s="3" customFormat="1" ht="20.100000000000001" customHeight="1">
      <c r="D10" s="17"/>
      <c r="E10" s="24"/>
      <c r="F10" s="22"/>
      <c r="G10" s="22"/>
      <c r="H10" s="22"/>
      <c r="I10" s="22"/>
      <c r="J10" s="22"/>
      <c r="K10" s="22"/>
      <c r="L10" s="22"/>
      <c r="M10" s="22"/>
      <c r="N10" s="22"/>
      <c r="O10" s="22"/>
      <c r="P10" s="22"/>
      <c r="Q10" s="22"/>
      <c r="R10" s="22"/>
      <c r="S10" s="22"/>
      <c r="T10" s="22"/>
      <c r="U10" s="22"/>
      <c r="V10" s="593" t="str">
        <f>HYPERLINK("#'仕入取引データ'!A1","仕入取引データ")</f>
        <v>仕入取引データ</v>
      </c>
      <c r="W10" s="593"/>
      <c r="X10" s="593"/>
      <c r="Y10" s="593"/>
      <c r="Z10" s="593"/>
      <c r="AA10" s="593"/>
      <c r="AB10" s="593"/>
      <c r="AC10" s="593"/>
      <c r="AD10" s="593"/>
      <c r="AE10" s="593"/>
      <c r="AF10" s="593"/>
      <c r="AG10" s="593"/>
      <c r="AH10" s="593"/>
      <c r="AI10" s="593"/>
      <c r="AJ10" s="593"/>
      <c r="AK10" s="593"/>
      <c r="AL10" s="593"/>
      <c r="AM10" s="593"/>
      <c r="AN10" s="22"/>
      <c r="AO10" s="22"/>
      <c r="AP10" s="22"/>
      <c r="AQ10" s="22"/>
      <c r="AR10" s="22"/>
      <c r="AS10" s="23"/>
    </row>
    <row r="11" spans="2:15383" s="3" customFormat="1" ht="20.100000000000001" customHeight="1">
      <c r="D11" s="17"/>
      <c r="E11" s="24"/>
      <c r="F11" s="22"/>
      <c r="G11" s="22"/>
      <c r="H11" s="22"/>
      <c r="I11" s="22"/>
      <c r="J11" s="22"/>
      <c r="K11" s="22"/>
      <c r="L11" s="22"/>
      <c r="M11" s="22"/>
      <c r="N11" s="22"/>
      <c r="O11" s="22"/>
      <c r="P11" s="22"/>
      <c r="Q11" s="22"/>
      <c r="R11" s="22"/>
      <c r="S11" s="22"/>
      <c r="T11" s="22"/>
      <c r="U11" s="22"/>
      <c r="V11" s="593" t="str">
        <f>HYPERLINK("#'在庫取引データ'!A1","在庫取引データ")</f>
        <v>在庫取引データ</v>
      </c>
      <c r="W11" s="593"/>
      <c r="X11" s="593"/>
      <c r="Y11" s="593"/>
      <c r="Z11" s="593"/>
      <c r="AA11" s="593"/>
      <c r="AB11" s="593"/>
      <c r="AC11" s="593"/>
      <c r="AD11" s="593"/>
      <c r="AE11" s="593"/>
      <c r="AF11" s="593"/>
      <c r="AG11" s="593"/>
      <c r="AH11" s="593"/>
      <c r="AI11" s="593"/>
      <c r="AJ11" s="593"/>
      <c r="AK11" s="593"/>
      <c r="AL11" s="593"/>
      <c r="AM11" s="593"/>
      <c r="AN11" s="22"/>
      <c r="AO11" s="22"/>
      <c r="AP11" s="22"/>
      <c r="AQ11" s="22"/>
      <c r="AR11" s="22"/>
      <c r="AS11" s="23"/>
    </row>
    <row r="12" spans="2:15383" s="3" customFormat="1" ht="20.100000000000001" customHeight="1">
      <c r="D12" s="17"/>
      <c r="E12" s="24"/>
      <c r="F12" s="22"/>
      <c r="G12" s="22"/>
      <c r="H12" s="22"/>
      <c r="I12" s="22"/>
      <c r="J12" s="22"/>
      <c r="K12" s="22"/>
      <c r="L12" s="22"/>
      <c r="M12" s="22"/>
      <c r="N12" s="22"/>
      <c r="O12" s="22"/>
      <c r="P12" s="22"/>
      <c r="Q12" s="22"/>
      <c r="R12" s="22"/>
      <c r="S12" s="22"/>
      <c r="T12" s="22"/>
      <c r="U12" s="22"/>
      <c r="V12" s="593" t="str">
        <f>HYPERLINK("#'支払方法データ'!A1","支払方法データ")</f>
        <v>支払方法データ</v>
      </c>
      <c r="W12" s="593"/>
      <c r="X12" s="593"/>
      <c r="Y12" s="593"/>
      <c r="Z12" s="593"/>
      <c r="AA12" s="593"/>
      <c r="AB12" s="593"/>
      <c r="AC12" s="593"/>
      <c r="AD12" s="593"/>
      <c r="AE12" s="593"/>
      <c r="AF12" s="593"/>
      <c r="AG12" s="593"/>
      <c r="AH12" s="593"/>
      <c r="AI12" s="593"/>
      <c r="AJ12" s="593"/>
      <c r="AK12" s="593"/>
      <c r="AL12" s="593"/>
      <c r="AM12" s="593"/>
      <c r="AN12" s="22"/>
      <c r="AO12" s="22"/>
      <c r="AP12" s="22"/>
      <c r="AQ12" s="22"/>
      <c r="AR12" s="22"/>
      <c r="AS12" s="23"/>
    </row>
    <row r="13" spans="2:15383" s="3" customFormat="1" ht="20.100000000000001" customHeight="1">
      <c r="D13" s="17"/>
      <c r="E13" s="24"/>
      <c r="F13" s="22"/>
      <c r="G13" s="22"/>
      <c r="H13" s="22"/>
      <c r="I13" s="22"/>
      <c r="J13" s="22"/>
      <c r="K13" s="22"/>
      <c r="L13" s="22"/>
      <c r="M13" s="22"/>
      <c r="N13" s="22"/>
      <c r="O13" s="22"/>
      <c r="P13" s="22"/>
      <c r="Q13" s="22"/>
      <c r="R13" s="22"/>
      <c r="S13" s="22"/>
      <c r="T13" s="22"/>
      <c r="U13" s="22"/>
      <c r="V13" s="593" t="str">
        <f>HYPERLINK("#'部門データ'!A1","部門データ")</f>
        <v>部門データ</v>
      </c>
      <c r="W13" s="593"/>
      <c r="X13" s="593"/>
      <c r="Y13" s="593"/>
      <c r="Z13" s="593"/>
      <c r="AA13" s="593"/>
      <c r="AB13" s="593"/>
      <c r="AC13" s="593"/>
      <c r="AD13" s="593"/>
      <c r="AE13" s="593"/>
      <c r="AF13" s="593"/>
      <c r="AG13" s="593"/>
      <c r="AH13" s="593"/>
      <c r="AI13" s="593"/>
      <c r="AJ13" s="593"/>
      <c r="AK13" s="593"/>
      <c r="AL13" s="593"/>
      <c r="AM13" s="593"/>
      <c r="AN13" s="28"/>
      <c r="AO13" s="28"/>
      <c r="AP13" s="28"/>
      <c r="AQ13" s="28"/>
      <c r="AR13" s="28"/>
      <c r="AS13" s="26"/>
      <c r="AT13" s="27"/>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c r="AOW13" s="1"/>
      <c r="AOX13" s="1"/>
      <c r="AOY13" s="1"/>
      <c r="AOZ13" s="1"/>
      <c r="APA13" s="1"/>
      <c r="APB13" s="1"/>
      <c r="APC13" s="1"/>
      <c r="APD13" s="1"/>
      <c r="APE13" s="1"/>
      <c r="APF13" s="1"/>
      <c r="APG13" s="1"/>
      <c r="APH13" s="1"/>
      <c r="API13" s="1"/>
      <c r="APJ13" s="1"/>
      <c r="APK13" s="1"/>
      <c r="APL13" s="1"/>
      <c r="APM13" s="1"/>
      <c r="APN13" s="1"/>
      <c r="APO13" s="1"/>
      <c r="APP13" s="1"/>
      <c r="APQ13" s="1"/>
      <c r="APR13" s="1"/>
      <c r="APS13" s="1"/>
      <c r="APT13" s="1"/>
      <c r="APU13" s="1"/>
      <c r="APV13" s="1"/>
      <c r="APW13" s="1"/>
      <c r="APX13" s="1"/>
      <c r="APY13" s="1"/>
      <c r="APZ13" s="1"/>
      <c r="AQA13" s="1"/>
      <c r="AQB13" s="1"/>
      <c r="AQC13" s="1"/>
      <c r="AQD13" s="1"/>
      <c r="AQE13" s="1"/>
      <c r="AQF13" s="1"/>
      <c r="AQG13" s="1"/>
      <c r="AQH13" s="1"/>
      <c r="AQI13" s="1"/>
      <c r="AQJ13" s="1"/>
      <c r="AQK13" s="1"/>
      <c r="AQL13" s="1"/>
      <c r="AQM13" s="1"/>
      <c r="AQN13" s="1"/>
      <c r="AQO13" s="1"/>
      <c r="AQP13" s="1"/>
      <c r="AQQ13" s="1"/>
      <c r="AQR13" s="1"/>
      <c r="AQS13" s="1"/>
      <c r="AQT13" s="1"/>
      <c r="AQU13" s="1"/>
      <c r="AQV13" s="1"/>
      <c r="AQW13" s="1"/>
      <c r="AQX13" s="1"/>
      <c r="AQY13" s="1"/>
      <c r="AQZ13" s="1"/>
      <c r="ARA13" s="1"/>
      <c r="ARB13" s="1"/>
      <c r="ARC13" s="1"/>
      <c r="ARD13" s="1"/>
      <c r="ARE13" s="1"/>
      <c r="ARF13" s="1"/>
      <c r="ARG13" s="1"/>
      <c r="ARH13" s="1"/>
      <c r="ARI13" s="1"/>
      <c r="ARJ13" s="1"/>
      <c r="ARK13" s="1"/>
      <c r="ARL13" s="1"/>
      <c r="ARM13" s="1"/>
      <c r="ARN13" s="1"/>
      <c r="ARO13" s="1"/>
      <c r="ARP13" s="1"/>
      <c r="ARQ13" s="1"/>
      <c r="ARR13" s="1"/>
      <c r="ARS13" s="1"/>
      <c r="ART13" s="1"/>
      <c r="ARU13" s="1"/>
      <c r="ARV13" s="1"/>
      <c r="ARW13" s="1"/>
      <c r="ARX13" s="1"/>
      <c r="ARY13" s="1"/>
      <c r="ARZ13" s="1"/>
      <c r="ASA13" s="1"/>
      <c r="ASB13" s="1"/>
      <c r="ASC13" s="1"/>
      <c r="ASD13" s="1"/>
      <c r="ASE13" s="1"/>
      <c r="ASF13" s="1"/>
      <c r="ASG13" s="1"/>
      <c r="ASH13" s="1"/>
      <c r="ASI13" s="1"/>
      <c r="ASJ13" s="1"/>
      <c r="ASK13" s="1"/>
      <c r="ASL13" s="1"/>
      <c r="ASM13" s="1"/>
      <c r="ASN13" s="1"/>
      <c r="ASO13" s="1"/>
      <c r="ASP13" s="1"/>
      <c r="ASQ13" s="1"/>
      <c r="ASR13" s="1"/>
      <c r="ASS13" s="1"/>
      <c r="AST13" s="1"/>
      <c r="ASU13" s="1"/>
      <c r="ASV13" s="1"/>
      <c r="ASW13" s="1"/>
      <c r="ASX13" s="1"/>
      <c r="ASY13" s="1"/>
      <c r="ASZ13" s="1"/>
      <c r="ATA13" s="1"/>
      <c r="ATB13" s="1"/>
      <c r="ATC13" s="1"/>
      <c r="ATD13" s="1"/>
      <c r="ATE13" s="1"/>
      <c r="ATF13" s="1"/>
      <c r="ATG13" s="1"/>
      <c r="ATH13" s="1"/>
      <c r="ATI13" s="1"/>
      <c r="ATJ13" s="1"/>
      <c r="ATK13" s="1"/>
      <c r="ATL13" s="1"/>
      <c r="ATM13" s="1"/>
      <c r="ATN13" s="1"/>
      <c r="ATO13" s="1"/>
      <c r="ATP13" s="1"/>
      <c r="ATQ13" s="1"/>
      <c r="ATR13" s="1"/>
      <c r="ATS13" s="1"/>
      <c r="ATT13" s="1"/>
      <c r="ATU13" s="1"/>
      <c r="ATV13" s="1"/>
      <c r="ATW13" s="1"/>
      <c r="ATX13" s="1"/>
      <c r="ATY13" s="1"/>
      <c r="ATZ13" s="1"/>
      <c r="AUA13" s="1"/>
      <c r="AUB13" s="1"/>
      <c r="AUC13" s="1"/>
      <c r="AUD13" s="1"/>
      <c r="AUE13" s="1"/>
      <c r="AUF13" s="1"/>
      <c r="AUG13" s="1"/>
      <c r="AUH13" s="1"/>
      <c r="AUI13" s="1"/>
      <c r="AUJ13" s="1"/>
      <c r="AUK13" s="1"/>
      <c r="AUL13" s="1"/>
      <c r="AUM13" s="1"/>
      <c r="AUN13" s="1"/>
      <c r="AUO13" s="1"/>
      <c r="AUP13" s="1"/>
      <c r="AUQ13" s="1"/>
      <c r="AUR13" s="1"/>
      <c r="AUS13" s="1"/>
      <c r="AUT13" s="1"/>
      <c r="AUU13" s="1"/>
      <c r="AUV13" s="1"/>
      <c r="AUW13" s="1"/>
      <c r="AUX13" s="1"/>
      <c r="AUY13" s="1"/>
      <c r="AUZ13" s="1"/>
      <c r="AVA13" s="1"/>
      <c r="AVB13" s="1"/>
      <c r="AVC13" s="1"/>
      <c r="AVD13" s="1"/>
      <c r="AVE13" s="1"/>
      <c r="AVF13" s="1"/>
      <c r="AVG13" s="1"/>
      <c r="AVH13" s="1"/>
      <c r="AVI13" s="1"/>
      <c r="AVJ13" s="1"/>
      <c r="AVK13" s="1"/>
      <c r="AVL13" s="1"/>
      <c r="AVM13" s="1"/>
      <c r="AVN13" s="1"/>
      <c r="AVO13" s="1"/>
      <c r="AVP13" s="1"/>
      <c r="AVQ13" s="1"/>
      <c r="AVR13" s="1"/>
      <c r="AVS13" s="1"/>
      <c r="AVT13" s="1"/>
      <c r="AVU13" s="1"/>
      <c r="AVV13" s="1"/>
      <c r="AVW13" s="1"/>
      <c r="AVX13" s="1"/>
      <c r="AVY13" s="1"/>
      <c r="AVZ13" s="1"/>
      <c r="AWA13" s="1"/>
      <c r="AWB13" s="1"/>
      <c r="AWC13" s="1"/>
      <c r="AWD13" s="1"/>
      <c r="AWE13" s="1"/>
      <c r="AWF13" s="1"/>
      <c r="AWG13" s="1"/>
      <c r="AWH13" s="1"/>
      <c r="AWI13" s="1"/>
      <c r="AWJ13" s="1"/>
      <c r="AWK13" s="1"/>
      <c r="AWL13" s="1"/>
      <c r="AWM13" s="1"/>
      <c r="AWN13" s="1"/>
      <c r="AWO13" s="1"/>
      <c r="AWP13" s="1"/>
      <c r="AWQ13" s="1"/>
      <c r="AWR13" s="1"/>
      <c r="AWS13" s="1"/>
      <c r="AWT13" s="1"/>
      <c r="AWU13" s="1"/>
      <c r="AWV13" s="1"/>
      <c r="AWW13" s="1"/>
      <c r="AWX13" s="1"/>
      <c r="AWY13" s="1"/>
      <c r="AWZ13" s="1"/>
      <c r="AXA13" s="1"/>
      <c r="AXB13" s="1"/>
      <c r="AXC13" s="1"/>
      <c r="AXD13" s="1"/>
      <c r="AXE13" s="1"/>
      <c r="AXF13" s="1"/>
      <c r="AXG13" s="1"/>
      <c r="AXH13" s="1"/>
      <c r="AXI13" s="1"/>
      <c r="AXJ13" s="1"/>
      <c r="AXK13" s="1"/>
      <c r="AXL13" s="1"/>
      <c r="AXM13" s="1"/>
      <c r="AXN13" s="1"/>
      <c r="AXO13" s="1"/>
      <c r="AXP13" s="1"/>
      <c r="AXQ13" s="1"/>
      <c r="AXR13" s="1"/>
      <c r="AXS13" s="1"/>
      <c r="AXT13" s="1"/>
      <c r="AXU13" s="1"/>
      <c r="AXV13" s="1"/>
      <c r="AXW13" s="1"/>
      <c r="AXX13" s="1"/>
      <c r="AXY13" s="1"/>
      <c r="AXZ13" s="1"/>
      <c r="AYA13" s="1"/>
      <c r="AYB13" s="1"/>
      <c r="AYC13" s="1"/>
      <c r="AYD13" s="1"/>
      <c r="AYE13" s="1"/>
      <c r="AYF13" s="1"/>
      <c r="AYG13" s="1"/>
      <c r="AYH13" s="1"/>
      <c r="AYI13" s="1"/>
      <c r="AYJ13" s="1"/>
      <c r="AYK13" s="1"/>
      <c r="AYL13" s="1"/>
      <c r="AYM13" s="1"/>
      <c r="AYN13" s="1"/>
      <c r="AYO13" s="1"/>
      <c r="AYP13" s="1"/>
      <c r="AYQ13" s="1"/>
      <c r="AYR13" s="1"/>
      <c r="AYS13" s="1"/>
      <c r="AYT13" s="1"/>
      <c r="AYU13" s="1"/>
      <c r="AYV13" s="1"/>
      <c r="AYW13" s="1"/>
      <c r="AYX13" s="1"/>
      <c r="AYY13" s="1"/>
      <c r="AYZ13" s="1"/>
      <c r="AZA13" s="1"/>
      <c r="AZB13" s="1"/>
      <c r="AZC13" s="1"/>
      <c r="AZD13" s="1"/>
      <c r="AZE13" s="1"/>
      <c r="AZF13" s="1"/>
      <c r="AZG13" s="1"/>
      <c r="AZH13" s="1"/>
      <c r="AZI13" s="1"/>
      <c r="AZJ13" s="1"/>
      <c r="AZK13" s="1"/>
      <c r="AZL13" s="1"/>
      <c r="AZM13" s="1"/>
      <c r="AZN13" s="1"/>
      <c r="AZO13" s="1"/>
      <c r="AZP13" s="1"/>
      <c r="AZQ13" s="1"/>
      <c r="AZR13" s="1"/>
      <c r="AZS13" s="1"/>
      <c r="AZT13" s="1"/>
      <c r="AZU13" s="1"/>
      <c r="AZV13" s="1"/>
      <c r="AZW13" s="1"/>
      <c r="AZX13" s="1"/>
      <c r="AZY13" s="1"/>
      <c r="AZZ13" s="1"/>
      <c r="BAA13" s="1"/>
      <c r="BAB13" s="1"/>
      <c r="BAC13" s="1"/>
      <c r="BAD13" s="1"/>
      <c r="BAE13" s="1"/>
      <c r="BAF13" s="1"/>
      <c r="BAG13" s="1"/>
      <c r="BAH13" s="1"/>
      <c r="BAI13" s="1"/>
      <c r="BAJ13" s="1"/>
      <c r="BAK13" s="1"/>
      <c r="BAL13" s="1"/>
      <c r="BAM13" s="1"/>
      <c r="BAN13" s="1"/>
      <c r="BAO13" s="1"/>
      <c r="BAP13" s="1"/>
      <c r="BAQ13" s="1"/>
      <c r="BAR13" s="1"/>
      <c r="BAS13" s="1"/>
      <c r="BAT13" s="1"/>
      <c r="BAU13" s="1"/>
      <c r="BAV13" s="1"/>
      <c r="BAW13" s="1"/>
      <c r="BAX13" s="1"/>
      <c r="BAY13" s="1"/>
      <c r="BAZ13" s="1"/>
      <c r="BBA13" s="1"/>
      <c r="BBB13" s="1"/>
      <c r="BBC13" s="1"/>
      <c r="BBD13" s="1"/>
      <c r="BBE13" s="1"/>
      <c r="BBF13" s="1"/>
      <c r="BBG13" s="1"/>
      <c r="BBH13" s="1"/>
      <c r="BBI13" s="1"/>
      <c r="BBJ13" s="1"/>
      <c r="BBK13" s="1"/>
      <c r="BBL13" s="1"/>
      <c r="BBM13" s="1"/>
      <c r="BBN13" s="1"/>
      <c r="BBO13" s="1"/>
      <c r="BBP13" s="1"/>
      <c r="BBQ13" s="1"/>
      <c r="BBR13" s="1"/>
      <c r="BBS13" s="1"/>
      <c r="BBT13" s="1"/>
      <c r="BBU13" s="1"/>
      <c r="BBV13" s="1"/>
      <c r="BBW13" s="1"/>
      <c r="BBX13" s="1"/>
      <c r="BBY13" s="1"/>
      <c r="BBZ13" s="1"/>
      <c r="BCA13" s="1"/>
      <c r="BCB13" s="1"/>
      <c r="BCC13" s="1"/>
      <c r="BCD13" s="1"/>
      <c r="BCE13" s="1"/>
      <c r="BCF13" s="1"/>
      <c r="BCG13" s="1"/>
      <c r="BCH13" s="1"/>
      <c r="BCI13" s="1"/>
      <c r="BCJ13" s="1"/>
      <c r="BCK13" s="1"/>
      <c r="BCL13" s="1"/>
      <c r="BCM13" s="1"/>
      <c r="BCN13" s="1"/>
      <c r="BCO13" s="1"/>
      <c r="BCP13" s="1"/>
      <c r="BCQ13" s="1"/>
      <c r="BCR13" s="1"/>
      <c r="BCS13" s="1"/>
      <c r="BCT13" s="1"/>
      <c r="BCU13" s="1"/>
      <c r="BCV13" s="1"/>
      <c r="BCW13" s="1"/>
      <c r="BCX13" s="1"/>
      <c r="BCY13" s="1"/>
      <c r="BCZ13" s="1"/>
      <c r="BDA13" s="1"/>
      <c r="BDB13" s="1"/>
      <c r="BDC13" s="1"/>
      <c r="BDD13" s="1"/>
      <c r="BDE13" s="1"/>
      <c r="BDF13" s="1"/>
      <c r="BDG13" s="1"/>
      <c r="BDH13" s="1"/>
      <c r="BDI13" s="1"/>
      <c r="BDJ13" s="1"/>
      <c r="BDK13" s="1"/>
      <c r="BDL13" s="1"/>
      <c r="BDM13" s="1"/>
      <c r="BDN13" s="1"/>
      <c r="BDO13" s="1"/>
      <c r="BDP13" s="1"/>
      <c r="BDQ13" s="1"/>
      <c r="BDR13" s="1"/>
      <c r="BDS13" s="1"/>
      <c r="BDT13" s="1"/>
      <c r="BDU13" s="1"/>
      <c r="BDV13" s="1"/>
      <c r="BDW13" s="1"/>
      <c r="BDX13" s="1"/>
      <c r="BDY13" s="1"/>
      <c r="BDZ13" s="1"/>
      <c r="BEA13" s="1"/>
      <c r="BEB13" s="1"/>
      <c r="BEC13" s="1"/>
      <c r="BED13" s="1"/>
      <c r="BEE13" s="1"/>
      <c r="BEF13" s="1"/>
      <c r="BEG13" s="1"/>
      <c r="BEH13" s="1"/>
      <c r="BEI13" s="1"/>
      <c r="BEJ13" s="1"/>
      <c r="BEK13" s="1"/>
      <c r="BEL13" s="1"/>
      <c r="BEM13" s="1"/>
      <c r="BEN13" s="1"/>
      <c r="BEO13" s="1"/>
      <c r="BEP13" s="1"/>
      <c r="BEQ13" s="1"/>
      <c r="BER13" s="1"/>
      <c r="BES13" s="1"/>
      <c r="BET13" s="1"/>
      <c r="BEU13" s="1"/>
      <c r="BEV13" s="1"/>
      <c r="BEW13" s="1"/>
      <c r="BEX13" s="1"/>
      <c r="BEY13" s="1"/>
      <c r="BEZ13" s="1"/>
      <c r="BFA13" s="1"/>
      <c r="BFB13" s="1"/>
      <c r="BFC13" s="1"/>
      <c r="BFD13" s="1"/>
      <c r="BFE13" s="1"/>
      <c r="BFF13" s="1"/>
      <c r="BFG13" s="1"/>
      <c r="BFH13" s="1"/>
      <c r="BFI13" s="1"/>
      <c r="BFJ13" s="1"/>
      <c r="BFK13" s="1"/>
      <c r="BFL13" s="1"/>
      <c r="BFM13" s="1"/>
      <c r="BFN13" s="1"/>
      <c r="BFO13" s="1"/>
      <c r="BFP13" s="1"/>
      <c r="BFQ13" s="1"/>
      <c r="BFR13" s="1"/>
      <c r="BFS13" s="1"/>
      <c r="BFT13" s="1"/>
      <c r="BFU13" s="1"/>
      <c r="BFV13" s="1"/>
      <c r="BFW13" s="1"/>
      <c r="BFX13" s="1"/>
      <c r="BFY13" s="1"/>
      <c r="BFZ13" s="1"/>
      <c r="BGA13" s="1"/>
      <c r="BGB13" s="1"/>
      <c r="BGC13" s="1"/>
      <c r="BGD13" s="1"/>
      <c r="BGE13" s="1"/>
      <c r="BGF13" s="1"/>
      <c r="BGG13" s="1"/>
      <c r="BGH13" s="1"/>
      <c r="BGI13" s="1"/>
      <c r="BGJ13" s="1"/>
      <c r="BGK13" s="1"/>
      <c r="BGL13" s="1"/>
      <c r="BGM13" s="1"/>
      <c r="BGN13" s="1"/>
      <c r="BGO13" s="1"/>
      <c r="BGP13" s="1"/>
      <c r="BGQ13" s="1"/>
      <c r="BGR13" s="1"/>
      <c r="BGS13" s="1"/>
      <c r="BGT13" s="1"/>
      <c r="BGU13" s="1"/>
      <c r="BGV13" s="1"/>
      <c r="BGW13" s="1"/>
      <c r="BGX13" s="1"/>
      <c r="BGY13" s="1"/>
      <c r="BGZ13" s="1"/>
      <c r="BHA13" s="1"/>
      <c r="BHB13" s="1"/>
      <c r="BHC13" s="1"/>
      <c r="BHD13" s="1"/>
      <c r="BHE13" s="1"/>
      <c r="BHF13" s="1"/>
      <c r="BHG13" s="1"/>
      <c r="BHH13" s="1"/>
      <c r="BHI13" s="1"/>
      <c r="BHJ13" s="1"/>
      <c r="BHK13" s="1"/>
      <c r="BHL13" s="1"/>
      <c r="BHM13" s="1"/>
      <c r="BHN13" s="1"/>
      <c r="BHO13" s="1"/>
      <c r="BHP13" s="1"/>
      <c r="BHQ13" s="1"/>
      <c r="BHR13" s="1"/>
      <c r="BHS13" s="1"/>
      <c r="BHT13" s="1"/>
      <c r="BHU13" s="1"/>
      <c r="BHV13" s="1"/>
      <c r="BHW13" s="1"/>
      <c r="BHX13" s="1"/>
      <c r="BHY13" s="1"/>
      <c r="BHZ13" s="1"/>
      <c r="BIA13" s="1"/>
      <c r="BIB13" s="1"/>
      <c r="BIC13" s="1"/>
      <c r="BID13" s="1"/>
      <c r="BIE13" s="1"/>
      <c r="BIF13" s="1"/>
      <c r="BIG13" s="1"/>
      <c r="BIH13" s="1"/>
      <c r="BII13" s="1"/>
      <c r="BIJ13" s="1"/>
      <c r="BIK13" s="1"/>
      <c r="BIL13" s="1"/>
      <c r="BIM13" s="1"/>
      <c r="BIN13" s="1"/>
      <c r="BIO13" s="1"/>
      <c r="BIP13" s="1"/>
      <c r="BIQ13" s="1"/>
      <c r="BIR13" s="1"/>
      <c r="BIS13" s="1"/>
      <c r="BIT13" s="1"/>
      <c r="BIU13" s="1"/>
      <c r="BIV13" s="1"/>
      <c r="BIW13" s="1"/>
      <c r="BIX13" s="1"/>
      <c r="BIY13" s="1"/>
      <c r="BIZ13" s="1"/>
      <c r="BJA13" s="1"/>
      <c r="BJB13" s="1"/>
      <c r="BJC13" s="1"/>
      <c r="BJD13" s="1"/>
      <c r="BJE13" s="1"/>
      <c r="BJF13" s="1"/>
      <c r="BJG13" s="1"/>
      <c r="BJH13" s="1"/>
      <c r="BJI13" s="1"/>
      <c r="BJJ13" s="1"/>
      <c r="BJK13" s="1"/>
      <c r="BJL13" s="1"/>
      <c r="BJM13" s="1"/>
      <c r="BJN13" s="1"/>
      <c r="BJO13" s="1"/>
      <c r="BJP13" s="1"/>
      <c r="BJQ13" s="1"/>
      <c r="BJR13" s="1"/>
      <c r="BJS13" s="1"/>
      <c r="BJT13" s="1"/>
      <c r="BJU13" s="1"/>
      <c r="BJV13" s="1"/>
      <c r="BJW13" s="1"/>
      <c r="BJX13" s="1"/>
      <c r="BJY13" s="1"/>
      <c r="BJZ13" s="1"/>
      <c r="BKA13" s="1"/>
      <c r="BKB13" s="1"/>
      <c r="BKC13" s="1"/>
      <c r="BKD13" s="1"/>
      <c r="BKE13" s="1"/>
      <c r="BKF13" s="1"/>
      <c r="BKG13" s="1"/>
      <c r="BKH13" s="1"/>
      <c r="BKI13" s="1"/>
      <c r="BKJ13" s="1"/>
      <c r="BKK13" s="1"/>
      <c r="BKL13" s="1"/>
      <c r="BKM13" s="1"/>
      <c r="BKN13" s="1"/>
      <c r="BKO13" s="1"/>
      <c r="BKP13" s="1"/>
      <c r="BKQ13" s="1"/>
      <c r="BKR13" s="1"/>
      <c r="BKS13" s="1"/>
      <c r="BKT13" s="1"/>
      <c r="BKU13" s="1"/>
      <c r="BKV13" s="1"/>
      <c r="BKW13" s="1"/>
      <c r="BKX13" s="1"/>
      <c r="BKY13" s="1"/>
      <c r="BKZ13" s="1"/>
      <c r="BLA13" s="1"/>
      <c r="BLB13" s="1"/>
      <c r="BLC13" s="1"/>
      <c r="BLD13" s="1"/>
      <c r="BLE13" s="1"/>
      <c r="BLF13" s="1"/>
      <c r="BLG13" s="1"/>
      <c r="BLH13" s="1"/>
      <c r="BLI13" s="1"/>
      <c r="BLJ13" s="1"/>
      <c r="BLK13" s="1"/>
      <c r="BLL13" s="1"/>
      <c r="BLM13" s="1"/>
      <c r="BLN13" s="1"/>
      <c r="BLO13" s="1"/>
      <c r="BLP13" s="1"/>
      <c r="BLQ13" s="1"/>
      <c r="BLR13" s="1"/>
      <c r="BLS13" s="1"/>
      <c r="BLT13" s="1"/>
      <c r="BLU13" s="1"/>
      <c r="BLV13" s="1"/>
      <c r="BLW13" s="1"/>
      <c r="BLX13" s="1"/>
      <c r="BLY13" s="1"/>
      <c r="BLZ13" s="1"/>
      <c r="BMA13" s="1"/>
      <c r="BMB13" s="1"/>
      <c r="BMC13" s="1"/>
      <c r="BMD13" s="1"/>
      <c r="BME13" s="1"/>
      <c r="BMF13" s="1"/>
      <c r="BMG13" s="1"/>
      <c r="BMH13" s="1"/>
      <c r="BMI13" s="1"/>
      <c r="BMJ13" s="1"/>
      <c r="BMK13" s="1"/>
      <c r="BML13" s="1"/>
      <c r="BMM13" s="1"/>
      <c r="BMN13" s="1"/>
      <c r="BMO13" s="1"/>
      <c r="BMP13" s="1"/>
      <c r="BMQ13" s="1"/>
      <c r="BMR13" s="1"/>
      <c r="BMS13" s="1"/>
      <c r="BMT13" s="1"/>
      <c r="BMU13" s="1"/>
      <c r="BMV13" s="1"/>
      <c r="BMW13" s="1"/>
      <c r="BMX13" s="1"/>
      <c r="BMY13" s="1"/>
      <c r="BMZ13" s="1"/>
      <c r="BNA13" s="1"/>
      <c r="BNB13" s="1"/>
      <c r="BNC13" s="1"/>
      <c r="BND13" s="1"/>
      <c r="BNE13" s="1"/>
      <c r="BNF13" s="1"/>
      <c r="BNG13" s="1"/>
      <c r="BNH13" s="1"/>
      <c r="BNI13" s="1"/>
      <c r="BNJ13" s="1"/>
      <c r="BNK13" s="1"/>
      <c r="BNL13" s="1"/>
      <c r="BNM13" s="1"/>
      <c r="BNN13" s="1"/>
      <c r="BNO13" s="1"/>
      <c r="BNP13" s="1"/>
      <c r="BNQ13" s="1"/>
      <c r="BNR13" s="1"/>
      <c r="BNS13" s="1"/>
      <c r="BNT13" s="1"/>
      <c r="BNU13" s="1"/>
      <c r="BNV13" s="1"/>
      <c r="BNW13" s="1"/>
      <c r="BNX13" s="1"/>
      <c r="BNY13" s="1"/>
      <c r="BNZ13" s="1"/>
      <c r="BOA13" s="1"/>
      <c r="BOB13" s="1"/>
      <c r="BOC13" s="1"/>
      <c r="BOD13" s="1"/>
      <c r="BOE13" s="1"/>
      <c r="BOF13" s="1"/>
      <c r="BOG13" s="1"/>
      <c r="BOH13" s="1"/>
      <c r="BOI13" s="1"/>
      <c r="BOJ13" s="1"/>
      <c r="BOK13" s="1"/>
      <c r="BOL13" s="1"/>
      <c r="BOM13" s="1"/>
      <c r="BON13" s="1"/>
      <c r="BOO13" s="1"/>
      <c r="BOP13" s="1"/>
      <c r="BOQ13" s="1"/>
      <c r="BOR13" s="1"/>
      <c r="BOS13" s="1"/>
      <c r="BOT13" s="1"/>
      <c r="BOU13" s="1"/>
      <c r="BOV13" s="1"/>
      <c r="BOW13" s="1"/>
      <c r="BOX13" s="1"/>
      <c r="BOY13" s="1"/>
      <c r="BOZ13" s="1"/>
      <c r="BPA13" s="1"/>
      <c r="BPB13" s="1"/>
      <c r="BPC13" s="1"/>
      <c r="BPD13" s="1"/>
      <c r="BPE13" s="1"/>
      <c r="BPF13" s="1"/>
      <c r="BPG13" s="1"/>
      <c r="BPH13" s="1"/>
      <c r="BPI13" s="1"/>
      <c r="BPJ13" s="1"/>
      <c r="BPK13" s="1"/>
      <c r="BPL13" s="1"/>
      <c r="BPM13" s="1"/>
      <c r="BPN13" s="1"/>
      <c r="BPO13" s="1"/>
      <c r="BPP13" s="1"/>
      <c r="BPQ13" s="1"/>
      <c r="BPR13" s="1"/>
      <c r="BPS13" s="1"/>
      <c r="BPT13" s="1"/>
      <c r="BPU13" s="1"/>
      <c r="BPV13" s="1"/>
      <c r="BPW13" s="1"/>
      <c r="BPX13" s="1"/>
      <c r="BPY13" s="1"/>
      <c r="BPZ13" s="1"/>
      <c r="BQA13" s="1"/>
      <c r="BQB13" s="1"/>
      <c r="BQC13" s="1"/>
      <c r="BQD13" s="1"/>
      <c r="BQE13" s="1"/>
      <c r="BQF13" s="1"/>
      <c r="BQG13" s="1"/>
      <c r="BQH13" s="1"/>
      <c r="BQI13" s="1"/>
      <c r="BQJ13" s="1"/>
      <c r="BQK13" s="1"/>
      <c r="BQL13" s="1"/>
      <c r="BQM13" s="1"/>
      <c r="BQN13" s="1"/>
      <c r="BQO13" s="1"/>
      <c r="BQP13" s="1"/>
      <c r="BQQ13" s="1"/>
      <c r="BQR13" s="1"/>
      <c r="BQS13" s="1"/>
      <c r="BQT13" s="1"/>
      <c r="BQU13" s="1"/>
      <c r="BQV13" s="1"/>
      <c r="BQW13" s="1"/>
      <c r="BQX13" s="1"/>
      <c r="BQY13" s="1"/>
      <c r="BQZ13" s="1"/>
      <c r="BRA13" s="1"/>
      <c r="BRB13" s="1"/>
      <c r="BRC13" s="1"/>
      <c r="BRD13" s="1"/>
      <c r="BRE13" s="1"/>
      <c r="BRF13" s="1"/>
      <c r="BRG13" s="1"/>
      <c r="BRH13" s="1"/>
      <c r="BRI13" s="1"/>
      <c r="BRJ13" s="1"/>
      <c r="BRK13" s="1"/>
      <c r="BRL13" s="1"/>
      <c r="BRM13" s="1"/>
      <c r="BRN13" s="1"/>
      <c r="BRO13" s="1"/>
      <c r="BRP13" s="1"/>
      <c r="BRQ13" s="1"/>
      <c r="BRR13" s="1"/>
      <c r="BRS13" s="1"/>
      <c r="BRT13" s="1"/>
      <c r="BRU13" s="1"/>
      <c r="BRV13" s="1"/>
      <c r="BRW13" s="1"/>
      <c r="BRX13" s="1"/>
      <c r="BRY13" s="1"/>
      <c r="BRZ13" s="1"/>
      <c r="BSA13" s="1"/>
      <c r="BSB13" s="1"/>
      <c r="BSC13" s="1"/>
      <c r="BSD13" s="1"/>
      <c r="BSE13" s="1"/>
      <c r="BSF13" s="1"/>
      <c r="BSG13" s="1"/>
      <c r="BSH13" s="1"/>
      <c r="BSI13" s="1"/>
      <c r="BSJ13" s="1"/>
      <c r="BSK13" s="1"/>
      <c r="BSL13" s="1"/>
      <c r="BSM13" s="1"/>
      <c r="BSN13" s="1"/>
      <c r="BSO13" s="1"/>
      <c r="BSP13" s="1"/>
      <c r="BSQ13" s="1"/>
      <c r="BSR13" s="1"/>
      <c r="BSS13" s="1"/>
      <c r="BST13" s="1"/>
      <c r="BSU13" s="1"/>
      <c r="BSV13" s="1"/>
      <c r="BSW13" s="1"/>
      <c r="BSX13" s="1"/>
      <c r="BSY13" s="1"/>
      <c r="BSZ13" s="1"/>
      <c r="BTA13" s="1"/>
      <c r="BTB13" s="1"/>
      <c r="BTC13" s="1"/>
      <c r="BTD13" s="1"/>
      <c r="BTE13" s="1"/>
      <c r="BTF13" s="1"/>
      <c r="BTG13" s="1"/>
      <c r="BTH13" s="1"/>
      <c r="BTI13" s="1"/>
      <c r="BTJ13" s="1"/>
      <c r="BTK13" s="1"/>
      <c r="BTL13" s="1"/>
      <c r="BTM13" s="1"/>
      <c r="BTN13" s="1"/>
      <c r="BTO13" s="1"/>
      <c r="BTP13" s="1"/>
      <c r="BTQ13" s="1"/>
      <c r="BTR13" s="1"/>
      <c r="BTS13" s="1"/>
      <c r="BTT13" s="1"/>
      <c r="BTU13" s="1"/>
      <c r="BTV13" s="1"/>
      <c r="BTW13" s="1"/>
      <c r="BTX13" s="1"/>
      <c r="BTY13" s="1"/>
      <c r="BTZ13" s="1"/>
      <c r="BUA13" s="1"/>
      <c r="BUB13" s="1"/>
      <c r="BUC13" s="1"/>
      <c r="BUD13" s="1"/>
      <c r="BUE13" s="1"/>
      <c r="BUF13" s="1"/>
      <c r="BUG13" s="1"/>
      <c r="BUH13" s="1"/>
      <c r="BUI13" s="1"/>
      <c r="BUJ13" s="1"/>
      <c r="BUK13" s="1"/>
      <c r="BUL13" s="1"/>
      <c r="BUM13" s="1"/>
      <c r="BUN13" s="1"/>
      <c r="BUO13" s="1"/>
      <c r="BUP13" s="1"/>
      <c r="BUQ13" s="1"/>
      <c r="BUR13" s="1"/>
      <c r="BUS13" s="1"/>
      <c r="BUT13" s="1"/>
      <c r="BUU13" s="1"/>
      <c r="BUV13" s="1"/>
      <c r="BUW13" s="1"/>
      <c r="BUX13" s="1"/>
      <c r="BUY13" s="1"/>
      <c r="BUZ13" s="1"/>
      <c r="BVA13" s="1"/>
      <c r="BVB13" s="1"/>
      <c r="BVC13" s="1"/>
      <c r="BVD13" s="1"/>
      <c r="BVE13" s="1"/>
      <c r="BVF13" s="1"/>
      <c r="BVG13" s="1"/>
      <c r="BVH13" s="1"/>
      <c r="BVI13" s="1"/>
      <c r="BVJ13" s="1"/>
      <c r="BVK13" s="1"/>
      <c r="BVL13" s="1"/>
      <c r="BVM13" s="1"/>
      <c r="BVN13" s="1"/>
      <c r="BVO13" s="1"/>
      <c r="BVP13" s="1"/>
      <c r="BVQ13" s="1"/>
      <c r="BVR13" s="1"/>
      <c r="BVS13" s="1"/>
      <c r="BVT13" s="1"/>
      <c r="BVU13" s="1"/>
      <c r="BVV13" s="1"/>
      <c r="BVW13" s="1"/>
      <c r="BVX13" s="1"/>
      <c r="BVY13" s="1"/>
      <c r="BVZ13" s="1"/>
      <c r="BWA13" s="1"/>
      <c r="BWB13" s="1"/>
      <c r="BWC13" s="1"/>
      <c r="BWD13" s="1"/>
      <c r="BWE13" s="1"/>
      <c r="BWF13" s="1"/>
      <c r="BWG13" s="1"/>
      <c r="BWH13" s="1"/>
      <c r="BWI13" s="1"/>
      <c r="BWJ13" s="1"/>
      <c r="BWK13" s="1"/>
      <c r="BWL13" s="1"/>
      <c r="BWM13" s="1"/>
      <c r="BWN13" s="1"/>
      <c r="BWO13" s="1"/>
      <c r="BWP13" s="1"/>
      <c r="BWQ13" s="1"/>
      <c r="BWR13" s="1"/>
      <c r="BWS13" s="1"/>
      <c r="BWT13" s="1"/>
      <c r="BWU13" s="1"/>
      <c r="BWV13" s="1"/>
      <c r="BWW13" s="1"/>
      <c r="BWX13" s="1"/>
      <c r="BWY13" s="1"/>
      <c r="BWZ13" s="1"/>
      <c r="BXA13" s="1"/>
      <c r="BXB13" s="1"/>
      <c r="BXC13" s="1"/>
      <c r="BXD13" s="1"/>
      <c r="BXE13" s="1"/>
      <c r="BXF13" s="1"/>
      <c r="BXG13" s="1"/>
      <c r="BXH13" s="1"/>
      <c r="BXI13" s="1"/>
      <c r="BXJ13" s="1"/>
      <c r="BXK13" s="1"/>
      <c r="BXL13" s="1"/>
      <c r="BXM13" s="1"/>
      <c r="BXN13" s="1"/>
      <c r="BXO13" s="1"/>
      <c r="BXP13" s="1"/>
      <c r="BXQ13" s="1"/>
      <c r="BXR13" s="1"/>
      <c r="BXS13" s="1"/>
      <c r="BXT13" s="1"/>
      <c r="BXU13" s="1"/>
      <c r="BXV13" s="1"/>
      <c r="BXW13" s="1"/>
      <c r="BXX13" s="1"/>
      <c r="BXY13" s="1"/>
      <c r="BXZ13" s="1"/>
      <c r="BYA13" s="1"/>
      <c r="BYB13" s="1"/>
      <c r="BYC13" s="1"/>
      <c r="BYD13" s="1"/>
      <c r="BYE13" s="1"/>
      <c r="BYF13" s="1"/>
      <c r="BYG13" s="1"/>
      <c r="BYH13" s="1"/>
      <c r="BYI13" s="1"/>
      <c r="BYJ13" s="1"/>
      <c r="BYK13" s="1"/>
      <c r="BYL13" s="1"/>
      <c r="BYM13" s="1"/>
      <c r="BYN13" s="1"/>
      <c r="BYO13" s="1"/>
      <c r="BYP13" s="1"/>
      <c r="BYQ13" s="1"/>
      <c r="BYR13" s="1"/>
      <c r="BYS13" s="1"/>
      <c r="BYT13" s="1"/>
      <c r="BYU13" s="1"/>
      <c r="BYV13" s="1"/>
      <c r="BYW13" s="1"/>
      <c r="BYX13" s="1"/>
      <c r="BYY13" s="1"/>
      <c r="BYZ13" s="1"/>
      <c r="BZA13" s="1"/>
      <c r="BZB13" s="1"/>
      <c r="BZC13" s="1"/>
      <c r="BZD13" s="1"/>
      <c r="BZE13" s="1"/>
      <c r="BZF13" s="1"/>
      <c r="BZG13" s="1"/>
      <c r="BZH13" s="1"/>
      <c r="BZI13" s="1"/>
      <c r="BZJ13" s="1"/>
      <c r="BZK13" s="1"/>
      <c r="BZL13" s="1"/>
      <c r="BZM13" s="1"/>
      <c r="BZN13" s="1"/>
      <c r="BZO13" s="1"/>
      <c r="BZP13" s="1"/>
      <c r="BZQ13" s="1"/>
      <c r="BZR13" s="1"/>
      <c r="BZS13" s="1"/>
      <c r="BZT13" s="1"/>
      <c r="BZU13" s="1"/>
      <c r="BZV13" s="1"/>
      <c r="BZW13" s="1"/>
      <c r="BZX13" s="1"/>
      <c r="BZY13" s="1"/>
      <c r="BZZ13" s="1"/>
      <c r="CAA13" s="1"/>
      <c r="CAB13" s="1"/>
      <c r="CAC13" s="1"/>
      <c r="CAD13" s="1"/>
      <c r="CAE13" s="1"/>
      <c r="CAF13" s="1"/>
      <c r="CAG13" s="1"/>
      <c r="CAH13" s="1"/>
      <c r="CAI13" s="1"/>
      <c r="CAJ13" s="1"/>
      <c r="CAK13" s="1"/>
      <c r="CAL13" s="1"/>
      <c r="CAM13" s="1"/>
      <c r="CAN13" s="1"/>
      <c r="CAO13" s="1"/>
      <c r="CAP13" s="1"/>
      <c r="CAQ13" s="1"/>
      <c r="CAR13" s="1"/>
      <c r="CAS13" s="1"/>
      <c r="CAT13" s="1"/>
      <c r="CAU13" s="1"/>
      <c r="CAV13" s="1"/>
      <c r="CAW13" s="1"/>
      <c r="CAX13" s="1"/>
      <c r="CAY13" s="1"/>
      <c r="CAZ13" s="1"/>
      <c r="CBA13" s="1"/>
      <c r="CBB13" s="1"/>
      <c r="CBC13" s="1"/>
      <c r="CBD13" s="1"/>
      <c r="CBE13" s="1"/>
      <c r="CBF13" s="1"/>
      <c r="CBG13" s="1"/>
      <c r="CBH13" s="1"/>
      <c r="CBI13" s="1"/>
      <c r="CBJ13" s="1"/>
      <c r="CBK13" s="1"/>
      <c r="CBL13" s="1"/>
      <c r="CBM13" s="1"/>
      <c r="CBN13" s="1"/>
      <c r="CBO13" s="1"/>
      <c r="CBP13" s="1"/>
      <c r="CBQ13" s="1"/>
      <c r="CBR13" s="1"/>
      <c r="CBS13" s="1"/>
      <c r="CBT13" s="1"/>
      <c r="CBU13" s="1"/>
      <c r="CBV13" s="1"/>
      <c r="CBW13" s="1"/>
      <c r="CBX13" s="1"/>
      <c r="CBY13" s="1"/>
      <c r="CBZ13" s="1"/>
      <c r="CCA13" s="1"/>
      <c r="CCB13" s="1"/>
      <c r="CCC13" s="1"/>
      <c r="CCD13" s="1"/>
      <c r="CCE13" s="1"/>
      <c r="CCF13" s="1"/>
      <c r="CCG13" s="1"/>
      <c r="CCH13" s="1"/>
      <c r="CCI13" s="1"/>
      <c r="CCJ13" s="1"/>
      <c r="CCK13" s="1"/>
      <c r="CCL13" s="1"/>
      <c r="CCM13" s="1"/>
      <c r="CCN13" s="1"/>
      <c r="CCO13" s="1"/>
      <c r="CCP13" s="1"/>
      <c r="CCQ13" s="1"/>
      <c r="CCR13" s="1"/>
      <c r="CCS13" s="1"/>
      <c r="CCT13" s="1"/>
      <c r="CCU13" s="1"/>
      <c r="CCV13" s="1"/>
      <c r="CCW13" s="1"/>
      <c r="CCX13" s="1"/>
      <c r="CCY13" s="1"/>
      <c r="CCZ13" s="1"/>
      <c r="CDA13" s="1"/>
      <c r="CDB13" s="1"/>
      <c r="CDC13" s="1"/>
      <c r="CDD13" s="1"/>
      <c r="CDE13" s="1"/>
      <c r="CDF13" s="1"/>
      <c r="CDG13" s="1"/>
      <c r="CDH13" s="1"/>
      <c r="CDI13" s="1"/>
      <c r="CDJ13" s="1"/>
      <c r="CDK13" s="1"/>
      <c r="CDL13" s="1"/>
      <c r="CDM13" s="1"/>
      <c r="CDN13" s="1"/>
      <c r="CDO13" s="1"/>
      <c r="CDP13" s="1"/>
      <c r="CDQ13" s="1"/>
      <c r="CDR13" s="1"/>
      <c r="CDS13" s="1"/>
      <c r="CDT13" s="1"/>
      <c r="CDU13" s="1"/>
      <c r="CDV13" s="1"/>
      <c r="CDW13" s="1"/>
      <c r="CDX13" s="1"/>
      <c r="CDY13" s="1"/>
      <c r="CDZ13" s="1"/>
      <c r="CEA13" s="1"/>
      <c r="CEB13" s="1"/>
      <c r="CEC13" s="1"/>
      <c r="CED13" s="1"/>
      <c r="CEE13" s="1"/>
      <c r="CEF13" s="1"/>
      <c r="CEG13" s="1"/>
      <c r="CEH13" s="1"/>
      <c r="CEI13" s="1"/>
      <c r="CEJ13" s="1"/>
      <c r="CEK13" s="1"/>
      <c r="CEL13" s="1"/>
      <c r="CEM13" s="1"/>
      <c r="CEN13" s="1"/>
      <c r="CEO13" s="1"/>
      <c r="CEP13" s="1"/>
      <c r="CEQ13" s="1"/>
      <c r="CER13" s="1"/>
      <c r="CES13" s="1"/>
      <c r="CET13" s="1"/>
      <c r="CEU13" s="1"/>
      <c r="CEV13" s="1"/>
      <c r="CEW13" s="1"/>
      <c r="CEX13" s="1"/>
      <c r="CEY13" s="1"/>
      <c r="CEZ13" s="1"/>
      <c r="CFA13" s="1"/>
      <c r="CFB13" s="1"/>
      <c r="CFC13" s="1"/>
      <c r="CFD13" s="1"/>
      <c r="CFE13" s="1"/>
      <c r="CFF13" s="1"/>
      <c r="CFG13" s="1"/>
      <c r="CFH13" s="1"/>
      <c r="CFI13" s="1"/>
      <c r="CFJ13" s="1"/>
      <c r="CFK13" s="1"/>
      <c r="CFL13" s="1"/>
      <c r="CFM13" s="1"/>
      <c r="CFN13" s="1"/>
      <c r="CFO13" s="1"/>
      <c r="CFP13" s="1"/>
      <c r="CFQ13" s="1"/>
      <c r="CFR13" s="1"/>
      <c r="CFS13" s="1"/>
      <c r="CFT13" s="1"/>
      <c r="CFU13" s="1"/>
      <c r="CFV13" s="1"/>
      <c r="CFW13" s="1"/>
      <c r="CFX13" s="1"/>
      <c r="CFY13" s="1"/>
      <c r="CFZ13" s="1"/>
      <c r="CGA13" s="1"/>
      <c r="CGB13" s="1"/>
      <c r="CGC13" s="1"/>
      <c r="CGD13" s="1"/>
      <c r="CGE13" s="1"/>
      <c r="CGF13" s="1"/>
      <c r="CGG13" s="1"/>
      <c r="CGH13" s="1"/>
      <c r="CGI13" s="1"/>
      <c r="CGJ13" s="1"/>
      <c r="CGK13" s="1"/>
      <c r="CGL13" s="1"/>
      <c r="CGM13" s="1"/>
      <c r="CGN13" s="1"/>
      <c r="CGO13" s="1"/>
      <c r="CGP13" s="1"/>
      <c r="CGQ13" s="1"/>
      <c r="CGR13" s="1"/>
      <c r="CGS13" s="1"/>
      <c r="CGT13" s="1"/>
      <c r="CGU13" s="1"/>
      <c r="CGV13" s="1"/>
      <c r="CGW13" s="1"/>
      <c r="CGX13" s="1"/>
      <c r="CGY13" s="1"/>
      <c r="CGZ13" s="1"/>
      <c r="CHA13" s="1"/>
      <c r="CHB13" s="1"/>
      <c r="CHC13" s="1"/>
      <c r="CHD13" s="1"/>
      <c r="CHE13" s="1"/>
      <c r="CHF13" s="1"/>
      <c r="CHG13" s="1"/>
      <c r="CHH13" s="1"/>
      <c r="CHI13" s="1"/>
      <c r="CHJ13" s="1"/>
      <c r="CHK13" s="1"/>
      <c r="CHL13" s="1"/>
      <c r="CHM13" s="1"/>
      <c r="CHN13" s="1"/>
      <c r="CHO13" s="1"/>
      <c r="CHP13" s="1"/>
      <c r="CHQ13" s="1"/>
      <c r="CHR13" s="1"/>
      <c r="CHS13" s="1"/>
      <c r="CHT13" s="1"/>
      <c r="CHU13" s="1"/>
      <c r="CHV13" s="1"/>
      <c r="CHW13" s="1"/>
      <c r="CHX13" s="1"/>
      <c r="CHY13" s="1"/>
      <c r="CHZ13" s="1"/>
      <c r="CIA13" s="1"/>
      <c r="CIB13" s="1"/>
      <c r="CIC13" s="1"/>
      <c r="CID13" s="1"/>
      <c r="CIE13" s="1"/>
      <c r="CIF13" s="1"/>
      <c r="CIG13" s="1"/>
      <c r="CIH13" s="1"/>
      <c r="CII13" s="1"/>
      <c r="CIJ13" s="1"/>
      <c r="CIK13" s="1"/>
      <c r="CIL13" s="1"/>
      <c r="CIM13" s="1"/>
      <c r="CIN13" s="1"/>
      <c r="CIO13" s="1"/>
      <c r="CIP13" s="1"/>
      <c r="CIQ13" s="1"/>
      <c r="CIR13" s="1"/>
      <c r="CIS13" s="1"/>
      <c r="CIT13" s="1"/>
      <c r="CIU13" s="1"/>
      <c r="CIV13" s="1"/>
      <c r="CIW13" s="1"/>
      <c r="CIX13" s="1"/>
      <c r="CIY13" s="1"/>
      <c r="CIZ13" s="1"/>
      <c r="CJA13" s="1"/>
      <c r="CJB13" s="1"/>
      <c r="CJC13" s="1"/>
      <c r="CJD13" s="1"/>
      <c r="CJE13" s="1"/>
      <c r="CJF13" s="1"/>
      <c r="CJG13" s="1"/>
      <c r="CJH13" s="1"/>
      <c r="CJI13" s="1"/>
      <c r="CJJ13" s="1"/>
      <c r="CJK13" s="1"/>
      <c r="CJL13" s="1"/>
      <c r="CJM13" s="1"/>
      <c r="CJN13" s="1"/>
      <c r="CJO13" s="1"/>
      <c r="CJP13" s="1"/>
      <c r="CJQ13" s="1"/>
      <c r="CJR13" s="1"/>
      <c r="CJS13" s="1"/>
      <c r="CJT13" s="1"/>
      <c r="CJU13" s="1"/>
      <c r="CJV13" s="1"/>
      <c r="CJW13" s="1"/>
      <c r="CJX13" s="1"/>
      <c r="CJY13" s="1"/>
      <c r="CJZ13" s="1"/>
      <c r="CKA13" s="1"/>
      <c r="CKB13" s="1"/>
      <c r="CKC13" s="1"/>
      <c r="CKD13" s="1"/>
      <c r="CKE13" s="1"/>
      <c r="CKF13" s="1"/>
      <c r="CKG13" s="1"/>
      <c r="CKH13" s="1"/>
      <c r="CKI13" s="1"/>
      <c r="CKJ13" s="1"/>
      <c r="CKK13" s="1"/>
      <c r="CKL13" s="1"/>
      <c r="CKM13" s="1"/>
      <c r="CKN13" s="1"/>
      <c r="CKO13" s="1"/>
      <c r="CKP13" s="1"/>
      <c r="CKQ13" s="1"/>
      <c r="CKR13" s="1"/>
      <c r="CKS13" s="1"/>
      <c r="CKT13" s="1"/>
      <c r="CKU13" s="1"/>
      <c r="CKV13" s="1"/>
      <c r="CKW13" s="1"/>
      <c r="CKX13" s="1"/>
      <c r="CKY13" s="1"/>
      <c r="CKZ13" s="1"/>
      <c r="CLA13" s="1"/>
      <c r="CLB13" s="1"/>
      <c r="CLC13" s="1"/>
      <c r="CLD13" s="1"/>
      <c r="CLE13" s="1"/>
      <c r="CLF13" s="1"/>
      <c r="CLG13" s="1"/>
      <c r="CLH13" s="1"/>
      <c r="CLI13" s="1"/>
      <c r="CLJ13" s="1"/>
      <c r="CLK13" s="1"/>
      <c r="CLL13" s="1"/>
      <c r="CLM13" s="1"/>
      <c r="CLN13" s="1"/>
      <c r="CLO13" s="1"/>
      <c r="CLP13" s="1"/>
      <c r="CLQ13" s="1"/>
      <c r="CLR13" s="1"/>
      <c r="CLS13" s="1"/>
      <c r="CLT13" s="1"/>
      <c r="CLU13" s="1"/>
      <c r="CLV13" s="1"/>
      <c r="CLW13" s="1"/>
      <c r="CLX13" s="1"/>
      <c r="CLY13" s="1"/>
      <c r="CLZ13" s="1"/>
      <c r="CMA13" s="1"/>
      <c r="CMB13" s="1"/>
      <c r="CMC13" s="1"/>
      <c r="CMD13" s="1"/>
      <c r="CME13" s="1"/>
      <c r="CMF13" s="1"/>
      <c r="CMG13" s="1"/>
      <c r="CMH13" s="1"/>
      <c r="CMI13" s="1"/>
      <c r="CMJ13" s="1"/>
      <c r="CMK13" s="1"/>
      <c r="CML13" s="1"/>
      <c r="CMM13" s="1"/>
      <c r="CMN13" s="1"/>
      <c r="CMO13" s="1"/>
      <c r="CMP13" s="1"/>
      <c r="CMQ13" s="1"/>
      <c r="CMR13" s="1"/>
      <c r="CMS13" s="1"/>
      <c r="CMT13" s="1"/>
      <c r="CMU13" s="1"/>
      <c r="CMV13" s="1"/>
      <c r="CMW13" s="1"/>
      <c r="CMX13" s="1"/>
      <c r="CMY13" s="1"/>
      <c r="CMZ13" s="1"/>
      <c r="CNA13" s="1"/>
      <c r="CNB13" s="1"/>
      <c r="CNC13" s="1"/>
      <c r="CND13" s="1"/>
      <c r="CNE13" s="1"/>
      <c r="CNF13" s="1"/>
      <c r="CNG13" s="1"/>
      <c r="CNH13" s="1"/>
      <c r="CNI13" s="1"/>
      <c r="CNJ13" s="1"/>
      <c r="CNK13" s="1"/>
      <c r="CNL13" s="1"/>
      <c r="CNM13" s="1"/>
      <c r="CNN13" s="1"/>
      <c r="CNO13" s="1"/>
      <c r="CNP13" s="1"/>
      <c r="CNQ13" s="1"/>
      <c r="CNR13" s="1"/>
      <c r="CNS13" s="1"/>
      <c r="CNT13" s="1"/>
      <c r="CNU13" s="1"/>
      <c r="CNV13" s="1"/>
      <c r="CNW13" s="1"/>
      <c r="CNX13" s="1"/>
      <c r="CNY13" s="1"/>
      <c r="CNZ13" s="1"/>
      <c r="COA13" s="1"/>
      <c r="COB13" s="1"/>
      <c r="COC13" s="1"/>
      <c r="COD13" s="1"/>
      <c r="COE13" s="1"/>
      <c r="COF13" s="1"/>
      <c r="COG13" s="1"/>
      <c r="COH13" s="1"/>
      <c r="COI13" s="1"/>
      <c r="COJ13" s="1"/>
      <c r="COK13" s="1"/>
      <c r="COL13" s="1"/>
      <c r="COM13" s="1"/>
      <c r="CON13" s="1"/>
      <c r="COO13" s="1"/>
      <c r="COP13" s="1"/>
      <c r="COQ13" s="1"/>
      <c r="COR13" s="1"/>
      <c r="COS13" s="1"/>
      <c r="COT13" s="1"/>
      <c r="COU13" s="1"/>
      <c r="COV13" s="1"/>
      <c r="COW13" s="1"/>
      <c r="COX13" s="1"/>
      <c r="COY13" s="1"/>
      <c r="COZ13" s="1"/>
      <c r="CPA13" s="1"/>
      <c r="CPB13" s="1"/>
      <c r="CPC13" s="1"/>
      <c r="CPD13" s="1"/>
      <c r="CPE13" s="1"/>
      <c r="CPF13" s="1"/>
      <c r="CPG13" s="1"/>
      <c r="CPH13" s="1"/>
      <c r="CPI13" s="1"/>
      <c r="CPJ13" s="1"/>
      <c r="CPK13" s="1"/>
      <c r="CPL13" s="1"/>
      <c r="CPM13" s="1"/>
      <c r="CPN13" s="1"/>
      <c r="CPO13" s="1"/>
      <c r="CPP13" s="1"/>
      <c r="CPQ13" s="1"/>
      <c r="CPR13" s="1"/>
      <c r="CPS13" s="1"/>
      <c r="CPT13" s="1"/>
      <c r="CPU13" s="1"/>
      <c r="CPV13" s="1"/>
      <c r="CPW13" s="1"/>
      <c r="CPX13" s="1"/>
      <c r="CPY13" s="1"/>
      <c r="CPZ13" s="1"/>
      <c r="CQA13" s="1"/>
      <c r="CQB13" s="1"/>
      <c r="CQC13" s="1"/>
      <c r="CQD13" s="1"/>
      <c r="CQE13" s="1"/>
      <c r="CQF13" s="1"/>
      <c r="CQG13" s="1"/>
      <c r="CQH13" s="1"/>
      <c r="CQI13" s="1"/>
      <c r="CQJ13" s="1"/>
      <c r="CQK13" s="1"/>
      <c r="CQL13" s="1"/>
      <c r="CQM13" s="1"/>
      <c r="CQN13" s="1"/>
      <c r="CQO13" s="1"/>
      <c r="CQP13" s="1"/>
      <c r="CQQ13" s="1"/>
      <c r="CQR13" s="1"/>
      <c r="CQS13" s="1"/>
      <c r="CQT13" s="1"/>
      <c r="CQU13" s="1"/>
      <c r="CQV13" s="1"/>
      <c r="CQW13" s="1"/>
      <c r="CQX13" s="1"/>
      <c r="CQY13" s="1"/>
      <c r="CQZ13" s="1"/>
      <c r="CRA13" s="1"/>
      <c r="CRB13" s="1"/>
      <c r="CRC13" s="1"/>
      <c r="CRD13" s="1"/>
      <c r="CRE13" s="1"/>
      <c r="CRF13" s="1"/>
      <c r="CRG13" s="1"/>
      <c r="CRH13" s="1"/>
      <c r="CRI13" s="1"/>
      <c r="CRJ13" s="1"/>
      <c r="CRK13" s="1"/>
      <c r="CRL13" s="1"/>
      <c r="CRM13" s="1"/>
      <c r="CRN13" s="1"/>
      <c r="CRO13" s="1"/>
      <c r="CRP13" s="1"/>
      <c r="CRQ13" s="1"/>
      <c r="CRR13" s="1"/>
      <c r="CRS13" s="1"/>
      <c r="CRT13" s="1"/>
      <c r="CRU13" s="1"/>
      <c r="CRV13" s="1"/>
      <c r="CRW13" s="1"/>
      <c r="CRX13" s="1"/>
      <c r="CRY13" s="1"/>
      <c r="CRZ13" s="1"/>
      <c r="CSA13" s="1"/>
      <c r="CSB13" s="1"/>
      <c r="CSC13" s="1"/>
      <c r="CSD13" s="1"/>
      <c r="CSE13" s="1"/>
      <c r="CSF13" s="1"/>
      <c r="CSG13" s="1"/>
      <c r="CSH13" s="1"/>
      <c r="CSI13" s="1"/>
      <c r="CSJ13" s="1"/>
      <c r="CSK13" s="1"/>
      <c r="CSL13" s="1"/>
      <c r="CSM13" s="1"/>
      <c r="CSN13" s="1"/>
      <c r="CSO13" s="1"/>
      <c r="CSP13" s="1"/>
      <c r="CSQ13" s="1"/>
      <c r="CSR13" s="1"/>
      <c r="CSS13" s="1"/>
      <c r="CST13" s="1"/>
      <c r="CSU13" s="1"/>
      <c r="CSV13" s="1"/>
      <c r="CSW13" s="1"/>
      <c r="CSX13" s="1"/>
      <c r="CSY13" s="1"/>
      <c r="CSZ13" s="1"/>
      <c r="CTA13" s="1"/>
      <c r="CTB13" s="1"/>
      <c r="CTC13" s="1"/>
      <c r="CTD13" s="1"/>
      <c r="CTE13" s="1"/>
      <c r="CTF13" s="1"/>
      <c r="CTG13" s="1"/>
      <c r="CTH13" s="1"/>
      <c r="CTI13" s="1"/>
      <c r="CTJ13" s="1"/>
      <c r="CTK13" s="1"/>
      <c r="CTL13" s="1"/>
      <c r="CTM13" s="1"/>
      <c r="CTN13" s="1"/>
      <c r="CTO13" s="1"/>
      <c r="CTP13" s="1"/>
      <c r="CTQ13" s="1"/>
      <c r="CTR13" s="1"/>
      <c r="CTS13" s="1"/>
      <c r="CTT13" s="1"/>
      <c r="CTU13" s="1"/>
      <c r="CTV13" s="1"/>
      <c r="CTW13" s="1"/>
      <c r="CTX13" s="1"/>
      <c r="CTY13" s="1"/>
      <c r="CTZ13" s="1"/>
      <c r="CUA13" s="1"/>
      <c r="CUB13" s="1"/>
      <c r="CUC13" s="1"/>
      <c r="CUD13" s="1"/>
      <c r="CUE13" s="1"/>
      <c r="CUF13" s="1"/>
      <c r="CUG13" s="1"/>
      <c r="CUH13" s="1"/>
      <c r="CUI13" s="1"/>
      <c r="CUJ13" s="1"/>
      <c r="CUK13" s="1"/>
      <c r="CUL13" s="1"/>
      <c r="CUM13" s="1"/>
      <c r="CUN13" s="1"/>
      <c r="CUO13" s="1"/>
      <c r="CUP13" s="1"/>
      <c r="CUQ13" s="1"/>
      <c r="CUR13" s="1"/>
      <c r="CUS13" s="1"/>
      <c r="CUT13" s="1"/>
      <c r="CUU13" s="1"/>
      <c r="CUV13" s="1"/>
      <c r="CUW13" s="1"/>
      <c r="CUX13" s="1"/>
      <c r="CUY13" s="1"/>
      <c r="CUZ13" s="1"/>
      <c r="CVA13" s="1"/>
      <c r="CVB13" s="1"/>
      <c r="CVC13" s="1"/>
      <c r="CVD13" s="1"/>
      <c r="CVE13" s="1"/>
      <c r="CVF13" s="1"/>
      <c r="CVG13" s="1"/>
      <c r="CVH13" s="1"/>
      <c r="CVI13" s="1"/>
      <c r="CVJ13" s="1"/>
      <c r="CVK13" s="1"/>
      <c r="CVL13" s="1"/>
      <c r="CVM13" s="1"/>
      <c r="CVN13" s="1"/>
      <c r="CVO13" s="1"/>
      <c r="CVP13" s="1"/>
      <c r="CVQ13" s="1"/>
      <c r="CVR13" s="1"/>
      <c r="CVS13" s="1"/>
      <c r="CVT13" s="1"/>
      <c r="CVU13" s="1"/>
      <c r="CVV13" s="1"/>
      <c r="CVW13" s="1"/>
      <c r="CVX13" s="1"/>
      <c r="CVY13" s="1"/>
      <c r="CVZ13" s="1"/>
      <c r="CWA13" s="1"/>
      <c r="CWB13" s="1"/>
      <c r="CWC13" s="1"/>
      <c r="CWD13" s="1"/>
      <c r="CWE13" s="1"/>
      <c r="CWF13" s="1"/>
      <c r="CWG13" s="1"/>
      <c r="CWH13" s="1"/>
      <c r="CWI13" s="1"/>
      <c r="CWJ13" s="1"/>
      <c r="CWK13" s="1"/>
      <c r="CWL13" s="1"/>
      <c r="CWM13" s="1"/>
      <c r="CWN13" s="1"/>
      <c r="CWO13" s="1"/>
      <c r="CWP13" s="1"/>
      <c r="CWQ13" s="1"/>
      <c r="CWR13" s="1"/>
      <c r="CWS13" s="1"/>
      <c r="CWT13" s="1"/>
      <c r="CWU13" s="1"/>
      <c r="CWV13" s="1"/>
      <c r="CWW13" s="1"/>
      <c r="CWX13" s="1"/>
      <c r="CWY13" s="1"/>
      <c r="CWZ13" s="1"/>
      <c r="CXA13" s="1"/>
      <c r="CXB13" s="1"/>
      <c r="CXC13" s="1"/>
      <c r="CXD13" s="1"/>
      <c r="CXE13" s="1"/>
      <c r="CXF13" s="1"/>
      <c r="CXG13" s="1"/>
      <c r="CXH13" s="1"/>
      <c r="CXI13" s="1"/>
      <c r="CXJ13" s="1"/>
      <c r="CXK13" s="1"/>
      <c r="CXL13" s="1"/>
      <c r="CXM13" s="1"/>
      <c r="CXN13" s="1"/>
      <c r="CXO13" s="1"/>
      <c r="CXP13" s="1"/>
      <c r="CXQ13" s="1"/>
      <c r="CXR13" s="1"/>
      <c r="CXS13" s="1"/>
      <c r="CXT13" s="1"/>
      <c r="CXU13" s="1"/>
      <c r="CXV13" s="1"/>
      <c r="CXW13" s="1"/>
      <c r="CXX13" s="1"/>
      <c r="CXY13" s="1"/>
      <c r="CXZ13" s="1"/>
      <c r="CYA13" s="1"/>
      <c r="CYB13" s="1"/>
      <c r="CYC13" s="1"/>
      <c r="CYD13" s="1"/>
      <c r="CYE13" s="1"/>
      <c r="CYF13" s="1"/>
      <c r="CYG13" s="1"/>
      <c r="CYH13" s="1"/>
      <c r="CYI13" s="1"/>
      <c r="CYJ13" s="1"/>
      <c r="CYK13" s="1"/>
      <c r="CYL13" s="1"/>
      <c r="CYM13" s="1"/>
      <c r="CYN13" s="1"/>
      <c r="CYO13" s="1"/>
      <c r="CYP13" s="1"/>
      <c r="CYQ13" s="1"/>
      <c r="CYR13" s="1"/>
      <c r="CYS13" s="1"/>
      <c r="CYT13" s="1"/>
      <c r="CYU13" s="1"/>
      <c r="CYV13" s="1"/>
      <c r="CYW13" s="1"/>
      <c r="CYX13" s="1"/>
      <c r="CYY13" s="1"/>
      <c r="CYZ13" s="1"/>
      <c r="CZA13" s="1"/>
      <c r="CZB13" s="1"/>
      <c r="CZC13" s="1"/>
      <c r="CZD13" s="1"/>
      <c r="CZE13" s="1"/>
      <c r="CZF13" s="1"/>
      <c r="CZG13" s="1"/>
      <c r="CZH13" s="1"/>
      <c r="CZI13" s="1"/>
      <c r="CZJ13" s="1"/>
      <c r="CZK13" s="1"/>
      <c r="CZL13" s="1"/>
      <c r="CZM13" s="1"/>
      <c r="CZN13" s="1"/>
      <c r="CZO13" s="1"/>
      <c r="CZP13" s="1"/>
      <c r="CZQ13" s="1"/>
      <c r="CZR13" s="1"/>
      <c r="CZS13" s="1"/>
      <c r="CZT13" s="1"/>
      <c r="CZU13" s="1"/>
      <c r="CZV13" s="1"/>
      <c r="CZW13" s="1"/>
      <c r="CZX13" s="1"/>
      <c r="CZY13" s="1"/>
      <c r="CZZ13" s="1"/>
      <c r="DAA13" s="1"/>
      <c r="DAB13" s="1"/>
      <c r="DAC13" s="1"/>
      <c r="DAD13" s="1"/>
      <c r="DAE13" s="1"/>
      <c r="DAF13" s="1"/>
      <c r="DAG13" s="1"/>
      <c r="DAH13" s="1"/>
      <c r="DAI13" s="1"/>
      <c r="DAJ13" s="1"/>
      <c r="DAK13" s="1"/>
      <c r="DAL13" s="1"/>
      <c r="DAM13" s="1"/>
      <c r="DAN13" s="1"/>
      <c r="DAO13" s="1"/>
      <c r="DAP13" s="1"/>
      <c r="DAQ13" s="1"/>
      <c r="DAR13" s="1"/>
      <c r="DAS13" s="1"/>
      <c r="DAT13" s="1"/>
      <c r="DAU13" s="1"/>
      <c r="DAV13" s="1"/>
      <c r="DAW13" s="1"/>
      <c r="DAX13" s="1"/>
      <c r="DAY13" s="1"/>
      <c r="DAZ13" s="1"/>
      <c r="DBA13" s="1"/>
      <c r="DBB13" s="1"/>
      <c r="DBC13" s="1"/>
      <c r="DBD13" s="1"/>
      <c r="DBE13" s="1"/>
      <c r="DBF13" s="1"/>
      <c r="DBG13" s="1"/>
      <c r="DBH13" s="1"/>
      <c r="DBI13" s="1"/>
      <c r="DBJ13" s="1"/>
      <c r="DBK13" s="1"/>
      <c r="DBL13" s="1"/>
      <c r="DBM13" s="1"/>
      <c r="DBN13" s="1"/>
      <c r="DBO13" s="1"/>
      <c r="DBP13" s="1"/>
      <c r="DBQ13" s="1"/>
      <c r="DBR13" s="1"/>
      <c r="DBS13" s="1"/>
      <c r="DBT13" s="1"/>
      <c r="DBU13" s="1"/>
      <c r="DBV13" s="1"/>
      <c r="DBW13" s="1"/>
      <c r="DBX13" s="1"/>
      <c r="DBY13" s="1"/>
      <c r="DBZ13" s="1"/>
      <c r="DCA13" s="1"/>
      <c r="DCB13" s="1"/>
      <c r="DCC13" s="1"/>
      <c r="DCD13" s="1"/>
      <c r="DCE13" s="1"/>
      <c r="DCF13" s="1"/>
      <c r="DCG13" s="1"/>
      <c r="DCH13" s="1"/>
      <c r="DCI13" s="1"/>
      <c r="DCJ13" s="1"/>
      <c r="DCK13" s="1"/>
      <c r="DCL13" s="1"/>
      <c r="DCM13" s="1"/>
      <c r="DCN13" s="1"/>
      <c r="DCO13" s="1"/>
      <c r="DCP13" s="1"/>
      <c r="DCQ13" s="1"/>
      <c r="DCR13" s="1"/>
      <c r="DCS13" s="1"/>
      <c r="DCT13" s="1"/>
      <c r="DCU13" s="1"/>
      <c r="DCV13" s="1"/>
      <c r="DCW13" s="1"/>
      <c r="DCX13" s="1"/>
      <c r="DCY13" s="1"/>
      <c r="DCZ13" s="1"/>
      <c r="DDA13" s="1"/>
      <c r="DDB13" s="1"/>
      <c r="DDC13" s="1"/>
      <c r="DDD13" s="1"/>
      <c r="DDE13" s="1"/>
      <c r="DDF13" s="1"/>
      <c r="DDG13" s="1"/>
      <c r="DDH13" s="1"/>
      <c r="DDI13" s="1"/>
      <c r="DDJ13" s="1"/>
      <c r="DDK13" s="1"/>
      <c r="DDL13" s="1"/>
      <c r="DDM13" s="1"/>
      <c r="DDN13" s="1"/>
      <c r="DDO13" s="1"/>
      <c r="DDP13" s="1"/>
      <c r="DDQ13" s="1"/>
      <c r="DDR13" s="1"/>
      <c r="DDS13" s="1"/>
      <c r="DDT13" s="1"/>
      <c r="DDU13" s="1"/>
      <c r="DDV13" s="1"/>
      <c r="DDW13" s="1"/>
      <c r="DDX13" s="1"/>
      <c r="DDY13" s="1"/>
      <c r="DDZ13" s="1"/>
      <c r="DEA13" s="1"/>
      <c r="DEB13" s="1"/>
      <c r="DEC13" s="1"/>
      <c r="DED13" s="1"/>
      <c r="DEE13" s="1"/>
      <c r="DEF13" s="1"/>
      <c r="DEG13" s="1"/>
      <c r="DEH13" s="1"/>
      <c r="DEI13" s="1"/>
      <c r="DEJ13" s="1"/>
      <c r="DEK13" s="1"/>
      <c r="DEL13" s="1"/>
      <c r="DEM13" s="1"/>
      <c r="DEN13" s="1"/>
      <c r="DEO13" s="1"/>
      <c r="DEP13" s="1"/>
      <c r="DEQ13" s="1"/>
      <c r="DER13" s="1"/>
      <c r="DES13" s="1"/>
      <c r="DET13" s="1"/>
      <c r="DEU13" s="1"/>
      <c r="DEV13" s="1"/>
      <c r="DEW13" s="1"/>
      <c r="DEX13" s="1"/>
      <c r="DEY13" s="1"/>
      <c r="DEZ13" s="1"/>
      <c r="DFA13" s="1"/>
      <c r="DFB13" s="1"/>
      <c r="DFC13" s="1"/>
      <c r="DFD13" s="1"/>
      <c r="DFE13" s="1"/>
      <c r="DFF13" s="1"/>
      <c r="DFG13" s="1"/>
      <c r="DFH13" s="1"/>
      <c r="DFI13" s="1"/>
      <c r="DFJ13" s="1"/>
      <c r="DFK13" s="1"/>
      <c r="DFL13" s="1"/>
      <c r="DFM13" s="1"/>
      <c r="DFN13" s="1"/>
      <c r="DFO13" s="1"/>
      <c r="DFP13" s="1"/>
      <c r="DFQ13" s="1"/>
      <c r="DFR13" s="1"/>
      <c r="DFS13" s="1"/>
      <c r="DFT13" s="1"/>
      <c r="DFU13" s="1"/>
      <c r="DFV13" s="1"/>
      <c r="DFW13" s="1"/>
      <c r="DFX13" s="1"/>
      <c r="DFY13" s="1"/>
      <c r="DFZ13" s="1"/>
      <c r="DGA13" s="1"/>
      <c r="DGB13" s="1"/>
      <c r="DGC13" s="1"/>
      <c r="DGD13" s="1"/>
      <c r="DGE13" s="1"/>
      <c r="DGF13" s="1"/>
      <c r="DGG13" s="1"/>
      <c r="DGH13" s="1"/>
      <c r="DGI13" s="1"/>
      <c r="DGJ13" s="1"/>
      <c r="DGK13" s="1"/>
      <c r="DGL13" s="1"/>
      <c r="DGM13" s="1"/>
      <c r="DGN13" s="1"/>
      <c r="DGO13" s="1"/>
      <c r="DGP13" s="1"/>
      <c r="DGQ13" s="1"/>
      <c r="DGR13" s="1"/>
      <c r="DGS13" s="1"/>
      <c r="DGT13" s="1"/>
      <c r="DGU13" s="1"/>
      <c r="DGV13" s="1"/>
      <c r="DGW13" s="1"/>
      <c r="DGX13" s="1"/>
      <c r="DGY13" s="1"/>
      <c r="DGZ13" s="1"/>
      <c r="DHA13" s="1"/>
      <c r="DHB13" s="1"/>
      <c r="DHC13" s="1"/>
      <c r="DHD13" s="1"/>
      <c r="DHE13" s="1"/>
      <c r="DHF13" s="1"/>
      <c r="DHG13" s="1"/>
      <c r="DHH13" s="1"/>
      <c r="DHI13" s="1"/>
      <c r="DHJ13" s="1"/>
      <c r="DHK13" s="1"/>
      <c r="DHL13" s="1"/>
      <c r="DHM13" s="1"/>
      <c r="DHN13" s="1"/>
      <c r="DHO13" s="1"/>
      <c r="DHP13" s="1"/>
      <c r="DHQ13" s="1"/>
      <c r="DHR13" s="1"/>
      <c r="DHS13" s="1"/>
      <c r="DHT13" s="1"/>
      <c r="DHU13" s="1"/>
      <c r="DHV13" s="1"/>
      <c r="DHW13" s="1"/>
      <c r="DHX13" s="1"/>
      <c r="DHY13" s="1"/>
      <c r="DHZ13" s="1"/>
      <c r="DIA13" s="1"/>
      <c r="DIB13" s="1"/>
      <c r="DIC13" s="1"/>
      <c r="DID13" s="1"/>
      <c r="DIE13" s="1"/>
      <c r="DIF13" s="1"/>
      <c r="DIG13" s="1"/>
      <c r="DIH13" s="1"/>
      <c r="DII13" s="1"/>
      <c r="DIJ13" s="1"/>
      <c r="DIK13" s="1"/>
      <c r="DIL13" s="1"/>
      <c r="DIM13" s="1"/>
      <c r="DIN13" s="1"/>
      <c r="DIO13" s="1"/>
      <c r="DIP13" s="1"/>
      <c r="DIQ13" s="1"/>
      <c r="DIR13" s="1"/>
      <c r="DIS13" s="1"/>
      <c r="DIT13" s="1"/>
      <c r="DIU13" s="1"/>
      <c r="DIV13" s="1"/>
      <c r="DIW13" s="1"/>
      <c r="DIX13" s="1"/>
      <c r="DIY13" s="1"/>
      <c r="DIZ13" s="1"/>
      <c r="DJA13" s="1"/>
      <c r="DJB13" s="1"/>
      <c r="DJC13" s="1"/>
      <c r="DJD13" s="1"/>
      <c r="DJE13" s="1"/>
      <c r="DJF13" s="1"/>
      <c r="DJG13" s="1"/>
      <c r="DJH13" s="1"/>
      <c r="DJI13" s="1"/>
      <c r="DJJ13" s="1"/>
      <c r="DJK13" s="1"/>
      <c r="DJL13" s="1"/>
      <c r="DJM13" s="1"/>
      <c r="DJN13" s="1"/>
      <c r="DJO13" s="1"/>
      <c r="DJP13" s="1"/>
      <c r="DJQ13" s="1"/>
      <c r="DJR13" s="1"/>
      <c r="DJS13" s="1"/>
      <c r="DJT13" s="1"/>
      <c r="DJU13" s="1"/>
      <c r="DJV13" s="1"/>
      <c r="DJW13" s="1"/>
      <c r="DJX13" s="1"/>
      <c r="DJY13" s="1"/>
      <c r="DJZ13" s="1"/>
      <c r="DKA13" s="1"/>
      <c r="DKB13" s="1"/>
      <c r="DKC13" s="1"/>
      <c r="DKD13" s="1"/>
      <c r="DKE13" s="1"/>
      <c r="DKF13" s="1"/>
      <c r="DKG13" s="1"/>
      <c r="DKH13" s="1"/>
      <c r="DKI13" s="1"/>
      <c r="DKJ13" s="1"/>
      <c r="DKK13" s="1"/>
      <c r="DKL13" s="1"/>
      <c r="DKM13" s="1"/>
      <c r="DKN13" s="1"/>
      <c r="DKO13" s="1"/>
      <c r="DKP13" s="1"/>
      <c r="DKQ13" s="1"/>
      <c r="DKR13" s="1"/>
      <c r="DKS13" s="1"/>
      <c r="DKT13" s="1"/>
      <c r="DKU13" s="1"/>
      <c r="DKV13" s="1"/>
      <c r="DKW13" s="1"/>
      <c r="DKX13" s="1"/>
      <c r="DKY13" s="1"/>
      <c r="DKZ13" s="1"/>
      <c r="DLA13" s="1"/>
      <c r="DLB13" s="1"/>
      <c r="DLC13" s="1"/>
      <c r="DLD13" s="1"/>
      <c r="DLE13" s="1"/>
      <c r="DLF13" s="1"/>
      <c r="DLG13" s="1"/>
      <c r="DLH13" s="1"/>
      <c r="DLI13" s="1"/>
      <c r="DLJ13" s="1"/>
      <c r="DLK13" s="1"/>
      <c r="DLL13" s="1"/>
      <c r="DLM13" s="1"/>
      <c r="DLN13" s="1"/>
      <c r="DLO13" s="1"/>
      <c r="DLP13" s="1"/>
      <c r="DLQ13" s="1"/>
      <c r="DLR13" s="1"/>
      <c r="DLS13" s="1"/>
      <c r="DLT13" s="1"/>
      <c r="DLU13" s="1"/>
      <c r="DLV13" s="1"/>
      <c r="DLW13" s="1"/>
      <c r="DLX13" s="1"/>
      <c r="DLY13" s="1"/>
      <c r="DLZ13" s="1"/>
      <c r="DMA13" s="1"/>
      <c r="DMB13" s="1"/>
      <c r="DMC13" s="1"/>
      <c r="DMD13" s="1"/>
      <c r="DME13" s="1"/>
      <c r="DMF13" s="1"/>
      <c r="DMG13" s="1"/>
      <c r="DMH13" s="1"/>
      <c r="DMI13" s="1"/>
      <c r="DMJ13" s="1"/>
      <c r="DMK13" s="1"/>
      <c r="DML13" s="1"/>
      <c r="DMM13" s="1"/>
      <c r="DMN13" s="1"/>
      <c r="DMO13" s="1"/>
      <c r="DMP13" s="1"/>
      <c r="DMQ13" s="1"/>
      <c r="DMR13" s="1"/>
      <c r="DMS13" s="1"/>
      <c r="DMT13" s="1"/>
      <c r="DMU13" s="1"/>
      <c r="DMV13" s="1"/>
      <c r="DMW13" s="1"/>
      <c r="DMX13" s="1"/>
      <c r="DMY13" s="1"/>
      <c r="DMZ13" s="1"/>
      <c r="DNA13" s="1"/>
      <c r="DNB13" s="1"/>
      <c r="DNC13" s="1"/>
      <c r="DND13" s="1"/>
      <c r="DNE13" s="1"/>
      <c r="DNF13" s="1"/>
      <c r="DNG13" s="1"/>
      <c r="DNH13" s="1"/>
      <c r="DNI13" s="1"/>
      <c r="DNJ13" s="1"/>
      <c r="DNK13" s="1"/>
      <c r="DNL13" s="1"/>
      <c r="DNM13" s="1"/>
      <c r="DNN13" s="1"/>
      <c r="DNO13" s="1"/>
      <c r="DNP13" s="1"/>
      <c r="DNQ13" s="1"/>
      <c r="DNR13" s="1"/>
      <c r="DNS13" s="1"/>
      <c r="DNT13" s="1"/>
      <c r="DNU13" s="1"/>
      <c r="DNV13" s="1"/>
      <c r="DNW13" s="1"/>
      <c r="DNX13" s="1"/>
      <c r="DNY13" s="1"/>
      <c r="DNZ13" s="1"/>
      <c r="DOA13" s="1"/>
      <c r="DOB13" s="1"/>
      <c r="DOC13" s="1"/>
      <c r="DOD13" s="1"/>
      <c r="DOE13" s="1"/>
      <c r="DOF13" s="1"/>
      <c r="DOG13" s="1"/>
      <c r="DOH13" s="1"/>
      <c r="DOI13" s="1"/>
      <c r="DOJ13" s="1"/>
      <c r="DOK13" s="1"/>
      <c r="DOL13" s="1"/>
      <c r="DOM13" s="1"/>
      <c r="DON13" s="1"/>
      <c r="DOO13" s="1"/>
      <c r="DOP13" s="1"/>
      <c r="DOQ13" s="1"/>
      <c r="DOR13" s="1"/>
      <c r="DOS13" s="1"/>
      <c r="DOT13" s="1"/>
      <c r="DOU13" s="1"/>
      <c r="DOV13" s="1"/>
      <c r="DOW13" s="1"/>
      <c r="DOX13" s="1"/>
      <c r="DOY13" s="1"/>
      <c r="DOZ13" s="1"/>
      <c r="DPA13" s="1"/>
      <c r="DPB13" s="1"/>
      <c r="DPC13" s="1"/>
      <c r="DPD13" s="1"/>
      <c r="DPE13" s="1"/>
      <c r="DPF13" s="1"/>
      <c r="DPG13" s="1"/>
      <c r="DPH13" s="1"/>
      <c r="DPI13" s="1"/>
      <c r="DPJ13" s="1"/>
      <c r="DPK13" s="1"/>
      <c r="DPL13" s="1"/>
      <c r="DPM13" s="1"/>
      <c r="DPN13" s="1"/>
      <c r="DPO13" s="1"/>
      <c r="DPP13" s="1"/>
      <c r="DPQ13" s="1"/>
      <c r="DPR13" s="1"/>
      <c r="DPS13" s="1"/>
      <c r="DPT13" s="1"/>
      <c r="DPU13" s="1"/>
      <c r="DPV13" s="1"/>
      <c r="DPW13" s="1"/>
      <c r="DPX13" s="1"/>
      <c r="DPY13" s="1"/>
      <c r="DPZ13" s="1"/>
      <c r="DQA13" s="1"/>
      <c r="DQB13" s="1"/>
      <c r="DQC13" s="1"/>
      <c r="DQD13" s="1"/>
      <c r="DQE13" s="1"/>
      <c r="DQF13" s="1"/>
      <c r="DQG13" s="1"/>
      <c r="DQH13" s="1"/>
      <c r="DQI13" s="1"/>
      <c r="DQJ13" s="1"/>
      <c r="DQK13" s="1"/>
      <c r="DQL13" s="1"/>
      <c r="DQM13" s="1"/>
      <c r="DQN13" s="1"/>
      <c r="DQO13" s="1"/>
      <c r="DQP13" s="1"/>
      <c r="DQQ13" s="1"/>
      <c r="DQR13" s="1"/>
      <c r="DQS13" s="1"/>
      <c r="DQT13" s="1"/>
      <c r="DQU13" s="1"/>
      <c r="DQV13" s="1"/>
      <c r="DQW13" s="1"/>
      <c r="DQX13" s="1"/>
      <c r="DQY13" s="1"/>
      <c r="DQZ13" s="1"/>
      <c r="DRA13" s="1"/>
      <c r="DRB13" s="1"/>
      <c r="DRC13" s="1"/>
      <c r="DRD13" s="1"/>
      <c r="DRE13" s="1"/>
      <c r="DRF13" s="1"/>
      <c r="DRG13" s="1"/>
      <c r="DRH13" s="1"/>
      <c r="DRI13" s="1"/>
      <c r="DRJ13" s="1"/>
      <c r="DRK13" s="1"/>
      <c r="DRL13" s="1"/>
      <c r="DRM13" s="1"/>
      <c r="DRN13" s="1"/>
      <c r="DRO13" s="1"/>
      <c r="DRP13" s="1"/>
      <c r="DRQ13" s="1"/>
      <c r="DRR13" s="1"/>
      <c r="DRS13" s="1"/>
      <c r="DRT13" s="1"/>
      <c r="DRU13" s="1"/>
      <c r="DRV13" s="1"/>
      <c r="DRW13" s="1"/>
      <c r="DRX13" s="1"/>
      <c r="DRY13" s="1"/>
      <c r="DRZ13" s="1"/>
      <c r="DSA13" s="1"/>
      <c r="DSB13" s="1"/>
      <c r="DSC13" s="1"/>
      <c r="DSD13" s="1"/>
      <c r="DSE13" s="1"/>
      <c r="DSF13" s="1"/>
      <c r="DSG13" s="1"/>
      <c r="DSH13" s="1"/>
      <c r="DSI13" s="1"/>
      <c r="DSJ13" s="1"/>
      <c r="DSK13" s="1"/>
      <c r="DSL13" s="1"/>
      <c r="DSM13" s="1"/>
      <c r="DSN13" s="1"/>
      <c r="DSO13" s="1"/>
      <c r="DSP13" s="1"/>
      <c r="DSQ13" s="1"/>
      <c r="DSR13" s="1"/>
      <c r="DSS13" s="1"/>
      <c r="DST13" s="1"/>
      <c r="DSU13" s="1"/>
      <c r="DSV13" s="1"/>
      <c r="DSW13" s="1"/>
      <c r="DSX13" s="1"/>
      <c r="DSY13" s="1"/>
      <c r="DSZ13" s="1"/>
      <c r="DTA13" s="1"/>
      <c r="DTB13" s="1"/>
      <c r="DTC13" s="1"/>
      <c r="DTD13" s="1"/>
      <c r="DTE13" s="1"/>
      <c r="DTF13" s="1"/>
      <c r="DTG13" s="1"/>
      <c r="DTH13" s="1"/>
      <c r="DTI13" s="1"/>
      <c r="DTJ13" s="1"/>
      <c r="DTK13" s="1"/>
      <c r="DTL13" s="1"/>
      <c r="DTM13" s="1"/>
      <c r="DTN13" s="1"/>
      <c r="DTO13" s="1"/>
      <c r="DTP13" s="1"/>
      <c r="DTQ13" s="1"/>
      <c r="DTR13" s="1"/>
      <c r="DTS13" s="1"/>
      <c r="DTT13" s="1"/>
      <c r="DTU13" s="1"/>
      <c r="DTV13" s="1"/>
      <c r="DTW13" s="1"/>
      <c r="DTX13" s="1"/>
      <c r="DTY13" s="1"/>
      <c r="DTZ13" s="1"/>
      <c r="DUA13" s="1"/>
      <c r="DUB13" s="1"/>
      <c r="DUC13" s="1"/>
      <c r="DUD13" s="1"/>
      <c r="DUE13" s="1"/>
      <c r="DUF13" s="1"/>
      <c r="DUG13" s="1"/>
      <c r="DUH13" s="1"/>
      <c r="DUI13" s="1"/>
      <c r="DUJ13" s="1"/>
      <c r="DUK13" s="1"/>
      <c r="DUL13" s="1"/>
      <c r="DUM13" s="1"/>
      <c r="DUN13" s="1"/>
      <c r="DUO13" s="1"/>
      <c r="DUP13" s="1"/>
      <c r="DUQ13" s="1"/>
      <c r="DUR13" s="1"/>
      <c r="DUS13" s="1"/>
      <c r="DUT13" s="1"/>
      <c r="DUU13" s="1"/>
      <c r="DUV13" s="1"/>
      <c r="DUW13" s="1"/>
      <c r="DUX13" s="1"/>
      <c r="DUY13" s="1"/>
      <c r="DUZ13" s="1"/>
      <c r="DVA13" s="1"/>
      <c r="DVB13" s="1"/>
      <c r="DVC13" s="1"/>
      <c r="DVD13" s="1"/>
      <c r="DVE13" s="1"/>
      <c r="DVF13" s="1"/>
      <c r="DVG13" s="1"/>
      <c r="DVH13" s="1"/>
      <c r="DVI13" s="1"/>
      <c r="DVJ13" s="1"/>
      <c r="DVK13" s="1"/>
      <c r="DVL13" s="1"/>
      <c r="DVM13" s="1"/>
      <c r="DVN13" s="1"/>
      <c r="DVO13" s="1"/>
      <c r="DVP13" s="1"/>
      <c r="DVQ13" s="1"/>
      <c r="DVR13" s="1"/>
      <c r="DVS13" s="1"/>
      <c r="DVT13" s="1"/>
      <c r="DVU13" s="1"/>
      <c r="DVV13" s="1"/>
      <c r="DVW13" s="1"/>
      <c r="DVX13" s="1"/>
      <c r="DVY13" s="1"/>
      <c r="DVZ13" s="1"/>
      <c r="DWA13" s="1"/>
      <c r="DWB13" s="1"/>
      <c r="DWC13" s="1"/>
      <c r="DWD13" s="1"/>
      <c r="DWE13" s="1"/>
      <c r="DWF13" s="1"/>
      <c r="DWG13" s="1"/>
      <c r="DWH13" s="1"/>
      <c r="DWI13" s="1"/>
      <c r="DWJ13" s="1"/>
      <c r="DWK13" s="1"/>
      <c r="DWL13" s="1"/>
      <c r="DWM13" s="1"/>
      <c r="DWN13" s="1"/>
      <c r="DWO13" s="1"/>
      <c r="DWP13" s="1"/>
      <c r="DWQ13" s="1"/>
      <c r="DWR13" s="1"/>
      <c r="DWS13" s="1"/>
      <c r="DWT13" s="1"/>
      <c r="DWU13" s="1"/>
      <c r="DWV13" s="1"/>
      <c r="DWW13" s="1"/>
      <c r="DWX13" s="1"/>
      <c r="DWY13" s="1"/>
      <c r="DWZ13" s="1"/>
      <c r="DXA13" s="1"/>
      <c r="DXB13" s="1"/>
      <c r="DXC13" s="1"/>
      <c r="DXD13" s="1"/>
      <c r="DXE13" s="1"/>
      <c r="DXF13" s="1"/>
      <c r="DXG13" s="1"/>
      <c r="DXH13" s="1"/>
      <c r="DXI13" s="1"/>
      <c r="DXJ13" s="1"/>
      <c r="DXK13" s="1"/>
      <c r="DXL13" s="1"/>
      <c r="DXM13" s="1"/>
      <c r="DXN13" s="1"/>
      <c r="DXO13" s="1"/>
      <c r="DXP13" s="1"/>
      <c r="DXQ13" s="1"/>
      <c r="DXR13" s="1"/>
      <c r="DXS13" s="1"/>
      <c r="DXT13" s="1"/>
      <c r="DXU13" s="1"/>
      <c r="DXV13" s="1"/>
      <c r="DXW13" s="1"/>
      <c r="DXX13" s="1"/>
      <c r="DXY13" s="1"/>
      <c r="DXZ13" s="1"/>
      <c r="DYA13" s="1"/>
      <c r="DYB13" s="1"/>
      <c r="DYC13" s="1"/>
      <c r="DYD13" s="1"/>
      <c r="DYE13" s="1"/>
      <c r="DYF13" s="1"/>
      <c r="DYG13" s="1"/>
      <c r="DYH13" s="1"/>
      <c r="DYI13" s="1"/>
      <c r="DYJ13" s="1"/>
      <c r="DYK13" s="1"/>
      <c r="DYL13" s="1"/>
      <c r="DYM13" s="1"/>
      <c r="DYN13" s="1"/>
      <c r="DYO13" s="1"/>
      <c r="DYP13" s="1"/>
      <c r="DYQ13" s="1"/>
      <c r="DYR13" s="1"/>
      <c r="DYS13" s="1"/>
      <c r="DYT13" s="1"/>
      <c r="DYU13" s="1"/>
      <c r="DYV13" s="1"/>
      <c r="DYW13" s="1"/>
      <c r="DYX13" s="1"/>
      <c r="DYY13" s="1"/>
      <c r="DYZ13" s="1"/>
      <c r="DZA13" s="1"/>
      <c r="DZB13" s="1"/>
      <c r="DZC13" s="1"/>
      <c r="DZD13" s="1"/>
      <c r="DZE13" s="1"/>
      <c r="DZF13" s="1"/>
      <c r="DZG13" s="1"/>
      <c r="DZH13" s="1"/>
      <c r="DZI13" s="1"/>
      <c r="DZJ13" s="1"/>
      <c r="DZK13" s="1"/>
      <c r="DZL13" s="1"/>
      <c r="DZM13" s="1"/>
      <c r="DZN13" s="1"/>
      <c r="DZO13" s="1"/>
      <c r="DZP13" s="1"/>
      <c r="DZQ13" s="1"/>
      <c r="DZR13" s="1"/>
      <c r="DZS13" s="1"/>
      <c r="DZT13" s="1"/>
      <c r="DZU13" s="1"/>
      <c r="DZV13" s="1"/>
      <c r="DZW13" s="1"/>
      <c r="DZX13" s="1"/>
      <c r="DZY13" s="1"/>
      <c r="DZZ13" s="1"/>
      <c r="EAA13" s="1"/>
      <c r="EAB13" s="1"/>
      <c r="EAC13" s="1"/>
      <c r="EAD13" s="1"/>
      <c r="EAE13" s="1"/>
      <c r="EAF13" s="1"/>
      <c r="EAG13" s="1"/>
      <c r="EAH13" s="1"/>
      <c r="EAI13" s="1"/>
      <c r="EAJ13" s="1"/>
      <c r="EAK13" s="1"/>
      <c r="EAL13" s="1"/>
      <c r="EAM13" s="1"/>
      <c r="EAN13" s="1"/>
      <c r="EAO13" s="1"/>
      <c r="EAP13" s="1"/>
      <c r="EAQ13" s="1"/>
      <c r="EAR13" s="1"/>
      <c r="EAS13" s="1"/>
      <c r="EAT13" s="1"/>
      <c r="EAU13" s="1"/>
      <c r="EAV13" s="1"/>
      <c r="EAW13" s="1"/>
      <c r="EAX13" s="1"/>
      <c r="EAY13" s="1"/>
      <c r="EAZ13" s="1"/>
      <c r="EBA13" s="1"/>
      <c r="EBB13" s="1"/>
      <c r="EBC13" s="1"/>
      <c r="EBD13" s="1"/>
      <c r="EBE13" s="1"/>
      <c r="EBF13" s="1"/>
      <c r="EBG13" s="1"/>
      <c r="EBH13" s="1"/>
      <c r="EBI13" s="1"/>
      <c r="EBJ13" s="1"/>
      <c r="EBK13" s="1"/>
      <c r="EBL13" s="1"/>
      <c r="EBM13" s="1"/>
      <c r="EBN13" s="1"/>
      <c r="EBO13" s="1"/>
      <c r="EBP13" s="1"/>
      <c r="EBQ13" s="1"/>
      <c r="EBR13" s="1"/>
      <c r="EBS13" s="1"/>
      <c r="EBT13" s="1"/>
      <c r="EBU13" s="1"/>
      <c r="EBV13" s="1"/>
      <c r="EBW13" s="1"/>
      <c r="EBX13" s="1"/>
      <c r="EBY13" s="1"/>
      <c r="EBZ13" s="1"/>
      <c r="ECA13" s="1"/>
      <c r="ECB13" s="1"/>
      <c r="ECC13" s="1"/>
      <c r="ECD13" s="1"/>
      <c r="ECE13" s="1"/>
      <c r="ECF13" s="1"/>
      <c r="ECG13" s="1"/>
      <c r="ECH13" s="1"/>
      <c r="ECI13" s="1"/>
      <c r="ECJ13" s="1"/>
      <c r="ECK13" s="1"/>
      <c r="ECL13" s="1"/>
      <c r="ECM13" s="1"/>
      <c r="ECN13" s="1"/>
      <c r="ECO13" s="1"/>
      <c r="ECP13" s="1"/>
      <c r="ECQ13" s="1"/>
      <c r="ECR13" s="1"/>
      <c r="ECS13" s="1"/>
      <c r="ECT13" s="1"/>
      <c r="ECU13" s="1"/>
      <c r="ECV13" s="1"/>
      <c r="ECW13" s="1"/>
      <c r="ECX13" s="1"/>
      <c r="ECY13" s="1"/>
      <c r="ECZ13" s="1"/>
      <c r="EDA13" s="1"/>
      <c r="EDB13" s="1"/>
      <c r="EDC13" s="1"/>
      <c r="EDD13" s="1"/>
      <c r="EDE13" s="1"/>
      <c r="EDF13" s="1"/>
      <c r="EDG13" s="1"/>
      <c r="EDH13" s="1"/>
      <c r="EDI13" s="1"/>
      <c r="EDJ13" s="1"/>
      <c r="EDK13" s="1"/>
      <c r="EDL13" s="1"/>
      <c r="EDM13" s="1"/>
      <c r="EDN13" s="1"/>
      <c r="EDO13" s="1"/>
      <c r="EDP13" s="1"/>
      <c r="EDQ13" s="1"/>
      <c r="EDR13" s="1"/>
      <c r="EDS13" s="1"/>
      <c r="EDT13" s="1"/>
      <c r="EDU13" s="1"/>
      <c r="EDV13" s="1"/>
      <c r="EDW13" s="1"/>
      <c r="EDX13" s="1"/>
      <c r="EDY13" s="1"/>
      <c r="EDZ13" s="1"/>
      <c r="EEA13" s="1"/>
      <c r="EEB13" s="1"/>
      <c r="EEC13" s="1"/>
      <c r="EED13" s="1"/>
      <c r="EEE13" s="1"/>
      <c r="EEF13" s="1"/>
      <c r="EEG13" s="1"/>
      <c r="EEH13" s="1"/>
      <c r="EEI13" s="1"/>
      <c r="EEJ13" s="1"/>
      <c r="EEK13" s="1"/>
      <c r="EEL13" s="1"/>
      <c r="EEM13" s="1"/>
      <c r="EEN13" s="1"/>
      <c r="EEO13" s="1"/>
      <c r="EEP13" s="1"/>
      <c r="EEQ13" s="1"/>
      <c r="EER13" s="1"/>
      <c r="EES13" s="1"/>
      <c r="EET13" s="1"/>
      <c r="EEU13" s="1"/>
      <c r="EEV13" s="1"/>
      <c r="EEW13" s="1"/>
      <c r="EEX13" s="1"/>
      <c r="EEY13" s="1"/>
      <c r="EEZ13" s="1"/>
      <c r="EFA13" s="1"/>
      <c r="EFB13" s="1"/>
      <c r="EFC13" s="1"/>
      <c r="EFD13" s="1"/>
      <c r="EFE13" s="1"/>
      <c r="EFF13" s="1"/>
      <c r="EFG13" s="1"/>
      <c r="EFH13" s="1"/>
      <c r="EFI13" s="1"/>
      <c r="EFJ13" s="1"/>
      <c r="EFK13" s="1"/>
      <c r="EFL13" s="1"/>
      <c r="EFM13" s="1"/>
      <c r="EFN13" s="1"/>
      <c r="EFO13" s="1"/>
      <c r="EFP13" s="1"/>
      <c r="EFQ13" s="1"/>
      <c r="EFR13" s="1"/>
      <c r="EFS13" s="1"/>
      <c r="EFT13" s="1"/>
      <c r="EFU13" s="1"/>
      <c r="EFV13" s="1"/>
      <c r="EFW13" s="1"/>
      <c r="EFX13" s="1"/>
      <c r="EFY13" s="1"/>
      <c r="EFZ13" s="1"/>
      <c r="EGA13" s="1"/>
      <c r="EGB13" s="1"/>
      <c r="EGC13" s="1"/>
      <c r="EGD13" s="1"/>
      <c r="EGE13" s="1"/>
      <c r="EGF13" s="1"/>
      <c r="EGG13" s="1"/>
      <c r="EGH13" s="1"/>
      <c r="EGI13" s="1"/>
      <c r="EGJ13" s="1"/>
      <c r="EGK13" s="1"/>
      <c r="EGL13" s="1"/>
      <c r="EGM13" s="1"/>
      <c r="EGN13" s="1"/>
      <c r="EGO13" s="1"/>
      <c r="EGP13" s="1"/>
      <c r="EGQ13" s="1"/>
      <c r="EGR13" s="1"/>
      <c r="EGS13" s="1"/>
      <c r="EGT13" s="1"/>
      <c r="EGU13" s="1"/>
      <c r="EGV13" s="1"/>
      <c r="EGW13" s="1"/>
      <c r="EGX13" s="1"/>
      <c r="EGY13" s="1"/>
      <c r="EGZ13" s="1"/>
      <c r="EHA13" s="1"/>
      <c r="EHB13" s="1"/>
      <c r="EHC13" s="1"/>
      <c r="EHD13" s="1"/>
      <c r="EHE13" s="1"/>
      <c r="EHF13" s="1"/>
      <c r="EHG13" s="1"/>
      <c r="EHH13" s="1"/>
      <c r="EHI13" s="1"/>
      <c r="EHJ13" s="1"/>
      <c r="EHK13" s="1"/>
      <c r="EHL13" s="1"/>
      <c r="EHM13" s="1"/>
      <c r="EHN13" s="1"/>
      <c r="EHO13" s="1"/>
      <c r="EHP13" s="1"/>
      <c r="EHQ13" s="1"/>
      <c r="EHR13" s="1"/>
      <c r="EHS13" s="1"/>
      <c r="EHT13" s="1"/>
      <c r="EHU13" s="1"/>
      <c r="EHV13" s="1"/>
      <c r="EHW13" s="1"/>
      <c r="EHX13" s="1"/>
      <c r="EHY13" s="1"/>
      <c r="EHZ13" s="1"/>
      <c r="EIA13" s="1"/>
      <c r="EIB13" s="1"/>
      <c r="EIC13" s="1"/>
      <c r="EID13" s="1"/>
      <c r="EIE13" s="1"/>
      <c r="EIF13" s="1"/>
      <c r="EIG13" s="1"/>
      <c r="EIH13" s="1"/>
      <c r="EII13" s="1"/>
      <c r="EIJ13" s="1"/>
      <c r="EIK13" s="1"/>
      <c r="EIL13" s="1"/>
      <c r="EIM13" s="1"/>
      <c r="EIN13" s="1"/>
      <c r="EIO13" s="1"/>
      <c r="EIP13" s="1"/>
      <c r="EIQ13" s="1"/>
      <c r="EIR13" s="1"/>
      <c r="EIS13" s="1"/>
      <c r="EIT13" s="1"/>
      <c r="EIU13" s="1"/>
      <c r="EIV13" s="1"/>
      <c r="EIW13" s="1"/>
      <c r="EIX13" s="1"/>
      <c r="EIY13" s="1"/>
      <c r="EIZ13" s="1"/>
      <c r="EJA13" s="1"/>
      <c r="EJB13" s="1"/>
      <c r="EJC13" s="1"/>
      <c r="EJD13" s="1"/>
      <c r="EJE13" s="1"/>
      <c r="EJF13" s="1"/>
      <c r="EJG13" s="1"/>
      <c r="EJH13" s="1"/>
      <c r="EJI13" s="1"/>
      <c r="EJJ13" s="1"/>
      <c r="EJK13" s="1"/>
      <c r="EJL13" s="1"/>
      <c r="EJM13" s="1"/>
      <c r="EJN13" s="1"/>
      <c r="EJO13" s="1"/>
      <c r="EJP13" s="1"/>
      <c r="EJQ13" s="1"/>
      <c r="EJR13" s="1"/>
      <c r="EJS13" s="1"/>
      <c r="EJT13" s="1"/>
      <c r="EJU13" s="1"/>
      <c r="EJV13" s="1"/>
      <c r="EJW13" s="1"/>
      <c r="EJX13" s="1"/>
      <c r="EJY13" s="1"/>
      <c r="EJZ13" s="1"/>
      <c r="EKA13" s="1"/>
      <c r="EKB13" s="1"/>
      <c r="EKC13" s="1"/>
      <c r="EKD13" s="1"/>
      <c r="EKE13" s="1"/>
      <c r="EKF13" s="1"/>
      <c r="EKG13" s="1"/>
      <c r="EKH13" s="1"/>
      <c r="EKI13" s="1"/>
      <c r="EKJ13" s="1"/>
      <c r="EKK13" s="1"/>
      <c r="EKL13" s="1"/>
      <c r="EKM13" s="1"/>
      <c r="EKN13" s="1"/>
      <c r="EKO13" s="1"/>
      <c r="EKP13" s="1"/>
      <c r="EKQ13" s="1"/>
      <c r="EKR13" s="1"/>
      <c r="EKS13" s="1"/>
      <c r="EKT13" s="1"/>
      <c r="EKU13" s="1"/>
      <c r="EKV13" s="1"/>
      <c r="EKW13" s="1"/>
      <c r="EKX13" s="1"/>
      <c r="EKY13" s="1"/>
      <c r="EKZ13" s="1"/>
      <c r="ELA13" s="1"/>
      <c r="ELB13" s="1"/>
      <c r="ELC13" s="1"/>
      <c r="ELD13" s="1"/>
      <c r="ELE13" s="1"/>
      <c r="ELF13" s="1"/>
      <c r="ELG13" s="1"/>
      <c r="ELH13" s="1"/>
      <c r="ELI13" s="1"/>
      <c r="ELJ13" s="1"/>
      <c r="ELK13" s="1"/>
      <c r="ELL13" s="1"/>
      <c r="ELM13" s="1"/>
      <c r="ELN13" s="1"/>
      <c r="ELO13" s="1"/>
      <c r="ELP13" s="1"/>
      <c r="ELQ13" s="1"/>
      <c r="ELR13" s="1"/>
      <c r="ELS13" s="1"/>
      <c r="ELT13" s="1"/>
      <c r="ELU13" s="1"/>
      <c r="ELV13" s="1"/>
      <c r="ELW13" s="1"/>
      <c r="ELX13" s="1"/>
      <c r="ELY13" s="1"/>
      <c r="ELZ13" s="1"/>
      <c r="EMA13" s="1"/>
      <c r="EMB13" s="1"/>
      <c r="EMC13" s="1"/>
      <c r="EMD13" s="1"/>
      <c r="EME13" s="1"/>
      <c r="EMF13" s="1"/>
      <c r="EMG13" s="1"/>
      <c r="EMH13" s="1"/>
      <c r="EMI13" s="1"/>
      <c r="EMJ13" s="1"/>
      <c r="EMK13" s="1"/>
      <c r="EML13" s="1"/>
      <c r="EMM13" s="1"/>
      <c r="EMN13" s="1"/>
      <c r="EMO13" s="1"/>
      <c r="EMP13" s="1"/>
      <c r="EMQ13" s="1"/>
      <c r="EMR13" s="1"/>
      <c r="EMS13" s="1"/>
      <c r="EMT13" s="1"/>
      <c r="EMU13" s="1"/>
      <c r="EMV13" s="1"/>
      <c r="EMW13" s="1"/>
      <c r="EMX13" s="1"/>
      <c r="EMY13" s="1"/>
      <c r="EMZ13" s="1"/>
      <c r="ENA13" s="1"/>
      <c r="ENB13" s="1"/>
      <c r="ENC13" s="1"/>
      <c r="END13" s="1"/>
      <c r="ENE13" s="1"/>
      <c r="ENF13" s="1"/>
      <c r="ENG13" s="1"/>
      <c r="ENH13" s="1"/>
      <c r="ENI13" s="1"/>
      <c r="ENJ13" s="1"/>
      <c r="ENK13" s="1"/>
      <c r="ENL13" s="1"/>
      <c r="ENM13" s="1"/>
      <c r="ENN13" s="1"/>
      <c r="ENO13" s="1"/>
      <c r="ENP13" s="1"/>
      <c r="ENQ13" s="1"/>
      <c r="ENR13" s="1"/>
      <c r="ENS13" s="1"/>
      <c r="ENT13" s="1"/>
      <c r="ENU13" s="1"/>
      <c r="ENV13" s="1"/>
      <c r="ENW13" s="1"/>
      <c r="ENX13" s="1"/>
      <c r="ENY13" s="1"/>
      <c r="ENZ13" s="1"/>
      <c r="EOA13" s="1"/>
      <c r="EOB13" s="1"/>
      <c r="EOC13" s="1"/>
      <c r="EOD13" s="1"/>
      <c r="EOE13" s="1"/>
      <c r="EOF13" s="1"/>
      <c r="EOG13" s="1"/>
      <c r="EOH13" s="1"/>
      <c r="EOI13" s="1"/>
      <c r="EOJ13" s="1"/>
      <c r="EOK13" s="1"/>
      <c r="EOL13" s="1"/>
      <c r="EOM13" s="1"/>
      <c r="EON13" s="1"/>
      <c r="EOO13" s="1"/>
      <c r="EOP13" s="1"/>
      <c r="EOQ13" s="1"/>
      <c r="EOR13" s="1"/>
      <c r="EOS13" s="1"/>
      <c r="EOT13" s="1"/>
      <c r="EOU13" s="1"/>
      <c r="EOV13" s="1"/>
      <c r="EOW13" s="1"/>
      <c r="EOX13" s="1"/>
      <c r="EOY13" s="1"/>
      <c r="EOZ13" s="1"/>
      <c r="EPA13" s="1"/>
      <c r="EPB13" s="1"/>
      <c r="EPC13" s="1"/>
      <c r="EPD13" s="1"/>
      <c r="EPE13" s="1"/>
      <c r="EPF13" s="1"/>
      <c r="EPG13" s="1"/>
      <c r="EPH13" s="1"/>
      <c r="EPI13" s="1"/>
      <c r="EPJ13" s="1"/>
      <c r="EPK13" s="1"/>
      <c r="EPL13" s="1"/>
      <c r="EPM13" s="1"/>
      <c r="EPN13" s="1"/>
      <c r="EPO13" s="1"/>
      <c r="EPP13" s="1"/>
      <c r="EPQ13" s="1"/>
      <c r="EPR13" s="1"/>
      <c r="EPS13" s="1"/>
      <c r="EPT13" s="1"/>
      <c r="EPU13" s="1"/>
      <c r="EPV13" s="1"/>
      <c r="EPW13" s="1"/>
      <c r="EPX13" s="1"/>
      <c r="EPY13" s="1"/>
      <c r="EPZ13" s="1"/>
      <c r="EQA13" s="1"/>
      <c r="EQB13" s="1"/>
      <c r="EQC13" s="1"/>
      <c r="EQD13" s="1"/>
      <c r="EQE13" s="1"/>
      <c r="EQF13" s="1"/>
      <c r="EQG13" s="1"/>
      <c r="EQH13" s="1"/>
      <c r="EQI13" s="1"/>
      <c r="EQJ13" s="1"/>
      <c r="EQK13" s="1"/>
      <c r="EQL13" s="1"/>
      <c r="EQM13" s="1"/>
      <c r="EQN13" s="1"/>
      <c r="EQO13" s="1"/>
      <c r="EQP13" s="1"/>
      <c r="EQQ13" s="1"/>
      <c r="EQR13" s="1"/>
      <c r="EQS13" s="1"/>
      <c r="EQT13" s="1"/>
      <c r="EQU13" s="1"/>
      <c r="EQV13" s="1"/>
      <c r="EQW13" s="1"/>
      <c r="EQX13" s="1"/>
      <c r="EQY13" s="1"/>
      <c r="EQZ13" s="1"/>
      <c r="ERA13" s="1"/>
      <c r="ERB13" s="1"/>
      <c r="ERC13" s="1"/>
      <c r="ERD13" s="1"/>
      <c r="ERE13" s="1"/>
      <c r="ERF13" s="1"/>
      <c r="ERG13" s="1"/>
      <c r="ERH13" s="1"/>
      <c r="ERI13" s="1"/>
      <c r="ERJ13" s="1"/>
      <c r="ERK13" s="1"/>
      <c r="ERL13" s="1"/>
      <c r="ERM13" s="1"/>
      <c r="ERN13" s="1"/>
      <c r="ERO13" s="1"/>
      <c r="ERP13" s="1"/>
      <c r="ERQ13" s="1"/>
      <c r="ERR13" s="1"/>
      <c r="ERS13" s="1"/>
      <c r="ERT13" s="1"/>
      <c r="ERU13" s="1"/>
      <c r="ERV13" s="1"/>
      <c r="ERW13" s="1"/>
      <c r="ERX13" s="1"/>
      <c r="ERY13" s="1"/>
      <c r="ERZ13" s="1"/>
      <c r="ESA13" s="1"/>
      <c r="ESB13" s="1"/>
      <c r="ESC13" s="1"/>
      <c r="ESD13" s="1"/>
      <c r="ESE13" s="1"/>
      <c r="ESF13" s="1"/>
      <c r="ESG13" s="1"/>
      <c r="ESH13" s="1"/>
      <c r="ESI13" s="1"/>
      <c r="ESJ13" s="1"/>
      <c r="ESK13" s="1"/>
      <c r="ESL13" s="1"/>
      <c r="ESM13" s="1"/>
      <c r="ESN13" s="1"/>
      <c r="ESO13" s="1"/>
      <c r="ESP13" s="1"/>
      <c r="ESQ13" s="1"/>
      <c r="ESR13" s="1"/>
      <c r="ESS13" s="1"/>
      <c r="EST13" s="1"/>
      <c r="ESU13" s="1"/>
      <c r="ESV13" s="1"/>
      <c r="ESW13" s="1"/>
      <c r="ESX13" s="1"/>
      <c r="ESY13" s="1"/>
      <c r="ESZ13" s="1"/>
      <c r="ETA13" s="1"/>
      <c r="ETB13" s="1"/>
      <c r="ETC13" s="1"/>
      <c r="ETD13" s="1"/>
      <c r="ETE13" s="1"/>
      <c r="ETF13" s="1"/>
      <c r="ETG13" s="1"/>
      <c r="ETH13" s="1"/>
      <c r="ETI13" s="1"/>
      <c r="ETJ13" s="1"/>
      <c r="ETK13" s="1"/>
      <c r="ETL13" s="1"/>
      <c r="ETM13" s="1"/>
      <c r="ETN13" s="1"/>
      <c r="ETO13" s="1"/>
      <c r="ETP13" s="1"/>
      <c r="ETQ13" s="1"/>
      <c r="ETR13" s="1"/>
      <c r="ETS13" s="1"/>
      <c r="ETT13" s="1"/>
      <c r="ETU13" s="1"/>
      <c r="ETV13" s="1"/>
      <c r="ETW13" s="1"/>
      <c r="ETX13" s="1"/>
      <c r="ETY13" s="1"/>
      <c r="ETZ13" s="1"/>
      <c r="EUA13" s="1"/>
      <c r="EUB13" s="1"/>
      <c r="EUC13" s="1"/>
      <c r="EUD13" s="1"/>
      <c r="EUE13" s="1"/>
      <c r="EUF13" s="1"/>
      <c r="EUG13" s="1"/>
      <c r="EUH13" s="1"/>
      <c r="EUI13" s="1"/>
      <c r="EUJ13" s="1"/>
      <c r="EUK13" s="1"/>
      <c r="EUL13" s="1"/>
      <c r="EUM13" s="1"/>
      <c r="EUN13" s="1"/>
      <c r="EUO13" s="1"/>
      <c r="EUP13" s="1"/>
      <c r="EUQ13" s="1"/>
      <c r="EUR13" s="1"/>
      <c r="EUS13" s="1"/>
      <c r="EUT13" s="1"/>
      <c r="EUU13" s="1"/>
      <c r="EUV13" s="1"/>
      <c r="EUW13" s="1"/>
      <c r="EUX13" s="1"/>
      <c r="EUY13" s="1"/>
      <c r="EUZ13" s="1"/>
      <c r="EVA13" s="1"/>
      <c r="EVB13" s="1"/>
      <c r="EVC13" s="1"/>
      <c r="EVD13" s="1"/>
      <c r="EVE13" s="1"/>
      <c r="EVF13" s="1"/>
      <c r="EVG13" s="1"/>
      <c r="EVH13" s="1"/>
      <c r="EVI13" s="1"/>
      <c r="EVJ13" s="1"/>
      <c r="EVK13" s="1"/>
      <c r="EVL13" s="1"/>
      <c r="EVM13" s="1"/>
      <c r="EVN13" s="1"/>
      <c r="EVO13" s="1"/>
      <c r="EVP13" s="1"/>
      <c r="EVQ13" s="1"/>
      <c r="EVR13" s="1"/>
      <c r="EVS13" s="1"/>
      <c r="EVT13" s="1"/>
      <c r="EVU13" s="1"/>
      <c r="EVV13" s="1"/>
      <c r="EVW13" s="1"/>
      <c r="EVX13" s="1"/>
      <c r="EVY13" s="1"/>
      <c r="EVZ13" s="1"/>
      <c r="EWA13" s="1"/>
      <c r="EWB13" s="1"/>
      <c r="EWC13" s="1"/>
      <c r="EWD13" s="1"/>
      <c r="EWE13" s="1"/>
      <c r="EWF13" s="1"/>
      <c r="EWG13" s="1"/>
      <c r="EWH13" s="1"/>
      <c r="EWI13" s="1"/>
      <c r="EWJ13" s="1"/>
      <c r="EWK13" s="1"/>
      <c r="EWL13" s="1"/>
      <c r="EWM13" s="1"/>
      <c r="EWN13" s="1"/>
      <c r="EWO13" s="1"/>
      <c r="EWP13" s="1"/>
      <c r="EWQ13" s="1"/>
      <c r="EWR13" s="1"/>
      <c r="EWS13" s="1"/>
      <c r="EWT13" s="1"/>
      <c r="EWU13" s="1"/>
      <c r="EWV13" s="1"/>
      <c r="EWW13" s="1"/>
      <c r="EWX13" s="1"/>
      <c r="EWY13" s="1"/>
      <c r="EWZ13" s="1"/>
      <c r="EXA13" s="1"/>
      <c r="EXB13" s="1"/>
      <c r="EXC13" s="1"/>
      <c r="EXD13" s="1"/>
      <c r="EXE13" s="1"/>
      <c r="EXF13" s="1"/>
      <c r="EXG13" s="1"/>
      <c r="EXH13" s="1"/>
      <c r="EXI13" s="1"/>
      <c r="EXJ13" s="1"/>
      <c r="EXK13" s="1"/>
      <c r="EXL13" s="1"/>
      <c r="EXM13" s="1"/>
      <c r="EXN13" s="1"/>
      <c r="EXO13" s="1"/>
      <c r="EXP13" s="1"/>
      <c r="EXQ13" s="1"/>
      <c r="EXR13" s="1"/>
      <c r="EXS13" s="1"/>
      <c r="EXT13" s="1"/>
      <c r="EXU13" s="1"/>
      <c r="EXV13" s="1"/>
      <c r="EXW13" s="1"/>
      <c r="EXX13" s="1"/>
      <c r="EXY13" s="1"/>
      <c r="EXZ13" s="1"/>
      <c r="EYA13" s="1"/>
      <c r="EYB13" s="1"/>
      <c r="EYC13" s="1"/>
      <c r="EYD13" s="1"/>
      <c r="EYE13" s="1"/>
      <c r="EYF13" s="1"/>
      <c r="EYG13" s="1"/>
      <c r="EYH13" s="1"/>
      <c r="EYI13" s="1"/>
      <c r="EYJ13" s="1"/>
      <c r="EYK13" s="1"/>
      <c r="EYL13" s="1"/>
      <c r="EYM13" s="1"/>
      <c r="EYN13" s="1"/>
      <c r="EYO13" s="1"/>
      <c r="EYP13" s="1"/>
      <c r="EYQ13" s="1"/>
      <c r="EYR13" s="1"/>
      <c r="EYS13" s="1"/>
      <c r="EYT13" s="1"/>
      <c r="EYU13" s="1"/>
      <c r="EYV13" s="1"/>
      <c r="EYW13" s="1"/>
      <c r="EYX13" s="1"/>
      <c r="EYY13" s="1"/>
      <c r="EYZ13" s="1"/>
      <c r="EZA13" s="1"/>
      <c r="EZB13" s="1"/>
      <c r="EZC13" s="1"/>
      <c r="EZD13" s="1"/>
      <c r="EZE13" s="1"/>
      <c r="EZF13" s="1"/>
      <c r="EZG13" s="1"/>
      <c r="EZH13" s="1"/>
      <c r="EZI13" s="1"/>
      <c r="EZJ13" s="1"/>
      <c r="EZK13" s="1"/>
      <c r="EZL13" s="1"/>
      <c r="EZM13" s="1"/>
      <c r="EZN13" s="1"/>
      <c r="EZO13" s="1"/>
      <c r="EZP13" s="1"/>
      <c r="EZQ13" s="1"/>
      <c r="EZR13" s="1"/>
      <c r="EZS13" s="1"/>
      <c r="EZT13" s="1"/>
      <c r="EZU13" s="1"/>
      <c r="EZV13" s="1"/>
      <c r="EZW13" s="1"/>
      <c r="EZX13" s="1"/>
      <c r="EZY13" s="1"/>
      <c r="EZZ13" s="1"/>
      <c r="FAA13" s="1"/>
      <c r="FAB13" s="1"/>
      <c r="FAC13" s="1"/>
      <c r="FAD13" s="1"/>
      <c r="FAE13" s="1"/>
      <c r="FAF13" s="1"/>
      <c r="FAG13" s="1"/>
      <c r="FAH13" s="1"/>
      <c r="FAI13" s="1"/>
      <c r="FAJ13" s="1"/>
      <c r="FAK13" s="1"/>
      <c r="FAL13" s="1"/>
      <c r="FAM13" s="1"/>
      <c r="FAN13" s="1"/>
      <c r="FAO13" s="1"/>
      <c r="FAP13" s="1"/>
      <c r="FAQ13" s="1"/>
      <c r="FAR13" s="1"/>
      <c r="FAS13" s="1"/>
      <c r="FAT13" s="1"/>
      <c r="FAU13" s="1"/>
      <c r="FAV13" s="1"/>
      <c r="FAW13" s="1"/>
      <c r="FAX13" s="1"/>
      <c r="FAY13" s="1"/>
      <c r="FAZ13" s="1"/>
      <c r="FBA13" s="1"/>
      <c r="FBB13" s="1"/>
      <c r="FBC13" s="1"/>
      <c r="FBD13" s="1"/>
      <c r="FBE13" s="1"/>
      <c r="FBF13" s="1"/>
      <c r="FBG13" s="1"/>
      <c r="FBH13" s="1"/>
      <c r="FBI13" s="1"/>
      <c r="FBJ13" s="1"/>
      <c r="FBK13" s="1"/>
      <c r="FBL13" s="1"/>
      <c r="FBM13" s="1"/>
      <c r="FBN13" s="1"/>
      <c r="FBO13" s="1"/>
      <c r="FBP13" s="1"/>
      <c r="FBQ13" s="1"/>
      <c r="FBR13" s="1"/>
      <c r="FBS13" s="1"/>
      <c r="FBT13" s="1"/>
      <c r="FBU13" s="1"/>
      <c r="FBV13" s="1"/>
      <c r="FBW13" s="1"/>
      <c r="FBX13" s="1"/>
      <c r="FBY13" s="1"/>
      <c r="FBZ13" s="1"/>
      <c r="FCA13" s="1"/>
      <c r="FCB13" s="1"/>
      <c r="FCC13" s="1"/>
      <c r="FCD13" s="1"/>
      <c r="FCE13" s="1"/>
      <c r="FCF13" s="1"/>
      <c r="FCG13" s="1"/>
      <c r="FCH13" s="1"/>
      <c r="FCI13" s="1"/>
      <c r="FCJ13" s="1"/>
      <c r="FCK13" s="1"/>
      <c r="FCL13" s="1"/>
      <c r="FCM13" s="1"/>
      <c r="FCN13" s="1"/>
      <c r="FCO13" s="1"/>
      <c r="FCP13" s="1"/>
      <c r="FCQ13" s="1"/>
      <c r="FCR13" s="1"/>
      <c r="FCS13" s="1"/>
      <c r="FCT13" s="1"/>
      <c r="FCU13" s="1"/>
      <c r="FCV13" s="1"/>
      <c r="FCW13" s="1"/>
      <c r="FCX13" s="1"/>
      <c r="FCY13" s="1"/>
      <c r="FCZ13" s="1"/>
      <c r="FDA13" s="1"/>
      <c r="FDB13" s="1"/>
      <c r="FDC13" s="1"/>
      <c r="FDD13" s="1"/>
      <c r="FDE13" s="1"/>
      <c r="FDF13" s="1"/>
      <c r="FDG13" s="1"/>
      <c r="FDH13" s="1"/>
      <c r="FDI13" s="1"/>
      <c r="FDJ13" s="1"/>
      <c r="FDK13" s="1"/>
      <c r="FDL13" s="1"/>
      <c r="FDM13" s="1"/>
      <c r="FDN13" s="1"/>
      <c r="FDO13" s="1"/>
      <c r="FDP13" s="1"/>
      <c r="FDQ13" s="1"/>
      <c r="FDR13" s="1"/>
      <c r="FDS13" s="1"/>
      <c r="FDT13" s="1"/>
      <c r="FDU13" s="1"/>
      <c r="FDV13" s="1"/>
      <c r="FDW13" s="1"/>
      <c r="FDX13" s="1"/>
      <c r="FDY13" s="1"/>
      <c r="FDZ13" s="1"/>
      <c r="FEA13" s="1"/>
      <c r="FEB13" s="1"/>
      <c r="FEC13" s="1"/>
      <c r="FED13" s="1"/>
      <c r="FEE13" s="1"/>
      <c r="FEF13" s="1"/>
      <c r="FEG13" s="1"/>
      <c r="FEH13" s="1"/>
      <c r="FEI13" s="1"/>
      <c r="FEJ13" s="1"/>
      <c r="FEK13" s="1"/>
      <c r="FEL13" s="1"/>
      <c r="FEM13" s="1"/>
      <c r="FEN13" s="1"/>
      <c r="FEO13" s="1"/>
      <c r="FEP13" s="1"/>
      <c r="FEQ13" s="1"/>
      <c r="FER13" s="1"/>
      <c r="FES13" s="1"/>
      <c r="FET13" s="1"/>
      <c r="FEU13" s="1"/>
      <c r="FEV13" s="1"/>
      <c r="FEW13" s="1"/>
      <c r="FEX13" s="1"/>
      <c r="FEY13" s="1"/>
      <c r="FEZ13" s="1"/>
      <c r="FFA13" s="1"/>
      <c r="FFB13" s="1"/>
      <c r="FFC13" s="1"/>
      <c r="FFD13" s="1"/>
      <c r="FFE13" s="1"/>
      <c r="FFF13" s="1"/>
      <c r="FFG13" s="1"/>
      <c r="FFH13" s="1"/>
      <c r="FFI13" s="1"/>
      <c r="FFJ13" s="1"/>
      <c r="FFK13" s="1"/>
      <c r="FFL13" s="1"/>
      <c r="FFM13" s="1"/>
      <c r="FFN13" s="1"/>
      <c r="FFO13" s="1"/>
      <c r="FFP13" s="1"/>
      <c r="FFQ13" s="1"/>
      <c r="FFR13" s="1"/>
      <c r="FFS13" s="1"/>
      <c r="FFT13" s="1"/>
      <c r="FFU13" s="1"/>
      <c r="FFV13" s="1"/>
      <c r="FFW13" s="1"/>
      <c r="FFX13" s="1"/>
      <c r="FFY13" s="1"/>
      <c r="FFZ13" s="1"/>
      <c r="FGA13" s="1"/>
      <c r="FGB13" s="1"/>
      <c r="FGC13" s="1"/>
      <c r="FGD13" s="1"/>
      <c r="FGE13" s="1"/>
      <c r="FGF13" s="1"/>
      <c r="FGG13" s="1"/>
      <c r="FGH13" s="1"/>
      <c r="FGI13" s="1"/>
      <c r="FGJ13" s="1"/>
      <c r="FGK13" s="1"/>
      <c r="FGL13" s="1"/>
      <c r="FGM13" s="1"/>
      <c r="FGN13" s="1"/>
      <c r="FGO13" s="1"/>
      <c r="FGP13" s="1"/>
      <c r="FGQ13" s="1"/>
      <c r="FGR13" s="1"/>
      <c r="FGS13" s="1"/>
      <c r="FGT13" s="1"/>
      <c r="FGU13" s="1"/>
      <c r="FGV13" s="1"/>
      <c r="FGW13" s="1"/>
      <c r="FGX13" s="1"/>
      <c r="FGY13" s="1"/>
      <c r="FGZ13" s="1"/>
      <c r="FHA13" s="1"/>
      <c r="FHB13" s="1"/>
      <c r="FHC13" s="1"/>
      <c r="FHD13" s="1"/>
      <c r="FHE13" s="1"/>
      <c r="FHF13" s="1"/>
      <c r="FHG13" s="1"/>
      <c r="FHH13" s="1"/>
      <c r="FHI13" s="1"/>
      <c r="FHJ13" s="1"/>
      <c r="FHK13" s="1"/>
      <c r="FHL13" s="1"/>
      <c r="FHM13" s="1"/>
      <c r="FHN13" s="1"/>
      <c r="FHO13" s="1"/>
      <c r="FHP13" s="1"/>
      <c r="FHQ13" s="1"/>
      <c r="FHR13" s="1"/>
      <c r="FHS13" s="1"/>
      <c r="FHT13" s="1"/>
      <c r="FHU13" s="1"/>
      <c r="FHV13" s="1"/>
      <c r="FHW13" s="1"/>
      <c r="FHX13" s="1"/>
      <c r="FHY13" s="1"/>
      <c r="FHZ13" s="1"/>
      <c r="FIA13" s="1"/>
      <c r="FIB13" s="1"/>
      <c r="FIC13" s="1"/>
      <c r="FID13" s="1"/>
      <c r="FIE13" s="1"/>
      <c r="FIF13" s="1"/>
      <c r="FIG13" s="1"/>
      <c r="FIH13" s="1"/>
      <c r="FII13" s="1"/>
      <c r="FIJ13" s="1"/>
      <c r="FIK13" s="1"/>
      <c r="FIL13" s="1"/>
      <c r="FIM13" s="1"/>
      <c r="FIN13" s="1"/>
      <c r="FIO13" s="1"/>
      <c r="FIP13" s="1"/>
      <c r="FIQ13" s="1"/>
      <c r="FIR13" s="1"/>
      <c r="FIS13" s="1"/>
      <c r="FIT13" s="1"/>
      <c r="FIU13" s="1"/>
      <c r="FIV13" s="1"/>
      <c r="FIW13" s="1"/>
      <c r="FIX13" s="1"/>
      <c r="FIY13" s="1"/>
      <c r="FIZ13" s="1"/>
      <c r="FJA13" s="1"/>
      <c r="FJB13" s="1"/>
      <c r="FJC13" s="1"/>
      <c r="FJD13" s="1"/>
      <c r="FJE13" s="1"/>
      <c r="FJF13" s="1"/>
      <c r="FJG13" s="1"/>
      <c r="FJH13" s="1"/>
      <c r="FJI13" s="1"/>
      <c r="FJJ13" s="1"/>
      <c r="FJK13" s="1"/>
      <c r="FJL13" s="1"/>
      <c r="FJM13" s="1"/>
      <c r="FJN13" s="1"/>
      <c r="FJO13" s="1"/>
      <c r="FJP13" s="1"/>
      <c r="FJQ13" s="1"/>
      <c r="FJR13" s="1"/>
      <c r="FJS13" s="1"/>
      <c r="FJT13" s="1"/>
      <c r="FJU13" s="1"/>
      <c r="FJV13" s="1"/>
      <c r="FJW13" s="1"/>
      <c r="FJX13" s="1"/>
      <c r="FJY13" s="1"/>
      <c r="FJZ13" s="1"/>
      <c r="FKA13" s="1"/>
      <c r="FKB13" s="1"/>
      <c r="FKC13" s="1"/>
      <c r="FKD13" s="1"/>
      <c r="FKE13" s="1"/>
      <c r="FKF13" s="1"/>
      <c r="FKG13" s="1"/>
      <c r="FKH13" s="1"/>
      <c r="FKI13" s="1"/>
      <c r="FKJ13" s="1"/>
      <c r="FKK13" s="1"/>
      <c r="FKL13" s="1"/>
      <c r="FKM13" s="1"/>
      <c r="FKN13" s="1"/>
      <c r="FKO13" s="1"/>
      <c r="FKP13" s="1"/>
      <c r="FKQ13" s="1"/>
      <c r="FKR13" s="1"/>
      <c r="FKS13" s="1"/>
      <c r="FKT13" s="1"/>
      <c r="FKU13" s="1"/>
      <c r="FKV13" s="1"/>
      <c r="FKW13" s="1"/>
      <c r="FKX13" s="1"/>
      <c r="FKY13" s="1"/>
      <c r="FKZ13" s="1"/>
      <c r="FLA13" s="1"/>
      <c r="FLB13" s="1"/>
      <c r="FLC13" s="1"/>
      <c r="FLD13" s="1"/>
      <c r="FLE13" s="1"/>
      <c r="FLF13" s="1"/>
      <c r="FLG13" s="1"/>
      <c r="FLH13" s="1"/>
      <c r="FLI13" s="1"/>
      <c r="FLJ13" s="1"/>
      <c r="FLK13" s="1"/>
      <c r="FLL13" s="1"/>
      <c r="FLM13" s="1"/>
      <c r="FLN13" s="1"/>
      <c r="FLO13" s="1"/>
      <c r="FLP13" s="1"/>
      <c r="FLQ13" s="1"/>
      <c r="FLR13" s="1"/>
      <c r="FLS13" s="1"/>
      <c r="FLT13" s="1"/>
      <c r="FLU13" s="1"/>
      <c r="FLV13" s="1"/>
      <c r="FLW13" s="1"/>
      <c r="FLX13" s="1"/>
      <c r="FLY13" s="1"/>
      <c r="FLZ13" s="1"/>
      <c r="FMA13" s="1"/>
      <c r="FMB13" s="1"/>
      <c r="FMC13" s="1"/>
      <c r="FMD13" s="1"/>
      <c r="FME13" s="1"/>
      <c r="FMF13" s="1"/>
      <c r="FMG13" s="1"/>
      <c r="FMH13" s="1"/>
      <c r="FMI13" s="1"/>
      <c r="FMJ13" s="1"/>
      <c r="FMK13" s="1"/>
      <c r="FML13" s="1"/>
      <c r="FMM13" s="1"/>
      <c r="FMN13" s="1"/>
      <c r="FMO13" s="1"/>
      <c r="FMP13" s="1"/>
      <c r="FMQ13" s="1"/>
      <c r="FMR13" s="1"/>
      <c r="FMS13" s="1"/>
      <c r="FMT13" s="1"/>
      <c r="FMU13" s="1"/>
      <c r="FMV13" s="1"/>
      <c r="FMW13" s="1"/>
      <c r="FMX13" s="1"/>
      <c r="FMY13" s="1"/>
      <c r="FMZ13" s="1"/>
      <c r="FNA13" s="1"/>
      <c r="FNB13" s="1"/>
      <c r="FNC13" s="1"/>
      <c r="FND13" s="1"/>
      <c r="FNE13" s="1"/>
      <c r="FNF13" s="1"/>
      <c r="FNG13" s="1"/>
      <c r="FNH13" s="1"/>
      <c r="FNI13" s="1"/>
      <c r="FNJ13" s="1"/>
      <c r="FNK13" s="1"/>
      <c r="FNL13" s="1"/>
      <c r="FNM13" s="1"/>
      <c r="FNN13" s="1"/>
      <c r="FNO13" s="1"/>
      <c r="FNP13" s="1"/>
      <c r="FNQ13" s="1"/>
      <c r="FNR13" s="1"/>
      <c r="FNS13" s="1"/>
      <c r="FNT13" s="1"/>
      <c r="FNU13" s="1"/>
      <c r="FNV13" s="1"/>
      <c r="FNW13" s="1"/>
      <c r="FNX13" s="1"/>
      <c r="FNY13" s="1"/>
      <c r="FNZ13" s="1"/>
      <c r="FOA13" s="1"/>
      <c r="FOB13" s="1"/>
      <c r="FOC13" s="1"/>
      <c r="FOD13" s="1"/>
      <c r="FOE13" s="1"/>
      <c r="FOF13" s="1"/>
      <c r="FOG13" s="1"/>
      <c r="FOH13" s="1"/>
      <c r="FOI13" s="1"/>
      <c r="FOJ13" s="1"/>
      <c r="FOK13" s="1"/>
      <c r="FOL13" s="1"/>
      <c r="FOM13" s="1"/>
      <c r="FON13" s="1"/>
      <c r="FOO13" s="1"/>
      <c r="FOP13" s="1"/>
      <c r="FOQ13" s="1"/>
      <c r="FOR13" s="1"/>
      <c r="FOS13" s="1"/>
      <c r="FOT13" s="1"/>
      <c r="FOU13" s="1"/>
      <c r="FOV13" s="1"/>
      <c r="FOW13" s="1"/>
      <c r="FOX13" s="1"/>
      <c r="FOY13" s="1"/>
      <c r="FOZ13" s="1"/>
      <c r="FPA13" s="1"/>
      <c r="FPB13" s="1"/>
      <c r="FPC13" s="1"/>
      <c r="FPD13" s="1"/>
      <c r="FPE13" s="1"/>
      <c r="FPF13" s="1"/>
      <c r="FPG13" s="1"/>
      <c r="FPH13" s="1"/>
      <c r="FPI13" s="1"/>
      <c r="FPJ13" s="1"/>
      <c r="FPK13" s="1"/>
      <c r="FPL13" s="1"/>
      <c r="FPM13" s="1"/>
      <c r="FPN13" s="1"/>
      <c r="FPO13" s="1"/>
      <c r="FPP13" s="1"/>
      <c r="FPQ13" s="1"/>
      <c r="FPR13" s="1"/>
      <c r="FPS13" s="1"/>
      <c r="FPT13" s="1"/>
      <c r="FPU13" s="1"/>
      <c r="FPV13" s="1"/>
      <c r="FPW13" s="1"/>
      <c r="FPX13" s="1"/>
      <c r="FPY13" s="1"/>
      <c r="FPZ13" s="1"/>
      <c r="FQA13" s="1"/>
      <c r="FQB13" s="1"/>
      <c r="FQC13" s="1"/>
      <c r="FQD13" s="1"/>
      <c r="FQE13" s="1"/>
      <c r="FQF13" s="1"/>
      <c r="FQG13" s="1"/>
      <c r="FQH13" s="1"/>
      <c r="FQI13" s="1"/>
      <c r="FQJ13" s="1"/>
      <c r="FQK13" s="1"/>
      <c r="FQL13" s="1"/>
      <c r="FQM13" s="1"/>
      <c r="FQN13" s="1"/>
      <c r="FQO13" s="1"/>
      <c r="FQP13" s="1"/>
      <c r="FQQ13" s="1"/>
      <c r="FQR13" s="1"/>
      <c r="FQS13" s="1"/>
      <c r="FQT13" s="1"/>
      <c r="FQU13" s="1"/>
      <c r="FQV13" s="1"/>
      <c r="FQW13" s="1"/>
      <c r="FQX13" s="1"/>
      <c r="FQY13" s="1"/>
      <c r="FQZ13" s="1"/>
      <c r="FRA13" s="1"/>
      <c r="FRB13" s="1"/>
      <c r="FRC13" s="1"/>
      <c r="FRD13" s="1"/>
      <c r="FRE13" s="1"/>
      <c r="FRF13" s="1"/>
      <c r="FRG13" s="1"/>
      <c r="FRH13" s="1"/>
      <c r="FRI13" s="1"/>
      <c r="FRJ13" s="1"/>
      <c r="FRK13" s="1"/>
      <c r="FRL13" s="1"/>
      <c r="FRM13" s="1"/>
      <c r="FRN13" s="1"/>
      <c r="FRO13" s="1"/>
      <c r="FRP13" s="1"/>
      <c r="FRQ13" s="1"/>
      <c r="FRR13" s="1"/>
      <c r="FRS13" s="1"/>
      <c r="FRT13" s="1"/>
      <c r="FRU13" s="1"/>
      <c r="FRV13" s="1"/>
      <c r="FRW13" s="1"/>
      <c r="FRX13" s="1"/>
      <c r="FRY13" s="1"/>
      <c r="FRZ13" s="1"/>
      <c r="FSA13" s="1"/>
      <c r="FSB13" s="1"/>
      <c r="FSC13" s="1"/>
      <c r="FSD13" s="1"/>
      <c r="FSE13" s="1"/>
      <c r="FSF13" s="1"/>
      <c r="FSG13" s="1"/>
      <c r="FSH13" s="1"/>
      <c r="FSI13" s="1"/>
      <c r="FSJ13" s="1"/>
      <c r="FSK13" s="1"/>
      <c r="FSL13" s="1"/>
      <c r="FSM13" s="1"/>
      <c r="FSN13" s="1"/>
      <c r="FSO13" s="1"/>
      <c r="FSP13" s="1"/>
      <c r="FSQ13" s="1"/>
      <c r="FSR13" s="1"/>
      <c r="FSS13" s="1"/>
      <c r="FST13" s="1"/>
      <c r="FSU13" s="1"/>
      <c r="FSV13" s="1"/>
      <c r="FSW13" s="1"/>
      <c r="FSX13" s="1"/>
      <c r="FSY13" s="1"/>
      <c r="FSZ13" s="1"/>
      <c r="FTA13" s="1"/>
      <c r="FTB13" s="1"/>
      <c r="FTC13" s="1"/>
      <c r="FTD13" s="1"/>
      <c r="FTE13" s="1"/>
      <c r="FTF13" s="1"/>
      <c r="FTG13" s="1"/>
      <c r="FTH13" s="1"/>
      <c r="FTI13" s="1"/>
      <c r="FTJ13" s="1"/>
      <c r="FTK13" s="1"/>
      <c r="FTL13" s="1"/>
      <c r="FTM13" s="1"/>
      <c r="FTN13" s="1"/>
      <c r="FTO13" s="1"/>
      <c r="FTP13" s="1"/>
      <c r="FTQ13" s="1"/>
      <c r="FTR13" s="1"/>
      <c r="FTS13" s="1"/>
      <c r="FTT13" s="1"/>
      <c r="FTU13" s="1"/>
      <c r="FTV13" s="1"/>
      <c r="FTW13" s="1"/>
      <c r="FTX13" s="1"/>
      <c r="FTY13" s="1"/>
      <c r="FTZ13" s="1"/>
      <c r="FUA13" s="1"/>
      <c r="FUB13" s="1"/>
      <c r="FUC13" s="1"/>
      <c r="FUD13" s="1"/>
      <c r="FUE13" s="1"/>
      <c r="FUF13" s="1"/>
      <c r="FUG13" s="1"/>
      <c r="FUH13" s="1"/>
      <c r="FUI13" s="1"/>
      <c r="FUJ13" s="1"/>
      <c r="FUK13" s="1"/>
      <c r="FUL13" s="1"/>
      <c r="FUM13" s="1"/>
      <c r="FUN13" s="1"/>
      <c r="FUO13" s="1"/>
      <c r="FUP13" s="1"/>
      <c r="FUQ13" s="1"/>
      <c r="FUR13" s="1"/>
      <c r="FUS13" s="1"/>
      <c r="FUT13" s="1"/>
      <c r="FUU13" s="1"/>
      <c r="FUV13" s="1"/>
      <c r="FUW13" s="1"/>
      <c r="FUX13" s="1"/>
      <c r="FUY13" s="1"/>
      <c r="FUZ13" s="1"/>
      <c r="FVA13" s="1"/>
      <c r="FVB13" s="1"/>
      <c r="FVC13" s="1"/>
      <c r="FVD13" s="1"/>
      <c r="FVE13" s="1"/>
      <c r="FVF13" s="1"/>
      <c r="FVG13" s="1"/>
      <c r="FVH13" s="1"/>
      <c r="FVI13" s="1"/>
      <c r="FVJ13" s="1"/>
      <c r="FVK13" s="1"/>
      <c r="FVL13" s="1"/>
      <c r="FVM13" s="1"/>
      <c r="FVN13" s="1"/>
      <c r="FVO13" s="1"/>
      <c r="FVP13" s="1"/>
      <c r="FVQ13" s="1"/>
      <c r="FVR13" s="1"/>
      <c r="FVS13" s="1"/>
      <c r="FVT13" s="1"/>
      <c r="FVU13" s="1"/>
      <c r="FVV13" s="1"/>
      <c r="FVW13" s="1"/>
      <c r="FVX13" s="1"/>
      <c r="FVY13" s="1"/>
      <c r="FVZ13" s="1"/>
      <c r="FWA13" s="1"/>
      <c r="FWB13" s="1"/>
      <c r="FWC13" s="1"/>
      <c r="FWD13" s="1"/>
      <c r="FWE13" s="1"/>
      <c r="FWF13" s="1"/>
      <c r="FWG13" s="1"/>
      <c r="FWH13" s="1"/>
      <c r="FWI13" s="1"/>
      <c r="FWJ13" s="1"/>
      <c r="FWK13" s="1"/>
      <c r="FWL13" s="1"/>
      <c r="FWM13" s="1"/>
      <c r="FWN13" s="1"/>
      <c r="FWO13" s="1"/>
      <c r="FWP13" s="1"/>
      <c r="FWQ13" s="1"/>
      <c r="FWR13" s="1"/>
      <c r="FWS13" s="1"/>
      <c r="FWT13" s="1"/>
      <c r="FWU13" s="1"/>
      <c r="FWV13" s="1"/>
      <c r="FWW13" s="1"/>
      <c r="FWX13" s="1"/>
      <c r="FWY13" s="1"/>
      <c r="FWZ13" s="1"/>
      <c r="FXA13" s="1"/>
      <c r="FXB13" s="1"/>
      <c r="FXC13" s="1"/>
      <c r="FXD13" s="1"/>
      <c r="FXE13" s="1"/>
      <c r="FXF13" s="1"/>
      <c r="FXG13" s="1"/>
      <c r="FXH13" s="1"/>
      <c r="FXI13" s="1"/>
      <c r="FXJ13" s="1"/>
      <c r="FXK13" s="1"/>
      <c r="FXL13" s="1"/>
      <c r="FXM13" s="1"/>
      <c r="FXN13" s="1"/>
      <c r="FXO13" s="1"/>
      <c r="FXP13" s="1"/>
      <c r="FXQ13" s="1"/>
      <c r="FXR13" s="1"/>
      <c r="FXS13" s="1"/>
      <c r="FXT13" s="1"/>
      <c r="FXU13" s="1"/>
      <c r="FXV13" s="1"/>
      <c r="FXW13" s="1"/>
      <c r="FXX13" s="1"/>
      <c r="FXY13" s="1"/>
      <c r="FXZ13" s="1"/>
      <c r="FYA13" s="1"/>
      <c r="FYB13" s="1"/>
      <c r="FYC13" s="1"/>
      <c r="FYD13" s="1"/>
      <c r="FYE13" s="1"/>
      <c r="FYF13" s="1"/>
      <c r="FYG13" s="1"/>
      <c r="FYH13" s="1"/>
      <c r="FYI13" s="1"/>
      <c r="FYJ13" s="1"/>
      <c r="FYK13" s="1"/>
      <c r="FYL13" s="1"/>
      <c r="FYM13" s="1"/>
      <c r="FYN13" s="1"/>
      <c r="FYO13" s="1"/>
      <c r="FYP13" s="1"/>
      <c r="FYQ13" s="1"/>
      <c r="FYR13" s="1"/>
      <c r="FYS13" s="1"/>
      <c r="FYT13" s="1"/>
      <c r="FYU13" s="1"/>
      <c r="FYV13" s="1"/>
      <c r="FYW13" s="1"/>
      <c r="FYX13" s="1"/>
      <c r="FYY13" s="1"/>
      <c r="FYZ13" s="1"/>
      <c r="FZA13" s="1"/>
      <c r="FZB13" s="1"/>
      <c r="FZC13" s="1"/>
      <c r="FZD13" s="1"/>
      <c r="FZE13" s="1"/>
      <c r="FZF13" s="1"/>
      <c r="FZG13" s="1"/>
      <c r="FZH13" s="1"/>
      <c r="FZI13" s="1"/>
      <c r="FZJ13" s="1"/>
      <c r="FZK13" s="1"/>
      <c r="FZL13" s="1"/>
      <c r="FZM13" s="1"/>
      <c r="FZN13" s="1"/>
      <c r="FZO13" s="1"/>
      <c r="FZP13" s="1"/>
      <c r="FZQ13" s="1"/>
      <c r="FZR13" s="1"/>
      <c r="FZS13" s="1"/>
      <c r="FZT13" s="1"/>
      <c r="FZU13" s="1"/>
      <c r="FZV13" s="1"/>
      <c r="FZW13" s="1"/>
      <c r="FZX13" s="1"/>
      <c r="FZY13" s="1"/>
      <c r="FZZ13" s="1"/>
      <c r="GAA13" s="1"/>
      <c r="GAB13" s="1"/>
      <c r="GAC13" s="1"/>
      <c r="GAD13" s="1"/>
      <c r="GAE13" s="1"/>
      <c r="GAF13" s="1"/>
      <c r="GAG13" s="1"/>
      <c r="GAH13" s="1"/>
      <c r="GAI13" s="1"/>
      <c r="GAJ13" s="1"/>
      <c r="GAK13" s="1"/>
      <c r="GAL13" s="1"/>
      <c r="GAM13" s="1"/>
      <c r="GAN13" s="1"/>
      <c r="GAO13" s="1"/>
      <c r="GAP13" s="1"/>
      <c r="GAQ13" s="1"/>
      <c r="GAR13" s="1"/>
      <c r="GAS13" s="1"/>
      <c r="GAT13" s="1"/>
      <c r="GAU13" s="1"/>
      <c r="GAV13" s="1"/>
      <c r="GAW13" s="1"/>
      <c r="GAX13" s="1"/>
      <c r="GAY13" s="1"/>
      <c r="GAZ13" s="1"/>
      <c r="GBA13" s="1"/>
      <c r="GBB13" s="1"/>
      <c r="GBC13" s="1"/>
      <c r="GBD13" s="1"/>
      <c r="GBE13" s="1"/>
      <c r="GBF13" s="1"/>
      <c r="GBG13" s="1"/>
      <c r="GBH13" s="1"/>
      <c r="GBI13" s="1"/>
      <c r="GBJ13" s="1"/>
      <c r="GBK13" s="1"/>
      <c r="GBL13" s="1"/>
      <c r="GBM13" s="1"/>
      <c r="GBN13" s="1"/>
      <c r="GBO13" s="1"/>
      <c r="GBP13" s="1"/>
      <c r="GBQ13" s="1"/>
      <c r="GBR13" s="1"/>
      <c r="GBS13" s="1"/>
      <c r="GBT13" s="1"/>
      <c r="GBU13" s="1"/>
      <c r="GBV13" s="1"/>
      <c r="GBW13" s="1"/>
      <c r="GBX13" s="1"/>
      <c r="GBY13" s="1"/>
      <c r="GBZ13" s="1"/>
      <c r="GCA13" s="1"/>
      <c r="GCB13" s="1"/>
      <c r="GCC13" s="1"/>
      <c r="GCD13" s="1"/>
      <c r="GCE13" s="1"/>
      <c r="GCF13" s="1"/>
      <c r="GCG13" s="1"/>
      <c r="GCH13" s="1"/>
      <c r="GCI13" s="1"/>
      <c r="GCJ13" s="1"/>
      <c r="GCK13" s="1"/>
      <c r="GCL13" s="1"/>
      <c r="GCM13" s="1"/>
      <c r="GCN13" s="1"/>
      <c r="GCO13" s="1"/>
      <c r="GCP13" s="1"/>
      <c r="GCQ13" s="1"/>
      <c r="GCR13" s="1"/>
      <c r="GCS13" s="1"/>
      <c r="GCT13" s="1"/>
      <c r="GCU13" s="1"/>
      <c r="GCV13" s="1"/>
      <c r="GCW13" s="1"/>
      <c r="GCX13" s="1"/>
      <c r="GCY13" s="1"/>
      <c r="GCZ13" s="1"/>
      <c r="GDA13" s="1"/>
      <c r="GDB13" s="1"/>
      <c r="GDC13" s="1"/>
      <c r="GDD13" s="1"/>
      <c r="GDE13" s="1"/>
      <c r="GDF13" s="1"/>
      <c r="GDG13" s="1"/>
      <c r="GDH13" s="1"/>
      <c r="GDI13" s="1"/>
      <c r="GDJ13" s="1"/>
      <c r="GDK13" s="1"/>
      <c r="GDL13" s="1"/>
      <c r="GDM13" s="1"/>
      <c r="GDN13" s="1"/>
      <c r="GDO13" s="1"/>
      <c r="GDP13" s="1"/>
      <c r="GDQ13" s="1"/>
      <c r="GDR13" s="1"/>
      <c r="GDS13" s="1"/>
      <c r="GDT13" s="1"/>
      <c r="GDU13" s="1"/>
      <c r="GDV13" s="1"/>
      <c r="GDW13" s="1"/>
      <c r="GDX13" s="1"/>
      <c r="GDY13" s="1"/>
      <c r="GDZ13" s="1"/>
      <c r="GEA13" s="1"/>
      <c r="GEB13" s="1"/>
      <c r="GEC13" s="1"/>
      <c r="GED13" s="1"/>
      <c r="GEE13" s="1"/>
      <c r="GEF13" s="1"/>
      <c r="GEG13" s="1"/>
      <c r="GEH13" s="1"/>
      <c r="GEI13" s="1"/>
      <c r="GEJ13" s="1"/>
      <c r="GEK13" s="1"/>
      <c r="GEL13" s="1"/>
      <c r="GEM13" s="1"/>
      <c r="GEN13" s="1"/>
      <c r="GEO13" s="1"/>
      <c r="GEP13" s="1"/>
      <c r="GEQ13" s="1"/>
      <c r="GER13" s="1"/>
      <c r="GES13" s="1"/>
      <c r="GET13" s="1"/>
      <c r="GEU13" s="1"/>
      <c r="GEV13" s="1"/>
      <c r="GEW13" s="1"/>
      <c r="GEX13" s="1"/>
      <c r="GEY13" s="1"/>
      <c r="GEZ13" s="1"/>
      <c r="GFA13" s="1"/>
      <c r="GFB13" s="1"/>
      <c r="GFC13" s="1"/>
      <c r="GFD13" s="1"/>
      <c r="GFE13" s="1"/>
      <c r="GFF13" s="1"/>
      <c r="GFG13" s="1"/>
      <c r="GFH13" s="1"/>
      <c r="GFI13" s="1"/>
      <c r="GFJ13" s="1"/>
      <c r="GFK13" s="1"/>
      <c r="GFL13" s="1"/>
      <c r="GFM13" s="1"/>
      <c r="GFN13" s="1"/>
      <c r="GFO13" s="1"/>
      <c r="GFP13" s="1"/>
      <c r="GFQ13" s="1"/>
      <c r="GFR13" s="1"/>
      <c r="GFS13" s="1"/>
      <c r="GFT13" s="1"/>
      <c r="GFU13" s="1"/>
      <c r="GFV13" s="1"/>
      <c r="GFW13" s="1"/>
      <c r="GFX13" s="1"/>
      <c r="GFY13" s="1"/>
      <c r="GFZ13" s="1"/>
      <c r="GGA13" s="1"/>
      <c r="GGB13" s="1"/>
      <c r="GGC13" s="1"/>
      <c r="GGD13" s="1"/>
      <c r="GGE13" s="1"/>
      <c r="GGF13" s="1"/>
      <c r="GGG13" s="1"/>
      <c r="GGH13" s="1"/>
      <c r="GGI13" s="1"/>
      <c r="GGJ13" s="1"/>
      <c r="GGK13" s="1"/>
      <c r="GGL13" s="1"/>
      <c r="GGM13" s="1"/>
      <c r="GGN13" s="1"/>
      <c r="GGO13" s="1"/>
      <c r="GGP13" s="1"/>
      <c r="GGQ13" s="1"/>
      <c r="GGR13" s="1"/>
      <c r="GGS13" s="1"/>
      <c r="GGT13" s="1"/>
      <c r="GGU13" s="1"/>
      <c r="GGV13" s="1"/>
      <c r="GGW13" s="1"/>
      <c r="GGX13" s="1"/>
      <c r="GGY13" s="1"/>
      <c r="GGZ13" s="1"/>
      <c r="GHA13" s="1"/>
      <c r="GHB13" s="1"/>
      <c r="GHC13" s="1"/>
      <c r="GHD13" s="1"/>
      <c r="GHE13" s="1"/>
      <c r="GHF13" s="1"/>
      <c r="GHG13" s="1"/>
      <c r="GHH13" s="1"/>
      <c r="GHI13" s="1"/>
      <c r="GHJ13" s="1"/>
      <c r="GHK13" s="1"/>
      <c r="GHL13" s="1"/>
      <c r="GHM13" s="1"/>
      <c r="GHN13" s="1"/>
      <c r="GHO13" s="1"/>
      <c r="GHP13" s="1"/>
      <c r="GHQ13" s="1"/>
      <c r="GHR13" s="1"/>
      <c r="GHS13" s="1"/>
      <c r="GHT13" s="1"/>
      <c r="GHU13" s="1"/>
      <c r="GHV13" s="1"/>
      <c r="GHW13" s="1"/>
      <c r="GHX13" s="1"/>
      <c r="GHY13" s="1"/>
      <c r="GHZ13" s="1"/>
      <c r="GIA13" s="1"/>
      <c r="GIB13" s="1"/>
      <c r="GIC13" s="1"/>
      <c r="GID13" s="1"/>
      <c r="GIE13" s="1"/>
      <c r="GIF13" s="1"/>
      <c r="GIG13" s="1"/>
      <c r="GIH13" s="1"/>
      <c r="GII13" s="1"/>
      <c r="GIJ13" s="1"/>
      <c r="GIK13" s="1"/>
      <c r="GIL13" s="1"/>
      <c r="GIM13" s="1"/>
      <c r="GIN13" s="1"/>
      <c r="GIO13" s="1"/>
      <c r="GIP13" s="1"/>
      <c r="GIQ13" s="1"/>
      <c r="GIR13" s="1"/>
      <c r="GIS13" s="1"/>
      <c r="GIT13" s="1"/>
      <c r="GIU13" s="1"/>
      <c r="GIV13" s="1"/>
      <c r="GIW13" s="1"/>
      <c r="GIX13" s="1"/>
      <c r="GIY13" s="1"/>
      <c r="GIZ13" s="1"/>
      <c r="GJA13" s="1"/>
      <c r="GJB13" s="1"/>
      <c r="GJC13" s="1"/>
      <c r="GJD13" s="1"/>
      <c r="GJE13" s="1"/>
      <c r="GJF13" s="1"/>
      <c r="GJG13" s="1"/>
      <c r="GJH13" s="1"/>
      <c r="GJI13" s="1"/>
      <c r="GJJ13" s="1"/>
      <c r="GJK13" s="1"/>
      <c r="GJL13" s="1"/>
      <c r="GJM13" s="1"/>
      <c r="GJN13" s="1"/>
      <c r="GJO13" s="1"/>
      <c r="GJP13" s="1"/>
      <c r="GJQ13" s="1"/>
      <c r="GJR13" s="1"/>
      <c r="GJS13" s="1"/>
      <c r="GJT13" s="1"/>
      <c r="GJU13" s="1"/>
      <c r="GJV13" s="1"/>
      <c r="GJW13" s="1"/>
      <c r="GJX13" s="1"/>
      <c r="GJY13" s="1"/>
      <c r="GJZ13" s="1"/>
      <c r="GKA13" s="1"/>
      <c r="GKB13" s="1"/>
      <c r="GKC13" s="1"/>
      <c r="GKD13" s="1"/>
      <c r="GKE13" s="1"/>
      <c r="GKF13" s="1"/>
      <c r="GKG13" s="1"/>
      <c r="GKH13" s="1"/>
      <c r="GKI13" s="1"/>
      <c r="GKJ13" s="1"/>
      <c r="GKK13" s="1"/>
      <c r="GKL13" s="1"/>
      <c r="GKM13" s="1"/>
      <c r="GKN13" s="1"/>
      <c r="GKO13" s="1"/>
      <c r="GKP13" s="1"/>
      <c r="GKQ13" s="1"/>
      <c r="GKR13" s="1"/>
      <c r="GKS13" s="1"/>
      <c r="GKT13" s="1"/>
      <c r="GKU13" s="1"/>
      <c r="GKV13" s="1"/>
      <c r="GKW13" s="1"/>
      <c r="GKX13" s="1"/>
      <c r="GKY13" s="1"/>
      <c r="GKZ13" s="1"/>
      <c r="GLA13" s="1"/>
      <c r="GLB13" s="1"/>
      <c r="GLC13" s="1"/>
      <c r="GLD13" s="1"/>
      <c r="GLE13" s="1"/>
      <c r="GLF13" s="1"/>
      <c r="GLG13" s="1"/>
      <c r="GLH13" s="1"/>
      <c r="GLI13" s="1"/>
      <c r="GLJ13" s="1"/>
      <c r="GLK13" s="1"/>
      <c r="GLL13" s="1"/>
      <c r="GLM13" s="1"/>
      <c r="GLN13" s="1"/>
      <c r="GLO13" s="1"/>
      <c r="GLP13" s="1"/>
      <c r="GLQ13" s="1"/>
      <c r="GLR13" s="1"/>
      <c r="GLS13" s="1"/>
      <c r="GLT13" s="1"/>
      <c r="GLU13" s="1"/>
      <c r="GLV13" s="1"/>
      <c r="GLW13" s="1"/>
      <c r="GLX13" s="1"/>
      <c r="GLY13" s="1"/>
      <c r="GLZ13" s="1"/>
      <c r="GMA13" s="1"/>
      <c r="GMB13" s="1"/>
      <c r="GMC13" s="1"/>
      <c r="GMD13" s="1"/>
      <c r="GME13" s="1"/>
      <c r="GMF13" s="1"/>
      <c r="GMG13" s="1"/>
      <c r="GMH13" s="1"/>
      <c r="GMI13" s="1"/>
      <c r="GMJ13" s="1"/>
      <c r="GMK13" s="1"/>
      <c r="GML13" s="1"/>
      <c r="GMM13" s="1"/>
      <c r="GMN13" s="1"/>
      <c r="GMO13" s="1"/>
      <c r="GMP13" s="1"/>
      <c r="GMQ13" s="1"/>
      <c r="GMR13" s="1"/>
      <c r="GMS13" s="1"/>
      <c r="GMT13" s="1"/>
      <c r="GMU13" s="1"/>
      <c r="GMV13" s="1"/>
      <c r="GMW13" s="1"/>
      <c r="GMX13" s="1"/>
      <c r="GMY13" s="1"/>
      <c r="GMZ13" s="1"/>
      <c r="GNA13" s="1"/>
      <c r="GNB13" s="1"/>
      <c r="GNC13" s="1"/>
      <c r="GND13" s="1"/>
      <c r="GNE13" s="1"/>
      <c r="GNF13" s="1"/>
      <c r="GNG13" s="1"/>
      <c r="GNH13" s="1"/>
      <c r="GNI13" s="1"/>
      <c r="GNJ13" s="1"/>
      <c r="GNK13" s="1"/>
      <c r="GNL13" s="1"/>
      <c r="GNM13" s="1"/>
      <c r="GNN13" s="1"/>
      <c r="GNO13" s="1"/>
      <c r="GNP13" s="1"/>
      <c r="GNQ13" s="1"/>
      <c r="GNR13" s="1"/>
      <c r="GNS13" s="1"/>
      <c r="GNT13" s="1"/>
      <c r="GNU13" s="1"/>
      <c r="GNV13" s="1"/>
      <c r="GNW13" s="1"/>
      <c r="GNX13" s="1"/>
      <c r="GNY13" s="1"/>
      <c r="GNZ13" s="1"/>
      <c r="GOA13" s="1"/>
      <c r="GOB13" s="1"/>
      <c r="GOC13" s="1"/>
      <c r="GOD13" s="1"/>
      <c r="GOE13" s="1"/>
      <c r="GOF13" s="1"/>
      <c r="GOG13" s="1"/>
      <c r="GOH13" s="1"/>
      <c r="GOI13" s="1"/>
      <c r="GOJ13" s="1"/>
      <c r="GOK13" s="1"/>
      <c r="GOL13" s="1"/>
      <c r="GOM13" s="1"/>
      <c r="GON13" s="1"/>
      <c r="GOO13" s="1"/>
      <c r="GOP13" s="1"/>
      <c r="GOQ13" s="1"/>
      <c r="GOR13" s="1"/>
      <c r="GOS13" s="1"/>
      <c r="GOT13" s="1"/>
      <c r="GOU13" s="1"/>
      <c r="GOV13" s="1"/>
      <c r="GOW13" s="1"/>
      <c r="GOX13" s="1"/>
      <c r="GOY13" s="1"/>
      <c r="GOZ13" s="1"/>
      <c r="GPA13" s="1"/>
      <c r="GPB13" s="1"/>
      <c r="GPC13" s="1"/>
      <c r="GPD13" s="1"/>
      <c r="GPE13" s="1"/>
      <c r="GPF13" s="1"/>
      <c r="GPG13" s="1"/>
      <c r="GPH13" s="1"/>
      <c r="GPI13" s="1"/>
      <c r="GPJ13" s="1"/>
      <c r="GPK13" s="1"/>
      <c r="GPL13" s="1"/>
      <c r="GPM13" s="1"/>
      <c r="GPN13" s="1"/>
      <c r="GPO13" s="1"/>
      <c r="GPP13" s="1"/>
      <c r="GPQ13" s="1"/>
      <c r="GPR13" s="1"/>
      <c r="GPS13" s="1"/>
      <c r="GPT13" s="1"/>
      <c r="GPU13" s="1"/>
      <c r="GPV13" s="1"/>
      <c r="GPW13" s="1"/>
      <c r="GPX13" s="1"/>
      <c r="GPY13" s="1"/>
      <c r="GPZ13" s="1"/>
      <c r="GQA13" s="1"/>
      <c r="GQB13" s="1"/>
      <c r="GQC13" s="1"/>
      <c r="GQD13" s="1"/>
      <c r="GQE13" s="1"/>
      <c r="GQF13" s="1"/>
      <c r="GQG13" s="1"/>
      <c r="GQH13" s="1"/>
      <c r="GQI13" s="1"/>
      <c r="GQJ13" s="1"/>
      <c r="GQK13" s="1"/>
      <c r="GQL13" s="1"/>
      <c r="GQM13" s="1"/>
      <c r="GQN13" s="1"/>
      <c r="GQO13" s="1"/>
      <c r="GQP13" s="1"/>
      <c r="GQQ13" s="1"/>
      <c r="GQR13" s="1"/>
      <c r="GQS13" s="1"/>
      <c r="GQT13" s="1"/>
      <c r="GQU13" s="1"/>
      <c r="GQV13" s="1"/>
      <c r="GQW13" s="1"/>
      <c r="GQX13" s="1"/>
      <c r="GQY13" s="1"/>
      <c r="GQZ13" s="1"/>
      <c r="GRA13" s="1"/>
      <c r="GRB13" s="1"/>
      <c r="GRC13" s="1"/>
      <c r="GRD13" s="1"/>
      <c r="GRE13" s="1"/>
      <c r="GRF13" s="1"/>
      <c r="GRG13" s="1"/>
      <c r="GRH13" s="1"/>
      <c r="GRI13" s="1"/>
      <c r="GRJ13" s="1"/>
      <c r="GRK13" s="1"/>
      <c r="GRL13" s="1"/>
      <c r="GRM13" s="1"/>
      <c r="GRN13" s="1"/>
      <c r="GRO13" s="1"/>
      <c r="GRP13" s="1"/>
      <c r="GRQ13" s="1"/>
      <c r="GRR13" s="1"/>
      <c r="GRS13" s="1"/>
      <c r="GRT13" s="1"/>
      <c r="GRU13" s="1"/>
      <c r="GRV13" s="1"/>
      <c r="GRW13" s="1"/>
      <c r="GRX13" s="1"/>
      <c r="GRY13" s="1"/>
      <c r="GRZ13" s="1"/>
      <c r="GSA13" s="1"/>
      <c r="GSB13" s="1"/>
      <c r="GSC13" s="1"/>
      <c r="GSD13" s="1"/>
      <c r="GSE13" s="1"/>
      <c r="GSF13" s="1"/>
      <c r="GSG13" s="1"/>
      <c r="GSH13" s="1"/>
      <c r="GSI13" s="1"/>
      <c r="GSJ13" s="1"/>
      <c r="GSK13" s="1"/>
      <c r="GSL13" s="1"/>
      <c r="GSM13" s="1"/>
      <c r="GSN13" s="1"/>
      <c r="GSO13" s="1"/>
      <c r="GSP13" s="1"/>
      <c r="GSQ13" s="1"/>
      <c r="GSR13" s="1"/>
      <c r="GSS13" s="1"/>
      <c r="GST13" s="1"/>
      <c r="GSU13" s="1"/>
      <c r="GSV13" s="1"/>
      <c r="GSW13" s="1"/>
      <c r="GSX13" s="1"/>
      <c r="GSY13" s="1"/>
      <c r="GSZ13" s="1"/>
      <c r="GTA13" s="1"/>
      <c r="GTB13" s="1"/>
      <c r="GTC13" s="1"/>
      <c r="GTD13" s="1"/>
      <c r="GTE13" s="1"/>
      <c r="GTF13" s="1"/>
      <c r="GTG13" s="1"/>
      <c r="GTH13" s="1"/>
      <c r="GTI13" s="1"/>
      <c r="GTJ13" s="1"/>
      <c r="GTK13" s="1"/>
      <c r="GTL13" s="1"/>
      <c r="GTM13" s="1"/>
      <c r="GTN13" s="1"/>
      <c r="GTO13" s="1"/>
      <c r="GTP13" s="1"/>
      <c r="GTQ13" s="1"/>
      <c r="GTR13" s="1"/>
      <c r="GTS13" s="1"/>
      <c r="GTT13" s="1"/>
      <c r="GTU13" s="1"/>
      <c r="GTV13" s="1"/>
      <c r="GTW13" s="1"/>
      <c r="GTX13" s="1"/>
      <c r="GTY13" s="1"/>
      <c r="GTZ13" s="1"/>
      <c r="GUA13" s="1"/>
      <c r="GUB13" s="1"/>
      <c r="GUC13" s="1"/>
      <c r="GUD13" s="1"/>
      <c r="GUE13" s="1"/>
      <c r="GUF13" s="1"/>
      <c r="GUG13" s="1"/>
      <c r="GUH13" s="1"/>
      <c r="GUI13" s="1"/>
      <c r="GUJ13" s="1"/>
      <c r="GUK13" s="1"/>
      <c r="GUL13" s="1"/>
      <c r="GUM13" s="1"/>
      <c r="GUN13" s="1"/>
      <c r="GUO13" s="1"/>
      <c r="GUP13" s="1"/>
      <c r="GUQ13" s="1"/>
      <c r="GUR13" s="1"/>
      <c r="GUS13" s="1"/>
      <c r="GUT13" s="1"/>
      <c r="GUU13" s="1"/>
      <c r="GUV13" s="1"/>
      <c r="GUW13" s="1"/>
      <c r="GUX13" s="1"/>
      <c r="GUY13" s="1"/>
      <c r="GUZ13" s="1"/>
      <c r="GVA13" s="1"/>
      <c r="GVB13" s="1"/>
      <c r="GVC13" s="1"/>
      <c r="GVD13" s="1"/>
      <c r="GVE13" s="1"/>
      <c r="GVF13" s="1"/>
      <c r="GVG13" s="1"/>
      <c r="GVH13" s="1"/>
      <c r="GVI13" s="1"/>
      <c r="GVJ13" s="1"/>
      <c r="GVK13" s="1"/>
      <c r="GVL13" s="1"/>
      <c r="GVM13" s="1"/>
      <c r="GVN13" s="1"/>
      <c r="GVO13" s="1"/>
      <c r="GVP13" s="1"/>
      <c r="GVQ13" s="1"/>
      <c r="GVR13" s="1"/>
      <c r="GVS13" s="1"/>
      <c r="GVT13" s="1"/>
      <c r="GVU13" s="1"/>
      <c r="GVV13" s="1"/>
      <c r="GVW13" s="1"/>
      <c r="GVX13" s="1"/>
      <c r="GVY13" s="1"/>
      <c r="GVZ13" s="1"/>
      <c r="GWA13" s="1"/>
      <c r="GWB13" s="1"/>
      <c r="GWC13" s="1"/>
      <c r="GWD13" s="1"/>
      <c r="GWE13" s="1"/>
      <c r="GWF13" s="1"/>
      <c r="GWG13" s="1"/>
      <c r="GWH13" s="1"/>
      <c r="GWI13" s="1"/>
      <c r="GWJ13" s="1"/>
      <c r="GWK13" s="1"/>
      <c r="GWL13" s="1"/>
      <c r="GWM13" s="1"/>
      <c r="GWN13" s="1"/>
      <c r="GWO13" s="1"/>
      <c r="GWP13" s="1"/>
      <c r="GWQ13" s="1"/>
      <c r="GWR13" s="1"/>
      <c r="GWS13" s="1"/>
      <c r="GWT13" s="1"/>
      <c r="GWU13" s="1"/>
      <c r="GWV13" s="1"/>
      <c r="GWW13" s="1"/>
      <c r="GWX13" s="1"/>
      <c r="GWY13" s="1"/>
      <c r="GWZ13" s="1"/>
      <c r="GXA13" s="1"/>
      <c r="GXB13" s="1"/>
      <c r="GXC13" s="1"/>
      <c r="GXD13" s="1"/>
      <c r="GXE13" s="1"/>
      <c r="GXF13" s="1"/>
      <c r="GXG13" s="1"/>
      <c r="GXH13" s="1"/>
      <c r="GXI13" s="1"/>
      <c r="GXJ13" s="1"/>
      <c r="GXK13" s="1"/>
      <c r="GXL13" s="1"/>
      <c r="GXM13" s="1"/>
      <c r="GXN13" s="1"/>
      <c r="GXO13" s="1"/>
      <c r="GXP13" s="1"/>
      <c r="GXQ13" s="1"/>
      <c r="GXR13" s="1"/>
      <c r="GXS13" s="1"/>
      <c r="GXT13" s="1"/>
      <c r="GXU13" s="1"/>
      <c r="GXV13" s="1"/>
      <c r="GXW13" s="1"/>
      <c r="GXX13" s="1"/>
      <c r="GXY13" s="1"/>
      <c r="GXZ13" s="1"/>
      <c r="GYA13" s="1"/>
      <c r="GYB13" s="1"/>
      <c r="GYC13" s="1"/>
      <c r="GYD13" s="1"/>
      <c r="GYE13" s="1"/>
      <c r="GYF13" s="1"/>
      <c r="GYG13" s="1"/>
      <c r="GYH13" s="1"/>
      <c r="GYI13" s="1"/>
      <c r="GYJ13" s="1"/>
      <c r="GYK13" s="1"/>
      <c r="GYL13" s="1"/>
      <c r="GYM13" s="1"/>
      <c r="GYN13" s="1"/>
      <c r="GYO13" s="1"/>
      <c r="GYP13" s="1"/>
      <c r="GYQ13" s="1"/>
      <c r="GYR13" s="1"/>
      <c r="GYS13" s="1"/>
      <c r="GYT13" s="1"/>
      <c r="GYU13" s="1"/>
      <c r="GYV13" s="1"/>
      <c r="GYW13" s="1"/>
      <c r="GYX13" s="1"/>
      <c r="GYY13" s="1"/>
      <c r="GYZ13" s="1"/>
      <c r="GZA13" s="1"/>
      <c r="GZB13" s="1"/>
      <c r="GZC13" s="1"/>
      <c r="GZD13" s="1"/>
      <c r="GZE13" s="1"/>
      <c r="GZF13" s="1"/>
      <c r="GZG13" s="1"/>
      <c r="GZH13" s="1"/>
      <c r="GZI13" s="1"/>
      <c r="GZJ13" s="1"/>
      <c r="GZK13" s="1"/>
      <c r="GZL13" s="1"/>
      <c r="GZM13" s="1"/>
      <c r="GZN13" s="1"/>
      <c r="GZO13" s="1"/>
      <c r="GZP13" s="1"/>
      <c r="GZQ13" s="1"/>
      <c r="GZR13" s="1"/>
      <c r="GZS13" s="1"/>
      <c r="GZT13" s="1"/>
      <c r="GZU13" s="1"/>
      <c r="GZV13" s="1"/>
      <c r="GZW13" s="1"/>
      <c r="GZX13" s="1"/>
      <c r="GZY13" s="1"/>
      <c r="GZZ13" s="1"/>
      <c r="HAA13" s="1"/>
      <c r="HAB13" s="1"/>
      <c r="HAC13" s="1"/>
      <c r="HAD13" s="1"/>
      <c r="HAE13" s="1"/>
      <c r="HAF13" s="1"/>
      <c r="HAG13" s="1"/>
      <c r="HAH13" s="1"/>
      <c r="HAI13" s="1"/>
      <c r="HAJ13" s="1"/>
      <c r="HAK13" s="1"/>
      <c r="HAL13" s="1"/>
      <c r="HAM13" s="1"/>
      <c r="HAN13" s="1"/>
      <c r="HAO13" s="1"/>
      <c r="HAP13" s="1"/>
      <c r="HAQ13" s="1"/>
      <c r="HAR13" s="1"/>
      <c r="HAS13" s="1"/>
      <c r="HAT13" s="1"/>
      <c r="HAU13" s="1"/>
      <c r="HAV13" s="1"/>
      <c r="HAW13" s="1"/>
      <c r="HAX13" s="1"/>
      <c r="HAY13" s="1"/>
      <c r="HAZ13" s="1"/>
      <c r="HBA13" s="1"/>
      <c r="HBB13" s="1"/>
      <c r="HBC13" s="1"/>
      <c r="HBD13" s="1"/>
      <c r="HBE13" s="1"/>
      <c r="HBF13" s="1"/>
      <c r="HBG13" s="1"/>
      <c r="HBH13" s="1"/>
      <c r="HBI13" s="1"/>
      <c r="HBJ13" s="1"/>
      <c r="HBK13" s="1"/>
      <c r="HBL13" s="1"/>
      <c r="HBM13" s="1"/>
      <c r="HBN13" s="1"/>
      <c r="HBO13" s="1"/>
      <c r="HBP13" s="1"/>
      <c r="HBQ13" s="1"/>
      <c r="HBR13" s="1"/>
      <c r="HBS13" s="1"/>
      <c r="HBT13" s="1"/>
      <c r="HBU13" s="1"/>
      <c r="HBV13" s="1"/>
      <c r="HBW13" s="1"/>
      <c r="HBX13" s="1"/>
      <c r="HBY13" s="1"/>
      <c r="HBZ13" s="1"/>
      <c r="HCA13" s="1"/>
      <c r="HCB13" s="1"/>
      <c r="HCC13" s="1"/>
      <c r="HCD13" s="1"/>
      <c r="HCE13" s="1"/>
      <c r="HCF13" s="1"/>
      <c r="HCG13" s="1"/>
      <c r="HCH13" s="1"/>
      <c r="HCI13" s="1"/>
      <c r="HCJ13" s="1"/>
      <c r="HCK13" s="1"/>
      <c r="HCL13" s="1"/>
      <c r="HCM13" s="1"/>
      <c r="HCN13" s="1"/>
      <c r="HCO13" s="1"/>
      <c r="HCP13" s="1"/>
      <c r="HCQ13" s="1"/>
      <c r="HCR13" s="1"/>
      <c r="HCS13" s="1"/>
      <c r="HCT13" s="1"/>
      <c r="HCU13" s="1"/>
      <c r="HCV13" s="1"/>
      <c r="HCW13" s="1"/>
      <c r="HCX13" s="1"/>
      <c r="HCY13" s="1"/>
      <c r="HCZ13" s="1"/>
      <c r="HDA13" s="1"/>
      <c r="HDB13" s="1"/>
      <c r="HDC13" s="1"/>
      <c r="HDD13" s="1"/>
      <c r="HDE13" s="1"/>
      <c r="HDF13" s="1"/>
      <c r="HDG13" s="1"/>
      <c r="HDH13" s="1"/>
      <c r="HDI13" s="1"/>
      <c r="HDJ13" s="1"/>
      <c r="HDK13" s="1"/>
      <c r="HDL13" s="1"/>
      <c r="HDM13" s="1"/>
      <c r="HDN13" s="1"/>
      <c r="HDO13" s="1"/>
      <c r="HDP13" s="1"/>
      <c r="HDQ13" s="1"/>
      <c r="HDR13" s="1"/>
      <c r="HDS13" s="1"/>
      <c r="HDT13" s="1"/>
      <c r="HDU13" s="1"/>
      <c r="HDV13" s="1"/>
      <c r="HDW13" s="1"/>
      <c r="HDX13" s="1"/>
      <c r="HDY13" s="1"/>
      <c r="HDZ13" s="1"/>
      <c r="HEA13" s="1"/>
      <c r="HEB13" s="1"/>
      <c r="HEC13" s="1"/>
      <c r="HED13" s="1"/>
      <c r="HEE13" s="1"/>
      <c r="HEF13" s="1"/>
      <c r="HEG13" s="1"/>
      <c r="HEH13" s="1"/>
      <c r="HEI13" s="1"/>
      <c r="HEJ13" s="1"/>
      <c r="HEK13" s="1"/>
      <c r="HEL13" s="1"/>
      <c r="HEM13" s="1"/>
      <c r="HEN13" s="1"/>
      <c r="HEO13" s="1"/>
      <c r="HEP13" s="1"/>
      <c r="HEQ13" s="1"/>
      <c r="HER13" s="1"/>
      <c r="HES13" s="1"/>
      <c r="HET13" s="1"/>
      <c r="HEU13" s="1"/>
      <c r="HEV13" s="1"/>
      <c r="HEW13" s="1"/>
      <c r="HEX13" s="1"/>
      <c r="HEY13" s="1"/>
      <c r="HEZ13" s="1"/>
      <c r="HFA13" s="1"/>
      <c r="HFB13" s="1"/>
      <c r="HFC13" s="1"/>
      <c r="HFD13" s="1"/>
      <c r="HFE13" s="1"/>
      <c r="HFF13" s="1"/>
      <c r="HFG13" s="1"/>
      <c r="HFH13" s="1"/>
      <c r="HFI13" s="1"/>
      <c r="HFJ13" s="1"/>
      <c r="HFK13" s="1"/>
      <c r="HFL13" s="1"/>
      <c r="HFM13" s="1"/>
      <c r="HFN13" s="1"/>
      <c r="HFO13" s="1"/>
      <c r="HFP13" s="1"/>
      <c r="HFQ13" s="1"/>
      <c r="HFR13" s="1"/>
      <c r="HFS13" s="1"/>
      <c r="HFT13" s="1"/>
      <c r="HFU13" s="1"/>
      <c r="HFV13" s="1"/>
      <c r="HFW13" s="1"/>
      <c r="HFX13" s="1"/>
      <c r="HFY13" s="1"/>
      <c r="HFZ13" s="1"/>
      <c r="HGA13" s="1"/>
      <c r="HGB13" s="1"/>
      <c r="HGC13" s="1"/>
      <c r="HGD13" s="1"/>
      <c r="HGE13" s="1"/>
      <c r="HGF13" s="1"/>
      <c r="HGG13" s="1"/>
      <c r="HGH13" s="1"/>
      <c r="HGI13" s="1"/>
      <c r="HGJ13" s="1"/>
      <c r="HGK13" s="1"/>
      <c r="HGL13" s="1"/>
      <c r="HGM13" s="1"/>
      <c r="HGN13" s="1"/>
      <c r="HGO13" s="1"/>
      <c r="HGP13" s="1"/>
      <c r="HGQ13" s="1"/>
      <c r="HGR13" s="1"/>
      <c r="HGS13" s="1"/>
      <c r="HGT13" s="1"/>
      <c r="HGU13" s="1"/>
      <c r="HGV13" s="1"/>
      <c r="HGW13" s="1"/>
      <c r="HGX13" s="1"/>
      <c r="HGY13" s="1"/>
      <c r="HGZ13" s="1"/>
      <c r="HHA13" s="1"/>
      <c r="HHB13" s="1"/>
      <c r="HHC13" s="1"/>
      <c r="HHD13" s="1"/>
      <c r="HHE13" s="1"/>
      <c r="HHF13" s="1"/>
      <c r="HHG13" s="1"/>
      <c r="HHH13" s="1"/>
      <c r="HHI13" s="1"/>
      <c r="HHJ13" s="1"/>
      <c r="HHK13" s="1"/>
      <c r="HHL13" s="1"/>
      <c r="HHM13" s="1"/>
      <c r="HHN13" s="1"/>
      <c r="HHO13" s="1"/>
      <c r="HHP13" s="1"/>
      <c r="HHQ13" s="1"/>
      <c r="HHR13" s="1"/>
      <c r="HHS13" s="1"/>
      <c r="HHT13" s="1"/>
      <c r="HHU13" s="1"/>
      <c r="HHV13" s="1"/>
      <c r="HHW13" s="1"/>
      <c r="HHX13" s="1"/>
      <c r="HHY13" s="1"/>
      <c r="HHZ13" s="1"/>
      <c r="HIA13" s="1"/>
      <c r="HIB13" s="1"/>
      <c r="HIC13" s="1"/>
      <c r="HID13" s="1"/>
      <c r="HIE13" s="1"/>
      <c r="HIF13" s="1"/>
      <c r="HIG13" s="1"/>
      <c r="HIH13" s="1"/>
      <c r="HII13" s="1"/>
      <c r="HIJ13" s="1"/>
      <c r="HIK13" s="1"/>
      <c r="HIL13" s="1"/>
      <c r="HIM13" s="1"/>
      <c r="HIN13" s="1"/>
      <c r="HIO13" s="1"/>
      <c r="HIP13" s="1"/>
      <c r="HIQ13" s="1"/>
      <c r="HIR13" s="1"/>
      <c r="HIS13" s="1"/>
      <c r="HIT13" s="1"/>
      <c r="HIU13" s="1"/>
      <c r="HIV13" s="1"/>
      <c r="HIW13" s="1"/>
      <c r="HIX13" s="1"/>
      <c r="HIY13" s="1"/>
      <c r="HIZ13" s="1"/>
      <c r="HJA13" s="1"/>
      <c r="HJB13" s="1"/>
      <c r="HJC13" s="1"/>
      <c r="HJD13" s="1"/>
      <c r="HJE13" s="1"/>
      <c r="HJF13" s="1"/>
      <c r="HJG13" s="1"/>
      <c r="HJH13" s="1"/>
      <c r="HJI13" s="1"/>
      <c r="HJJ13" s="1"/>
      <c r="HJK13" s="1"/>
      <c r="HJL13" s="1"/>
      <c r="HJM13" s="1"/>
      <c r="HJN13" s="1"/>
      <c r="HJO13" s="1"/>
      <c r="HJP13" s="1"/>
      <c r="HJQ13" s="1"/>
      <c r="HJR13" s="1"/>
      <c r="HJS13" s="1"/>
      <c r="HJT13" s="1"/>
      <c r="HJU13" s="1"/>
      <c r="HJV13" s="1"/>
      <c r="HJW13" s="1"/>
      <c r="HJX13" s="1"/>
      <c r="HJY13" s="1"/>
      <c r="HJZ13" s="1"/>
      <c r="HKA13" s="1"/>
      <c r="HKB13" s="1"/>
      <c r="HKC13" s="1"/>
      <c r="HKD13" s="1"/>
      <c r="HKE13" s="1"/>
      <c r="HKF13" s="1"/>
      <c r="HKG13" s="1"/>
      <c r="HKH13" s="1"/>
      <c r="HKI13" s="1"/>
      <c r="HKJ13" s="1"/>
      <c r="HKK13" s="1"/>
      <c r="HKL13" s="1"/>
      <c r="HKM13" s="1"/>
      <c r="HKN13" s="1"/>
      <c r="HKO13" s="1"/>
      <c r="HKP13" s="1"/>
      <c r="HKQ13" s="1"/>
      <c r="HKR13" s="1"/>
      <c r="HKS13" s="1"/>
      <c r="HKT13" s="1"/>
      <c r="HKU13" s="1"/>
      <c r="HKV13" s="1"/>
      <c r="HKW13" s="1"/>
      <c r="HKX13" s="1"/>
      <c r="HKY13" s="1"/>
      <c r="HKZ13" s="1"/>
      <c r="HLA13" s="1"/>
      <c r="HLB13" s="1"/>
      <c r="HLC13" s="1"/>
      <c r="HLD13" s="1"/>
      <c r="HLE13" s="1"/>
      <c r="HLF13" s="1"/>
      <c r="HLG13" s="1"/>
      <c r="HLH13" s="1"/>
      <c r="HLI13" s="1"/>
      <c r="HLJ13" s="1"/>
      <c r="HLK13" s="1"/>
      <c r="HLL13" s="1"/>
      <c r="HLM13" s="1"/>
      <c r="HLN13" s="1"/>
      <c r="HLO13" s="1"/>
      <c r="HLP13" s="1"/>
      <c r="HLQ13" s="1"/>
      <c r="HLR13" s="1"/>
      <c r="HLS13" s="1"/>
      <c r="HLT13" s="1"/>
      <c r="HLU13" s="1"/>
      <c r="HLV13" s="1"/>
      <c r="HLW13" s="1"/>
      <c r="HLX13" s="1"/>
      <c r="HLY13" s="1"/>
      <c r="HLZ13" s="1"/>
      <c r="HMA13" s="1"/>
      <c r="HMB13" s="1"/>
      <c r="HMC13" s="1"/>
      <c r="HMD13" s="1"/>
      <c r="HME13" s="1"/>
      <c r="HMF13" s="1"/>
      <c r="HMG13" s="1"/>
      <c r="HMH13" s="1"/>
      <c r="HMI13" s="1"/>
      <c r="HMJ13" s="1"/>
      <c r="HMK13" s="1"/>
      <c r="HML13" s="1"/>
      <c r="HMM13" s="1"/>
      <c r="HMN13" s="1"/>
      <c r="HMO13" s="1"/>
      <c r="HMP13" s="1"/>
      <c r="HMQ13" s="1"/>
      <c r="HMR13" s="1"/>
      <c r="HMS13" s="1"/>
      <c r="HMT13" s="1"/>
      <c r="HMU13" s="1"/>
      <c r="HMV13" s="1"/>
      <c r="HMW13" s="1"/>
      <c r="HMX13" s="1"/>
      <c r="HMY13" s="1"/>
      <c r="HMZ13" s="1"/>
      <c r="HNA13" s="1"/>
      <c r="HNB13" s="1"/>
      <c r="HNC13" s="1"/>
      <c r="HND13" s="1"/>
      <c r="HNE13" s="1"/>
      <c r="HNF13" s="1"/>
      <c r="HNG13" s="1"/>
      <c r="HNH13" s="1"/>
      <c r="HNI13" s="1"/>
      <c r="HNJ13" s="1"/>
      <c r="HNK13" s="1"/>
      <c r="HNL13" s="1"/>
      <c r="HNM13" s="1"/>
      <c r="HNN13" s="1"/>
      <c r="HNO13" s="1"/>
      <c r="HNP13" s="1"/>
      <c r="HNQ13" s="1"/>
      <c r="HNR13" s="1"/>
      <c r="HNS13" s="1"/>
      <c r="HNT13" s="1"/>
      <c r="HNU13" s="1"/>
      <c r="HNV13" s="1"/>
      <c r="HNW13" s="1"/>
      <c r="HNX13" s="1"/>
      <c r="HNY13" s="1"/>
      <c r="HNZ13" s="1"/>
      <c r="HOA13" s="1"/>
      <c r="HOB13" s="1"/>
      <c r="HOC13" s="1"/>
      <c r="HOD13" s="1"/>
      <c r="HOE13" s="1"/>
      <c r="HOF13" s="1"/>
      <c r="HOG13" s="1"/>
      <c r="HOH13" s="1"/>
      <c r="HOI13" s="1"/>
      <c r="HOJ13" s="1"/>
      <c r="HOK13" s="1"/>
      <c r="HOL13" s="1"/>
      <c r="HOM13" s="1"/>
      <c r="HON13" s="1"/>
      <c r="HOO13" s="1"/>
      <c r="HOP13" s="1"/>
      <c r="HOQ13" s="1"/>
      <c r="HOR13" s="1"/>
      <c r="HOS13" s="1"/>
      <c r="HOT13" s="1"/>
      <c r="HOU13" s="1"/>
      <c r="HOV13" s="1"/>
      <c r="HOW13" s="1"/>
      <c r="HOX13" s="1"/>
      <c r="HOY13" s="1"/>
      <c r="HOZ13" s="1"/>
      <c r="HPA13" s="1"/>
      <c r="HPB13" s="1"/>
      <c r="HPC13" s="1"/>
      <c r="HPD13" s="1"/>
      <c r="HPE13" s="1"/>
      <c r="HPF13" s="1"/>
      <c r="HPG13" s="1"/>
      <c r="HPH13" s="1"/>
      <c r="HPI13" s="1"/>
      <c r="HPJ13" s="1"/>
      <c r="HPK13" s="1"/>
      <c r="HPL13" s="1"/>
      <c r="HPM13" s="1"/>
      <c r="HPN13" s="1"/>
      <c r="HPO13" s="1"/>
      <c r="HPP13" s="1"/>
      <c r="HPQ13" s="1"/>
      <c r="HPR13" s="1"/>
      <c r="HPS13" s="1"/>
      <c r="HPT13" s="1"/>
      <c r="HPU13" s="1"/>
      <c r="HPV13" s="1"/>
      <c r="HPW13" s="1"/>
      <c r="HPX13" s="1"/>
      <c r="HPY13" s="1"/>
      <c r="HPZ13" s="1"/>
      <c r="HQA13" s="1"/>
      <c r="HQB13" s="1"/>
      <c r="HQC13" s="1"/>
      <c r="HQD13" s="1"/>
      <c r="HQE13" s="1"/>
      <c r="HQF13" s="1"/>
      <c r="HQG13" s="1"/>
      <c r="HQH13" s="1"/>
      <c r="HQI13" s="1"/>
      <c r="HQJ13" s="1"/>
      <c r="HQK13" s="1"/>
      <c r="HQL13" s="1"/>
      <c r="HQM13" s="1"/>
      <c r="HQN13" s="1"/>
      <c r="HQO13" s="1"/>
      <c r="HQP13" s="1"/>
      <c r="HQQ13" s="1"/>
      <c r="HQR13" s="1"/>
      <c r="HQS13" s="1"/>
      <c r="HQT13" s="1"/>
      <c r="HQU13" s="1"/>
      <c r="HQV13" s="1"/>
      <c r="HQW13" s="1"/>
      <c r="HQX13" s="1"/>
      <c r="HQY13" s="1"/>
      <c r="HQZ13" s="1"/>
      <c r="HRA13" s="1"/>
      <c r="HRB13" s="1"/>
      <c r="HRC13" s="1"/>
      <c r="HRD13" s="1"/>
      <c r="HRE13" s="1"/>
      <c r="HRF13" s="1"/>
      <c r="HRG13" s="1"/>
      <c r="HRH13" s="1"/>
      <c r="HRI13" s="1"/>
      <c r="HRJ13" s="1"/>
      <c r="HRK13" s="1"/>
      <c r="HRL13" s="1"/>
      <c r="HRM13" s="1"/>
      <c r="HRN13" s="1"/>
      <c r="HRO13" s="1"/>
      <c r="HRP13" s="1"/>
      <c r="HRQ13" s="1"/>
      <c r="HRR13" s="1"/>
      <c r="HRS13" s="1"/>
      <c r="HRT13" s="1"/>
      <c r="HRU13" s="1"/>
      <c r="HRV13" s="1"/>
      <c r="HRW13" s="1"/>
      <c r="HRX13" s="1"/>
      <c r="HRY13" s="1"/>
      <c r="HRZ13" s="1"/>
      <c r="HSA13" s="1"/>
      <c r="HSB13" s="1"/>
      <c r="HSC13" s="1"/>
      <c r="HSD13" s="1"/>
      <c r="HSE13" s="1"/>
      <c r="HSF13" s="1"/>
      <c r="HSG13" s="1"/>
      <c r="HSH13" s="1"/>
      <c r="HSI13" s="1"/>
      <c r="HSJ13" s="1"/>
      <c r="HSK13" s="1"/>
      <c r="HSL13" s="1"/>
      <c r="HSM13" s="1"/>
      <c r="HSN13" s="1"/>
      <c r="HSO13" s="1"/>
      <c r="HSP13" s="1"/>
      <c r="HSQ13" s="1"/>
      <c r="HSR13" s="1"/>
      <c r="HSS13" s="1"/>
      <c r="HST13" s="1"/>
      <c r="HSU13" s="1"/>
      <c r="HSV13" s="1"/>
      <c r="HSW13" s="1"/>
      <c r="HSX13" s="1"/>
      <c r="HSY13" s="1"/>
      <c r="HSZ13" s="1"/>
      <c r="HTA13" s="1"/>
      <c r="HTB13" s="1"/>
      <c r="HTC13" s="1"/>
      <c r="HTD13" s="1"/>
      <c r="HTE13" s="1"/>
      <c r="HTF13" s="1"/>
      <c r="HTG13" s="1"/>
      <c r="HTH13" s="1"/>
      <c r="HTI13" s="1"/>
      <c r="HTJ13" s="1"/>
      <c r="HTK13" s="1"/>
      <c r="HTL13" s="1"/>
      <c r="HTM13" s="1"/>
      <c r="HTN13" s="1"/>
      <c r="HTO13" s="1"/>
      <c r="HTP13" s="1"/>
      <c r="HTQ13" s="1"/>
      <c r="HTR13" s="1"/>
      <c r="HTS13" s="1"/>
      <c r="HTT13" s="1"/>
      <c r="HTU13" s="1"/>
      <c r="HTV13" s="1"/>
      <c r="HTW13" s="1"/>
      <c r="HTX13" s="1"/>
      <c r="HTY13" s="1"/>
      <c r="HTZ13" s="1"/>
      <c r="HUA13" s="1"/>
      <c r="HUB13" s="1"/>
      <c r="HUC13" s="1"/>
      <c r="HUD13" s="1"/>
      <c r="HUE13" s="1"/>
      <c r="HUF13" s="1"/>
      <c r="HUG13" s="1"/>
      <c r="HUH13" s="1"/>
      <c r="HUI13" s="1"/>
      <c r="HUJ13" s="1"/>
      <c r="HUK13" s="1"/>
      <c r="HUL13" s="1"/>
      <c r="HUM13" s="1"/>
      <c r="HUN13" s="1"/>
      <c r="HUO13" s="1"/>
      <c r="HUP13" s="1"/>
      <c r="HUQ13" s="1"/>
      <c r="HUR13" s="1"/>
      <c r="HUS13" s="1"/>
      <c r="HUT13" s="1"/>
      <c r="HUU13" s="1"/>
      <c r="HUV13" s="1"/>
      <c r="HUW13" s="1"/>
      <c r="HUX13" s="1"/>
      <c r="HUY13" s="1"/>
      <c r="HUZ13" s="1"/>
      <c r="HVA13" s="1"/>
      <c r="HVB13" s="1"/>
      <c r="HVC13" s="1"/>
      <c r="HVD13" s="1"/>
      <c r="HVE13" s="1"/>
      <c r="HVF13" s="1"/>
      <c r="HVG13" s="1"/>
      <c r="HVH13" s="1"/>
      <c r="HVI13" s="1"/>
      <c r="HVJ13" s="1"/>
      <c r="HVK13" s="1"/>
      <c r="HVL13" s="1"/>
      <c r="HVM13" s="1"/>
      <c r="HVN13" s="1"/>
      <c r="HVO13" s="1"/>
      <c r="HVP13" s="1"/>
      <c r="HVQ13" s="1"/>
      <c r="HVR13" s="1"/>
      <c r="HVS13" s="1"/>
      <c r="HVT13" s="1"/>
      <c r="HVU13" s="1"/>
      <c r="HVV13" s="1"/>
      <c r="HVW13" s="1"/>
      <c r="HVX13" s="1"/>
      <c r="HVY13" s="1"/>
      <c r="HVZ13" s="1"/>
      <c r="HWA13" s="1"/>
      <c r="HWB13" s="1"/>
      <c r="HWC13" s="1"/>
      <c r="HWD13" s="1"/>
      <c r="HWE13" s="1"/>
      <c r="HWF13" s="1"/>
      <c r="HWG13" s="1"/>
      <c r="HWH13" s="1"/>
      <c r="HWI13" s="1"/>
      <c r="HWJ13" s="1"/>
      <c r="HWK13" s="1"/>
      <c r="HWL13" s="1"/>
      <c r="HWM13" s="1"/>
      <c r="HWN13" s="1"/>
      <c r="HWO13" s="1"/>
      <c r="HWP13" s="1"/>
      <c r="HWQ13" s="1"/>
      <c r="HWR13" s="1"/>
      <c r="HWS13" s="1"/>
      <c r="HWT13" s="1"/>
      <c r="HWU13" s="1"/>
      <c r="HWV13" s="1"/>
      <c r="HWW13" s="1"/>
      <c r="HWX13" s="1"/>
      <c r="HWY13" s="1"/>
      <c r="HWZ13" s="1"/>
      <c r="HXA13" s="1"/>
      <c r="HXB13" s="1"/>
      <c r="HXC13" s="1"/>
      <c r="HXD13" s="1"/>
      <c r="HXE13" s="1"/>
      <c r="HXF13" s="1"/>
      <c r="HXG13" s="1"/>
      <c r="HXH13" s="1"/>
      <c r="HXI13" s="1"/>
      <c r="HXJ13" s="1"/>
      <c r="HXK13" s="1"/>
      <c r="HXL13" s="1"/>
      <c r="HXM13" s="1"/>
      <c r="HXN13" s="1"/>
      <c r="HXO13" s="1"/>
      <c r="HXP13" s="1"/>
      <c r="HXQ13" s="1"/>
      <c r="HXR13" s="1"/>
      <c r="HXS13" s="1"/>
      <c r="HXT13" s="1"/>
      <c r="HXU13" s="1"/>
      <c r="HXV13" s="1"/>
      <c r="HXW13" s="1"/>
      <c r="HXX13" s="1"/>
      <c r="HXY13" s="1"/>
      <c r="HXZ13" s="1"/>
      <c r="HYA13" s="1"/>
      <c r="HYB13" s="1"/>
      <c r="HYC13" s="1"/>
      <c r="HYD13" s="1"/>
      <c r="HYE13" s="1"/>
      <c r="HYF13" s="1"/>
      <c r="HYG13" s="1"/>
      <c r="HYH13" s="1"/>
      <c r="HYI13" s="1"/>
      <c r="HYJ13" s="1"/>
      <c r="HYK13" s="1"/>
      <c r="HYL13" s="1"/>
      <c r="HYM13" s="1"/>
      <c r="HYN13" s="1"/>
      <c r="HYO13" s="1"/>
      <c r="HYP13" s="1"/>
      <c r="HYQ13" s="1"/>
      <c r="HYR13" s="1"/>
      <c r="HYS13" s="1"/>
      <c r="HYT13" s="1"/>
      <c r="HYU13" s="1"/>
      <c r="HYV13" s="1"/>
      <c r="HYW13" s="1"/>
      <c r="HYX13" s="1"/>
      <c r="HYY13" s="1"/>
      <c r="HYZ13" s="1"/>
      <c r="HZA13" s="1"/>
      <c r="HZB13" s="1"/>
      <c r="HZC13" s="1"/>
      <c r="HZD13" s="1"/>
      <c r="HZE13" s="1"/>
      <c r="HZF13" s="1"/>
      <c r="HZG13" s="1"/>
      <c r="HZH13" s="1"/>
      <c r="HZI13" s="1"/>
      <c r="HZJ13" s="1"/>
      <c r="HZK13" s="1"/>
      <c r="HZL13" s="1"/>
      <c r="HZM13" s="1"/>
      <c r="HZN13" s="1"/>
      <c r="HZO13" s="1"/>
      <c r="HZP13" s="1"/>
      <c r="HZQ13" s="1"/>
      <c r="HZR13" s="1"/>
      <c r="HZS13" s="1"/>
      <c r="HZT13" s="1"/>
      <c r="HZU13" s="1"/>
      <c r="HZV13" s="1"/>
      <c r="HZW13" s="1"/>
      <c r="HZX13" s="1"/>
      <c r="HZY13" s="1"/>
      <c r="HZZ13" s="1"/>
      <c r="IAA13" s="1"/>
      <c r="IAB13" s="1"/>
      <c r="IAC13" s="1"/>
      <c r="IAD13" s="1"/>
      <c r="IAE13" s="1"/>
      <c r="IAF13" s="1"/>
      <c r="IAG13" s="1"/>
      <c r="IAH13" s="1"/>
      <c r="IAI13" s="1"/>
      <c r="IAJ13" s="1"/>
      <c r="IAK13" s="1"/>
      <c r="IAL13" s="1"/>
      <c r="IAM13" s="1"/>
      <c r="IAN13" s="1"/>
      <c r="IAO13" s="1"/>
      <c r="IAP13" s="1"/>
      <c r="IAQ13" s="1"/>
      <c r="IAR13" s="1"/>
      <c r="IAS13" s="1"/>
      <c r="IAT13" s="1"/>
      <c r="IAU13" s="1"/>
      <c r="IAV13" s="1"/>
      <c r="IAW13" s="1"/>
      <c r="IAX13" s="1"/>
      <c r="IAY13" s="1"/>
      <c r="IAZ13" s="1"/>
      <c r="IBA13" s="1"/>
      <c r="IBB13" s="1"/>
      <c r="IBC13" s="1"/>
      <c r="IBD13" s="1"/>
      <c r="IBE13" s="1"/>
      <c r="IBF13" s="1"/>
      <c r="IBG13" s="1"/>
      <c r="IBH13" s="1"/>
      <c r="IBI13" s="1"/>
      <c r="IBJ13" s="1"/>
      <c r="IBK13" s="1"/>
      <c r="IBL13" s="1"/>
      <c r="IBM13" s="1"/>
      <c r="IBN13" s="1"/>
      <c r="IBO13" s="1"/>
      <c r="IBP13" s="1"/>
      <c r="IBQ13" s="1"/>
      <c r="IBR13" s="1"/>
      <c r="IBS13" s="1"/>
      <c r="IBT13" s="1"/>
      <c r="IBU13" s="1"/>
      <c r="IBV13" s="1"/>
      <c r="IBW13" s="1"/>
      <c r="IBX13" s="1"/>
      <c r="IBY13" s="1"/>
      <c r="IBZ13" s="1"/>
      <c r="ICA13" s="1"/>
      <c r="ICB13" s="1"/>
      <c r="ICC13" s="1"/>
      <c r="ICD13" s="1"/>
      <c r="ICE13" s="1"/>
      <c r="ICF13" s="1"/>
      <c r="ICG13" s="1"/>
      <c r="ICH13" s="1"/>
      <c r="ICI13" s="1"/>
      <c r="ICJ13" s="1"/>
      <c r="ICK13" s="1"/>
      <c r="ICL13" s="1"/>
      <c r="ICM13" s="1"/>
      <c r="ICN13" s="1"/>
      <c r="ICO13" s="1"/>
      <c r="ICP13" s="1"/>
      <c r="ICQ13" s="1"/>
      <c r="ICR13" s="1"/>
      <c r="ICS13" s="1"/>
      <c r="ICT13" s="1"/>
      <c r="ICU13" s="1"/>
      <c r="ICV13" s="1"/>
      <c r="ICW13" s="1"/>
      <c r="ICX13" s="1"/>
      <c r="ICY13" s="1"/>
      <c r="ICZ13" s="1"/>
      <c r="IDA13" s="1"/>
      <c r="IDB13" s="1"/>
      <c r="IDC13" s="1"/>
      <c r="IDD13" s="1"/>
      <c r="IDE13" s="1"/>
      <c r="IDF13" s="1"/>
      <c r="IDG13" s="1"/>
      <c r="IDH13" s="1"/>
      <c r="IDI13" s="1"/>
      <c r="IDJ13" s="1"/>
      <c r="IDK13" s="1"/>
      <c r="IDL13" s="1"/>
      <c r="IDM13" s="1"/>
      <c r="IDN13" s="1"/>
      <c r="IDO13" s="1"/>
      <c r="IDP13" s="1"/>
      <c r="IDQ13" s="1"/>
      <c r="IDR13" s="1"/>
      <c r="IDS13" s="1"/>
      <c r="IDT13" s="1"/>
      <c r="IDU13" s="1"/>
      <c r="IDV13" s="1"/>
      <c r="IDW13" s="1"/>
      <c r="IDX13" s="1"/>
      <c r="IDY13" s="1"/>
      <c r="IDZ13" s="1"/>
      <c r="IEA13" s="1"/>
      <c r="IEB13" s="1"/>
      <c r="IEC13" s="1"/>
      <c r="IED13" s="1"/>
      <c r="IEE13" s="1"/>
      <c r="IEF13" s="1"/>
      <c r="IEG13" s="1"/>
      <c r="IEH13" s="1"/>
      <c r="IEI13" s="1"/>
      <c r="IEJ13" s="1"/>
      <c r="IEK13" s="1"/>
      <c r="IEL13" s="1"/>
      <c r="IEM13" s="1"/>
      <c r="IEN13" s="1"/>
      <c r="IEO13" s="1"/>
      <c r="IEP13" s="1"/>
      <c r="IEQ13" s="1"/>
      <c r="IER13" s="1"/>
      <c r="IES13" s="1"/>
      <c r="IET13" s="1"/>
      <c r="IEU13" s="1"/>
      <c r="IEV13" s="1"/>
      <c r="IEW13" s="1"/>
      <c r="IEX13" s="1"/>
      <c r="IEY13" s="1"/>
      <c r="IEZ13" s="1"/>
      <c r="IFA13" s="1"/>
      <c r="IFB13" s="1"/>
      <c r="IFC13" s="1"/>
      <c r="IFD13" s="1"/>
      <c r="IFE13" s="1"/>
      <c r="IFF13" s="1"/>
      <c r="IFG13" s="1"/>
      <c r="IFH13" s="1"/>
      <c r="IFI13" s="1"/>
      <c r="IFJ13" s="1"/>
      <c r="IFK13" s="1"/>
      <c r="IFL13" s="1"/>
      <c r="IFM13" s="1"/>
      <c r="IFN13" s="1"/>
      <c r="IFO13" s="1"/>
      <c r="IFP13" s="1"/>
      <c r="IFQ13" s="1"/>
      <c r="IFR13" s="1"/>
      <c r="IFS13" s="1"/>
      <c r="IFT13" s="1"/>
      <c r="IFU13" s="1"/>
      <c r="IFV13" s="1"/>
      <c r="IFW13" s="1"/>
      <c r="IFX13" s="1"/>
      <c r="IFY13" s="1"/>
      <c r="IFZ13" s="1"/>
      <c r="IGA13" s="1"/>
      <c r="IGB13" s="1"/>
      <c r="IGC13" s="1"/>
      <c r="IGD13" s="1"/>
      <c r="IGE13" s="1"/>
      <c r="IGF13" s="1"/>
      <c r="IGG13" s="1"/>
      <c r="IGH13" s="1"/>
      <c r="IGI13" s="1"/>
      <c r="IGJ13" s="1"/>
      <c r="IGK13" s="1"/>
      <c r="IGL13" s="1"/>
      <c r="IGM13" s="1"/>
      <c r="IGN13" s="1"/>
      <c r="IGO13" s="1"/>
      <c r="IGP13" s="1"/>
      <c r="IGQ13" s="1"/>
      <c r="IGR13" s="1"/>
      <c r="IGS13" s="1"/>
      <c r="IGT13" s="1"/>
      <c r="IGU13" s="1"/>
      <c r="IGV13" s="1"/>
      <c r="IGW13" s="1"/>
      <c r="IGX13" s="1"/>
      <c r="IGY13" s="1"/>
      <c r="IGZ13" s="1"/>
      <c r="IHA13" s="1"/>
      <c r="IHB13" s="1"/>
      <c r="IHC13" s="1"/>
      <c r="IHD13" s="1"/>
      <c r="IHE13" s="1"/>
      <c r="IHF13" s="1"/>
      <c r="IHG13" s="1"/>
      <c r="IHH13" s="1"/>
      <c r="IHI13" s="1"/>
      <c r="IHJ13" s="1"/>
      <c r="IHK13" s="1"/>
      <c r="IHL13" s="1"/>
      <c r="IHM13" s="1"/>
      <c r="IHN13" s="1"/>
      <c r="IHO13" s="1"/>
      <c r="IHP13" s="1"/>
      <c r="IHQ13" s="1"/>
      <c r="IHR13" s="1"/>
      <c r="IHS13" s="1"/>
      <c r="IHT13" s="1"/>
      <c r="IHU13" s="1"/>
      <c r="IHV13" s="1"/>
      <c r="IHW13" s="1"/>
      <c r="IHX13" s="1"/>
      <c r="IHY13" s="1"/>
      <c r="IHZ13" s="1"/>
      <c r="IIA13" s="1"/>
      <c r="IIB13" s="1"/>
      <c r="IIC13" s="1"/>
      <c r="IID13" s="1"/>
      <c r="IIE13" s="1"/>
      <c r="IIF13" s="1"/>
      <c r="IIG13" s="1"/>
      <c r="IIH13" s="1"/>
      <c r="III13" s="1"/>
      <c r="IIJ13" s="1"/>
      <c r="IIK13" s="1"/>
      <c r="IIL13" s="1"/>
      <c r="IIM13" s="1"/>
      <c r="IIN13" s="1"/>
      <c r="IIO13" s="1"/>
      <c r="IIP13" s="1"/>
      <c r="IIQ13" s="1"/>
      <c r="IIR13" s="1"/>
      <c r="IIS13" s="1"/>
      <c r="IIT13" s="1"/>
      <c r="IIU13" s="1"/>
      <c r="IIV13" s="1"/>
      <c r="IIW13" s="1"/>
      <c r="IIX13" s="1"/>
      <c r="IIY13" s="1"/>
      <c r="IIZ13" s="1"/>
      <c r="IJA13" s="1"/>
      <c r="IJB13" s="1"/>
      <c r="IJC13" s="1"/>
      <c r="IJD13" s="1"/>
      <c r="IJE13" s="1"/>
      <c r="IJF13" s="1"/>
      <c r="IJG13" s="1"/>
      <c r="IJH13" s="1"/>
      <c r="IJI13" s="1"/>
      <c r="IJJ13" s="1"/>
      <c r="IJK13" s="1"/>
      <c r="IJL13" s="1"/>
      <c r="IJM13" s="1"/>
      <c r="IJN13" s="1"/>
      <c r="IJO13" s="1"/>
      <c r="IJP13" s="1"/>
      <c r="IJQ13" s="1"/>
      <c r="IJR13" s="1"/>
      <c r="IJS13" s="1"/>
      <c r="IJT13" s="1"/>
      <c r="IJU13" s="1"/>
      <c r="IJV13" s="1"/>
      <c r="IJW13" s="1"/>
      <c r="IJX13" s="1"/>
      <c r="IJY13" s="1"/>
      <c r="IJZ13" s="1"/>
      <c r="IKA13" s="1"/>
      <c r="IKB13" s="1"/>
      <c r="IKC13" s="1"/>
      <c r="IKD13" s="1"/>
      <c r="IKE13" s="1"/>
      <c r="IKF13" s="1"/>
      <c r="IKG13" s="1"/>
      <c r="IKH13" s="1"/>
      <c r="IKI13" s="1"/>
      <c r="IKJ13" s="1"/>
      <c r="IKK13" s="1"/>
      <c r="IKL13" s="1"/>
      <c r="IKM13" s="1"/>
      <c r="IKN13" s="1"/>
      <c r="IKO13" s="1"/>
      <c r="IKP13" s="1"/>
      <c r="IKQ13" s="1"/>
      <c r="IKR13" s="1"/>
      <c r="IKS13" s="1"/>
      <c r="IKT13" s="1"/>
      <c r="IKU13" s="1"/>
      <c r="IKV13" s="1"/>
      <c r="IKW13" s="1"/>
      <c r="IKX13" s="1"/>
      <c r="IKY13" s="1"/>
      <c r="IKZ13" s="1"/>
      <c r="ILA13" s="1"/>
      <c r="ILB13" s="1"/>
      <c r="ILC13" s="1"/>
      <c r="ILD13" s="1"/>
      <c r="ILE13" s="1"/>
      <c r="ILF13" s="1"/>
      <c r="ILG13" s="1"/>
      <c r="ILH13" s="1"/>
      <c r="ILI13" s="1"/>
      <c r="ILJ13" s="1"/>
      <c r="ILK13" s="1"/>
      <c r="ILL13" s="1"/>
      <c r="ILM13" s="1"/>
      <c r="ILN13" s="1"/>
      <c r="ILO13" s="1"/>
      <c r="ILP13" s="1"/>
      <c r="ILQ13" s="1"/>
      <c r="ILR13" s="1"/>
      <c r="ILS13" s="1"/>
      <c r="ILT13" s="1"/>
      <c r="ILU13" s="1"/>
      <c r="ILV13" s="1"/>
      <c r="ILW13" s="1"/>
      <c r="ILX13" s="1"/>
      <c r="ILY13" s="1"/>
      <c r="ILZ13" s="1"/>
      <c r="IMA13" s="1"/>
      <c r="IMB13" s="1"/>
      <c r="IMC13" s="1"/>
      <c r="IMD13" s="1"/>
      <c r="IME13" s="1"/>
      <c r="IMF13" s="1"/>
      <c r="IMG13" s="1"/>
      <c r="IMH13" s="1"/>
      <c r="IMI13" s="1"/>
      <c r="IMJ13" s="1"/>
      <c r="IMK13" s="1"/>
      <c r="IML13" s="1"/>
      <c r="IMM13" s="1"/>
      <c r="IMN13" s="1"/>
      <c r="IMO13" s="1"/>
      <c r="IMP13" s="1"/>
      <c r="IMQ13" s="1"/>
      <c r="IMR13" s="1"/>
      <c r="IMS13" s="1"/>
      <c r="IMT13" s="1"/>
      <c r="IMU13" s="1"/>
      <c r="IMV13" s="1"/>
      <c r="IMW13" s="1"/>
      <c r="IMX13" s="1"/>
      <c r="IMY13" s="1"/>
      <c r="IMZ13" s="1"/>
      <c r="INA13" s="1"/>
      <c r="INB13" s="1"/>
      <c r="INC13" s="1"/>
      <c r="IND13" s="1"/>
      <c r="INE13" s="1"/>
      <c r="INF13" s="1"/>
      <c r="ING13" s="1"/>
      <c r="INH13" s="1"/>
      <c r="INI13" s="1"/>
      <c r="INJ13" s="1"/>
      <c r="INK13" s="1"/>
      <c r="INL13" s="1"/>
      <c r="INM13" s="1"/>
      <c r="INN13" s="1"/>
      <c r="INO13" s="1"/>
      <c r="INP13" s="1"/>
      <c r="INQ13" s="1"/>
      <c r="INR13" s="1"/>
      <c r="INS13" s="1"/>
      <c r="INT13" s="1"/>
      <c r="INU13" s="1"/>
      <c r="INV13" s="1"/>
      <c r="INW13" s="1"/>
      <c r="INX13" s="1"/>
      <c r="INY13" s="1"/>
      <c r="INZ13" s="1"/>
      <c r="IOA13" s="1"/>
      <c r="IOB13" s="1"/>
      <c r="IOC13" s="1"/>
      <c r="IOD13" s="1"/>
      <c r="IOE13" s="1"/>
      <c r="IOF13" s="1"/>
      <c r="IOG13" s="1"/>
      <c r="IOH13" s="1"/>
      <c r="IOI13" s="1"/>
      <c r="IOJ13" s="1"/>
      <c r="IOK13" s="1"/>
      <c r="IOL13" s="1"/>
      <c r="IOM13" s="1"/>
      <c r="ION13" s="1"/>
      <c r="IOO13" s="1"/>
      <c r="IOP13" s="1"/>
      <c r="IOQ13" s="1"/>
      <c r="IOR13" s="1"/>
      <c r="IOS13" s="1"/>
      <c r="IOT13" s="1"/>
      <c r="IOU13" s="1"/>
      <c r="IOV13" s="1"/>
      <c r="IOW13" s="1"/>
      <c r="IOX13" s="1"/>
      <c r="IOY13" s="1"/>
      <c r="IOZ13" s="1"/>
      <c r="IPA13" s="1"/>
      <c r="IPB13" s="1"/>
      <c r="IPC13" s="1"/>
      <c r="IPD13" s="1"/>
      <c r="IPE13" s="1"/>
      <c r="IPF13" s="1"/>
      <c r="IPG13" s="1"/>
      <c r="IPH13" s="1"/>
      <c r="IPI13" s="1"/>
      <c r="IPJ13" s="1"/>
      <c r="IPK13" s="1"/>
      <c r="IPL13" s="1"/>
      <c r="IPM13" s="1"/>
      <c r="IPN13" s="1"/>
      <c r="IPO13" s="1"/>
      <c r="IPP13" s="1"/>
      <c r="IPQ13" s="1"/>
      <c r="IPR13" s="1"/>
      <c r="IPS13" s="1"/>
      <c r="IPT13" s="1"/>
      <c r="IPU13" s="1"/>
      <c r="IPV13" s="1"/>
      <c r="IPW13" s="1"/>
      <c r="IPX13" s="1"/>
      <c r="IPY13" s="1"/>
      <c r="IPZ13" s="1"/>
      <c r="IQA13" s="1"/>
      <c r="IQB13" s="1"/>
      <c r="IQC13" s="1"/>
      <c r="IQD13" s="1"/>
      <c r="IQE13" s="1"/>
      <c r="IQF13" s="1"/>
      <c r="IQG13" s="1"/>
      <c r="IQH13" s="1"/>
      <c r="IQI13" s="1"/>
      <c r="IQJ13" s="1"/>
      <c r="IQK13" s="1"/>
      <c r="IQL13" s="1"/>
      <c r="IQM13" s="1"/>
      <c r="IQN13" s="1"/>
      <c r="IQO13" s="1"/>
      <c r="IQP13" s="1"/>
      <c r="IQQ13" s="1"/>
      <c r="IQR13" s="1"/>
      <c r="IQS13" s="1"/>
      <c r="IQT13" s="1"/>
      <c r="IQU13" s="1"/>
      <c r="IQV13" s="1"/>
      <c r="IQW13" s="1"/>
      <c r="IQX13" s="1"/>
      <c r="IQY13" s="1"/>
      <c r="IQZ13" s="1"/>
      <c r="IRA13" s="1"/>
      <c r="IRB13" s="1"/>
      <c r="IRC13" s="1"/>
      <c r="IRD13" s="1"/>
      <c r="IRE13" s="1"/>
      <c r="IRF13" s="1"/>
      <c r="IRG13" s="1"/>
      <c r="IRH13" s="1"/>
      <c r="IRI13" s="1"/>
      <c r="IRJ13" s="1"/>
      <c r="IRK13" s="1"/>
      <c r="IRL13" s="1"/>
      <c r="IRM13" s="1"/>
      <c r="IRN13" s="1"/>
      <c r="IRO13" s="1"/>
      <c r="IRP13" s="1"/>
      <c r="IRQ13" s="1"/>
      <c r="IRR13" s="1"/>
      <c r="IRS13" s="1"/>
      <c r="IRT13" s="1"/>
      <c r="IRU13" s="1"/>
      <c r="IRV13" s="1"/>
      <c r="IRW13" s="1"/>
      <c r="IRX13" s="1"/>
      <c r="IRY13" s="1"/>
      <c r="IRZ13" s="1"/>
      <c r="ISA13" s="1"/>
      <c r="ISB13" s="1"/>
      <c r="ISC13" s="1"/>
      <c r="ISD13" s="1"/>
      <c r="ISE13" s="1"/>
      <c r="ISF13" s="1"/>
      <c r="ISG13" s="1"/>
      <c r="ISH13" s="1"/>
      <c r="ISI13" s="1"/>
      <c r="ISJ13" s="1"/>
      <c r="ISK13" s="1"/>
      <c r="ISL13" s="1"/>
      <c r="ISM13" s="1"/>
      <c r="ISN13" s="1"/>
      <c r="ISO13" s="1"/>
      <c r="ISP13" s="1"/>
      <c r="ISQ13" s="1"/>
      <c r="ISR13" s="1"/>
      <c r="ISS13" s="1"/>
      <c r="IST13" s="1"/>
      <c r="ISU13" s="1"/>
      <c r="ISV13" s="1"/>
      <c r="ISW13" s="1"/>
      <c r="ISX13" s="1"/>
      <c r="ISY13" s="1"/>
      <c r="ISZ13" s="1"/>
      <c r="ITA13" s="1"/>
      <c r="ITB13" s="1"/>
      <c r="ITC13" s="1"/>
      <c r="ITD13" s="1"/>
      <c r="ITE13" s="1"/>
      <c r="ITF13" s="1"/>
      <c r="ITG13" s="1"/>
      <c r="ITH13" s="1"/>
      <c r="ITI13" s="1"/>
      <c r="ITJ13" s="1"/>
      <c r="ITK13" s="1"/>
      <c r="ITL13" s="1"/>
      <c r="ITM13" s="1"/>
      <c r="ITN13" s="1"/>
      <c r="ITO13" s="1"/>
      <c r="ITP13" s="1"/>
      <c r="ITQ13" s="1"/>
      <c r="ITR13" s="1"/>
      <c r="ITS13" s="1"/>
      <c r="ITT13" s="1"/>
      <c r="ITU13" s="1"/>
      <c r="ITV13" s="1"/>
      <c r="ITW13" s="1"/>
      <c r="ITX13" s="1"/>
      <c r="ITY13" s="1"/>
      <c r="ITZ13" s="1"/>
      <c r="IUA13" s="1"/>
      <c r="IUB13" s="1"/>
      <c r="IUC13" s="1"/>
      <c r="IUD13" s="1"/>
      <c r="IUE13" s="1"/>
      <c r="IUF13" s="1"/>
      <c r="IUG13" s="1"/>
      <c r="IUH13" s="1"/>
      <c r="IUI13" s="1"/>
      <c r="IUJ13" s="1"/>
      <c r="IUK13" s="1"/>
      <c r="IUL13" s="1"/>
      <c r="IUM13" s="1"/>
      <c r="IUN13" s="1"/>
      <c r="IUO13" s="1"/>
      <c r="IUP13" s="1"/>
      <c r="IUQ13" s="1"/>
      <c r="IUR13" s="1"/>
      <c r="IUS13" s="1"/>
      <c r="IUT13" s="1"/>
      <c r="IUU13" s="1"/>
      <c r="IUV13" s="1"/>
      <c r="IUW13" s="1"/>
      <c r="IUX13" s="1"/>
      <c r="IUY13" s="1"/>
      <c r="IUZ13" s="1"/>
      <c r="IVA13" s="1"/>
      <c r="IVB13" s="1"/>
      <c r="IVC13" s="1"/>
      <c r="IVD13" s="1"/>
      <c r="IVE13" s="1"/>
      <c r="IVF13" s="1"/>
      <c r="IVG13" s="1"/>
      <c r="IVH13" s="1"/>
      <c r="IVI13" s="1"/>
      <c r="IVJ13" s="1"/>
      <c r="IVK13" s="1"/>
      <c r="IVL13" s="1"/>
      <c r="IVM13" s="1"/>
      <c r="IVN13" s="1"/>
      <c r="IVO13" s="1"/>
      <c r="IVP13" s="1"/>
      <c r="IVQ13" s="1"/>
      <c r="IVR13" s="1"/>
      <c r="IVS13" s="1"/>
      <c r="IVT13" s="1"/>
      <c r="IVU13" s="1"/>
      <c r="IVV13" s="1"/>
      <c r="IVW13" s="1"/>
      <c r="IVX13" s="1"/>
      <c r="IVY13" s="1"/>
      <c r="IVZ13" s="1"/>
      <c r="IWA13" s="1"/>
      <c r="IWB13" s="1"/>
      <c r="IWC13" s="1"/>
      <c r="IWD13" s="1"/>
      <c r="IWE13" s="1"/>
      <c r="IWF13" s="1"/>
      <c r="IWG13" s="1"/>
      <c r="IWH13" s="1"/>
      <c r="IWI13" s="1"/>
      <c r="IWJ13" s="1"/>
      <c r="IWK13" s="1"/>
      <c r="IWL13" s="1"/>
      <c r="IWM13" s="1"/>
      <c r="IWN13" s="1"/>
      <c r="IWO13" s="1"/>
      <c r="IWP13" s="1"/>
      <c r="IWQ13" s="1"/>
      <c r="IWR13" s="1"/>
      <c r="IWS13" s="1"/>
      <c r="IWT13" s="1"/>
      <c r="IWU13" s="1"/>
      <c r="IWV13" s="1"/>
      <c r="IWW13" s="1"/>
      <c r="IWX13" s="1"/>
      <c r="IWY13" s="1"/>
      <c r="IWZ13" s="1"/>
      <c r="IXA13" s="1"/>
      <c r="IXB13" s="1"/>
      <c r="IXC13" s="1"/>
      <c r="IXD13" s="1"/>
      <c r="IXE13" s="1"/>
      <c r="IXF13" s="1"/>
      <c r="IXG13" s="1"/>
      <c r="IXH13" s="1"/>
      <c r="IXI13" s="1"/>
      <c r="IXJ13" s="1"/>
      <c r="IXK13" s="1"/>
      <c r="IXL13" s="1"/>
      <c r="IXM13" s="1"/>
      <c r="IXN13" s="1"/>
      <c r="IXO13" s="1"/>
      <c r="IXP13" s="1"/>
      <c r="IXQ13" s="1"/>
      <c r="IXR13" s="1"/>
      <c r="IXS13" s="1"/>
      <c r="IXT13" s="1"/>
      <c r="IXU13" s="1"/>
      <c r="IXV13" s="1"/>
      <c r="IXW13" s="1"/>
      <c r="IXX13" s="1"/>
      <c r="IXY13" s="1"/>
      <c r="IXZ13" s="1"/>
      <c r="IYA13" s="1"/>
      <c r="IYB13" s="1"/>
      <c r="IYC13" s="1"/>
      <c r="IYD13" s="1"/>
      <c r="IYE13" s="1"/>
      <c r="IYF13" s="1"/>
      <c r="IYG13" s="1"/>
      <c r="IYH13" s="1"/>
      <c r="IYI13" s="1"/>
      <c r="IYJ13" s="1"/>
      <c r="IYK13" s="1"/>
      <c r="IYL13" s="1"/>
      <c r="IYM13" s="1"/>
      <c r="IYN13" s="1"/>
      <c r="IYO13" s="1"/>
      <c r="IYP13" s="1"/>
      <c r="IYQ13" s="1"/>
      <c r="IYR13" s="1"/>
      <c r="IYS13" s="1"/>
      <c r="IYT13" s="1"/>
      <c r="IYU13" s="1"/>
      <c r="IYV13" s="1"/>
      <c r="IYW13" s="1"/>
      <c r="IYX13" s="1"/>
      <c r="IYY13" s="1"/>
      <c r="IYZ13" s="1"/>
      <c r="IZA13" s="1"/>
      <c r="IZB13" s="1"/>
      <c r="IZC13" s="1"/>
      <c r="IZD13" s="1"/>
      <c r="IZE13" s="1"/>
      <c r="IZF13" s="1"/>
      <c r="IZG13" s="1"/>
      <c r="IZH13" s="1"/>
      <c r="IZI13" s="1"/>
      <c r="IZJ13" s="1"/>
      <c r="IZK13" s="1"/>
      <c r="IZL13" s="1"/>
      <c r="IZM13" s="1"/>
      <c r="IZN13" s="1"/>
      <c r="IZO13" s="1"/>
      <c r="IZP13" s="1"/>
      <c r="IZQ13" s="1"/>
      <c r="IZR13" s="1"/>
      <c r="IZS13" s="1"/>
      <c r="IZT13" s="1"/>
      <c r="IZU13" s="1"/>
      <c r="IZV13" s="1"/>
      <c r="IZW13" s="1"/>
      <c r="IZX13" s="1"/>
      <c r="IZY13" s="1"/>
      <c r="IZZ13" s="1"/>
      <c r="JAA13" s="1"/>
      <c r="JAB13" s="1"/>
      <c r="JAC13" s="1"/>
      <c r="JAD13" s="1"/>
      <c r="JAE13" s="1"/>
      <c r="JAF13" s="1"/>
      <c r="JAG13" s="1"/>
      <c r="JAH13" s="1"/>
      <c r="JAI13" s="1"/>
      <c r="JAJ13" s="1"/>
      <c r="JAK13" s="1"/>
      <c r="JAL13" s="1"/>
      <c r="JAM13" s="1"/>
      <c r="JAN13" s="1"/>
      <c r="JAO13" s="1"/>
      <c r="JAP13" s="1"/>
      <c r="JAQ13" s="1"/>
      <c r="JAR13" s="1"/>
      <c r="JAS13" s="1"/>
      <c r="JAT13" s="1"/>
      <c r="JAU13" s="1"/>
      <c r="JAV13" s="1"/>
      <c r="JAW13" s="1"/>
      <c r="JAX13" s="1"/>
      <c r="JAY13" s="1"/>
      <c r="JAZ13" s="1"/>
      <c r="JBA13" s="1"/>
      <c r="JBB13" s="1"/>
      <c r="JBC13" s="1"/>
      <c r="JBD13" s="1"/>
      <c r="JBE13" s="1"/>
      <c r="JBF13" s="1"/>
      <c r="JBG13" s="1"/>
      <c r="JBH13" s="1"/>
      <c r="JBI13" s="1"/>
      <c r="JBJ13" s="1"/>
      <c r="JBK13" s="1"/>
      <c r="JBL13" s="1"/>
      <c r="JBM13" s="1"/>
      <c r="JBN13" s="1"/>
      <c r="JBO13" s="1"/>
      <c r="JBP13" s="1"/>
      <c r="JBQ13" s="1"/>
      <c r="JBR13" s="1"/>
      <c r="JBS13" s="1"/>
      <c r="JBT13" s="1"/>
      <c r="JBU13" s="1"/>
      <c r="JBV13" s="1"/>
      <c r="JBW13" s="1"/>
      <c r="JBX13" s="1"/>
      <c r="JBY13" s="1"/>
      <c r="JBZ13" s="1"/>
      <c r="JCA13" s="1"/>
      <c r="JCB13" s="1"/>
      <c r="JCC13" s="1"/>
      <c r="JCD13" s="1"/>
      <c r="JCE13" s="1"/>
      <c r="JCF13" s="1"/>
      <c r="JCG13" s="1"/>
      <c r="JCH13" s="1"/>
      <c r="JCI13" s="1"/>
      <c r="JCJ13" s="1"/>
      <c r="JCK13" s="1"/>
      <c r="JCL13" s="1"/>
      <c r="JCM13" s="1"/>
      <c r="JCN13" s="1"/>
      <c r="JCO13" s="1"/>
      <c r="JCP13" s="1"/>
      <c r="JCQ13" s="1"/>
      <c r="JCR13" s="1"/>
      <c r="JCS13" s="1"/>
      <c r="JCT13" s="1"/>
      <c r="JCU13" s="1"/>
      <c r="JCV13" s="1"/>
      <c r="JCW13" s="1"/>
      <c r="JCX13" s="1"/>
      <c r="JCY13" s="1"/>
      <c r="JCZ13" s="1"/>
      <c r="JDA13" s="1"/>
      <c r="JDB13" s="1"/>
      <c r="JDC13" s="1"/>
      <c r="JDD13" s="1"/>
      <c r="JDE13" s="1"/>
      <c r="JDF13" s="1"/>
      <c r="JDG13" s="1"/>
      <c r="JDH13" s="1"/>
      <c r="JDI13" s="1"/>
      <c r="JDJ13" s="1"/>
      <c r="JDK13" s="1"/>
      <c r="JDL13" s="1"/>
      <c r="JDM13" s="1"/>
      <c r="JDN13" s="1"/>
      <c r="JDO13" s="1"/>
      <c r="JDP13" s="1"/>
      <c r="JDQ13" s="1"/>
      <c r="JDR13" s="1"/>
      <c r="JDS13" s="1"/>
      <c r="JDT13" s="1"/>
      <c r="JDU13" s="1"/>
      <c r="JDV13" s="1"/>
      <c r="JDW13" s="1"/>
      <c r="JDX13" s="1"/>
      <c r="JDY13" s="1"/>
      <c r="JDZ13" s="1"/>
      <c r="JEA13" s="1"/>
      <c r="JEB13" s="1"/>
      <c r="JEC13" s="1"/>
      <c r="JED13" s="1"/>
      <c r="JEE13" s="1"/>
      <c r="JEF13" s="1"/>
      <c r="JEG13" s="1"/>
      <c r="JEH13" s="1"/>
      <c r="JEI13" s="1"/>
      <c r="JEJ13" s="1"/>
      <c r="JEK13" s="1"/>
      <c r="JEL13" s="1"/>
      <c r="JEM13" s="1"/>
      <c r="JEN13" s="1"/>
      <c r="JEO13" s="1"/>
      <c r="JEP13" s="1"/>
      <c r="JEQ13" s="1"/>
      <c r="JER13" s="1"/>
      <c r="JES13" s="1"/>
      <c r="JET13" s="1"/>
      <c r="JEU13" s="1"/>
      <c r="JEV13" s="1"/>
      <c r="JEW13" s="1"/>
      <c r="JEX13" s="1"/>
      <c r="JEY13" s="1"/>
      <c r="JEZ13" s="1"/>
      <c r="JFA13" s="1"/>
      <c r="JFB13" s="1"/>
      <c r="JFC13" s="1"/>
      <c r="JFD13" s="1"/>
      <c r="JFE13" s="1"/>
      <c r="JFF13" s="1"/>
      <c r="JFG13" s="1"/>
      <c r="JFH13" s="1"/>
      <c r="JFI13" s="1"/>
      <c r="JFJ13" s="1"/>
      <c r="JFK13" s="1"/>
      <c r="JFL13" s="1"/>
      <c r="JFM13" s="1"/>
      <c r="JFN13" s="1"/>
      <c r="JFO13" s="1"/>
      <c r="JFP13" s="1"/>
      <c r="JFQ13" s="1"/>
      <c r="JFR13" s="1"/>
      <c r="JFS13" s="1"/>
      <c r="JFT13" s="1"/>
      <c r="JFU13" s="1"/>
      <c r="JFV13" s="1"/>
      <c r="JFW13" s="1"/>
      <c r="JFX13" s="1"/>
      <c r="JFY13" s="1"/>
      <c r="JFZ13" s="1"/>
      <c r="JGA13" s="1"/>
      <c r="JGB13" s="1"/>
      <c r="JGC13" s="1"/>
      <c r="JGD13" s="1"/>
      <c r="JGE13" s="1"/>
      <c r="JGF13" s="1"/>
      <c r="JGG13" s="1"/>
      <c r="JGH13" s="1"/>
      <c r="JGI13" s="1"/>
      <c r="JGJ13" s="1"/>
      <c r="JGK13" s="1"/>
      <c r="JGL13" s="1"/>
      <c r="JGM13" s="1"/>
      <c r="JGN13" s="1"/>
      <c r="JGO13" s="1"/>
      <c r="JGP13" s="1"/>
      <c r="JGQ13" s="1"/>
      <c r="JGR13" s="1"/>
      <c r="JGS13" s="1"/>
      <c r="JGT13" s="1"/>
      <c r="JGU13" s="1"/>
      <c r="JGV13" s="1"/>
      <c r="JGW13" s="1"/>
      <c r="JGX13" s="1"/>
      <c r="JGY13" s="1"/>
      <c r="JGZ13" s="1"/>
      <c r="JHA13" s="1"/>
      <c r="JHB13" s="1"/>
      <c r="JHC13" s="1"/>
      <c r="JHD13" s="1"/>
      <c r="JHE13" s="1"/>
      <c r="JHF13" s="1"/>
      <c r="JHG13" s="1"/>
      <c r="JHH13" s="1"/>
      <c r="JHI13" s="1"/>
      <c r="JHJ13" s="1"/>
      <c r="JHK13" s="1"/>
      <c r="JHL13" s="1"/>
      <c r="JHM13" s="1"/>
      <c r="JHN13" s="1"/>
      <c r="JHO13" s="1"/>
      <c r="JHP13" s="1"/>
      <c r="JHQ13" s="1"/>
      <c r="JHR13" s="1"/>
      <c r="JHS13" s="1"/>
      <c r="JHT13" s="1"/>
      <c r="JHU13" s="1"/>
      <c r="JHV13" s="1"/>
      <c r="JHW13" s="1"/>
      <c r="JHX13" s="1"/>
      <c r="JHY13" s="1"/>
      <c r="JHZ13" s="1"/>
      <c r="JIA13" s="1"/>
      <c r="JIB13" s="1"/>
      <c r="JIC13" s="1"/>
      <c r="JID13" s="1"/>
      <c r="JIE13" s="1"/>
      <c r="JIF13" s="1"/>
      <c r="JIG13" s="1"/>
      <c r="JIH13" s="1"/>
      <c r="JII13" s="1"/>
      <c r="JIJ13" s="1"/>
      <c r="JIK13" s="1"/>
      <c r="JIL13" s="1"/>
      <c r="JIM13" s="1"/>
      <c r="JIN13" s="1"/>
      <c r="JIO13" s="1"/>
      <c r="JIP13" s="1"/>
      <c r="JIQ13" s="1"/>
      <c r="JIR13" s="1"/>
      <c r="JIS13" s="1"/>
      <c r="JIT13" s="1"/>
      <c r="JIU13" s="1"/>
      <c r="JIV13" s="1"/>
      <c r="JIW13" s="1"/>
      <c r="JIX13" s="1"/>
      <c r="JIY13" s="1"/>
      <c r="JIZ13" s="1"/>
      <c r="JJA13" s="1"/>
      <c r="JJB13" s="1"/>
      <c r="JJC13" s="1"/>
      <c r="JJD13" s="1"/>
      <c r="JJE13" s="1"/>
      <c r="JJF13" s="1"/>
      <c r="JJG13" s="1"/>
      <c r="JJH13" s="1"/>
      <c r="JJI13" s="1"/>
      <c r="JJJ13" s="1"/>
      <c r="JJK13" s="1"/>
      <c r="JJL13" s="1"/>
      <c r="JJM13" s="1"/>
      <c r="JJN13" s="1"/>
      <c r="JJO13" s="1"/>
      <c r="JJP13" s="1"/>
      <c r="JJQ13" s="1"/>
      <c r="JJR13" s="1"/>
      <c r="JJS13" s="1"/>
      <c r="JJT13" s="1"/>
      <c r="JJU13" s="1"/>
      <c r="JJV13" s="1"/>
      <c r="JJW13" s="1"/>
      <c r="JJX13" s="1"/>
      <c r="JJY13" s="1"/>
      <c r="JJZ13" s="1"/>
      <c r="JKA13" s="1"/>
      <c r="JKB13" s="1"/>
      <c r="JKC13" s="1"/>
      <c r="JKD13" s="1"/>
      <c r="JKE13" s="1"/>
      <c r="JKF13" s="1"/>
      <c r="JKG13" s="1"/>
      <c r="JKH13" s="1"/>
      <c r="JKI13" s="1"/>
      <c r="JKJ13" s="1"/>
      <c r="JKK13" s="1"/>
      <c r="JKL13" s="1"/>
      <c r="JKM13" s="1"/>
      <c r="JKN13" s="1"/>
      <c r="JKO13" s="1"/>
      <c r="JKP13" s="1"/>
      <c r="JKQ13" s="1"/>
      <c r="JKR13" s="1"/>
      <c r="JKS13" s="1"/>
      <c r="JKT13" s="1"/>
      <c r="JKU13" s="1"/>
      <c r="JKV13" s="1"/>
      <c r="JKW13" s="1"/>
      <c r="JKX13" s="1"/>
      <c r="JKY13" s="1"/>
      <c r="JKZ13" s="1"/>
      <c r="JLA13" s="1"/>
      <c r="JLB13" s="1"/>
      <c r="JLC13" s="1"/>
      <c r="JLD13" s="1"/>
      <c r="JLE13" s="1"/>
      <c r="JLF13" s="1"/>
      <c r="JLG13" s="1"/>
      <c r="JLH13" s="1"/>
      <c r="JLI13" s="1"/>
      <c r="JLJ13" s="1"/>
      <c r="JLK13" s="1"/>
      <c r="JLL13" s="1"/>
      <c r="JLM13" s="1"/>
      <c r="JLN13" s="1"/>
      <c r="JLO13" s="1"/>
      <c r="JLP13" s="1"/>
      <c r="JLQ13" s="1"/>
      <c r="JLR13" s="1"/>
      <c r="JLS13" s="1"/>
      <c r="JLT13" s="1"/>
      <c r="JLU13" s="1"/>
      <c r="JLV13" s="1"/>
      <c r="JLW13" s="1"/>
      <c r="JLX13" s="1"/>
      <c r="JLY13" s="1"/>
      <c r="JLZ13" s="1"/>
      <c r="JMA13" s="1"/>
      <c r="JMB13" s="1"/>
      <c r="JMC13" s="1"/>
      <c r="JMD13" s="1"/>
      <c r="JME13" s="1"/>
      <c r="JMF13" s="1"/>
      <c r="JMG13" s="1"/>
      <c r="JMH13" s="1"/>
      <c r="JMI13" s="1"/>
      <c r="JMJ13" s="1"/>
      <c r="JMK13" s="1"/>
      <c r="JML13" s="1"/>
      <c r="JMM13" s="1"/>
      <c r="JMN13" s="1"/>
      <c r="JMO13" s="1"/>
      <c r="JMP13" s="1"/>
      <c r="JMQ13" s="1"/>
      <c r="JMR13" s="1"/>
      <c r="JMS13" s="1"/>
      <c r="JMT13" s="1"/>
      <c r="JMU13" s="1"/>
      <c r="JMV13" s="1"/>
      <c r="JMW13" s="1"/>
      <c r="JMX13" s="1"/>
      <c r="JMY13" s="1"/>
      <c r="JMZ13" s="1"/>
      <c r="JNA13" s="1"/>
      <c r="JNB13" s="1"/>
      <c r="JNC13" s="1"/>
      <c r="JND13" s="1"/>
      <c r="JNE13" s="1"/>
      <c r="JNF13" s="1"/>
      <c r="JNG13" s="1"/>
      <c r="JNH13" s="1"/>
      <c r="JNI13" s="1"/>
      <c r="JNJ13" s="1"/>
      <c r="JNK13" s="1"/>
      <c r="JNL13" s="1"/>
      <c r="JNM13" s="1"/>
      <c r="JNN13" s="1"/>
      <c r="JNO13" s="1"/>
      <c r="JNP13" s="1"/>
      <c r="JNQ13" s="1"/>
      <c r="JNR13" s="1"/>
      <c r="JNS13" s="1"/>
      <c r="JNT13" s="1"/>
      <c r="JNU13" s="1"/>
      <c r="JNV13" s="1"/>
      <c r="JNW13" s="1"/>
      <c r="JNX13" s="1"/>
      <c r="JNY13" s="1"/>
      <c r="JNZ13" s="1"/>
      <c r="JOA13" s="1"/>
      <c r="JOB13" s="1"/>
      <c r="JOC13" s="1"/>
      <c r="JOD13" s="1"/>
      <c r="JOE13" s="1"/>
      <c r="JOF13" s="1"/>
      <c r="JOG13" s="1"/>
      <c r="JOH13" s="1"/>
      <c r="JOI13" s="1"/>
      <c r="JOJ13" s="1"/>
      <c r="JOK13" s="1"/>
      <c r="JOL13" s="1"/>
      <c r="JOM13" s="1"/>
      <c r="JON13" s="1"/>
      <c r="JOO13" s="1"/>
      <c r="JOP13" s="1"/>
      <c r="JOQ13" s="1"/>
      <c r="JOR13" s="1"/>
      <c r="JOS13" s="1"/>
      <c r="JOT13" s="1"/>
      <c r="JOU13" s="1"/>
      <c r="JOV13" s="1"/>
      <c r="JOW13" s="1"/>
      <c r="JOX13" s="1"/>
      <c r="JOY13" s="1"/>
      <c r="JOZ13" s="1"/>
      <c r="JPA13" s="1"/>
      <c r="JPB13" s="1"/>
      <c r="JPC13" s="1"/>
      <c r="JPD13" s="1"/>
      <c r="JPE13" s="1"/>
      <c r="JPF13" s="1"/>
      <c r="JPG13" s="1"/>
      <c r="JPH13" s="1"/>
      <c r="JPI13" s="1"/>
      <c r="JPJ13" s="1"/>
      <c r="JPK13" s="1"/>
      <c r="JPL13" s="1"/>
      <c r="JPM13" s="1"/>
      <c r="JPN13" s="1"/>
      <c r="JPO13" s="1"/>
      <c r="JPP13" s="1"/>
      <c r="JPQ13" s="1"/>
      <c r="JPR13" s="1"/>
      <c r="JPS13" s="1"/>
      <c r="JPT13" s="1"/>
      <c r="JPU13" s="1"/>
      <c r="JPV13" s="1"/>
      <c r="JPW13" s="1"/>
      <c r="JPX13" s="1"/>
      <c r="JPY13" s="1"/>
      <c r="JPZ13" s="1"/>
      <c r="JQA13" s="1"/>
      <c r="JQB13" s="1"/>
      <c r="JQC13" s="1"/>
      <c r="JQD13" s="1"/>
      <c r="JQE13" s="1"/>
      <c r="JQF13" s="1"/>
      <c r="JQG13" s="1"/>
      <c r="JQH13" s="1"/>
      <c r="JQI13" s="1"/>
      <c r="JQJ13" s="1"/>
      <c r="JQK13" s="1"/>
      <c r="JQL13" s="1"/>
      <c r="JQM13" s="1"/>
      <c r="JQN13" s="1"/>
      <c r="JQO13" s="1"/>
      <c r="JQP13" s="1"/>
      <c r="JQQ13" s="1"/>
      <c r="JQR13" s="1"/>
      <c r="JQS13" s="1"/>
      <c r="JQT13" s="1"/>
      <c r="JQU13" s="1"/>
      <c r="JQV13" s="1"/>
      <c r="JQW13" s="1"/>
      <c r="JQX13" s="1"/>
      <c r="JQY13" s="1"/>
      <c r="JQZ13" s="1"/>
      <c r="JRA13" s="1"/>
      <c r="JRB13" s="1"/>
      <c r="JRC13" s="1"/>
      <c r="JRD13" s="1"/>
      <c r="JRE13" s="1"/>
      <c r="JRF13" s="1"/>
      <c r="JRG13" s="1"/>
      <c r="JRH13" s="1"/>
      <c r="JRI13" s="1"/>
      <c r="JRJ13" s="1"/>
      <c r="JRK13" s="1"/>
      <c r="JRL13" s="1"/>
      <c r="JRM13" s="1"/>
      <c r="JRN13" s="1"/>
      <c r="JRO13" s="1"/>
      <c r="JRP13" s="1"/>
      <c r="JRQ13" s="1"/>
      <c r="JRR13" s="1"/>
      <c r="JRS13" s="1"/>
      <c r="JRT13" s="1"/>
      <c r="JRU13" s="1"/>
      <c r="JRV13" s="1"/>
      <c r="JRW13" s="1"/>
      <c r="JRX13" s="1"/>
      <c r="JRY13" s="1"/>
      <c r="JRZ13" s="1"/>
      <c r="JSA13" s="1"/>
      <c r="JSB13" s="1"/>
      <c r="JSC13" s="1"/>
      <c r="JSD13" s="1"/>
      <c r="JSE13" s="1"/>
      <c r="JSF13" s="1"/>
      <c r="JSG13" s="1"/>
      <c r="JSH13" s="1"/>
      <c r="JSI13" s="1"/>
      <c r="JSJ13" s="1"/>
      <c r="JSK13" s="1"/>
      <c r="JSL13" s="1"/>
      <c r="JSM13" s="1"/>
      <c r="JSN13" s="1"/>
      <c r="JSO13" s="1"/>
      <c r="JSP13" s="1"/>
      <c r="JSQ13" s="1"/>
      <c r="JSR13" s="1"/>
      <c r="JSS13" s="1"/>
      <c r="JST13" s="1"/>
      <c r="JSU13" s="1"/>
      <c r="JSV13" s="1"/>
      <c r="JSW13" s="1"/>
      <c r="JSX13" s="1"/>
      <c r="JSY13" s="1"/>
      <c r="JSZ13" s="1"/>
      <c r="JTA13" s="1"/>
      <c r="JTB13" s="1"/>
      <c r="JTC13" s="1"/>
      <c r="JTD13" s="1"/>
      <c r="JTE13" s="1"/>
      <c r="JTF13" s="1"/>
      <c r="JTG13" s="1"/>
      <c r="JTH13" s="1"/>
      <c r="JTI13" s="1"/>
      <c r="JTJ13" s="1"/>
      <c r="JTK13" s="1"/>
      <c r="JTL13" s="1"/>
      <c r="JTM13" s="1"/>
      <c r="JTN13" s="1"/>
      <c r="JTO13" s="1"/>
      <c r="JTP13" s="1"/>
      <c r="JTQ13" s="1"/>
      <c r="JTR13" s="1"/>
      <c r="JTS13" s="1"/>
      <c r="JTT13" s="1"/>
      <c r="JTU13" s="1"/>
      <c r="JTV13" s="1"/>
      <c r="JTW13" s="1"/>
      <c r="JTX13" s="1"/>
      <c r="JTY13" s="1"/>
      <c r="JTZ13" s="1"/>
      <c r="JUA13" s="1"/>
      <c r="JUB13" s="1"/>
      <c r="JUC13" s="1"/>
      <c r="JUD13" s="1"/>
      <c r="JUE13" s="1"/>
      <c r="JUF13" s="1"/>
      <c r="JUG13" s="1"/>
      <c r="JUH13" s="1"/>
      <c r="JUI13" s="1"/>
      <c r="JUJ13" s="1"/>
      <c r="JUK13" s="1"/>
      <c r="JUL13" s="1"/>
      <c r="JUM13" s="1"/>
      <c r="JUN13" s="1"/>
      <c r="JUO13" s="1"/>
      <c r="JUP13" s="1"/>
      <c r="JUQ13" s="1"/>
      <c r="JUR13" s="1"/>
      <c r="JUS13" s="1"/>
      <c r="JUT13" s="1"/>
      <c r="JUU13" s="1"/>
      <c r="JUV13" s="1"/>
      <c r="JUW13" s="1"/>
      <c r="JUX13" s="1"/>
      <c r="JUY13" s="1"/>
      <c r="JUZ13" s="1"/>
      <c r="JVA13" s="1"/>
      <c r="JVB13" s="1"/>
      <c r="JVC13" s="1"/>
      <c r="JVD13" s="1"/>
      <c r="JVE13" s="1"/>
      <c r="JVF13" s="1"/>
      <c r="JVG13" s="1"/>
      <c r="JVH13" s="1"/>
      <c r="JVI13" s="1"/>
      <c r="JVJ13" s="1"/>
      <c r="JVK13" s="1"/>
      <c r="JVL13" s="1"/>
      <c r="JVM13" s="1"/>
      <c r="JVN13" s="1"/>
      <c r="JVO13" s="1"/>
      <c r="JVP13" s="1"/>
      <c r="JVQ13" s="1"/>
      <c r="JVR13" s="1"/>
      <c r="JVS13" s="1"/>
      <c r="JVT13" s="1"/>
      <c r="JVU13" s="1"/>
      <c r="JVV13" s="1"/>
      <c r="JVW13" s="1"/>
      <c r="JVX13" s="1"/>
      <c r="JVY13" s="1"/>
      <c r="JVZ13" s="1"/>
      <c r="JWA13" s="1"/>
      <c r="JWB13" s="1"/>
      <c r="JWC13" s="1"/>
      <c r="JWD13" s="1"/>
      <c r="JWE13" s="1"/>
      <c r="JWF13" s="1"/>
      <c r="JWG13" s="1"/>
      <c r="JWH13" s="1"/>
      <c r="JWI13" s="1"/>
      <c r="JWJ13" s="1"/>
      <c r="JWK13" s="1"/>
      <c r="JWL13" s="1"/>
      <c r="JWM13" s="1"/>
      <c r="JWN13" s="1"/>
      <c r="JWO13" s="1"/>
      <c r="JWP13" s="1"/>
      <c r="JWQ13" s="1"/>
      <c r="JWR13" s="1"/>
      <c r="JWS13" s="1"/>
      <c r="JWT13" s="1"/>
      <c r="JWU13" s="1"/>
      <c r="JWV13" s="1"/>
      <c r="JWW13" s="1"/>
      <c r="JWX13" s="1"/>
      <c r="JWY13" s="1"/>
      <c r="JWZ13" s="1"/>
      <c r="JXA13" s="1"/>
      <c r="JXB13" s="1"/>
      <c r="JXC13" s="1"/>
      <c r="JXD13" s="1"/>
      <c r="JXE13" s="1"/>
      <c r="JXF13" s="1"/>
      <c r="JXG13" s="1"/>
      <c r="JXH13" s="1"/>
      <c r="JXI13" s="1"/>
      <c r="JXJ13" s="1"/>
      <c r="JXK13" s="1"/>
      <c r="JXL13" s="1"/>
      <c r="JXM13" s="1"/>
      <c r="JXN13" s="1"/>
      <c r="JXO13" s="1"/>
      <c r="JXP13" s="1"/>
      <c r="JXQ13" s="1"/>
      <c r="JXR13" s="1"/>
      <c r="JXS13" s="1"/>
      <c r="JXT13" s="1"/>
      <c r="JXU13" s="1"/>
      <c r="JXV13" s="1"/>
      <c r="JXW13" s="1"/>
      <c r="JXX13" s="1"/>
      <c r="JXY13" s="1"/>
      <c r="JXZ13" s="1"/>
      <c r="JYA13" s="1"/>
      <c r="JYB13" s="1"/>
      <c r="JYC13" s="1"/>
      <c r="JYD13" s="1"/>
      <c r="JYE13" s="1"/>
      <c r="JYF13" s="1"/>
      <c r="JYG13" s="1"/>
      <c r="JYH13" s="1"/>
      <c r="JYI13" s="1"/>
      <c r="JYJ13" s="1"/>
      <c r="JYK13" s="1"/>
      <c r="JYL13" s="1"/>
      <c r="JYM13" s="1"/>
      <c r="JYN13" s="1"/>
      <c r="JYO13" s="1"/>
      <c r="JYP13" s="1"/>
      <c r="JYQ13" s="1"/>
      <c r="JYR13" s="1"/>
      <c r="JYS13" s="1"/>
      <c r="JYT13" s="1"/>
      <c r="JYU13" s="1"/>
      <c r="JYV13" s="1"/>
      <c r="JYW13" s="1"/>
      <c r="JYX13" s="1"/>
      <c r="JYY13" s="1"/>
      <c r="JYZ13" s="1"/>
      <c r="JZA13" s="1"/>
      <c r="JZB13" s="1"/>
      <c r="JZC13" s="1"/>
      <c r="JZD13" s="1"/>
      <c r="JZE13" s="1"/>
      <c r="JZF13" s="1"/>
      <c r="JZG13" s="1"/>
      <c r="JZH13" s="1"/>
      <c r="JZI13" s="1"/>
      <c r="JZJ13" s="1"/>
      <c r="JZK13" s="1"/>
      <c r="JZL13" s="1"/>
      <c r="JZM13" s="1"/>
      <c r="JZN13" s="1"/>
      <c r="JZO13" s="1"/>
      <c r="JZP13" s="1"/>
      <c r="JZQ13" s="1"/>
      <c r="JZR13" s="1"/>
      <c r="JZS13" s="1"/>
      <c r="JZT13" s="1"/>
      <c r="JZU13" s="1"/>
      <c r="JZV13" s="1"/>
      <c r="JZW13" s="1"/>
      <c r="JZX13" s="1"/>
      <c r="JZY13" s="1"/>
      <c r="JZZ13" s="1"/>
      <c r="KAA13" s="1"/>
      <c r="KAB13" s="1"/>
      <c r="KAC13" s="1"/>
      <c r="KAD13" s="1"/>
      <c r="KAE13" s="1"/>
      <c r="KAF13" s="1"/>
      <c r="KAG13" s="1"/>
      <c r="KAH13" s="1"/>
      <c r="KAI13" s="1"/>
      <c r="KAJ13" s="1"/>
      <c r="KAK13" s="1"/>
      <c r="KAL13" s="1"/>
      <c r="KAM13" s="1"/>
      <c r="KAN13" s="1"/>
      <c r="KAO13" s="1"/>
      <c r="KAP13" s="1"/>
      <c r="KAQ13" s="1"/>
      <c r="KAR13" s="1"/>
      <c r="KAS13" s="1"/>
      <c r="KAT13" s="1"/>
      <c r="KAU13" s="1"/>
      <c r="KAV13" s="1"/>
      <c r="KAW13" s="1"/>
      <c r="KAX13" s="1"/>
      <c r="KAY13" s="1"/>
      <c r="KAZ13" s="1"/>
      <c r="KBA13" s="1"/>
      <c r="KBB13" s="1"/>
      <c r="KBC13" s="1"/>
      <c r="KBD13" s="1"/>
      <c r="KBE13" s="1"/>
      <c r="KBF13" s="1"/>
      <c r="KBG13" s="1"/>
      <c r="KBH13" s="1"/>
      <c r="KBI13" s="1"/>
      <c r="KBJ13" s="1"/>
      <c r="KBK13" s="1"/>
      <c r="KBL13" s="1"/>
      <c r="KBM13" s="1"/>
      <c r="KBN13" s="1"/>
      <c r="KBO13" s="1"/>
      <c r="KBP13" s="1"/>
      <c r="KBQ13" s="1"/>
      <c r="KBR13" s="1"/>
      <c r="KBS13" s="1"/>
      <c r="KBT13" s="1"/>
      <c r="KBU13" s="1"/>
      <c r="KBV13" s="1"/>
      <c r="KBW13" s="1"/>
      <c r="KBX13" s="1"/>
      <c r="KBY13" s="1"/>
      <c r="KBZ13" s="1"/>
      <c r="KCA13" s="1"/>
      <c r="KCB13" s="1"/>
      <c r="KCC13" s="1"/>
      <c r="KCD13" s="1"/>
      <c r="KCE13" s="1"/>
      <c r="KCF13" s="1"/>
      <c r="KCG13" s="1"/>
      <c r="KCH13" s="1"/>
      <c r="KCI13" s="1"/>
      <c r="KCJ13" s="1"/>
      <c r="KCK13" s="1"/>
      <c r="KCL13" s="1"/>
      <c r="KCM13" s="1"/>
      <c r="KCN13" s="1"/>
      <c r="KCO13" s="1"/>
      <c r="KCP13" s="1"/>
      <c r="KCQ13" s="1"/>
      <c r="KCR13" s="1"/>
      <c r="KCS13" s="1"/>
      <c r="KCT13" s="1"/>
      <c r="KCU13" s="1"/>
      <c r="KCV13" s="1"/>
      <c r="KCW13" s="1"/>
      <c r="KCX13" s="1"/>
      <c r="KCY13" s="1"/>
      <c r="KCZ13" s="1"/>
      <c r="KDA13" s="1"/>
      <c r="KDB13" s="1"/>
      <c r="KDC13" s="1"/>
      <c r="KDD13" s="1"/>
      <c r="KDE13" s="1"/>
      <c r="KDF13" s="1"/>
      <c r="KDG13" s="1"/>
      <c r="KDH13" s="1"/>
      <c r="KDI13" s="1"/>
      <c r="KDJ13" s="1"/>
      <c r="KDK13" s="1"/>
      <c r="KDL13" s="1"/>
      <c r="KDM13" s="1"/>
      <c r="KDN13" s="1"/>
      <c r="KDO13" s="1"/>
      <c r="KDP13" s="1"/>
      <c r="KDQ13" s="1"/>
      <c r="KDR13" s="1"/>
      <c r="KDS13" s="1"/>
      <c r="KDT13" s="1"/>
      <c r="KDU13" s="1"/>
      <c r="KDV13" s="1"/>
      <c r="KDW13" s="1"/>
      <c r="KDX13" s="1"/>
      <c r="KDY13" s="1"/>
      <c r="KDZ13" s="1"/>
      <c r="KEA13" s="1"/>
      <c r="KEB13" s="1"/>
      <c r="KEC13" s="1"/>
      <c r="KED13" s="1"/>
      <c r="KEE13" s="1"/>
      <c r="KEF13" s="1"/>
      <c r="KEG13" s="1"/>
      <c r="KEH13" s="1"/>
      <c r="KEI13" s="1"/>
      <c r="KEJ13" s="1"/>
      <c r="KEK13" s="1"/>
      <c r="KEL13" s="1"/>
      <c r="KEM13" s="1"/>
      <c r="KEN13" s="1"/>
      <c r="KEO13" s="1"/>
      <c r="KEP13" s="1"/>
      <c r="KEQ13" s="1"/>
      <c r="KER13" s="1"/>
      <c r="KES13" s="1"/>
      <c r="KET13" s="1"/>
      <c r="KEU13" s="1"/>
      <c r="KEV13" s="1"/>
      <c r="KEW13" s="1"/>
      <c r="KEX13" s="1"/>
      <c r="KEY13" s="1"/>
      <c r="KEZ13" s="1"/>
      <c r="KFA13" s="1"/>
      <c r="KFB13" s="1"/>
      <c r="KFC13" s="1"/>
      <c r="KFD13" s="1"/>
      <c r="KFE13" s="1"/>
      <c r="KFF13" s="1"/>
      <c r="KFG13" s="1"/>
      <c r="KFH13" s="1"/>
      <c r="KFI13" s="1"/>
      <c r="KFJ13" s="1"/>
      <c r="KFK13" s="1"/>
      <c r="KFL13" s="1"/>
      <c r="KFM13" s="1"/>
      <c r="KFN13" s="1"/>
      <c r="KFO13" s="1"/>
      <c r="KFP13" s="1"/>
      <c r="KFQ13" s="1"/>
      <c r="KFR13" s="1"/>
      <c r="KFS13" s="1"/>
      <c r="KFT13" s="1"/>
      <c r="KFU13" s="1"/>
      <c r="KFV13" s="1"/>
      <c r="KFW13" s="1"/>
      <c r="KFX13" s="1"/>
      <c r="KFY13" s="1"/>
      <c r="KFZ13" s="1"/>
      <c r="KGA13" s="1"/>
      <c r="KGB13" s="1"/>
      <c r="KGC13" s="1"/>
      <c r="KGD13" s="1"/>
      <c r="KGE13" s="1"/>
      <c r="KGF13" s="1"/>
      <c r="KGG13" s="1"/>
      <c r="KGH13" s="1"/>
      <c r="KGI13" s="1"/>
      <c r="KGJ13" s="1"/>
      <c r="KGK13" s="1"/>
      <c r="KGL13" s="1"/>
      <c r="KGM13" s="1"/>
      <c r="KGN13" s="1"/>
      <c r="KGO13" s="1"/>
      <c r="KGP13" s="1"/>
      <c r="KGQ13" s="1"/>
      <c r="KGR13" s="1"/>
      <c r="KGS13" s="1"/>
      <c r="KGT13" s="1"/>
      <c r="KGU13" s="1"/>
      <c r="KGV13" s="1"/>
      <c r="KGW13" s="1"/>
      <c r="KGX13" s="1"/>
      <c r="KGY13" s="1"/>
      <c r="KGZ13" s="1"/>
      <c r="KHA13" s="1"/>
      <c r="KHB13" s="1"/>
      <c r="KHC13" s="1"/>
      <c r="KHD13" s="1"/>
      <c r="KHE13" s="1"/>
      <c r="KHF13" s="1"/>
      <c r="KHG13" s="1"/>
      <c r="KHH13" s="1"/>
      <c r="KHI13" s="1"/>
      <c r="KHJ13" s="1"/>
      <c r="KHK13" s="1"/>
      <c r="KHL13" s="1"/>
      <c r="KHM13" s="1"/>
      <c r="KHN13" s="1"/>
      <c r="KHO13" s="1"/>
      <c r="KHP13" s="1"/>
      <c r="KHQ13" s="1"/>
      <c r="KHR13" s="1"/>
      <c r="KHS13" s="1"/>
      <c r="KHT13" s="1"/>
      <c r="KHU13" s="1"/>
      <c r="KHV13" s="1"/>
      <c r="KHW13" s="1"/>
      <c r="KHX13" s="1"/>
      <c r="KHY13" s="1"/>
      <c r="KHZ13" s="1"/>
      <c r="KIA13" s="1"/>
      <c r="KIB13" s="1"/>
      <c r="KIC13" s="1"/>
      <c r="KID13" s="1"/>
      <c r="KIE13" s="1"/>
      <c r="KIF13" s="1"/>
      <c r="KIG13" s="1"/>
      <c r="KIH13" s="1"/>
      <c r="KII13" s="1"/>
      <c r="KIJ13" s="1"/>
      <c r="KIK13" s="1"/>
      <c r="KIL13" s="1"/>
      <c r="KIM13" s="1"/>
      <c r="KIN13" s="1"/>
      <c r="KIO13" s="1"/>
      <c r="KIP13" s="1"/>
      <c r="KIQ13" s="1"/>
      <c r="KIR13" s="1"/>
      <c r="KIS13" s="1"/>
      <c r="KIT13" s="1"/>
      <c r="KIU13" s="1"/>
      <c r="KIV13" s="1"/>
      <c r="KIW13" s="1"/>
      <c r="KIX13" s="1"/>
      <c r="KIY13" s="1"/>
      <c r="KIZ13" s="1"/>
      <c r="KJA13" s="1"/>
      <c r="KJB13" s="1"/>
      <c r="KJC13" s="1"/>
      <c r="KJD13" s="1"/>
      <c r="KJE13" s="1"/>
      <c r="KJF13" s="1"/>
      <c r="KJG13" s="1"/>
      <c r="KJH13" s="1"/>
      <c r="KJI13" s="1"/>
      <c r="KJJ13" s="1"/>
      <c r="KJK13" s="1"/>
      <c r="KJL13" s="1"/>
      <c r="KJM13" s="1"/>
      <c r="KJN13" s="1"/>
      <c r="KJO13" s="1"/>
      <c r="KJP13" s="1"/>
      <c r="KJQ13" s="1"/>
      <c r="KJR13" s="1"/>
      <c r="KJS13" s="1"/>
      <c r="KJT13" s="1"/>
      <c r="KJU13" s="1"/>
      <c r="KJV13" s="1"/>
      <c r="KJW13" s="1"/>
      <c r="KJX13" s="1"/>
      <c r="KJY13" s="1"/>
      <c r="KJZ13" s="1"/>
      <c r="KKA13" s="1"/>
      <c r="KKB13" s="1"/>
      <c r="KKC13" s="1"/>
      <c r="KKD13" s="1"/>
      <c r="KKE13" s="1"/>
      <c r="KKF13" s="1"/>
      <c r="KKG13" s="1"/>
      <c r="KKH13" s="1"/>
      <c r="KKI13" s="1"/>
      <c r="KKJ13" s="1"/>
      <c r="KKK13" s="1"/>
      <c r="KKL13" s="1"/>
      <c r="KKM13" s="1"/>
      <c r="KKN13" s="1"/>
      <c r="KKO13" s="1"/>
      <c r="KKP13" s="1"/>
      <c r="KKQ13" s="1"/>
      <c r="KKR13" s="1"/>
      <c r="KKS13" s="1"/>
      <c r="KKT13" s="1"/>
      <c r="KKU13" s="1"/>
      <c r="KKV13" s="1"/>
      <c r="KKW13" s="1"/>
      <c r="KKX13" s="1"/>
      <c r="KKY13" s="1"/>
      <c r="KKZ13" s="1"/>
      <c r="KLA13" s="1"/>
      <c r="KLB13" s="1"/>
      <c r="KLC13" s="1"/>
      <c r="KLD13" s="1"/>
      <c r="KLE13" s="1"/>
      <c r="KLF13" s="1"/>
      <c r="KLG13" s="1"/>
      <c r="KLH13" s="1"/>
      <c r="KLI13" s="1"/>
      <c r="KLJ13" s="1"/>
      <c r="KLK13" s="1"/>
      <c r="KLL13" s="1"/>
      <c r="KLM13" s="1"/>
      <c r="KLN13" s="1"/>
      <c r="KLO13" s="1"/>
      <c r="KLP13" s="1"/>
      <c r="KLQ13" s="1"/>
      <c r="KLR13" s="1"/>
      <c r="KLS13" s="1"/>
      <c r="KLT13" s="1"/>
      <c r="KLU13" s="1"/>
      <c r="KLV13" s="1"/>
      <c r="KLW13" s="1"/>
      <c r="KLX13" s="1"/>
      <c r="KLY13" s="1"/>
      <c r="KLZ13" s="1"/>
      <c r="KMA13" s="1"/>
      <c r="KMB13" s="1"/>
      <c r="KMC13" s="1"/>
      <c r="KMD13" s="1"/>
      <c r="KME13" s="1"/>
      <c r="KMF13" s="1"/>
      <c r="KMG13" s="1"/>
      <c r="KMH13" s="1"/>
      <c r="KMI13" s="1"/>
      <c r="KMJ13" s="1"/>
      <c r="KMK13" s="1"/>
      <c r="KML13" s="1"/>
      <c r="KMM13" s="1"/>
      <c r="KMN13" s="1"/>
      <c r="KMO13" s="1"/>
      <c r="KMP13" s="1"/>
      <c r="KMQ13" s="1"/>
      <c r="KMR13" s="1"/>
      <c r="KMS13" s="1"/>
      <c r="KMT13" s="1"/>
      <c r="KMU13" s="1"/>
      <c r="KMV13" s="1"/>
      <c r="KMW13" s="1"/>
      <c r="KMX13" s="1"/>
      <c r="KMY13" s="1"/>
      <c r="KMZ13" s="1"/>
      <c r="KNA13" s="1"/>
      <c r="KNB13" s="1"/>
      <c r="KNC13" s="1"/>
      <c r="KND13" s="1"/>
      <c r="KNE13" s="1"/>
      <c r="KNF13" s="1"/>
      <c r="KNG13" s="1"/>
      <c r="KNH13" s="1"/>
      <c r="KNI13" s="1"/>
      <c r="KNJ13" s="1"/>
      <c r="KNK13" s="1"/>
      <c r="KNL13" s="1"/>
      <c r="KNM13" s="1"/>
      <c r="KNN13" s="1"/>
      <c r="KNO13" s="1"/>
      <c r="KNP13" s="1"/>
      <c r="KNQ13" s="1"/>
      <c r="KNR13" s="1"/>
      <c r="KNS13" s="1"/>
      <c r="KNT13" s="1"/>
      <c r="KNU13" s="1"/>
      <c r="KNV13" s="1"/>
      <c r="KNW13" s="1"/>
      <c r="KNX13" s="1"/>
      <c r="KNY13" s="1"/>
      <c r="KNZ13" s="1"/>
      <c r="KOA13" s="1"/>
      <c r="KOB13" s="1"/>
      <c r="KOC13" s="1"/>
      <c r="KOD13" s="1"/>
      <c r="KOE13" s="1"/>
      <c r="KOF13" s="1"/>
      <c r="KOG13" s="1"/>
      <c r="KOH13" s="1"/>
      <c r="KOI13" s="1"/>
      <c r="KOJ13" s="1"/>
      <c r="KOK13" s="1"/>
      <c r="KOL13" s="1"/>
      <c r="KOM13" s="1"/>
      <c r="KON13" s="1"/>
      <c r="KOO13" s="1"/>
      <c r="KOP13" s="1"/>
      <c r="KOQ13" s="1"/>
      <c r="KOR13" s="1"/>
      <c r="KOS13" s="1"/>
      <c r="KOT13" s="1"/>
      <c r="KOU13" s="1"/>
      <c r="KOV13" s="1"/>
      <c r="KOW13" s="1"/>
      <c r="KOX13" s="1"/>
      <c r="KOY13" s="1"/>
      <c r="KOZ13" s="1"/>
      <c r="KPA13" s="1"/>
      <c r="KPB13" s="1"/>
      <c r="KPC13" s="1"/>
      <c r="KPD13" s="1"/>
      <c r="KPE13" s="1"/>
      <c r="KPF13" s="1"/>
      <c r="KPG13" s="1"/>
      <c r="KPH13" s="1"/>
      <c r="KPI13" s="1"/>
      <c r="KPJ13" s="1"/>
      <c r="KPK13" s="1"/>
      <c r="KPL13" s="1"/>
      <c r="KPM13" s="1"/>
      <c r="KPN13" s="1"/>
      <c r="KPO13" s="1"/>
      <c r="KPP13" s="1"/>
      <c r="KPQ13" s="1"/>
      <c r="KPR13" s="1"/>
      <c r="KPS13" s="1"/>
      <c r="KPT13" s="1"/>
      <c r="KPU13" s="1"/>
      <c r="KPV13" s="1"/>
      <c r="KPW13" s="1"/>
      <c r="KPX13" s="1"/>
      <c r="KPY13" s="1"/>
      <c r="KPZ13" s="1"/>
      <c r="KQA13" s="1"/>
      <c r="KQB13" s="1"/>
      <c r="KQC13" s="1"/>
      <c r="KQD13" s="1"/>
      <c r="KQE13" s="1"/>
      <c r="KQF13" s="1"/>
      <c r="KQG13" s="1"/>
      <c r="KQH13" s="1"/>
      <c r="KQI13" s="1"/>
      <c r="KQJ13" s="1"/>
      <c r="KQK13" s="1"/>
      <c r="KQL13" s="1"/>
      <c r="KQM13" s="1"/>
      <c r="KQN13" s="1"/>
      <c r="KQO13" s="1"/>
      <c r="KQP13" s="1"/>
      <c r="KQQ13" s="1"/>
      <c r="KQR13" s="1"/>
      <c r="KQS13" s="1"/>
      <c r="KQT13" s="1"/>
      <c r="KQU13" s="1"/>
      <c r="KQV13" s="1"/>
      <c r="KQW13" s="1"/>
      <c r="KQX13" s="1"/>
      <c r="KQY13" s="1"/>
      <c r="KQZ13" s="1"/>
      <c r="KRA13" s="1"/>
      <c r="KRB13" s="1"/>
      <c r="KRC13" s="1"/>
      <c r="KRD13" s="1"/>
      <c r="KRE13" s="1"/>
      <c r="KRF13" s="1"/>
      <c r="KRG13" s="1"/>
      <c r="KRH13" s="1"/>
      <c r="KRI13" s="1"/>
      <c r="KRJ13" s="1"/>
      <c r="KRK13" s="1"/>
      <c r="KRL13" s="1"/>
      <c r="KRM13" s="1"/>
      <c r="KRN13" s="1"/>
      <c r="KRO13" s="1"/>
      <c r="KRP13" s="1"/>
      <c r="KRQ13" s="1"/>
      <c r="KRR13" s="1"/>
      <c r="KRS13" s="1"/>
      <c r="KRT13" s="1"/>
      <c r="KRU13" s="1"/>
      <c r="KRV13" s="1"/>
      <c r="KRW13" s="1"/>
      <c r="KRX13" s="1"/>
      <c r="KRY13" s="1"/>
      <c r="KRZ13" s="1"/>
      <c r="KSA13" s="1"/>
      <c r="KSB13" s="1"/>
      <c r="KSC13" s="1"/>
      <c r="KSD13" s="1"/>
      <c r="KSE13" s="1"/>
      <c r="KSF13" s="1"/>
      <c r="KSG13" s="1"/>
      <c r="KSH13" s="1"/>
      <c r="KSI13" s="1"/>
      <c r="KSJ13" s="1"/>
      <c r="KSK13" s="1"/>
      <c r="KSL13" s="1"/>
      <c r="KSM13" s="1"/>
      <c r="KSN13" s="1"/>
      <c r="KSO13" s="1"/>
      <c r="KSP13" s="1"/>
      <c r="KSQ13" s="1"/>
      <c r="KSR13" s="1"/>
      <c r="KSS13" s="1"/>
      <c r="KST13" s="1"/>
      <c r="KSU13" s="1"/>
      <c r="KSV13" s="1"/>
      <c r="KSW13" s="1"/>
      <c r="KSX13" s="1"/>
      <c r="KSY13" s="1"/>
      <c r="KSZ13" s="1"/>
      <c r="KTA13" s="1"/>
      <c r="KTB13" s="1"/>
      <c r="KTC13" s="1"/>
      <c r="KTD13" s="1"/>
      <c r="KTE13" s="1"/>
      <c r="KTF13" s="1"/>
      <c r="KTG13" s="1"/>
      <c r="KTH13" s="1"/>
      <c r="KTI13" s="1"/>
      <c r="KTJ13" s="1"/>
      <c r="KTK13" s="1"/>
      <c r="KTL13" s="1"/>
      <c r="KTM13" s="1"/>
      <c r="KTN13" s="1"/>
      <c r="KTO13" s="1"/>
      <c r="KTP13" s="1"/>
      <c r="KTQ13" s="1"/>
      <c r="KTR13" s="1"/>
      <c r="KTS13" s="1"/>
      <c r="KTT13" s="1"/>
      <c r="KTU13" s="1"/>
      <c r="KTV13" s="1"/>
      <c r="KTW13" s="1"/>
      <c r="KTX13" s="1"/>
      <c r="KTY13" s="1"/>
      <c r="KTZ13" s="1"/>
      <c r="KUA13" s="1"/>
      <c r="KUB13" s="1"/>
      <c r="KUC13" s="1"/>
      <c r="KUD13" s="1"/>
      <c r="KUE13" s="1"/>
      <c r="KUF13" s="1"/>
      <c r="KUG13" s="1"/>
      <c r="KUH13" s="1"/>
      <c r="KUI13" s="1"/>
      <c r="KUJ13" s="1"/>
      <c r="KUK13" s="1"/>
      <c r="KUL13" s="1"/>
      <c r="KUM13" s="1"/>
      <c r="KUN13" s="1"/>
      <c r="KUO13" s="1"/>
      <c r="KUP13" s="1"/>
      <c r="KUQ13" s="1"/>
      <c r="KUR13" s="1"/>
      <c r="KUS13" s="1"/>
      <c r="KUT13" s="1"/>
      <c r="KUU13" s="1"/>
      <c r="KUV13" s="1"/>
      <c r="KUW13" s="1"/>
      <c r="KUX13" s="1"/>
      <c r="KUY13" s="1"/>
      <c r="KUZ13" s="1"/>
      <c r="KVA13" s="1"/>
      <c r="KVB13" s="1"/>
      <c r="KVC13" s="1"/>
      <c r="KVD13" s="1"/>
      <c r="KVE13" s="1"/>
      <c r="KVF13" s="1"/>
      <c r="KVG13" s="1"/>
      <c r="KVH13" s="1"/>
      <c r="KVI13" s="1"/>
      <c r="KVJ13" s="1"/>
      <c r="KVK13" s="1"/>
      <c r="KVL13" s="1"/>
      <c r="KVM13" s="1"/>
      <c r="KVN13" s="1"/>
      <c r="KVO13" s="1"/>
      <c r="KVP13" s="1"/>
      <c r="KVQ13" s="1"/>
      <c r="KVR13" s="1"/>
      <c r="KVS13" s="1"/>
      <c r="KVT13" s="1"/>
      <c r="KVU13" s="1"/>
      <c r="KVV13" s="1"/>
      <c r="KVW13" s="1"/>
      <c r="KVX13" s="1"/>
      <c r="KVY13" s="1"/>
      <c r="KVZ13" s="1"/>
      <c r="KWA13" s="1"/>
      <c r="KWB13" s="1"/>
      <c r="KWC13" s="1"/>
      <c r="KWD13" s="1"/>
      <c r="KWE13" s="1"/>
      <c r="KWF13" s="1"/>
      <c r="KWG13" s="1"/>
      <c r="KWH13" s="1"/>
      <c r="KWI13" s="1"/>
      <c r="KWJ13" s="1"/>
      <c r="KWK13" s="1"/>
      <c r="KWL13" s="1"/>
      <c r="KWM13" s="1"/>
      <c r="KWN13" s="1"/>
      <c r="KWO13" s="1"/>
      <c r="KWP13" s="1"/>
      <c r="KWQ13" s="1"/>
      <c r="KWR13" s="1"/>
      <c r="KWS13" s="1"/>
      <c r="KWT13" s="1"/>
      <c r="KWU13" s="1"/>
      <c r="KWV13" s="1"/>
      <c r="KWW13" s="1"/>
      <c r="KWX13" s="1"/>
      <c r="KWY13" s="1"/>
      <c r="KWZ13" s="1"/>
      <c r="KXA13" s="1"/>
      <c r="KXB13" s="1"/>
      <c r="KXC13" s="1"/>
      <c r="KXD13" s="1"/>
      <c r="KXE13" s="1"/>
      <c r="KXF13" s="1"/>
      <c r="KXG13" s="1"/>
      <c r="KXH13" s="1"/>
      <c r="KXI13" s="1"/>
      <c r="KXJ13" s="1"/>
      <c r="KXK13" s="1"/>
      <c r="KXL13" s="1"/>
      <c r="KXM13" s="1"/>
      <c r="KXN13" s="1"/>
      <c r="KXO13" s="1"/>
      <c r="KXP13" s="1"/>
      <c r="KXQ13" s="1"/>
      <c r="KXR13" s="1"/>
      <c r="KXS13" s="1"/>
      <c r="KXT13" s="1"/>
      <c r="KXU13" s="1"/>
      <c r="KXV13" s="1"/>
      <c r="KXW13" s="1"/>
      <c r="KXX13" s="1"/>
      <c r="KXY13" s="1"/>
      <c r="KXZ13" s="1"/>
      <c r="KYA13" s="1"/>
      <c r="KYB13" s="1"/>
      <c r="KYC13" s="1"/>
      <c r="KYD13" s="1"/>
      <c r="KYE13" s="1"/>
      <c r="KYF13" s="1"/>
      <c r="KYG13" s="1"/>
      <c r="KYH13" s="1"/>
      <c r="KYI13" s="1"/>
      <c r="KYJ13" s="1"/>
      <c r="KYK13" s="1"/>
      <c r="KYL13" s="1"/>
      <c r="KYM13" s="1"/>
      <c r="KYN13" s="1"/>
      <c r="KYO13" s="1"/>
      <c r="KYP13" s="1"/>
      <c r="KYQ13" s="1"/>
      <c r="KYR13" s="1"/>
      <c r="KYS13" s="1"/>
      <c r="KYT13" s="1"/>
      <c r="KYU13" s="1"/>
      <c r="KYV13" s="1"/>
      <c r="KYW13" s="1"/>
      <c r="KYX13" s="1"/>
      <c r="KYY13" s="1"/>
      <c r="KYZ13" s="1"/>
      <c r="KZA13" s="1"/>
      <c r="KZB13" s="1"/>
      <c r="KZC13" s="1"/>
      <c r="KZD13" s="1"/>
      <c r="KZE13" s="1"/>
      <c r="KZF13" s="1"/>
      <c r="KZG13" s="1"/>
      <c r="KZH13" s="1"/>
      <c r="KZI13" s="1"/>
      <c r="KZJ13" s="1"/>
      <c r="KZK13" s="1"/>
      <c r="KZL13" s="1"/>
      <c r="KZM13" s="1"/>
      <c r="KZN13" s="1"/>
      <c r="KZO13" s="1"/>
      <c r="KZP13" s="1"/>
      <c r="KZQ13" s="1"/>
      <c r="KZR13" s="1"/>
      <c r="KZS13" s="1"/>
      <c r="KZT13" s="1"/>
      <c r="KZU13" s="1"/>
      <c r="KZV13" s="1"/>
      <c r="KZW13" s="1"/>
      <c r="KZX13" s="1"/>
      <c r="KZY13" s="1"/>
      <c r="KZZ13" s="1"/>
      <c r="LAA13" s="1"/>
      <c r="LAB13" s="1"/>
      <c r="LAC13" s="1"/>
      <c r="LAD13" s="1"/>
      <c r="LAE13" s="1"/>
      <c r="LAF13" s="1"/>
      <c r="LAG13" s="1"/>
      <c r="LAH13" s="1"/>
      <c r="LAI13" s="1"/>
      <c r="LAJ13" s="1"/>
      <c r="LAK13" s="1"/>
      <c r="LAL13" s="1"/>
      <c r="LAM13" s="1"/>
      <c r="LAN13" s="1"/>
      <c r="LAO13" s="1"/>
      <c r="LAP13" s="1"/>
      <c r="LAQ13" s="1"/>
      <c r="LAR13" s="1"/>
      <c r="LAS13" s="1"/>
      <c r="LAT13" s="1"/>
      <c r="LAU13" s="1"/>
      <c r="LAV13" s="1"/>
      <c r="LAW13" s="1"/>
      <c r="LAX13" s="1"/>
      <c r="LAY13" s="1"/>
      <c r="LAZ13" s="1"/>
      <c r="LBA13" s="1"/>
      <c r="LBB13" s="1"/>
      <c r="LBC13" s="1"/>
      <c r="LBD13" s="1"/>
      <c r="LBE13" s="1"/>
      <c r="LBF13" s="1"/>
      <c r="LBG13" s="1"/>
      <c r="LBH13" s="1"/>
      <c r="LBI13" s="1"/>
      <c r="LBJ13" s="1"/>
      <c r="LBK13" s="1"/>
      <c r="LBL13" s="1"/>
      <c r="LBM13" s="1"/>
      <c r="LBN13" s="1"/>
      <c r="LBO13" s="1"/>
      <c r="LBP13" s="1"/>
      <c r="LBQ13" s="1"/>
      <c r="LBR13" s="1"/>
      <c r="LBS13" s="1"/>
      <c r="LBT13" s="1"/>
      <c r="LBU13" s="1"/>
      <c r="LBV13" s="1"/>
      <c r="LBW13" s="1"/>
      <c r="LBX13" s="1"/>
      <c r="LBY13" s="1"/>
      <c r="LBZ13" s="1"/>
      <c r="LCA13" s="1"/>
      <c r="LCB13" s="1"/>
      <c r="LCC13" s="1"/>
      <c r="LCD13" s="1"/>
      <c r="LCE13" s="1"/>
      <c r="LCF13" s="1"/>
      <c r="LCG13" s="1"/>
      <c r="LCH13" s="1"/>
      <c r="LCI13" s="1"/>
      <c r="LCJ13" s="1"/>
      <c r="LCK13" s="1"/>
      <c r="LCL13" s="1"/>
      <c r="LCM13" s="1"/>
      <c r="LCN13" s="1"/>
      <c r="LCO13" s="1"/>
      <c r="LCP13" s="1"/>
      <c r="LCQ13" s="1"/>
      <c r="LCR13" s="1"/>
      <c r="LCS13" s="1"/>
      <c r="LCT13" s="1"/>
      <c r="LCU13" s="1"/>
      <c r="LCV13" s="1"/>
      <c r="LCW13" s="1"/>
      <c r="LCX13" s="1"/>
      <c r="LCY13" s="1"/>
      <c r="LCZ13" s="1"/>
      <c r="LDA13" s="1"/>
      <c r="LDB13" s="1"/>
      <c r="LDC13" s="1"/>
      <c r="LDD13" s="1"/>
      <c r="LDE13" s="1"/>
      <c r="LDF13" s="1"/>
      <c r="LDG13" s="1"/>
      <c r="LDH13" s="1"/>
      <c r="LDI13" s="1"/>
      <c r="LDJ13" s="1"/>
      <c r="LDK13" s="1"/>
      <c r="LDL13" s="1"/>
      <c r="LDM13" s="1"/>
      <c r="LDN13" s="1"/>
      <c r="LDO13" s="1"/>
      <c r="LDP13" s="1"/>
      <c r="LDQ13" s="1"/>
      <c r="LDR13" s="1"/>
      <c r="LDS13" s="1"/>
      <c r="LDT13" s="1"/>
      <c r="LDU13" s="1"/>
      <c r="LDV13" s="1"/>
      <c r="LDW13" s="1"/>
      <c r="LDX13" s="1"/>
      <c r="LDY13" s="1"/>
      <c r="LDZ13" s="1"/>
      <c r="LEA13" s="1"/>
      <c r="LEB13" s="1"/>
      <c r="LEC13" s="1"/>
      <c r="LED13" s="1"/>
      <c r="LEE13" s="1"/>
      <c r="LEF13" s="1"/>
      <c r="LEG13" s="1"/>
      <c r="LEH13" s="1"/>
      <c r="LEI13" s="1"/>
      <c r="LEJ13" s="1"/>
      <c r="LEK13" s="1"/>
      <c r="LEL13" s="1"/>
      <c r="LEM13" s="1"/>
      <c r="LEN13" s="1"/>
      <c r="LEO13" s="1"/>
      <c r="LEP13" s="1"/>
      <c r="LEQ13" s="1"/>
      <c r="LER13" s="1"/>
      <c r="LES13" s="1"/>
      <c r="LET13" s="1"/>
      <c r="LEU13" s="1"/>
      <c r="LEV13" s="1"/>
      <c r="LEW13" s="1"/>
      <c r="LEX13" s="1"/>
      <c r="LEY13" s="1"/>
      <c r="LEZ13" s="1"/>
      <c r="LFA13" s="1"/>
      <c r="LFB13" s="1"/>
      <c r="LFC13" s="1"/>
      <c r="LFD13" s="1"/>
      <c r="LFE13" s="1"/>
      <c r="LFF13" s="1"/>
      <c r="LFG13" s="1"/>
      <c r="LFH13" s="1"/>
      <c r="LFI13" s="1"/>
      <c r="LFJ13" s="1"/>
      <c r="LFK13" s="1"/>
      <c r="LFL13" s="1"/>
      <c r="LFM13" s="1"/>
      <c r="LFN13" s="1"/>
      <c r="LFO13" s="1"/>
      <c r="LFP13" s="1"/>
      <c r="LFQ13" s="1"/>
      <c r="LFR13" s="1"/>
      <c r="LFS13" s="1"/>
      <c r="LFT13" s="1"/>
      <c r="LFU13" s="1"/>
      <c r="LFV13" s="1"/>
      <c r="LFW13" s="1"/>
      <c r="LFX13" s="1"/>
      <c r="LFY13" s="1"/>
      <c r="LFZ13" s="1"/>
      <c r="LGA13" s="1"/>
      <c r="LGB13" s="1"/>
      <c r="LGC13" s="1"/>
      <c r="LGD13" s="1"/>
      <c r="LGE13" s="1"/>
      <c r="LGF13" s="1"/>
      <c r="LGG13" s="1"/>
      <c r="LGH13" s="1"/>
      <c r="LGI13" s="1"/>
      <c r="LGJ13" s="1"/>
      <c r="LGK13" s="1"/>
      <c r="LGL13" s="1"/>
      <c r="LGM13" s="1"/>
      <c r="LGN13" s="1"/>
      <c r="LGO13" s="1"/>
      <c r="LGP13" s="1"/>
      <c r="LGQ13" s="1"/>
      <c r="LGR13" s="1"/>
      <c r="LGS13" s="1"/>
      <c r="LGT13" s="1"/>
      <c r="LGU13" s="1"/>
      <c r="LGV13" s="1"/>
      <c r="LGW13" s="1"/>
      <c r="LGX13" s="1"/>
      <c r="LGY13" s="1"/>
      <c r="LGZ13" s="1"/>
      <c r="LHA13" s="1"/>
      <c r="LHB13" s="1"/>
      <c r="LHC13" s="1"/>
      <c r="LHD13" s="1"/>
      <c r="LHE13" s="1"/>
      <c r="LHF13" s="1"/>
      <c r="LHG13" s="1"/>
      <c r="LHH13" s="1"/>
      <c r="LHI13" s="1"/>
      <c r="LHJ13" s="1"/>
      <c r="LHK13" s="1"/>
      <c r="LHL13" s="1"/>
      <c r="LHM13" s="1"/>
      <c r="LHN13" s="1"/>
      <c r="LHO13" s="1"/>
      <c r="LHP13" s="1"/>
      <c r="LHQ13" s="1"/>
      <c r="LHR13" s="1"/>
      <c r="LHS13" s="1"/>
      <c r="LHT13" s="1"/>
      <c r="LHU13" s="1"/>
      <c r="LHV13" s="1"/>
      <c r="LHW13" s="1"/>
      <c r="LHX13" s="1"/>
      <c r="LHY13" s="1"/>
      <c r="LHZ13" s="1"/>
      <c r="LIA13" s="1"/>
      <c r="LIB13" s="1"/>
      <c r="LIC13" s="1"/>
      <c r="LID13" s="1"/>
      <c r="LIE13" s="1"/>
      <c r="LIF13" s="1"/>
      <c r="LIG13" s="1"/>
      <c r="LIH13" s="1"/>
      <c r="LII13" s="1"/>
      <c r="LIJ13" s="1"/>
      <c r="LIK13" s="1"/>
      <c r="LIL13" s="1"/>
      <c r="LIM13" s="1"/>
      <c r="LIN13" s="1"/>
      <c r="LIO13" s="1"/>
      <c r="LIP13" s="1"/>
      <c r="LIQ13" s="1"/>
      <c r="LIR13" s="1"/>
      <c r="LIS13" s="1"/>
      <c r="LIT13" s="1"/>
      <c r="LIU13" s="1"/>
      <c r="LIV13" s="1"/>
      <c r="LIW13" s="1"/>
      <c r="LIX13" s="1"/>
      <c r="LIY13" s="1"/>
      <c r="LIZ13" s="1"/>
      <c r="LJA13" s="1"/>
      <c r="LJB13" s="1"/>
      <c r="LJC13" s="1"/>
      <c r="LJD13" s="1"/>
      <c r="LJE13" s="1"/>
      <c r="LJF13" s="1"/>
      <c r="LJG13" s="1"/>
      <c r="LJH13" s="1"/>
      <c r="LJI13" s="1"/>
      <c r="LJJ13" s="1"/>
      <c r="LJK13" s="1"/>
      <c r="LJL13" s="1"/>
      <c r="LJM13" s="1"/>
      <c r="LJN13" s="1"/>
      <c r="LJO13" s="1"/>
      <c r="LJP13" s="1"/>
      <c r="LJQ13" s="1"/>
      <c r="LJR13" s="1"/>
      <c r="LJS13" s="1"/>
      <c r="LJT13" s="1"/>
      <c r="LJU13" s="1"/>
      <c r="LJV13" s="1"/>
      <c r="LJW13" s="1"/>
      <c r="LJX13" s="1"/>
      <c r="LJY13" s="1"/>
      <c r="LJZ13" s="1"/>
      <c r="LKA13" s="1"/>
      <c r="LKB13" s="1"/>
      <c r="LKC13" s="1"/>
      <c r="LKD13" s="1"/>
      <c r="LKE13" s="1"/>
      <c r="LKF13" s="1"/>
      <c r="LKG13" s="1"/>
      <c r="LKH13" s="1"/>
      <c r="LKI13" s="1"/>
      <c r="LKJ13" s="1"/>
      <c r="LKK13" s="1"/>
      <c r="LKL13" s="1"/>
      <c r="LKM13" s="1"/>
      <c r="LKN13" s="1"/>
      <c r="LKO13" s="1"/>
      <c r="LKP13" s="1"/>
      <c r="LKQ13" s="1"/>
      <c r="LKR13" s="1"/>
      <c r="LKS13" s="1"/>
      <c r="LKT13" s="1"/>
      <c r="LKU13" s="1"/>
      <c r="LKV13" s="1"/>
      <c r="LKW13" s="1"/>
      <c r="LKX13" s="1"/>
      <c r="LKY13" s="1"/>
      <c r="LKZ13" s="1"/>
      <c r="LLA13" s="1"/>
      <c r="LLB13" s="1"/>
      <c r="LLC13" s="1"/>
      <c r="LLD13" s="1"/>
      <c r="LLE13" s="1"/>
      <c r="LLF13" s="1"/>
      <c r="LLG13" s="1"/>
      <c r="LLH13" s="1"/>
      <c r="LLI13" s="1"/>
      <c r="LLJ13" s="1"/>
      <c r="LLK13" s="1"/>
      <c r="LLL13" s="1"/>
      <c r="LLM13" s="1"/>
      <c r="LLN13" s="1"/>
      <c r="LLO13" s="1"/>
      <c r="LLP13" s="1"/>
      <c r="LLQ13" s="1"/>
      <c r="LLR13" s="1"/>
      <c r="LLS13" s="1"/>
      <c r="LLT13" s="1"/>
      <c r="LLU13" s="1"/>
      <c r="LLV13" s="1"/>
      <c r="LLW13" s="1"/>
      <c r="LLX13" s="1"/>
      <c r="LLY13" s="1"/>
      <c r="LLZ13" s="1"/>
      <c r="LMA13" s="1"/>
      <c r="LMB13" s="1"/>
      <c r="LMC13" s="1"/>
      <c r="LMD13" s="1"/>
      <c r="LME13" s="1"/>
      <c r="LMF13" s="1"/>
      <c r="LMG13" s="1"/>
      <c r="LMH13" s="1"/>
      <c r="LMI13" s="1"/>
      <c r="LMJ13" s="1"/>
      <c r="LMK13" s="1"/>
      <c r="LML13" s="1"/>
      <c r="LMM13" s="1"/>
      <c r="LMN13" s="1"/>
      <c r="LMO13" s="1"/>
      <c r="LMP13" s="1"/>
      <c r="LMQ13" s="1"/>
      <c r="LMR13" s="1"/>
      <c r="LMS13" s="1"/>
      <c r="LMT13" s="1"/>
      <c r="LMU13" s="1"/>
      <c r="LMV13" s="1"/>
      <c r="LMW13" s="1"/>
      <c r="LMX13" s="1"/>
      <c r="LMY13" s="1"/>
      <c r="LMZ13" s="1"/>
      <c r="LNA13" s="1"/>
      <c r="LNB13" s="1"/>
      <c r="LNC13" s="1"/>
      <c r="LND13" s="1"/>
      <c r="LNE13" s="1"/>
      <c r="LNF13" s="1"/>
      <c r="LNG13" s="1"/>
      <c r="LNH13" s="1"/>
      <c r="LNI13" s="1"/>
      <c r="LNJ13" s="1"/>
      <c r="LNK13" s="1"/>
      <c r="LNL13" s="1"/>
      <c r="LNM13" s="1"/>
      <c r="LNN13" s="1"/>
      <c r="LNO13" s="1"/>
      <c r="LNP13" s="1"/>
      <c r="LNQ13" s="1"/>
      <c r="LNR13" s="1"/>
      <c r="LNS13" s="1"/>
      <c r="LNT13" s="1"/>
      <c r="LNU13" s="1"/>
      <c r="LNV13" s="1"/>
      <c r="LNW13" s="1"/>
      <c r="LNX13" s="1"/>
      <c r="LNY13" s="1"/>
      <c r="LNZ13" s="1"/>
      <c r="LOA13" s="1"/>
      <c r="LOB13" s="1"/>
      <c r="LOC13" s="1"/>
      <c r="LOD13" s="1"/>
      <c r="LOE13" s="1"/>
      <c r="LOF13" s="1"/>
      <c r="LOG13" s="1"/>
      <c r="LOH13" s="1"/>
      <c r="LOI13" s="1"/>
      <c r="LOJ13" s="1"/>
      <c r="LOK13" s="1"/>
      <c r="LOL13" s="1"/>
      <c r="LOM13" s="1"/>
      <c r="LON13" s="1"/>
      <c r="LOO13" s="1"/>
      <c r="LOP13" s="1"/>
      <c r="LOQ13" s="1"/>
      <c r="LOR13" s="1"/>
      <c r="LOS13" s="1"/>
      <c r="LOT13" s="1"/>
      <c r="LOU13" s="1"/>
      <c r="LOV13" s="1"/>
      <c r="LOW13" s="1"/>
      <c r="LOX13" s="1"/>
      <c r="LOY13" s="1"/>
      <c r="LOZ13" s="1"/>
      <c r="LPA13" s="1"/>
      <c r="LPB13" s="1"/>
      <c r="LPC13" s="1"/>
      <c r="LPD13" s="1"/>
      <c r="LPE13" s="1"/>
      <c r="LPF13" s="1"/>
      <c r="LPG13" s="1"/>
      <c r="LPH13" s="1"/>
      <c r="LPI13" s="1"/>
      <c r="LPJ13" s="1"/>
      <c r="LPK13" s="1"/>
      <c r="LPL13" s="1"/>
      <c r="LPM13" s="1"/>
      <c r="LPN13" s="1"/>
      <c r="LPO13" s="1"/>
      <c r="LPP13" s="1"/>
      <c r="LPQ13" s="1"/>
      <c r="LPR13" s="1"/>
      <c r="LPS13" s="1"/>
      <c r="LPT13" s="1"/>
      <c r="LPU13" s="1"/>
      <c r="LPV13" s="1"/>
      <c r="LPW13" s="1"/>
      <c r="LPX13" s="1"/>
      <c r="LPY13" s="1"/>
      <c r="LPZ13" s="1"/>
      <c r="LQA13" s="1"/>
      <c r="LQB13" s="1"/>
      <c r="LQC13" s="1"/>
      <c r="LQD13" s="1"/>
      <c r="LQE13" s="1"/>
      <c r="LQF13" s="1"/>
      <c r="LQG13" s="1"/>
      <c r="LQH13" s="1"/>
      <c r="LQI13" s="1"/>
      <c r="LQJ13" s="1"/>
      <c r="LQK13" s="1"/>
      <c r="LQL13" s="1"/>
      <c r="LQM13" s="1"/>
      <c r="LQN13" s="1"/>
      <c r="LQO13" s="1"/>
      <c r="LQP13" s="1"/>
      <c r="LQQ13" s="1"/>
      <c r="LQR13" s="1"/>
      <c r="LQS13" s="1"/>
      <c r="LQT13" s="1"/>
      <c r="LQU13" s="1"/>
      <c r="LQV13" s="1"/>
      <c r="LQW13" s="1"/>
      <c r="LQX13" s="1"/>
      <c r="LQY13" s="1"/>
      <c r="LQZ13" s="1"/>
      <c r="LRA13" s="1"/>
      <c r="LRB13" s="1"/>
      <c r="LRC13" s="1"/>
      <c r="LRD13" s="1"/>
      <c r="LRE13" s="1"/>
      <c r="LRF13" s="1"/>
      <c r="LRG13" s="1"/>
      <c r="LRH13" s="1"/>
      <c r="LRI13" s="1"/>
      <c r="LRJ13" s="1"/>
      <c r="LRK13" s="1"/>
      <c r="LRL13" s="1"/>
      <c r="LRM13" s="1"/>
      <c r="LRN13" s="1"/>
      <c r="LRO13" s="1"/>
      <c r="LRP13" s="1"/>
      <c r="LRQ13" s="1"/>
      <c r="LRR13" s="1"/>
      <c r="LRS13" s="1"/>
      <c r="LRT13" s="1"/>
      <c r="LRU13" s="1"/>
      <c r="LRV13" s="1"/>
      <c r="LRW13" s="1"/>
      <c r="LRX13" s="1"/>
      <c r="LRY13" s="1"/>
      <c r="LRZ13" s="1"/>
      <c r="LSA13" s="1"/>
      <c r="LSB13" s="1"/>
      <c r="LSC13" s="1"/>
      <c r="LSD13" s="1"/>
      <c r="LSE13" s="1"/>
      <c r="LSF13" s="1"/>
      <c r="LSG13" s="1"/>
      <c r="LSH13" s="1"/>
      <c r="LSI13" s="1"/>
      <c r="LSJ13" s="1"/>
      <c r="LSK13" s="1"/>
      <c r="LSL13" s="1"/>
      <c r="LSM13" s="1"/>
      <c r="LSN13" s="1"/>
      <c r="LSO13" s="1"/>
      <c r="LSP13" s="1"/>
      <c r="LSQ13" s="1"/>
      <c r="LSR13" s="1"/>
      <c r="LSS13" s="1"/>
      <c r="LST13" s="1"/>
      <c r="LSU13" s="1"/>
      <c r="LSV13" s="1"/>
      <c r="LSW13" s="1"/>
      <c r="LSX13" s="1"/>
      <c r="LSY13" s="1"/>
      <c r="LSZ13" s="1"/>
      <c r="LTA13" s="1"/>
      <c r="LTB13" s="1"/>
      <c r="LTC13" s="1"/>
      <c r="LTD13" s="1"/>
      <c r="LTE13" s="1"/>
      <c r="LTF13" s="1"/>
      <c r="LTG13" s="1"/>
      <c r="LTH13" s="1"/>
      <c r="LTI13" s="1"/>
      <c r="LTJ13" s="1"/>
      <c r="LTK13" s="1"/>
      <c r="LTL13" s="1"/>
      <c r="LTM13" s="1"/>
      <c r="LTN13" s="1"/>
      <c r="LTO13" s="1"/>
      <c r="LTP13" s="1"/>
      <c r="LTQ13" s="1"/>
      <c r="LTR13" s="1"/>
      <c r="LTS13" s="1"/>
      <c r="LTT13" s="1"/>
      <c r="LTU13" s="1"/>
      <c r="LTV13" s="1"/>
      <c r="LTW13" s="1"/>
      <c r="LTX13" s="1"/>
      <c r="LTY13" s="1"/>
      <c r="LTZ13" s="1"/>
      <c r="LUA13" s="1"/>
      <c r="LUB13" s="1"/>
      <c r="LUC13" s="1"/>
      <c r="LUD13" s="1"/>
      <c r="LUE13" s="1"/>
      <c r="LUF13" s="1"/>
      <c r="LUG13" s="1"/>
      <c r="LUH13" s="1"/>
      <c r="LUI13" s="1"/>
      <c r="LUJ13" s="1"/>
      <c r="LUK13" s="1"/>
      <c r="LUL13" s="1"/>
      <c r="LUM13" s="1"/>
      <c r="LUN13" s="1"/>
      <c r="LUO13" s="1"/>
      <c r="LUP13" s="1"/>
      <c r="LUQ13" s="1"/>
      <c r="LUR13" s="1"/>
      <c r="LUS13" s="1"/>
      <c r="LUT13" s="1"/>
      <c r="LUU13" s="1"/>
      <c r="LUV13" s="1"/>
      <c r="LUW13" s="1"/>
      <c r="LUX13" s="1"/>
      <c r="LUY13" s="1"/>
      <c r="LUZ13" s="1"/>
      <c r="LVA13" s="1"/>
      <c r="LVB13" s="1"/>
      <c r="LVC13" s="1"/>
      <c r="LVD13" s="1"/>
      <c r="LVE13" s="1"/>
      <c r="LVF13" s="1"/>
      <c r="LVG13" s="1"/>
      <c r="LVH13" s="1"/>
      <c r="LVI13" s="1"/>
      <c r="LVJ13" s="1"/>
      <c r="LVK13" s="1"/>
      <c r="LVL13" s="1"/>
      <c r="LVM13" s="1"/>
      <c r="LVN13" s="1"/>
      <c r="LVO13" s="1"/>
      <c r="LVP13" s="1"/>
      <c r="LVQ13" s="1"/>
      <c r="LVR13" s="1"/>
      <c r="LVS13" s="1"/>
      <c r="LVT13" s="1"/>
      <c r="LVU13" s="1"/>
      <c r="LVV13" s="1"/>
      <c r="LVW13" s="1"/>
      <c r="LVX13" s="1"/>
      <c r="LVY13" s="1"/>
      <c r="LVZ13" s="1"/>
      <c r="LWA13" s="1"/>
      <c r="LWB13" s="1"/>
      <c r="LWC13" s="1"/>
      <c r="LWD13" s="1"/>
      <c r="LWE13" s="1"/>
      <c r="LWF13" s="1"/>
      <c r="LWG13" s="1"/>
      <c r="LWH13" s="1"/>
      <c r="LWI13" s="1"/>
      <c r="LWJ13" s="1"/>
      <c r="LWK13" s="1"/>
      <c r="LWL13" s="1"/>
      <c r="LWM13" s="1"/>
      <c r="LWN13" s="1"/>
      <c r="LWO13" s="1"/>
      <c r="LWP13" s="1"/>
      <c r="LWQ13" s="1"/>
      <c r="LWR13" s="1"/>
      <c r="LWS13" s="1"/>
      <c r="LWT13" s="1"/>
      <c r="LWU13" s="1"/>
      <c r="LWV13" s="1"/>
      <c r="LWW13" s="1"/>
      <c r="LWX13" s="1"/>
      <c r="LWY13" s="1"/>
      <c r="LWZ13" s="1"/>
      <c r="LXA13" s="1"/>
      <c r="LXB13" s="1"/>
      <c r="LXC13" s="1"/>
      <c r="LXD13" s="1"/>
      <c r="LXE13" s="1"/>
      <c r="LXF13" s="1"/>
      <c r="LXG13" s="1"/>
      <c r="LXH13" s="1"/>
      <c r="LXI13" s="1"/>
      <c r="LXJ13" s="1"/>
      <c r="LXK13" s="1"/>
      <c r="LXL13" s="1"/>
      <c r="LXM13" s="1"/>
      <c r="LXN13" s="1"/>
      <c r="LXO13" s="1"/>
      <c r="LXP13" s="1"/>
      <c r="LXQ13" s="1"/>
      <c r="LXR13" s="1"/>
      <c r="LXS13" s="1"/>
      <c r="LXT13" s="1"/>
      <c r="LXU13" s="1"/>
      <c r="LXV13" s="1"/>
      <c r="LXW13" s="1"/>
      <c r="LXX13" s="1"/>
      <c r="LXY13" s="1"/>
      <c r="LXZ13" s="1"/>
      <c r="LYA13" s="1"/>
      <c r="LYB13" s="1"/>
      <c r="LYC13" s="1"/>
      <c r="LYD13" s="1"/>
      <c r="LYE13" s="1"/>
      <c r="LYF13" s="1"/>
      <c r="LYG13" s="1"/>
      <c r="LYH13" s="1"/>
      <c r="LYI13" s="1"/>
      <c r="LYJ13" s="1"/>
      <c r="LYK13" s="1"/>
      <c r="LYL13" s="1"/>
      <c r="LYM13" s="1"/>
      <c r="LYN13" s="1"/>
      <c r="LYO13" s="1"/>
      <c r="LYP13" s="1"/>
      <c r="LYQ13" s="1"/>
      <c r="LYR13" s="1"/>
      <c r="LYS13" s="1"/>
      <c r="LYT13" s="1"/>
      <c r="LYU13" s="1"/>
      <c r="LYV13" s="1"/>
      <c r="LYW13" s="1"/>
      <c r="LYX13" s="1"/>
      <c r="LYY13" s="1"/>
      <c r="LYZ13" s="1"/>
      <c r="LZA13" s="1"/>
      <c r="LZB13" s="1"/>
      <c r="LZC13" s="1"/>
      <c r="LZD13" s="1"/>
      <c r="LZE13" s="1"/>
      <c r="LZF13" s="1"/>
      <c r="LZG13" s="1"/>
      <c r="LZH13" s="1"/>
      <c r="LZI13" s="1"/>
      <c r="LZJ13" s="1"/>
      <c r="LZK13" s="1"/>
      <c r="LZL13" s="1"/>
      <c r="LZM13" s="1"/>
      <c r="LZN13" s="1"/>
      <c r="LZO13" s="1"/>
      <c r="LZP13" s="1"/>
      <c r="LZQ13" s="1"/>
      <c r="LZR13" s="1"/>
      <c r="LZS13" s="1"/>
      <c r="LZT13" s="1"/>
      <c r="LZU13" s="1"/>
      <c r="LZV13" s="1"/>
      <c r="LZW13" s="1"/>
      <c r="LZX13" s="1"/>
      <c r="LZY13" s="1"/>
      <c r="LZZ13" s="1"/>
      <c r="MAA13" s="1"/>
      <c r="MAB13" s="1"/>
      <c r="MAC13" s="1"/>
      <c r="MAD13" s="1"/>
      <c r="MAE13" s="1"/>
      <c r="MAF13" s="1"/>
      <c r="MAG13" s="1"/>
      <c r="MAH13" s="1"/>
      <c r="MAI13" s="1"/>
      <c r="MAJ13" s="1"/>
      <c r="MAK13" s="1"/>
      <c r="MAL13" s="1"/>
      <c r="MAM13" s="1"/>
      <c r="MAN13" s="1"/>
      <c r="MAO13" s="1"/>
      <c r="MAP13" s="1"/>
      <c r="MAQ13" s="1"/>
      <c r="MAR13" s="1"/>
      <c r="MAS13" s="1"/>
      <c r="MAT13" s="1"/>
      <c r="MAU13" s="1"/>
      <c r="MAV13" s="1"/>
      <c r="MAW13" s="1"/>
      <c r="MAX13" s="1"/>
      <c r="MAY13" s="1"/>
      <c r="MAZ13" s="1"/>
      <c r="MBA13" s="1"/>
      <c r="MBB13" s="1"/>
      <c r="MBC13" s="1"/>
      <c r="MBD13" s="1"/>
      <c r="MBE13" s="1"/>
      <c r="MBF13" s="1"/>
      <c r="MBG13" s="1"/>
      <c r="MBH13" s="1"/>
      <c r="MBI13" s="1"/>
      <c r="MBJ13" s="1"/>
      <c r="MBK13" s="1"/>
      <c r="MBL13" s="1"/>
      <c r="MBM13" s="1"/>
      <c r="MBN13" s="1"/>
      <c r="MBO13" s="1"/>
      <c r="MBP13" s="1"/>
      <c r="MBQ13" s="1"/>
      <c r="MBR13" s="1"/>
      <c r="MBS13" s="1"/>
      <c r="MBT13" s="1"/>
      <c r="MBU13" s="1"/>
      <c r="MBV13" s="1"/>
      <c r="MBW13" s="1"/>
      <c r="MBX13" s="1"/>
      <c r="MBY13" s="1"/>
      <c r="MBZ13" s="1"/>
      <c r="MCA13" s="1"/>
      <c r="MCB13" s="1"/>
      <c r="MCC13" s="1"/>
      <c r="MCD13" s="1"/>
      <c r="MCE13" s="1"/>
      <c r="MCF13" s="1"/>
      <c r="MCG13" s="1"/>
      <c r="MCH13" s="1"/>
      <c r="MCI13" s="1"/>
      <c r="MCJ13" s="1"/>
      <c r="MCK13" s="1"/>
      <c r="MCL13" s="1"/>
      <c r="MCM13" s="1"/>
      <c r="MCN13" s="1"/>
      <c r="MCO13" s="1"/>
      <c r="MCP13" s="1"/>
      <c r="MCQ13" s="1"/>
      <c r="MCR13" s="1"/>
      <c r="MCS13" s="1"/>
      <c r="MCT13" s="1"/>
      <c r="MCU13" s="1"/>
      <c r="MCV13" s="1"/>
      <c r="MCW13" s="1"/>
      <c r="MCX13" s="1"/>
      <c r="MCY13" s="1"/>
      <c r="MCZ13" s="1"/>
      <c r="MDA13" s="1"/>
      <c r="MDB13" s="1"/>
      <c r="MDC13" s="1"/>
      <c r="MDD13" s="1"/>
      <c r="MDE13" s="1"/>
      <c r="MDF13" s="1"/>
      <c r="MDG13" s="1"/>
      <c r="MDH13" s="1"/>
      <c r="MDI13" s="1"/>
      <c r="MDJ13" s="1"/>
      <c r="MDK13" s="1"/>
      <c r="MDL13" s="1"/>
      <c r="MDM13" s="1"/>
      <c r="MDN13" s="1"/>
      <c r="MDO13" s="1"/>
      <c r="MDP13" s="1"/>
      <c r="MDQ13" s="1"/>
      <c r="MDR13" s="1"/>
      <c r="MDS13" s="1"/>
      <c r="MDT13" s="1"/>
      <c r="MDU13" s="1"/>
      <c r="MDV13" s="1"/>
      <c r="MDW13" s="1"/>
      <c r="MDX13" s="1"/>
      <c r="MDY13" s="1"/>
      <c r="MDZ13" s="1"/>
      <c r="MEA13" s="1"/>
      <c r="MEB13" s="1"/>
      <c r="MEC13" s="1"/>
      <c r="MED13" s="1"/>
      <c r="MEE13" s="1"/>
      <c r="MEF13" s="1"/>
      <c r="MEG13" s="1"/>
      <c r="MEH13" s="1"/>
      <c r="MEI13" s="1"/>
      <c r="MEJ13" s="1"/>
      <c r="MEK13" s="1"/>
      <c r="MEL13" s="1"/>
      <c r="MEM13" s="1"/>
      <c r="MEN13" s="1"/>
      <c r="MEO13" s="1"/>
      <c r="MEP13" s="1"/>
      <c r="MEQ13" s="1"/>
      <c r="MER13" s="1"/>
      <c r="MES13" s="1"/>
      <c r="MET13" s="1"/>
      <c r="MEU13" s="1"/>
      <c r="MEV13" s="1"/>
      <c r="MEW13" s="1"/>
      <c r="MEX13" s="1"/>
      <c r="MEY13" s="1"/>
      <c r="MEZ13" s="1"/>
      <c r="MFA13" s="1"/>
      <c r="MFB13" s="1"/>
      <c r="MFC13" s="1"/>
      <c r="MFD13" s="1"/>
      <c r="MFE13" s="1"/>
      <c r="MFF13" s="1"/>
      <c r="MFG13" s="1"/>
      <c r="MFH13" s="1"/>
      <c r="MFI13" s="1"/>
      <c r="MFJ13" s="1"/>
      <c r="MFK13" s="1"/>
      <c r="MFL13" s="1"/>
      <c r="MFM13" s="1"/>
      <c r="MFN13" s="1"/>
      <c r="MFO13" s="1"/>
      <c r="MFP13" s="1"/>
      <c r="MFQ13" s="1"/>
      <c r="MFR13" s="1"/>
      <c r="MFS13" s="1"/>
      <c r="MFT13" s="1"/>
      <c r="MFU13" s="1"/>
      <c r="MFV13" s="1"/>
      <c r="MFW13" s="1"/>
      <c r="MFX13" s="1"/>
      <c r="MFY13" s="1"/>
      <c r="MFZ13" s="1"/>
      <c r="MGA13" s="1"/>
      <c r="MGB13" s="1"/>
      <c r="MGC13" s="1"/>
      <c r="MGD13" s="1"/>
      <c r="MGE13" s="1"/>
      <c r="MGF13" s="1"/>
      <c r="MGG13" s="1"/>
      <c r="MGH13" s="1"/>
      <c r="MGI13" s="1"/>
      <c r="MGJ13" s="1"/>
      <c r="MGK13" s="1"/>
      <c r="MGL13" s="1"/>
      <c r="MGM13" s="1"/>
      <c r="MGN13" s="1"/>
      <c r="MGO13" s="1"/>
      <c r="MGP13" s="1"/>
      <c r="MGQ13" s="1"/>
      <c r="MGR13" s="1"/>
      <c r="MGS13" s="1"/>
      <c r="MGT13" s="1"/>
      <c r="MGU13" s="1"/>
      <c r="MGV13" s="1"/>
      <c r="MGW13" s="1"/>
      <c r="MGX13" s="1"/>
      <c r="MGY13" s="1"/>
      <c r="MGZ13" s="1"/>
      <c r="MHA13" s="1"/>
      <c r="MHB13" s="1"/>
      <c r="MHC13" s="1"/>
      <c r="MHD13" s="1"/>
      <c r="MHE13" s="1"/>
      <c r="MHF13" s="1"/>
      <c r="MHG13" s="1"/>
      <c r="MHH13" s="1"/>
      <c r="MHI13" s="1"/>
      <c r="MHJ13" s="1"/>
      <c r="MHK13" s="1"/>
      <c r="MHL13" s="1"/>
      <c r="MHM13" s="1"/>
      <c r="MHN13" s="1"/>
      <c r="MHO13" s="1"/>
      <c r="MHP13" s="1"/>
      <c r="MHQ13" s="1"/>
      <c r="MHR13" s="1"/>
      <c r="MHS13" s="1"/>
      <c r="MHT13" s="1"/>
      <c r="MHU13" s="1"/>
      <c r="MHV13" s="1"/>
      <c r="MHW13" s="1"/>
      <c r="MHX13" s="1"/>
      <c r="MHY13" s="1"/>
      <c r="MHZ13" s="1"/>
      <c r="MIA13" s="1"/>
      <c r="MIB13" s="1"/>
      <c r="MIC13" s="1"/>
      <c r="MID13" s="1"/>
      <c r="MIE13" s="1"/>
      <c r="MIF13" s="1"/>
      <c r="MIG13" s="1"/>
      <c r="MIH13" s="1"/>
      <c r="MII13" s="1"/>
      <c r="MIJ13" s="1"/>
      <c r="MIK13" s="1"/>
      <c r="MIL13" s="1"/>
      <c r="MIM13" s="1"/>
      <c r="MIN13" s="1"/>
      <c r="MIO13" s="1"/>
      <c r="MIP13" s="1"/>
      <c r="MIQ13" s="1"/>
      <c r="MIR13" s="1"/>
      <c r="MIS13" s="1"/>
      <c r="MIT13" s="1"/>
      <c r="MIU13" s="1"/>
      <c r="MIV13" s="1"/>
      <c r="MIW13" s="1"/>
      <c r="MIX13" s="1"/>
      <c r="MIY13" s="1"/>
      <c r="MIZ13" s="1"/>
      <c r="MJA13" s="1"/>
      <c r="MJB13" s="1"/>
      <c r="MJC13" s="1"/>
      <c r="MJD13" s="1"/>
      <c r="MJE13" s="1"/>
      <c r="MJF13" s="1"/>
      <c r="MJG13" s="1"/>
      <c r="MJH13" s="1"/>
      <c r="MJI13" s="1"/>
      <c r="MJJ13" s="1"/>
      <c r="MJK13" s="1"/>
      <c r="MJL13" s="1"/>
      <c r="MJM13" s="1"/>
      <c r="MJN13" s="1"/>
      <c r="MJO13" s="1"/>
      <c r="MJP13" s="1"/>
      <c r="MJQ13" s="1"/>
      <c r="MJR13" s="1"/>
      <c r="MJS13" s="1"/>
      <c r="MJT13" s="1"/>
      <c r="MJU13" s="1"/>
      <c r="MJV13" s="1"/>
      <c r="MJW13" s="1"/>
      <c r="MJX13" s="1"/>
      <c r="MJY13" s="1"/>
      <c r="MJZ13" s="1"/>
      <c r="MKA13" s="1"/>
      <c r="MKB13" s="1"/>
      <c r="MKC13" s="1"/>
      <c r="MKD13" s="1"/>
      <c r="MKE13" s="1"/>
      <c r="MKF13" s="1"/>
      <c r="MKG13" s="1"/>
      <c r="MKH13" s="1"/>
      <c r="MKI13" s="1"/>
      <c r="MKJ13" s="1"/>
      <c r="MKK13" s="1"/>
      <c r="MKL13" s="1"/>
      <c r="MKM13" s="1"/>
      <c r="MKN13" s="1"/>
      <c r="MKO13" s="1"/>
      <c r="MKP13" s="1"/>
      <c r="MKQ13" s="1"/>
      <c r="MKR13" s="1"/>
      <c r="MKS13" s="1"/>
      <c r="MKT13" s="1"/>
      <c r="MKU13" s="1"/>
      <c r="MKV13" s="1"/>
      <c r="MKW13" s="1"/>
      <c r="MKX13" s="1"/>
      <c r="MKY13" s="1"/>
      <c r="MKZ13" s="1"/>
      <c r="MLA13" s="1"/>
      <c r="MLB13" s="1"/>
      <c r="MLC13" s="1"/>
      <c r="MLD13" s="1"/>
      <c r="MLE13" s="1"/>
      <c r="MLF13" s="1"/>
      <c r="MLG13" s="1"/>
      <c r="MLH13" s="1"/>
      <c r="MLI13" s="1"/>
      <c r="MLJ13" s="1"/>
      <c r="MLK13" s="1"/>
      <c r="MLL13" s="1"/>
      <c r="MLM13" s="1"/>
      <c r="MLN13" s="1"/>
      <c r="MLO13" s="1"/>
      <c r="MLP13" s="1"/>
      <c r="MLQ13" s="1"/>
      <c r="MLR13" s="1"/>
      <c r="MLS13" s="1"/>
      <c r="MLT13" s="1"/>
      <c r="MLU13" s="1"/>
      <c r="MLV13" s="1"/>
      <c r="MLW13" s="1"/>
      <c r="MLX13" s="1"/>
      <c r="MLY13" s="1"/>
      <c r="MLZ13" s="1"/>
      <c r="MMA13" s="1"/>
      <c r="MMB13" s="1"/>
      <c r="MMC13" s="1"/>
      <c r="MMD13" s="1"/>
      <c r="MME13" s="1"/>
      <c r="MMF13" s="1"/>
      <c r="MMG13" s="1"/>
      <c r="MMH13" s="1"/>
      <c r="MMI13" s="1"/>
      <c r="MMJ13" s="1"/>
      <c r="MMK13" s="1"/>
      <c r="MML13" s="1"/>
      <c r="MMM13" s="1"/>
      <c r="MMN13" s="1"/>
      <c r="MMO13" s="1"/>
      <c r="MMP13" s="1"/>
      <c r="MMQ13" s="1"/>
      <c r="MMR13" s="1"/>
      <c r="MMS13" s="1"/>
      <c r="MMT13" s="1"/>
      <c r="MMU13" s="1"/>
      <c r="MMV13" s="1"/>
      <c r="MMW13" s="1"/>
      <c r="MMX13" s="1"/>
      <c r="MMY13" s="1"/>
      <c r="MMZ13" s="1"/>
      <c r="MNA13" s="1"/>
      <c r="MNB13" s="1"/>
      <c r="MNC13" s="1"/>
      <c r="MND13" s="1"/>
      <c r="MNE13" s="1"/>
      <c r="MNF13" s="1"/>
      <c r="MNG13" s="1"/>
      <c r="MNH13" s="1"/>
      <c r="MNI13" s="1"/>
      <c r="MNJ13" s="1"/>
      <c r="MNK13" s="1"/>
      <c r="MNL13" s="1"/>
      <c r="MNM13" s="1"/>
      <c r="MNN13" s="1"/>
      <c r="MNO13" s="1"/>
      <c r="MNP13" s="1"/>
      <c r="MNQ13" s="1"/>
      <c r="MNR13" s="1"/>
      <c r="MNS13" s="1"/>
      <c r="MNT13" s="1"/>
      <c r="MNU13" s="1"/>
      <c r="MNV13" s="1"/>
      <c r="MNW13" s="1"/>
      <c r="MNX13" s="1"/>
      <c r="MNY13" s="1"/>
      <c r="MNZ13" s="1"/>
      <c r="MOA13" s="1"/>
      <c r="MOB13" s="1"/>
      <c r="MOC13" s="1"/>
      <c r="MOD13" s="1"/>
      <c r="MOE13" s="1"/>
      <c r="MOF13" s="1"/>
      <c r="MOG13" s="1"/>
      <c r="MOH13" s="1"/>
      <c r="MOI13" s="1"/>
      <c r="MOJ13" s="1"/>
      <c r="MOK13" s="1"/>
      <c r="MOL13" s="1"/>
      <c r="MOM13" s="1"/>
      <c r="MON13" s="1"/>
      <c r="MOO13" s="1"/>
      <c r="MOP13" s="1"/>
      <c r="MOQ13" s="1"/>
      <c r="MOR13" s="1"/>
      <c r="MOS13" s="1"/>
      <c r="MOT13" s="1"/>
      <c r="MOU13" s="1"/>
      <c r="MOV13" s="1"/>
      <c r="MOW13" s="1"/>
      <c r="MOX13" s="1"/>
      <c r="MOY13" s="1"/>
      <c r="MOZ13" s="1"/>
      <c r="MPA13" s="1"/>
      <c r="MPB13" s="1"/>
      <c r="MPC13" s="1"/>
      <c r="MPD13" s="1"/>
      <c r="MPE13" s="1"/>
      <c r="MPF13" s="1"/>
      <c r="MPG13" s="1"/>
      <c r="MPH13" s="1"/>
      <c r="MPI13" s="1"/>
      <c r="MPJ13" s="1"/>
      <c r="MPK13" s="1"/>
      <c r="MPL13" s="1"/>
      <c r="MPM13" s="1"/>
      <c r="MPN13" s="1"/>
      <c r="MPO13" s="1"/>
      <c r="MPP13" s="1"/>
      <c r="MPQ13" s="1"/>
      <c r="MPR13" s="1"/>
      <c r="MPS13" s="1"/>
      <c r="MPT13" s="1"/>
      <c r="MPU13" s="1"/>
      <c r="MPV13" s="1"/>
      <c r="MPW13" s="1"/>
      <c r="MPX13" s="1"/>
      <c r="MPY13" s="1"/>
      <c r="MPZ13" s="1"/>
      <c r="MQA13" s="1"/>
      <c r="MQB13" s="1"/>
      <c r="MQC13" s="1"/>
      <c r="MQD13" s="1"/>
      <c r="MQE13" s="1"/>
      <c r="MQF13" s="1"/>
      <c r="MQG13" s="1"/>
      <c r="MQH13" s="1"/>
      <c r="MQI13" s="1"/>
      <c r="MQJ13" s="1"/>
      <c r="MQK13" s="1"/>
      <c r="MQL13" s="1"/>
      <c r="MQM13" s="1"/>
      <c r="MQN13" s="1"/>
      <c r="MQO13" s="1"/>
      <c r="MQP13" s="1"/>
      <c r="MQQ13" s="1"/>
      <c r="MQR13" s="1"/>
      <c r="MQS13" s="1"/>
      <c r="MQT13" s="1"/>
      <c r="MQU13" s="1"/>
      <c r="MQV13" s="1"/>
      <c r="MQW13" s="1"/>
      <c r="MQX13" s="1"/>
      <c r="MQY13" s="1"/>
      <c r="MQZ13" s="1"/>
      <c r="MRA13" s="1"/>
      <c r="MRB13" s="1"/>
      <c r="MRC13" s="1"/>
      <c r="MRD13" s="1"/>
      <c r="MRE13" s="1"/>
      <c r="MRF13" s="1"/>
      <c r="MRG13" s="1"/>
      <c r="MRH13" s="1"/>
      <c r="MRI13" s="1"/>
      <c r="MRJ13" s="1"/>
      <c r="MRK13" s="1"/>
      <c r="MRL13" s="1"/>
      <c r="MRM13" s="1"/>
      <c r="MRN13" s="1"/>
      <c r="MRO13" s="1"/>
      <c r="MRP13" s="1"/>
      <c r="MRQ13" s="1"/>
      <c r="MRR13" s="1"/>
      <c r="MRS13" s="1"/>
      <c r="MRT13" s="1"/>
      <c r="MRU13" s="1"/>
      <c r="MRV13" s="1"/>
      <c r="MRW13" s="1"/>
      <c r="MRX13" s="1"/>
      <c r="MRY13" s="1"/>
      <c r="MRZ13" s="1"/>
      <c r="MSA13" s="1"/>
      <c r="MSB13" s="1"/>
      <c r="MSC13" s="1"/>
      <c r="MSD13" s="1"/>
      <c r="MSE13" s="1"/>
      <c r="MSF13" s="1"/>
      <c r="MSG13" s="1"/>
      <c r="MSH13" s="1"/>
      <c r="MSI13" s="1"/>
      <c r="MSJ13" s="1"/>
      <c r="MSK13" s="1"/>
      <c r="MSL13" s="1"/>
      <c r="MSM13" s="1"/>
      <c r="MSN13" s="1"/>
      <c r="MSO13" s="1"/>
      <c r="MSP13" s="1"/>
      <c r="MSQ13" s="1"/>
      <c r="MSR13" s="1"/>
      <c r="MSS13" s="1"/>
      <c r="MST13" s="1"/>
      <c r="MSU13" s="1"/>
      <c r="MSV13" s="1"/>
      <c r="MSW13" s="1"/>
      <c r="MSX13" s="1"/>
      <c r="MSY13" s="1"/>
      <c r="MSZ13" s="1"/>
      <c r="MTA13" s="1"/>
      <c r="MTB13" s="1"/>
      <c r="MTC13" s="1"/>
      <c r="MTD13" s="1"/>
      <c r="MTE13" s="1"/>
      <c r="MTF13" s="1"/>
      <c r="MTG13" s="1"/>
      <c r="MTH13" s="1"/>
      <c r="MTI13" s="1"/>
      <c r="MTJ13" s="1"/>
      <c r="MTK13" s="1"/>
      <c r="MTL13" s="1"/>
      <c r="MTM13" s="1"/>
      <c r="MTN13" s="1"/>
      <c r="MTO13" s="1"/>
      <c r="MTP13" s="1"/>
      <c r="MTQ13" s="1"/>
      <c r="MTR13" s="1"/>
      <c r="MTS13" s="1"/>
      <c r="MTT13" s="1"/>
      <c r="MTU13" s="1"/>
      <c r="MTV13" s="1"/>
      <c r="MTW13" s="1"/>
      <c r="MTX13" s="1"/>
      <c r="MTY13" s="1"/>
      <c r="MTZ13" s="1"/>
      <c r="MUA13" s="1"/>
      <c r="MUB13" s="1"/>
      <c r="MUC13" s="1"/>
      <c r="MUD13" s="1"/>
      <c r="MUE13" s="1"/>
      <c r="MUF13" s="1"/>
      <c r="MUG13" s="1"/>
      <c r="MUH13" s="1"/>
      <c r="MUI13" s="1"/>
      <c r="MUJ13" s="1"/>
      <c r="MUK13" s="1"/>
      <c r="MUL13" s="1"/>
      <c r="MUM13" s="1"/>
      <c r="MUN13" s="1"/>
      <c r="MUO13" s="1"/>
      <c r="MUP13" s="1"/>
      <c r="MUQ13" s="1"/>
      <c r="MUR13" s="1"/>
      <c r="MUS13" s="1"/>
      <c r="MUT13" s="1"/>
      <c r="MUU13" s="1"/>
      <c r="MUV13" s="1"/>
      <c r="MUW13" s="1"/>
      <c r="MUX13" s="1"/>
      <c r="MUY13" s="1"/>
      <c r="MUZ13" s="1"/>
      <c r="MVA13" s="1"/>
      <c r="MVB13" s="1"/>
      <c r="MVC13" s="1"/>
      <c r="MVD13" s="1"/>
      <c r="MVE13" s="1"/>
      <c r="MVF13" s="1"/>
      <c r="MVG13" s="1"/>
      <c r="MVH13" s="1"/>
      <c r="MVI13" s="1"/>
      <c r="MVJ13" s="1"/>
      <c r="MVK13" s="1"/>
      <c r="MVL13" s="1"/>
      <c r="MVM13" s="1"/>
      <c r="MVN13" s="1"/>
      <c r="MVO13" s="1"/>
      <c r="MVP13" s="1"/>
      <c r="MVQ13" s="1"/>
      <c r="MVR13" s="1"/>
      <c r="MVS13" s="1"/>
      <c r="MVT13" s="1"/>
      <c r="MVU13" s="1"/>
      <c r="MVV13" s="1"/>
      <c r="MVW13" s="1"/>
      <c r="MVX13" s="1"/>
      <c r="MVY13" s="1"/>
      <c r="MVZ13" s="1"/>
      <c r="MWA13" s="1"/>
      <c r="MWB13" s="1"/>
      <c r="MWC13" s="1"/>
      <c r="MWD13" s="1"/>
      <c r="MWE13" s="1"/>
      <c r="MWF13" s="1"/>
      <c r="MWG13" s="1"/>
      <c r="MWH13" s="1"/>
      <c r="MWI13" s="1"/>
      <c r="MWJ13" s="1"/>
      <c r="MWK13" s="1"/>
      <c r="MWL13" s="1"/>
      <c r="MWM13" s="1"/>
      <c r="MWN13" s="1"/>
      <c r="MWO13" s="1"/>
      <c r="MWP13" s="1"/>
      <c r="MWQ13" s="1"/>
      <c r="MWR13" s="1"/>
      <c r="MWS13" s="1"/>
      <c r="MWT13" s="1"/>
      <c r="MWU13" s="1"/>
      <c r="MWV13" s="1"/>
      <c r="MWW13" s="1"/>
      <c r="MWX13" s="1"/>
      <c r="MWY13" s="1"/>
      <c r="MWZ13" s="1"/>
      <c r="MXA13" s="1"/>
      <c r="MXB13" s="1"/>
      <c r="MXC13" s="1"/>
      <c r="MXD13" s="1"/>
      <c r="MXE13" s="1"/>
      <c r="MXF13" s="1"/>
      <c r="MXG13" s="1"/>
      <c r="MXH13" s="1"/>
      <c r="MXI13" s="1"/>
      <c r="MXJ13" s="1"/>
      <c r="MXK13" s="1"/>
      <c r="MXL13" s="1"/>
      <c r="MXM13" s="1"/>
      <c r="MXN13" s="1"/>
      <c r="MXO13" s="1"/>
      <c r="MXP13" s="1"/>
      <c r="MXQ13" s="1"/>
      <c r="MXR13" s="1"/>
      <c r="MXS13" s="1"/>
      <c r="MXT13" s="1"/>
      <c r="MXU13" s="1"/>
      <c r="MXV13" s="1"/>
      <c r="MXW13" s="1"/>
      <c r="MXX13" s="1"/>
      <c r="MXY13" s="1"/>
      <c r="MXZ13" s="1"/>
      <c r="MYA13" s="1"/>
      <c r="MYB13" s="1"/>
      <c r="MYC13" s="1"/>
      <c r="MYD13" s="1"/>
      <c r="MYE13" s="1"/>
      <c r="MYF13" s="1"/>
      <c r="MYG13" s="1"/>
      <c r="MYH13" s="1"/>
      <c r="MYI13" s="1"/>
      <c r="MYJ13" s="1"/>
      <c r="MYK13" s="1"/>
      <c r="MYL13" s="1"/>
      <c r="MYM13" s="1"/>
      <c r="MYN13" s="1"/>
      <c r="MYO13" s="1"/>
      <c r="MYP13" s="1"/>
      <c r="MYQ13" s="1"/>
      <c r="MYR13" s="1"/>
      <c r="MYS13" s="1"/>
      <c r="MYT13" s="1"/>
      <c r="MYU13" s="1"/>
      <c r="MYV13" s="1"/>
      <c r="MYW13" s="1"/>
      <c r="MYX13" s="1"/>
      <c r="MYY13" s="1"/>
      <c r="MYZ13" s="1"/>
      <c r="MZA13" s="1"/>
      <c r="MZB13" s="1"/>
      <c r="MZC13" s="1"/>
      <c r="MZD13" s="1"/>
      <c r="MZE13" s="1"/>
      <c r="MZF13" s="1"/>
      <c r="MZG13" s="1"/>
      <c r="MZH13" s="1"/>
      <c r="MZI13" s="1"/>
      <c r="MZJ13" s="1"/>
      <c r="MZK13" s="1"/>
      <c r="MZL13" s="1"/>
      <c r="MZM13" s="1"/>
      <c r="MZN13" s="1"/>
      <c r="MZO13" s="1"/>
      <c r="MZP13" s="1"/>
      <c r="MZQ13" s="1"/>
      <c r="MZR13" s="1"/>
      <c r="MZS13" s="1"/>
      <c r="MZT13" s="1"/>
      <c r="MZU13" s="1"/>
      <c r="MZV13" s="1"/>
      <c r="MZW13" s="1"/>
      <c r="MZX13" s="1"/>
      <c r="MZY13" s="1"/>
      <c r="MZZ13" s="1"/>
      <c r="NAA13" s="1"/>
      <c r="NAB13" s="1"/>
      <c r="NAC13" s="1"/>
      <c r="NAD13" s="1"/>
      <c r="NAE13" s="1"/>
      <c r="NAF13" s="1"/>
      <c r="NAG13" s="1"/>
      <c r="NAH13" s="1"/>
      <c r="NAI13" s="1"/>
      <c r="NAJ13" s="1"/>
      <c r="NAK13" s="1"/>
      <c r="NAL13" s="1"/>
      <c r="NAM13" s="1"/>
      <c r="NAN13" s="1"/>
      <c r="NAO13" s="1"/>
      <c r="NAP13" s="1"/>
      <c r="NAQ13" s="1"/>
      <c r="NAR13" s="1"/>
      <c r="NAS13" s="1"/>
      <c r="NAT13" s="1"/>
      <c r="NAU13" s="1"/>
      <c r="NAV13" s="1"/>
      <c r="NAW13" s="1"/>
      <c r="NAX13" s="1"/>
      <c r="NAY13" s="1"/>
      <c r="NAZ13" s="1"/>
      <c r="NBA13" s="1"/>
      <c r="NBB13" s="1"/>
      <c r="NBC13" s="1"/>
      <c r="NBD13" s="1"/>
      <c r="NBE13" s="1"/>
      <c r="NBF13" s="1"/>
      <c r="NBG13" s="1"/>
      <c r="NBH13" s="1"/>
      <c r="NBI13" s="1"/>
      <c r="NBJ13" s="1"/>
      <c r="NBK13" s="1"/>
      <c r="NBL13" s="1"/>
      <c r="NBM13" s="1"/>
      <c r="NBN13" s="1"/>
      <c r="NBO13" s="1"/>
      <c r="NBP13" s="1"/>
      <c r="NBQ13" s="1"/>
      <c r="NBR13" s="1"/>
      <c r="NBS13" s="1"/>
      <c r="NBT13" s="1"/>
      <c r="NBU13" s="1"/>
      <c r="NBV13" s="1"/>
      <c r="NBW13" s="1"/>
      <c r="NBX13" s="1"/>
      <c r="NBY13" s="1"/>
      <c r="NBZ13" s="1"/>
      <c r="NCA13" s="1"/>
      <c r="NCB13" s="1"/>
      <c r="NCC13" s="1"/>
      <c r="NCD13" s="1"/>
      <c r="NCE13" s="1"/>
      <c r="NCF13" s="1"/>
      <c r="NCG13" s="1"/>
      <c r="NCH13" s="1"/>
      <c r="NCI13" s="1"/>
      <c r="NCJ13" s="1"/>
      <c r="NCK13" s="1"/>
      <c r="NCL13" s="1"/>
      <c r="NCM13" s="1"/>
      <c r="NCN13" s="1"/>
      <c r="NCO13" s="1"/>
      <c r="NCP13" s="1"/>
      <c r="NCQ13" s="1"/>
      <c r="NCR13" s="1"/>
      <c r="NCS13" s="1"/>
      <c r="NCT13" s="1"/>
      <c r="NCU13" s="1"/>
      <c r="NCV13" s="1"/>
      <c r="NCW13" s="1"/>
      <c r="NCX13" s="1"/>
      <c r="NCY13" s="1"/>
      <c r="NCZ13" s="1"/>
      <c r="NDA13" s="1"/>
      <c r="NDB13" s="1"/>
      <c r="NDC13" s="1"/>
      <c r="NDD13" s="1"/>
      <c r="NDE13" s="1"/>
      <c r="NDF13" s="1"/>
      <c r="NDG13" s="1"/>
      <c r="NDH13" s="1"/>
      <c r="NDI13" s="1"/>
      <c r="NDJ13" s="1"/>
      <c r="NDK13" s="1"/>
      <c r="NDL13" s="1"/>
      <c r="NDM13" s="1"/>
      <c r="NDN13" s="1"/>
      <c r="NDO13" s="1"/>
      <c r="NDP13" s="1"/>
      <c r="NDQ13" s="1"/>
      <c r="NDR13" s="1"/>
      <c r="NDS13" s="1"/>
      <c r="NDT13" s="1"/>
      <c r="NDU13" s="1"/>
      <c r="NDV13" s="1"/>
      <c r="NDW13" s="1"/>
      <c r="NDX13" s="1"/>
      <c r="NDY13" s="1"/>
      <c r="NDZ13" s="1"/>
      <c r="NEA13" s="1"/>
      <c r="NEB13" s="1"/>
      <c r="NEC13" s="1"/>
      <c r="NED13" s="1"/>
      <c r="NEE13" s="1"/>
      <c r="NEF13" s="1"/>
      <c r="NEG13" s="1"/>
      <c r="NEH13" s="1"/>
      <c r="NEI13" s="1"/>
      <c r="NEJ13" s="1"/>
      <c r="NEK13" s="1"/>
      <c r="NEL13" s="1"/>
      <c r="NEM13" s="1"/>
      <c r="NEN13" s="1"/>
      <c r="NEO13" s="1"/>
      <c r="NEP13" s="1"/>
      <c r="NEQ13" s="1"/>
      <c r="NER13" s="1"/>
      <c r="NES13" s="1"/>
      <c r="NET13" s="1"/>
      <c r="NEU13" s="1"/>
      <c r="NEV13" s="1"/>
      <c r="NEW13" s="1"/>
      <c r="NEX13" s="1"/>
      <c r="NEY13" s="1"/>
      <c r="NEZ13" s="1"/>
      <c r="NFA13" s="1"/>
      <c r="NFB13" s="1"/>
      <c r="NFC13" s="1"/>
      <c r="NFD13" s="1"/>
      <c r="NFE13" s="1"/>
      <c r="NFF13" s="1"/>
      <c r="NFG13" s="1"/>
      <c r="NFH13" s="1"/>
      <c r="NFI13" s="1"/>
      <c r="NFJ13" s="1"/>
      <c r="NFK13" s="1"/>
      <c r="NFL13" s="1"/>
      <c r="NFM13" s="1"/>
      <c r="NFN13" s="1"/>
      <c r="NFO13" s="1"/>
      <c r="NFP13" s="1"/>
      <c r="NFQ13" s="1"/>
      <c r="NFR13" s="1"/>
      <c r="NFS13" s="1"/>
      <c r="NFT13" s="1"/>
      <c r="NFU13" s="1"/>
      <c r="NFV13" s="1"/>
      <c r="NFW13" s="1"/>
      <c r="NFX13" s="1"/>
      <c r="NFY13" s="1"/>
      <c r="NFZ13" s="1"/>
      <c r="NGA13" s="1"/>
      <c r="NGB13" s="1"/>
      <c r="NGC13" s="1"/>
      <c r="NGD13" s="1"/>
      <c r="NGE13" s="1"/>
      <c r="NGF13" s="1"/>
      <c r="NGG13" s="1"/>
      <c r="NGH13" s="1"/>
      <c r="NGI13" s="1"/>
      <c r="NGJ13" s="1"/>
      <c r="NGK13" s="1"/>
      <c r="NGL13" s="1"/>
      <c r="NGM13" s="1"/>
      <c r="NGN13" s="1"/>
      <c r="NGO13" s="1"/>
      <c r="NGP13" s="1"/>
      <c r="NGQ13" s="1"/>
      <c r="NGR13" s="1"/>
      <c r="NGS13" s="1"/>
      <c r="NGT13" s="1"/>
      <c r="NGU13" s="1"/>
      <c r="NGV13" s="1"/>
      <c r="NGW13" s="1"/>
      <c r="NGX13" s="1"/>
      <c r="NGY13" s="1"/>
      <c r="NGZ13" s="1"/>
      <c r="NHA13" s="1"/>
      <c r="NHB13" s="1"/>
      <c r="NHC13" s="1"/>
      <c r="NHD13" s="1"/>
      <c r="NHE13" s="1"/>
      <c r="NHF13" s="1"/>
      <c r="NHG13" s="1"/>
      <c r="NHH13" s="1"/>
      <c r="NHI13" s="1"/>
      <c r="NHJ13" s="1"/>
      <c r="NHK13" s="1"/>
      <c r="NHL13" s="1"/>
      <c r="NHM13" s="1"/>
      <c r="NHN13" s="1"/>
      <c r="NHO13" s="1"/>
      <c r="NHP13" s="1"/>
      <c r="NHQ13" s="1"/>
      <c r="NHR13" s="1"/>
      <c r="NHS13" s="1"/>
      <c r="NHT13" s="1"/>
      <c r="NHU13" s="1"/>
      <c r="NHV13" s="1"/>
      <c r="NHW13" s="1"/>
      <c r="NHX13" s="1"/>
      <c r="NHY13" s="1"/>
      <c r="NHZ13" s="1"/>
      <c r="NIA13" s="1"/>
      <c r="NIB13" s="1"/>
      <c r="NIC13" s="1"/>
      <c r="NID13" s="1"/>
      <c r="NIE13" s="1"/>
      <c r="NIF13" s="1"/>
      <c r="NIG13" s="1"/>
      <c r="NIH13" s="1"/>
      <c r="NII13" s="1"/>
      <c r="NIJ13" s="1"/>
      <c r="NIK13" s="1"/>
      <c r="NIL13" s="1"/>
      <c r="NIM13" s="1"/>
      <c r="NIN13" s="1"/>
      <c r="NIO13" s="1"/>
      <c r="NIP13" s="1"/>
      <c r="NIQ13" s="1"/>
      <c r="NIR13" s="1"/>
      <c r="NIS13" s="1"/>
      <c r="NIT13" s="1"/>
      <c r="NIU13" s="1"/>
      <c r="NIV13" s="1"/>
      <c r="NIW13" s="1"/>
      <c r="NIX13" s="1"/>
      <c r="NIY13" s="1"/>
      <c r="NIZ13" s="1"/>
      <c r="NJA13" s="1"/>
      <c r="NJB13" s="1"/>
      <c r="NJC13" s="1"/>
      <c r="NJD13" s="1"/>
      <c r="NJE13" s="1"/>
      <c r="NJF13" s="1"/>
      <c r="NJG13" s="1"/>
      <c r="NJH13" s="1"/>
      <c r="NJI13" s="1"/>
      <c r="NJJ13" s="1"/>
      <c r="NJK13" s="1"/>
      <c r="NJL13" s="1"/>
      <c r="NJM13" s="1"/>
      <c r="NJN13" s="1"/>
      <c r="NJO13" s="1"/>
      <c r="NJP13" s="1"/>
      <c r="NJQ13" s="1"/>
      <c r="NJR13" s="1"/>
      <c r="NJS13" s="1"/>
      <c r="NJT13" s="1"/>
      <c r="NJU13" s="1"/>
      <c r="NJV13" s="1"/>
      <c r="NJW13" s="1"/>
      <c r="NJX13" s="1"/>
      <c r="NJY13" s="1"/>
      <c r="NJZ13" s="1"/>
      <c r="NKA13" s="1"/>
      <c r="NKB13" s="1"/>
      <c r="NKC13" s="1"/>
      <c r="NKD13" s="1"/>
      <c r="NKE13" s="1"/>
      <c r="NKF13" s="1"/>
      <c r="NKG13" s="1"/>
      <c r="NKH13" s="1"/>
      <c r="NKI13" s="1"/>
      <c r="NKJ13" s="1"/>
      <c r="NKK13" s="1"/>
      <c r="NKL13" s="1"/>
      <c r="NKM13" s="1"/>
      <c r="NKN13" s="1"/>
      <c r="NKO13" s="1"/>
      <c r="NKP13" s="1"/>
      <c r="NKQ13" s="1"/>
      <c r="NKR13" s="1"/>
      <c r="NKS13" s="1"/>
      <c r="NKT13" s="1"/>
      <c r="NKU13" s="1"/>
      <c r="NKV13" s="1"/>
      <c r="NKW13" s="1"/>
      <c r="NKX13" s="1"/>
      <c r="NKY13" s="1"/>
      <c r="NKZ13" s="1"/>
      <c r="NLA13" s="1"/>
      <c r="NLB13" s="1"/>
      <c r="NLC13" s="1"/>
      <c r="NLD13" s="1"/>
      <c r="NLE13" s="1"/>
      <c r="NLF13" s="1"/>
      <c r="NLG13" s="1"/>
      <c r="NLH13" s="1"/>
      <c r="NLI13" s="1"/>
      <c r="NLJ13" s="1"/>
      <c r="NLK13" s="1"/>
      <c r="NLL13" s="1"/>
      <c r="NLM13" s="1"/>
      <c r="NLN13" s="1"/>
      <c r="NLO13" s="1"/>
      <c r="NLP13" s="1"/>
      <c r="NLQ13" s="1"/>
      <c r="NLR13" s="1"/>
      <c r="NLS13" s="1"/>
      <c r="NLT13" s="1"/>
      <c r="NLU13" s="1"/>
      <c r="NLV13" s="1"/>
      <c r="NLW13" s="1"/>
      <c r="NLX13" s="1"/>
      <c r="NLY13" s="1"/>
      <c r="NLZ13" s="1"/>
      <c r="NMA13" s="1"/>
      <c r="NMB13" s="1"/>
      <c r="NMC13" s="1"/>
      <c r="NMD13" s="1"/>
      <c r="NME13" s="1"/>
      <c r="NMF13" s="1"/>
      <c r="NMG13" s="1"/>
      <c r="NMH13" s="1"/>
      <c r="NMI13" s="1"/>
      <c r="NMJ13" s="1"/>
      <c r="NMK13" s="1"/>
      <c r="NML13" s="1"/>
      <c r="NMM13" s="1"/>
      <c r="NMN13" s="1"/>
      <c r="NMO13" s="1"/>
      <c r="NMP13" s="1"/>
      <c r="NMQ13" s="1"/>
      <c r="NMR13" s="1"/>
      <c r="NMS13" s="1"/>
      <c r="NMT13" s="1"/>
      <c r="NMU13" s="1"/>
      <c r="NMV13" s="1"/>
      <c r="NMW13" s="1"/>
      <c r="NMX13" s="1"/>
      <c r="NMY13" s="1"/>
      <c r="NMZ13" s="1"/>
      <c r="NNA13" s="1"/>
      <c r="NNB13" s="1"/>
      <c r="NNC13" s="1"/>
      <c r="NND13" s="1"/>
      <c r="NNE13" s="1"/>
      <c r="NNF13" s="1"/>
      <c r="NNG13" s="1"/>
      <c r="NNH13" s="1"/>
      <c r="NNI13" s="1"/>
      <c r="NNJ13" s="1"/>
      <c r="NNK13" s="1"/>
      <c r="NNL13" s="1"/>
      <c r="NNM13" s="1"/>
      <c r="NNN13" s="1"/>
      <c r="NNO13" s="1"/>
      <c r="NNP13" s="1"/>
      <c r="NNQ13" s="1"/>
      <c r="NNR13" s="1"/>
      <c r="NNS13" s="1"/>
      <c r="NNT13" s="1"/>
      <c r="NNU13" s="1"/>
      <c r="NNV13" s="1"/>
      <c r="NNW13" s="1"/>
      <c r="NNX13" s="1"/>
      <c r="NNY13" s="1"/>
      <c r="NNZ13" s="1"/>
      <c r="NOA13" s="1"/>
      <c r="NOB13" s="1"/>
      <c r="NOC13" s="1"/>
      <c r="NOD13" s="1"/>
      <c r="NOE13" s="1"/>
      <c r="NOF13" s="1"/>
      <c r="NOG13" s="1"/>
      <c r="NOH13" s="1"/>
      <c r="NOI13" s="1"/>
      <c r="NOJ13" s="1"/>
      <c r="NOK13" s="1"/>
      <c r="NOL13" s="1"/>
      <c r="NOM13" s="1"/>
      <c r="NON13" s="1"/>
      <c r="NOO13" s="1"/>
      <c r="NOP13" s="1"/>
      <c r="NOQ13" s="1"/>
      <c r="NOR13" s="1"/>
      <c r="NOS13" s="1"/>
      <c r="NOT13" s="1"/>
      <c r="NOU13" s="1"/>
      <c r="NOV13" s="1"/>
      <c r="NOW13" s="1"/>
      <c r="NOX13" s="1"/>
      <c r="NOY13" s="1"/>
      <c r="NOZ13" s="1"/>
      <c r="NPA13" s="1"/>
      <c r="NPB13" s="1"/>
      <c r="NPC13" s="1"/>
      <c r="NPD13" s="1"/>
      <c r="NPE13" s="1"/>
      <c r="NPF13" s="1"/>
      <c r="NPG13" s="1"/>
      <c r="NPH13" s="1"/>
      <c r="NPI13" s="1"/>
      <c r="NPJ13" s="1"/>
      <c r="NPK13" s="1"/>
      <c r="NPL13" s="1"/>
      <c r="NPM13" s="1"/>
      <c r="NPN13" s="1"/>
      <c r="NPO13" s="1"/>
      <c r="NPP13" s="1"/>
      <c r="NPQ13" s="1"/>
      <c r="NPR13" s="1"/>
      <c r="NPS13" s="1"/>
      <c r="NPT13" s="1"/>
      <c r="NPU13" s="1"/>
      <c r="NPV13" s="1"/>
      <c r="NPW13" s="1"/>
      <c r="NPX13" s="1"/>
      <c r="NPY13" s="1"/>
      <c r="NPZ13" s="1"/>
      <c r="NQA13" s="1"/>
      <c r="NQB13" s="1"/>
      <c r="NQC13" s="1"/>
      <c r="NQD13" s="1"/>
      <c r="NQE13" s="1"/>
      <c r="NQF13" s="1"/>
      <c r="NQG13" s="1"/>
      <c r="NQH13" s="1"/>
      <c r="NQI13" s="1"/>
      <c r="NQJ13" s="1"/>
      <c r="NQK13" s="1"/>
      <c r="NQL13" s="1"/>
      <c r="NQM13" s="1"/>
      <c r="NQN13" s="1"/>
      <c r="NQO13" s="1"/>
      <c r="NQP13" s="1"/>
      <c r="NQQ13" s="1"/>
      <c r="NQR13" s="1"/>
      <c r="NQS13" s="1"/>
      <c r="NQT13" s="1"/>
      <c r="NQU13" s="1"/>
      <c r="NQV13" s="1"/>
      <c r="NQW13" s="1"/>
      <c r="NQX13" s="1"/>
      <c r="NQY13" s="1"/>
      <c r="NQZ13" s="1"/>
      <c r="NRA13" s="1"/>
      <c r="NRB13" s="1"/>
      <c r="NRC13" s="1"/>
      <c r="NRD13" s="1"/>
      <c r="NRE13" s="1"/>
      <c r="NRF13" s="1"/>
      <c r="NRG13" s="1"/>
      <c r="NRH13" s="1"/>
      <c r="NRI13" s="1"/>
      <c r="NRJ13" s="1"/>
      <c r="NRK13" s="1"/>
      <c r="NRL13" s="1"/>
      <c r="NRM13" s="1"/>
      <c r="NRN13" s="1"/>
      <c r="NRO13" s="1"/>
      <c r="NRP13" s="1"/>
      <c r="NRQ13" s="1"/>
      <c r="NRR13" s="1"/>
      <c r="NRS13" s="1"/>
      <c r="NRT13" s="1"/>
      <c r="NRU13" s="1"/>
      <c r="NRV13" s="1"/>
      <c r="NRW13" s="1"/>
      <c r="NRX13" s="1"/>
      <c r="NRY13" s="1"/>
      <c r="NRZ13" s="1"/>
      <c r="NSA13" s="1"/>
      <c r="NSB13" s="1"/>
      <c r="NSC13" s="1"/>
      <c r="NSD13" s="1"/>
      <c r="NSE13" s="1"/>
      <c r="NSF13" s="1"/>
      <c r="NSG13" s="1"/>
      <c r="NSH13" s="1"/>
      <c r="NSI13" s="1"/>
      <c r="NSJ13" s="1"/>
      <c r="NSK13" s="1"/>
      <c r="NSL13" s="1"/>
      <c r="NSM13" s="1"/>
      <c r="NSN13" s="1"/>
      <c r="NSO13" s="1"/>
      <c r="NSP13" s="1"/>
      <c r="NSQ13" s="1"/>
      <c r="NSR13" s="1"/>
      <c r="NSS13" s="1"/>
      <c r="NST13" s="1"/>
      <c r="NSU13" s="1"/>
      <c r="NSV13" s="1"/>
      <c r="NSW13" s="1"/>
      <c r="NSX13" s="1"/>
      <c r="NSY13" s="1"/>
      <c r="NSZ13" s="1"/>
      <c r="NTA13" s="1"/>
      <c r="NTB13" s="1"/>
      <c r="NTC13" s="1"/>
      <c r="NTD13" s="1"/>
      <c r="NTE13" s="1"/>
      <c r="NTF13" s="1"/>
      <c r="NTG13" s="1"/>
      <c r="NTH13" s="1"/>
      <c r="NTI13" s="1"/>
      <c r="NTJ13" s="1"/>
      <c r="NTK13" s="1"/>
      <c r="NTL13" s="1"/>
      <c r="NTM13" s="1"/>
      <c r="NTN13" s="1"/>
      <c r="NTO13" s="1"/>
      <c r="NTP13" s="1"/>
      <c r="NTQ13" s="1"/>
      <c r="NTR13" s="1"/>
      <c r="NTS13" s="1"/>
      <c r="NTT13" s="1"/>
      <c r="NTU13" s="1"/>
      <c r="NTV13" s="1"/>
      <c r="NTW13" s="1"/>
      <c r="NTX13" s="1"/>
      <c r="NTY13" s="1"/>
      <c r="NTZ13" s="1"/>
      <c r="NUA13" s="1"/>
      <c r="NUB13" s="1"/>
      <c r="NUC13" s="1"/>
      <c r="NUD13" s="1"/>
      <c r="NUE13" s="1"/>
      <c r="NUF13" s="1"/>
      <c r="NUG13" s="1"/>
      <c r="NUH13" s="1"/>
      <c r="NUI13" s="1"/>
      <c r="NUJ13" s="1"/>
      <c r="NUK13" s="1"/>
      <c r="NUL13" s="1"/>
      <c r="NUM13" s="1"/>
      <c r="NUN13" s="1"/>
      <c r="NUO13" s="1"/>
      <c r="NUP13" s="1"/>
      <c r="NUQ13" s="1"/>
      <c r="NUR13" s="1"/>
      <c r="NUS13" s="1"/>
      <c r="NUT13" s="1"/>
      <c r="NUU13" s="1"/>
      <c r="NUV13" s="1"/>
      <c r="NUW13" s="1"/>
      <c r="NUX13" s="1"/>
      <c r="NUY13" s="1"/>
      <c r="NUZ13" s="1"/>
      <c r="NVA13" s="1"/>
      <c r="NVB13" s="1"/>
      <c r="NVC13" s="1"/>
      <c r="NVD13" s="1"/>
      <c r="NVE13" s="1"/>
      <c r="NVF13" s="1"/>
      <c r="NVG13" s="1"/>
      <c r="NVH13" s="1"/>
      <c r="NVI13" s="1"/>
      <c r="NVJ13" s="1"/>
      <c r="NVK13" s="1"/>
      <c r="NVL13" s="1"/>
      <c r="NVM13" s="1"/>
      <c r="NVN13" s="1"/>
      <c r="NVO13" s="1"/>
      <c r="NVP13" s="1"/>
      <c r="NVQ13" s="1"/>
      <c r="NVR13" s="1"/>
      <c r="NVS13" s="1"/>
      <c r="NVT13" s="1"/>
      <c r="NVU13" s="1"/>
      <c r="NVV13" s="1"/>
      <c r="NVW13" s="1"/>
      <c r="NVX13" s="1"/>
      <c r="NVY13" s="1"/>
      <c r="NVZ13" s="1"/>
      <c r="NWA13" s="1"/>
      <c r="NWB13" s="1"/>
      <c r="NWC13" s="1"/>
      <c r="NWD13" s="1"/>
      <c r="NWE13" s="1"/>
      <c r="NWF13" s="1"/>
      <c r="NWG13" s="1"/>
      <c r="NWH13" s="1"/>
      <c r="NWI13" s="1"/>
      <c r="NWJ13" s="1"/>
      <c r="NWK13" s="1"/>
      <c r="NWL13" s="1"/>
      <c r="NWM13" s="1"/>
      <c r="NWN13" s="1"/>
      <c r="NWO13" s="1"/>
      <c r="NWP13" s="1"/>
      <c r="NWQ13" s="1"/>
      <c r="NWR13" s="1"/>
      <c r="NWS13" s="1"/>
      <c r="NWT13" s="1"/>
      <c r="NWU13" s="1"/>
      <c r="NWV13" s="1"/>
      <c r="NWW13" s="1"/>
      <c r="NWX13" s="1"/>
      <c r="NWY13" s="1"/>
      <c r="NWZ13" s="1"/>
      <c r="NXA13" s="1"/>
      <c r="NXB13" s="1"/>
      <c r="NXC13" s="1"/>
      <c r="NXD13" s="1"/>
      <c r="NXE13" s="1"/>
      <c r="NXF13" s="1"/>
      <c r="NXG13" s="1"/>
      <c r="NXH13" s="1"/>
      <c r="NXI13" s="1"/>
      <c r="NXJ13" s="1"/>
      <c r="NXK13" s="1"/>
      <c r="NXL13" s="1"/>
      <c r="NXM13" s="1"/>
      <c r="NXN13" s="1"/>
      <c r="NXO13" s="1"/>
      <c r="NXP13" s="1"/>
      <c r="NXQ13" s="1"/>
      <c r="NXR13" s="1"/>
      <c r="NXS13" s="1"/>
      <c r="NXT13" s="1"/>
      <c r="NXU13" s="1"/>
      <c r="NXV13" s="1"/>
      <c r="NXW13" s="1"/>
      <c r="NXX13" s="1"/>
      <c r="NXY13" s="1"/>
      <c r="NXZ13" s="1"/>
      <c r="NYA13" s="1"/>
      <c r="NYB13" s="1"/>
      <c r="NYC13" s="1"/>
      <c r="NYD13" s="1"/>
      <c r="NYE13" s="1"/>
      <c r="NYF13" s="1"/>
      <c r="NYG13" s="1"/>
      <c r="NYH13" s="1"/>
      <c r="NYI13" s="1"/>
      <c r="NYJ13" s="1"/>
      <c r="NYK13" s="1"/>
      <c r="NYL13" s="1"/>
      <c r="NYM13" s="1"/>
      <c r="NYN13" s="1"/>
      <c r="NYO13" s="1"/>
      <c r="NYP13" s="1"/>
      <c r="NYQ13" s="1"/>
      <c r="NYR13" s="1"/>
      <c r="NYS13" s="1"/>
      <c r="NYT13" s="1"/>
      <c r="NYU13" s="1"/>
      <c r="NYV13" s="1"/>
      <c r="NYW13" s="1"/>
      <c r="NYX13" s="1"/>
      <c r="NYY13" s="1"/>
      <c r="NYZ13" s="1"/>
      <c r="NZA13" s="1"/>
      <c r="NZB13" s="1"/>
      <c r="NZC13" s="1"/>
      <c r="NZD13" s="1"/>
      <c r="NZE13" s="1"/>
      <c r="NZF13" s="1"/>
      <c r="NZG13" s="1"/>
      <c r="NZH13" s="1"/>
      <c r="NZI13" s="1"/>
      <c r="NZJ13" s="1"/>
      <c r="NZK13" s="1"/>
      <c r="NZL13" s="1"/>
      <c r="NZM13" s="1"/>
      <c r="NZN13" s="1"/>
      <c r="NZO13" s="1"/>
      <c r="NZP13" s="1"/>
      <c r="NZQ13" s="1"/>
      <c r="NZR13" s="1"/>
      <c r="NZS13" s="1"/>
      <c r="NZT13" s="1"/>
      <c r="NZU13" s="1"/>
      <c r="NZV13" s="1"/>
      <c r="NZW13" s="1"/>
      <c r="NZX13" s="1"/>
      <c r="NZY13" s="1"/>
      <c r="NZZ13" s="1"/>
      <c r="OAA13" s="1"/>
      <c r="OAB13" s="1"/>
      <c r="OAC13" s="1"/>
      <c r="OAD13" s="1"/>
      <c r="OAE13" s="1"/>
      <c r="OAF13" s="1"/>
      <c r="OAG13" s="1"/>
      <c r="OAH13" s="1"/>
      <c r="OAI13" s="1"/>
      <c r="OAJ13" s="1"/>
      <c r="OAK13" s="1"/>
      <c r="OAL13" s="1"/>
      <c r="OAM13" s="1"/>
      <c r="OAN13" s="1"/>
      <c r="OAO13" s="1"/>
      <c r="OAP13" s="1"/>
      <c r="OAQ13" s="1"/>
      <c r="OAR13" s="1"/>
      <c r="OAS13" s="1"/>
      <c r="OAT13" s="1"/>
      <c r="OAU13" s="1"/>
      <c r="OAV13" s="1"/>
      <c r="OAW13" s="1"/>
      <c r="OAX13" s="1"/>
      <c r="OAY13" s="1"/>
      <c r="OAZ13" s="1"/>
      <c r="OBA13" s="1"/>
      <c r="OBB13" s="1"/>
      <c r="OBC13" s="1"/>
      <c r="OBD13" s="1"/>
      <c r="OBE13" s="1"/>
      <c r="OBF13" s="1"/>
      <c r="OBG13" s="1"/>
      <c r="OBH13" s="1"/>
      <c r="OBI13" s="1"/>
      <c r="OBJ13" s="1"/>
      <c r="OBK13" s="1"/>
      <c r="OBL13" s="1"/>
      <c r="OBM13" s="1"/>
      <c r="OBN13" s="1"/>
      <c r="OBO13" s="1"/>
      <c r="OBP13" s="1"/>
      <c r="OBQ13" s="1"/>
      <c r="OBR13" s="1"/>
      <c r="OBS13" s="1"/>
      <c r="OBT13" s="1"/>
      <c r="OBU13" s="1"/>
      <c r="OBV13" s="1"/>
      <c r="OBW13" s="1"/>
      <c r="OBX13" s="1"/>
      <c r="OBY13" s="1"/>
      <c r="OBZ13" s="1"/>
      <c r="OCA13" s="1"/>
      <c r="OCB13" s="1"/>
      <c r="OCC13" s="1"/>
      <c r="OCD13" s="1"/>
      <c r="OCE13" s="1"/>
      <c r="OCF13" s="1"/>
      <c r="OCG13" s="1"/>
      <c r="OCH13" s="1"/>
      <c r="OCI13" s="1"/>
      <c r="OCJ13" s="1"/>
      <c r="OCK13" s="1"/>
      <c r="OCL13" s="1"/>
      <c r="OCM13" s="1"/>
      <c r="OCN13" s="1"/>
      <c r="OCO13" s="1"/>
      <c r="OCP13" s="1"/>
      <c r="OCQ13" s="1"/>
      <c r="OCR13" s="1"/>
      <c r="OCS13" s="1"/>
      <c r="OCT13" s="1"/>
      <c r="OCU13" s="1"/>
      <c r="OCV13" s="1"/>
      <c r="OCW13" s="1"/>
      <c r="OCX13" s="1"/>
      <c r="OCY13" s="1"/>
      <c r="OCZ13" s="1"/>
      <c r="ODA13" s="1"/>
      <c r="ODB13" s="1"/>
      <c r="ODC13" s="1"/>
      <c r="ODD13" s="1"/>
      <c r="ODE13" s="1"/>
      <c r="ODF13" s="1"/>
      <c r="ODG13" s="1"/>
      <c r="ODH13" s="1"/>
      <c r="ODI13" s="1"/>
      <c r="ODJ13" s="1"/>
      <c r="ODK13" s="1"/>
      <c r="ODL13" s="1"/>
      <c r="ODM13" s="1"/>
      <c r="ODN13" s="1"/>
      <c r="ODO13" s="1"/>
      <c r="ODP13" s="1"/>
      <c r="ODQ13" s="1"/>
      <c r="ODR13" s="1"/>
      <c r="ODS13" s="1"/>
      <c r="ODT13" s="1"/>
      <c r="ODU13" s="1"/>
      <c r="ODV13" s="1"/>
      <c r="ODW13" s="1"/>
      <c r="ODX13" s="1"/>
      <c r="ODY13" s="1"/>
      <c r="ODZ13" s="1"/>
      <c r="OEA13" s="1"/>
      <c r="OEB13" s="1"/>
      <c r="OEC13" s="1"/>
      <c r="OED13" s="1"/>
      <c r="OEE13" s="1"/>
      <c r="OEF13" s="1"/>
      <c r="OEG13" s="1"/>
      <c r="OEH13" s="1"/>
      <c r="OEI13" s="1"/>
      <c r="OEJ13" s="1"/>
      <c r="OEK13" s="1"/>
      <c r="OEL13" s="1"/>
      <c r="OEM13" s="1"/>
      <c r="OEN13" s="1"/>
      <c r="OEO13" s="1"/>
      <c r="OEP13" s="1"/>
      <c r="OEQ13" s="1"/>
      <c r="OER13" s="1"/>
      <c r="OES13" s="1"/>
      <c r="OET13" s="1"/>
      <c r="OEU13" s="1"/>
      <c r="OEV13" s="1"/>
      <c r="OEW13" s="1"/>
      <c r="OEX13" s="1"/>
      <c r="OEY13" s="1"/>
      <c r="OEZ13" s="1"/>
      <c r="OFA13" s="1"/>
      <c r="OFB13" s="1"/>
      <c r="OFC13" s="1"/>
      <c r="OFD13" s="1"/>
      <c r="OFE13" s="1"/>
      <c r="OFF13" s="1"/>
      <c r="OFG13" s="1"/>
      <c r="OFH13" s="1"/>
      <c r="OFI13" s="1"/>
      <c r="OFJ13" s="1"/>
      <c r="OFK13" s="1"/>
      <c r="OFL13" s="1"/>
      <c r="OFM13" s="1"/>
      <c r="OFN13" s="1"/>
      <c r="OFO13" s="1"/>
      <c r="OFP13" s="1"/>
      <c r="OFQ13" s="1"/>
      <c r="OFR13" s="1"/>
      <c r="OFS13" s="1"/>
      <c r="OFT13" s="1"/>
      <c r="OFU13" s="1"/>
      <c r="OFV13" s="1"/>
      <c r="OFW13" s="1"/>
      <c r="OFX13" s="1"/>
      <c r="OFY13" s="1"/>
      <c r="OFZ13" s="1"/>
      <c r="OGA13" s="1"/>
      <c r="OGB13" s="1"/>
      <c r="OGC13" s="1"/>
      <c r="OGD13" s="1"/>
      <c r="OGE13" s="1"/>
      <c r="OGF13" s="1"/>
      <c r="OGG13" s="1"/>
      <c r="OGH13" s="1"/>
      <c r="OGI13" s="1"/>
      <c r="OGJ13" s="1"/>
      <c r="OGK13" s="1"/>
      <c r="OGL13" s="1"/>
      <c r="OGM13" s="1"/>
      <c r="OGN13" s="1"/>
      <c r="OGO13" s="1"/>
      <c r="OGP13" s="1"/>
      <c r="OGQ13" s="1"/>
      <c r="OGR13" s="1"/>
      <c r="OGS13" s="1"/>
      <c r="OGT13" s="1"/>
      <c r="OGU13" s="1"/>
      <c r="OGV13" s="1"/>
      <c r="OGW13" s="1"/>
      <c r="OGX13" s="1"/>
      <c r="OGY13" s="1"/>
      <c r="OGZ13" s="1"/>
      <c r="OHA13" s="1"/>
      <c r="OHB13" s="1"/>
      <c r="OHC13" s="1"/>
      <c r="OHD13" s="1"/>
      <c r="OHE13" s="1"/>
      <c r="OHF13" s="1"/>
      <c r="OHG13" s="1"/>
      <c r="OHH13" s="1"/>
      <c r="OHI13" s="1"/>
      <c r="OHJ13" s="1"/>
      <c r="OHK13" s="1"/>
      <c r="OHL13" s="1"/>
      <c r="OHM13" s="1"/>
      <c r="OHN13" s="1"/>
      <c r="OHO13" s="1"/>
      <c r="OHP13" s="1"/>
      <c r="OHQ13" s="1"/>
      <c r="OHR13" s="1"/>
      <c r="OHS13" s="1"/>
      <c r="OHT13" s="1"/>
      <c r="OHU13" s="1"/>
      <c r="OHV13" s="1"/>
      <c r="OHW13" s="1"/>
      <c r="OHX13" s="1"/>
      <c r="OHY13" s="1"/>
      <c r="OHZ13" s="1"/>
      <c r="OIA13" s="1"/>
      <c r="OIB13" s="1"/>
      <c r="OIC13" s="1"/>
      <c r="OID13" s="1"/>
      <c r="OIE13" s="1"/>
      <c r="OIF13" s="1"/>
      <c r="OIG13" s="1"/>
      <c r="OIH13" s="1"/>
      <c r="OII13" s="1"/>
      <c r="OIJ13" s="1"/>
      <c r="OIK13" s="1"/>
      <c r="OIL13" s="1"/>
      <c r="OIM13" s="1"/>
      <c r="OIN13" s="1"/>
      <c r="OIO13" s="1"/>
      <c r="OIP13" s="1"/>
      <c r="OIQ13" s="1"/>
      <c r="OIR13" s="1"/>
      <c r="OIS13" s="1"/>
      <c r="OIT13" s="1"/>
      <c r="OIU13" s="1"/>
      <c r="OIV13" s="1"/>
      <c r="OIW13" s="1"/>
      <c r="OIX13" s="1"/>
      <c r="OIY13" s="1"/>
      <c r="OIZ13" s="1"/>
      <c r="OJA13" s="1"/>
      <c r="OJB13" s="1"/>
      <c r="OJC13" s="1"/>
      <c r="OJD13" s="1"/>
      <c r="OJE13" s="1"/>
      <c r="OJF13" s="1"/>
      <c r="OJG13" s="1"/>
      <c r="OJH13" s="1"/>
      <c r="OJI13" s="1"/>
      <c r="OJJ13" s="1"/>
      <c r="OJK13" s="1"/>
      <c r="OJL13" s="1"/>
      <c r="OJM13" s="1"/>
      <c r="OJN13" s="1"/>
      <c r="OJO13" s="1"/>
      <c r="OJP13" s="1"/>
      <c r="OJQ13" s="1"/>
      <c r="OJR13" s="1"/>
      <c r="OJS13" s="1"/>
      <c r="OJT13" s="1"/>
      <c r="OJU13" s="1"/>
      <c r="OJV13" s="1"/>
      <c r="OJW13" s="1"/>
      <c r="OJX13" s="1"/>
      <c r="OJY13" s="1"/>
      <c r="OJZ13" s="1"/>
      <c r="OKA13" s="1"/>
      <c r="OKB13" s="1"/>
      <c r="OKC13" s="1"/>
      <c r="OKD13" s="1"/>
      <c r="OKE13" s="1"/>
      <c r="OKF13" s="1"/>
      <c r="OKG13" s="1"/>
      <c r="OKH13" s="1"/>
      <c r="OKI13" s="1"/>
      <c r="OKJ13" s="1"/>
      <c r="OKK13" s="1"/>
      <c r="OKL13" s="1"/>
      <c r="OKM13" s="1"/>
      <c r="OKN13" s="1"/>
      <c r="OKO13" s="1"/>
      <c r="OKP13" s="1"/>
      <c r="OKQ13" s="1"/>
      <c r="OKR13" s="1"/>
      <c r="OKS13" s="1"/>
      <c r="OKT13" s="1"/>
      <c r="OKU13" s="1"/>
      <c r="OKV13" s="1"/>
      <c r="OKW13" s="1"/>
      <c r="OKX13" s="1"/>
      <c r="OKY13" s="1"/>
      <c r="OKZ13" s="1"/>
      <c r="OLA13" s="1"/>
      <c r="OLB13" s="1"/>
      <c r="OLC13" s="1"/>
      <c r="OLD13" s="1"/>
      <c r="OLE13" s="1"/>
      <c r="OLF13" s="1"/>
      <c r="OLG13" s="1"/>
      <c r="OLH13" s="1"/>
      <c r="OLI13" s="1"/>
      <c r="OLJ13" s="1"/>
      <c r="OLK13" s="1"/>
      <c r="OLL13" s="1"/>
      <c r="OLM13" s="1"/>
      <c r="OLN13" s="1"/>
      <c r="OLO13" s="1"/>
      <c r="OLP13" s="1"/>
      <c r="OLQ13" s="1"/>
      <c r="OLR13" s="1"/>
      <c r="OLS13" s="1"/>
      <c r="OLT13" s="1"/>
      <c r="OLU13" s="1"/>
      <c r="OLV13" s="1"/>
      <c r="OLW13" s="1"/>
      <c r="OLX13" s="1"/>
      <c r="OLY13" s="1"/>
      <c r="OLZ13" s="1"/>
      <c r="OMA13" s="1"/>
      <c r="OMB13" s="1"/>
      <c r="OMC13" s="1"/>
      <c r="OMD13" s="1"/>
      <c r="OME13" s="1"/>
      <c r="OMF13" s="1"/>
      <c r="OMG13" s="1"/>
      <c r="OMH13" s="1"/>
      <c r="OMI13" s="1"/>
      <c r="OMJ13" s="1"/>
      <c r="OMK13" s="1"/>
      <c r="OML13" s="1"/>
      <c r="OMM13" s="1"/>
      <c r="OMN13" s="1"/>
      <c r="OMO13" s="1"/>
      <c r="OMP13" s="1"/>
      <c r="OMQ13" s="1"/>
      <c r="OMR13" s="1"/>
      <c r="OMS13" s="1"/>
      <c r="OMT13" s="1"/>
      <c r="OMU13" s="1"/>
      <c r="OMV13" s="1"/>
      <c r="OMW13" s="1"/>
      <c r="OMX13" s="1"/>
      <c r="OMY13" s="1"/>
      <c r="OMZ13" s="1"/>
      <c r="ONA13" s="1"/>
      <c r="ONB13" s="1"/>
      <c r="ONC13" s="1"/>
      <c r="OND13" s="1"/>
      <c r="ONE13" s="1"/>
      <c r="ONF13" s="1"/>
      <c r="ONG13" s="1"/>
      <c r="ONH13" s="1"/>
      <c r="ONI13" s="1"/>
      <c r="ONJ13" s="1"/>
      <c r="ONK13" s="1"/>
      <c r="ONL13" s="1"/>
      <c r="ONM13" s="1"/>
      <c r="ONN13" s="1"/>
      <c r="ONO13" s="1"/>
      <c r="ONP13" s="1"/>
      <c r="ONQ13" s="1"/>
      <c r="ONR13" s="1"/>
      <c r="ONS13" s="1"/>
      <c r="ONT13" s="1"/>
      <c r="ONU13" s="1"/>
      <c r="ONV13" s="1"/>
      <c r="ONW13" s="1"/>
      <c r="ONX13" s="1"/>
      <c r="ONY13" s="1"/>
      <c r="ONZ13" s="1"/>
      <c r="OOA13" s="1"/>
      <c r="OOB13" s="1"/>
      <c r="OOC13" s="1"/>
      <c r="OOD13" s="1"/>
      <c r="OOE13" s="1"/>
      <c r="OOF13" s="1"/>
      <c r="OOG13" s="1"/>
      <c r="OOH13" s="1"/>
      <c r="OOI13" s="1"/>
      <c r="OOJ13" s="1"/>
      <c r="OOK13" s="1"/>
      <c r="OOL13" s="1"/>
      <c r="OOM13" s="1"/>
      <c r="OON13" s="1"/>
      <c r="OOO13" s="1"/>
      <c r="OOP13" s="1"/>
      <c r="OOQ13" s="1"/>
      <c r="OOR13" s="1"/>
      <c r="OOS13" s="1"/>
      <c r="OOT13" s="1"/>
      <c r="OOU13" s="1"/>
      <c r="OOV13" s="1"/>
      <c r="OOW13" s="1"/>
      <c r="OOX13" s="1"/>
      <c r="OOY13" s="1"/>
      <c r="OOZ13" s="1"/>
      <c r="OPA13" s="1"/>
      <c r="OPB13" s="1"/>
      <c r="OPC13" s="1"/>
      <c r="OPD13" s="1"/>
      <c r="OPE13" s="1"/>
      <c r="OPF13" s="1"/>
      <c r="OPG13" s="1"/>
      <c r="OPH13" s="1"/>
      <c r="OPI13" s="1"/>
      <c r="OPJ13" s="1"/>
      <c r="OPK13" s="1"/>
      <c r="OPL13" s="1"/>
      <c r="OPM13" s="1"/>
      <c r="OPN13" s="1"/>
      <c r="OPO13" s="1"/>
      <c r="OPP13" s="1"/>
      <c r="OPQ13" s="1"/>
      <c r="OPR13" s="1"/>
      <c r="OPS13" s="1"/>
      <c r="OPT13" s="1"/>
      <c r="OPU13" s="1"/>
      <c r="OPV13" s="1"/>
      <c r="OPW13" s="1"/>
      <c r="OPX13" s="1"/>
      <c r="OPY13" s="1"/>
      <c r="OPZ13" s="1"/>
      <c r="OQA13" s="1"/>
      <c r="OQB13" s="1"/>
      <c r="OQC13" s="1"/>
      <c r="OQD13" s="1"/>
      <c r="OQE13" s="1"/>
      <c r="OQF13" s="1"/>
      <c r="OQG13" s="1"/>
      <c r="OQH13" s="1"/>
      <c r="OQI13" s="1"/>
      <c r="OQJ13" s="1"/>
      <c r="OQK13" s="1"/>
      <c r="OQL13" s="1"/>
      <c r="OQM13" s="1"/>
      <c r="OQN13" s="1"/>
      <c r="OQO13" s="1"/>
      <c r="OQP13" s="1"/>
      <c r="OQQ13" s="1"/>
      <c r="OQR13" s="1"/>
      <c r="OQS13" s="1"/>
      <c r="OQT13" s="1"/>
      <c r="OQU13" s="1"/>
      <c r="OQV13" s="1"/>
      <c r="OQW13" s="1"/>
      <c r="OQX13" s="1"/>
      <c r="OQY13" s="1"/>
      <c r="OQZ13" s="1"/>
      <c r="ORA13" s="1"/>
      <c r="ORB13" s="1"/>
      <c r="ORC13" s="1"/>
      <c r="ORD13" s="1"/>
      <c r="ORE13" s="1"/>
      <c r="ORF13" s="1"/>
      <c r="ORG13" s="1"/>
      <c r="ORH13" s="1"/>
      <c r="ORI13" s="1"/>
      <c r="ORJ13" s="1"/>
      <c r="ORK13" s="1"/>
      <c r="ORL13" s="1"/>
      <c r="ORM13" s="1"/>
      <c r="ORN13" s="1"/>
      <c r="ORO13" s="1"/>
      <c r="ORP13" s="1"/>
      <c r="ORQ13" s="1"/>
      <c r="ORR13" s="1"/>
      <c r="ORS13" s="1"/>
      <c r="ORT13" s="1"/>
      <c r="ORU13" s="1"/>
      <c r="ORV13" s="1"/>
      <c r="ORW13" s="1"/>
      <c r="ORX13" s="1"/>
      <c r="ORY13" s="1"/>
      <c r="ORZ13" s="1"/>
      <c r="OSA13" s="1"/>
      <c r="OSB13" s="1"/>
      <c r="OSC13" s="1"/>
      <c r="OSD13" s="1"/>
      <c r="OSE13" s="1"/>
      <c r="OSF13" s="1"/>
      <c r="OSG13" s="1"/>
      <c r="OSH13" s="1"/>
      <c r="OSI13" s="1"/>
      <c r="OSJ13" s="1"/>
      <c r="OSK13" s="1"/>
      <c r="OSL13" s="1"/>
      <c r="OSM13" s="1"/>
      <c r="OSN13" s="1"/>
      <c r="OSO13" s="1"/>
      <c r="OSP13" s="1"/>
      <c r="OSQ13" s="1"/>
      <c r="OSR13" s="1"/>
      <c r="OSS13" s="1"/>
      <c r="OST13" s="1"/>
      <c r="OSU13" s="1"/>
      <c r="OSV13" s="1"/>
      <c r="OSW13" s="1"/>
      <c r="OSX13" s="1"/>
      <c r="OSY13" s="1"/>
      <c r="OSZ13" s="1"/>
      <c r="OTA13" s="1"/>
      <c r="OTB13" s="1"/>
      <c r="OTC13" s="1"/>
      <c r="OTD13" s="1"/>
      <c r="OTE13" s="1"/>
      <c r="OTF13" s="1"/>
      <c r="OTG13" s="1"/>
      <c r="OTH13" s="1"/>
      <c r="OTI13" s="1"/>
      <c r="OTJ13" s="1"/>
      <c r="OTK13" s="1"/>
      <c r="OTL13" s="1"/>
      <c r="OTM13" s="1"/>
      <c r="OTN13" s="1"/>
      <c r="OTO13" s="1"/>
      <c r="OTP13" s="1"/>
      <c r="OTQ13" s="1"/>
      <c r="OTR13" s="1"/>
      <c r="OTS13" s="1"/>
      <c r="OTT13" s="1"/>
      <c r="OTU13" s="1"/>
      <c r="OTV13" s="1"/>
      <c r="OTW13" s="1"/>
      <c r="OTX13" s="1"/>
      <c r="OTY13" s="1"/>
      <c r="OTZ13" s="1"/>
      <c r="OUA13" s="1"/>
      <c r="OUB13" s="1"/>
      <c r="OUC13" s="1"/>
      <c r="OUD13" s="1"/>
      <c r="OUE13" s="1"/>
      <c r="OUF13" s="1"/>
      <c r="OUG13" s="1"/>
      <c r="OUH13" s="1"/>
      <c r="OUI13" s="1"/>
      <c r="OUJ13" s="1"/>
      <c r="OUK13" s="1"/>
      <c r="OUL13" s="1"/>
      <c r="OUM13" s="1"/>
      <c r="OUN13" s="1"/>
      <c r="OUO13" s="1"/>
      <c r="OUP13" s="1"/>
      <c r="OUQ13" s="1"/>
      <c r="OUR13" s="1"/>
      <c r="OUS13" s="1"/>
      <c r="OUT13" s="1"/>
      <c r="OUU13" s="1"/>
      <c r="OUV13" s="1"/>
      <c r="OUW13" s="1"/>
      <c r="OUX13" s="1"/>
      <c r="OUY13" s="1"/>
      <c r="OUZ13" s="1"/>
      <c r="OVA13" s="1"/>
      <c r="OVB13" s="1"/>
      <c r="OVC13" s="1"/>
      <c r="OVD13" s="1"/>
      <c r="OVE13" s="1"/>
      <c r="OVF13" s="1"/>
      <c r="OVG13" s="1"/>
      <c r="OVH13" s="1"/>
      <c r="OVI13" s="1"/>
      <c r="OVJ13" s="1"/>
      <c r="OVK13" s="1"/>
      <c r="OVL13" s="1"/>
      <c r="OVM13" s="1"/>
      <c r="OVN13" s="1"/>
      <c r="OVO13" s="1"/>
      <c r="OVP13" s="1"/>
      <c r="OVQ13" s="1"/>
      <c r="OVR13" s="1"/>
      <c r="OVS13" s="1"/>
      <c r="OVT13" s="1"/>
      <c r="OVU13" s="1"/>
      <c r="OVV13" s="1"/>
      <c r="OVW13" s="1"/>
      <c r="OVX13" s="1"/>
      <c r="OVY13" s="1"/>
      <c r="OVZ13" s="1"/>
      <c r="OWA13" s="1"/>
      <c r="OWB13" s="1"/>
      <c r="OWC13" s="1"/>
      <c r="OWD13" s="1"/>
      <c r="OWE13" s="1"/>
      <c r="OWF13" s="1"/>
      <c r="OWG13" s="1"/>
      <c r="OWH13" s="1"/>
      <c r="OWI13" s="1"/>
      <c r="OWJ13" s="1"/>
      <c r="OWK13" s="1"/>
      <c r="OWL13" s="1"/>
      <c r="OWM13" s="1"/>
      <c r="OWN13" s="1"/>
      <c r="OWO13" s="1"/>
      <c r="OWP13" s="1"/>
      <c r="OWQ13" s="1"/>
      <c r="OWR13" s="1"/>
      <c r="OWS13" s="1"/>
      <c r="OWT13" s="1"/>
      <c r="OWU13" s="1"/>
      <c r="OWV13" s="1"/>
      <c r="OWW13" s="1"/>
      <c r="OWX13" s="1"/>
      <c r="OWY13" s="1"/>
      <c r="OWZ13" s="1"/>
      <c r="OXA13" s="1"/>
      <c r="OXB13" s="1"/>
      <c r="OXC13" s="1"/>
      <c r="OXD13" s="1"/>
      <c r="OXE13" s="1"/>
      <c r="OXF13" s="1"/>
      <c r="OXG13" s="1"/>
      <c r="OXH13" s="1"/>
      <c r="OXI13" s="1"/>
      <c r="OXJ13" s="1"/>
      <c r="OXK13" s="1"/>
      <c r="OXL13" s="1"/>
      <c r="OXM13" s="1"/>
      <c r="OXN13" s="1"/>
      <c r="OXO13" s="1"/>
      <c r="OXP13" s="1"/>
      <c r="OXQ13" s="1"/>
      <c r="OXR13" s="1"/>
      <c r="OXS13" s="1"/>
      <c r="OXT13" s="1"/>
      <c r="OXU13" s="1"/>
      <c r="OXV13" s="1"/>
      <c r="OXW13" s="1"/>
      <c r="OXX13" s="1"/>
      <c r="OXY13" s="1"/>
      <c r="OXZ13" s="1"/>
      <c r="OYA13" s="1"/>
      <c r="OYB13" s="1"/>
      <c r="OYC13" s="1"/>
      <c r="OYD13" s="1"/>
      <c r="OYE13" s="1"/>
      <c r="OYF13" s="1"/>
      <c r="OYG13" s="1"/>
      <c r="OYH13" s="1"/>
      <c r="OYI13" s="1"/>
      <c r="OYJ13" s="1"/>
      <c r="OYK13" s="1"/>
      <c r="OYL13" s="1"/>
      <c r="OYM13" s="1"/>
      <c r="OYN13" s="1"/>
      <c r="OYO13" s="1"/>
      <c r="OYP13" s="1"/>
      <c r="OYQ13" s="1"/>
      <c r="OYR13" s="1"/>
      <c r="OYS13" s="1"/>
      <c r="OYT13" s="1"/>
      <c r="OYU13" s="1"/>
      <c r="OYV13" s="1"/>
      <c r="OYW13" s="1"/>
      <c r="OYX13" s="1"/>
      <c r="OYY13" s="1"/>
      <c r="OYZ13" s="1"/>
      <c r="OZA13" s="1"/>
      <c r="OZB13" s="1"/>
      <c r="OZC13" s="1"/>
      <c r="OZD13" s="1"/>
      <c r="OZE13" s="1"/>
      <c r="OZF13" s="1"/>
      <c r="OZG13" s="1"/>
      <c r="OZH13" s="1"/>
      <c r="OZI13" s="1"/>
      <c r="OZJ13" s="1"/>
      <c r="OZK13" s="1"/>
      <c r="OZL13" s="1"/>
      <c r="OZM13" s="1"/>
      <c r="OZN13" s="1"/>
      <c r="OZO13" s="1"/>
      <c r="OZP13" s="1"/>
      <c r="OZQ13" s="1"/>
      <c r="OZR13" s="1"/>
      <c r="OZS13" s="1"/>
      <c r="OZT13" s="1"/>
      <c r="OZU13" s="1"/>
      <c r="OZV13" s="1"/>
      <c r="OZW13" s="1"/>
      <c r="OZX13" s="1"/>
      <c r="OZY13" s="1"/>
      <c r="OZZ13" s="1"/>
      <c r="PAA13" s="1"/>
      <c r="PAB13" s="1"/>
      <c r="PAC13" s="1"/>
      <c r="PAD13" s="1"/>
      <c r="PAE13" s="1"/>
      <c r="PAF13" s="1"/>
      <c r="PAG13" s="1"/>
      <c r="PAH13" s="1"/>
      <c r="PAI13" s="1"/>
      <c r="PAJ13" s="1"/>
      <c r="PAK13" s="1"/>
      <c r="PAL13" s="1"/>
      <c r="PAM13" s="1"/>
      <c r="PAN13" s="1"/>
      <c r="PAO13" s="1"/>
      <c r="PAP13" s="1"/>
      <c r="PAQ13" s="1"/>
      <c r="PAR13" s="1"/>
      <c r="PAS13" s="1"/>
      <c r="PAT13" s="1"/>
      <c r="PAU13" s="1"/>
      <c r="PAV13" s="1"/>
      <c r="PAW13" s="1"/>
      <c r="PAX13" s="1"/>
      <c r="PAY13" s="1"/>
      <c r="PAZ13" s="1"/>
      <c r="PBA13" s="1"/>
      <c r="PBB13" s="1"/>
      <c r="PBC13" s="1"/>
      <c r="PBD13" s="1"/>
      <c r="PBE13" s="1"/>
      <c r="PBF13" s="1"/>
      <c r="PBG13" s="1"/>
      <c r="PBH13" s="1"/>
      <c r="PBI13" s="1"/>
      <c r="PBJ13" s="1"/>
      <c r="PBK13" s="1"/>
      <c r="PBL13" s="1"/>
      <c r="PBM13" s="1"/>
      <c r="PBN13" s="1"/>
      <c r="PBO13" s="1"/>
      <c r="PBP13" s="1"/>
      <c r="PBQ13" s="1"/>
      <c r="PBR13" s="1"/>
      <c r="PBS13" s="1"/>
      <c r="PBT13" s="1"/>
      <c r="PBU13" s="1"/>
      <c r="PBV13" s="1"/>
      <c r="PBW13" s="1"/>
      <c r="PBX13" s="1"/>
      <c r="PBY13" s="1"/>
      <c r="PBZ13" s="1"/>
      <c r="PCA13" s="1"/>
      <c r="PCB13" s="1"/>
      <c r="PCC13" s="1"/>
      <c r="PCD13" s="1"/>
      <c r="PCE13" s="1"/>
      <c r="PCF13" s="1"/>
      <c r="PCG13" s="1"/>
      <c r="PCH13" s="1"/>
      <c r="PCI13" s="1"/>
      <c r="PCJ13" s="1"/>
      <c r="PCK13" s="1"/>
      <c r="PCL13" s="1"/>
      <c r="PCM13" s="1"/>
      <c r="PCN13" s="1"/>
      <c r="PCO13" s="1"/>
      <c r="PCP13" s="1"/>
      <c r="PCQ13" s="1"/>
      <c r="PCR13" s="1"/>
      <c r="PCS13" s="1"/>
      <c r="PCT13" s="1"/>
      <c r="PCU13" s="1"/>
      <c r="PCV13" s="1"/>
      <c r="PCW13" s="1"/>
      <c r="PCX13" s="1"/>
      <c r="PCY13" s="1"/>
      <c r="PCZ13" s="1"/>
      <c r="PDA13" s="1"/>
      <c r="PDB13" s="1"/>
      <c r="PDC13" s="1"/>
      <c r="PDD13" s="1"/>
      <c r="PDE13" s="1"/>
      <c r="PDF13" s="1"/>
      <c r="PDG13" s="1"/>
      <c r="PDH13" s="1"/>
      <c r="PDI13" s="1"/>
      <c r="PDJ13" s="1"/>
      <c r="PDK13" s="1"/>
      <c r="PDL13" s="1"/>
      <c r="PDM13" s="1"/>
      <c r="PDN13" s="1"/>
      <c r="PDO13" s="1"/>
      <c r="PDP13" s="1"/>
      <c r="PDQ13" s="1"/>
      <c r="PDR13" s="1"/>
      <c r="PDS13" s="1"/>
      <c r="PDT13" s="1"/>
      <c r="PDU13" s="1"/>
      <c r="PDV13" s="1"/>
      <c r="PDW13" s="1"/>
      <c r="PDX13" s="1"/>
      <c r="PDY13" s="1"/>
      <c r="PDZ13" s="1"/>
      <c r="PEA13" s="1"/>
      <c r="PEB13" s="1"/>
      <c r="PEC13" s="1"/>
      <c r="PED13" s="1"/>
      <c r="PEE13" s="1"/>
      <c r="PEF13" s="1"/>
      <c r="PEG13" s="1"/>
      <c r="PEH13" s="1"/>
      <c r="PEI13" s="1"/>
      <c r="PEJ13" s="1"/>
      <c r="PEK13" s="1"/>
      <c r="PEL13" s="1"/>
      <c r="PEM13" s="1"/>
      <c r="PEN13" s="1"/>
      <c r="PEO13" s="1"/>
      <c r="PEP13" s="1"/>
      <c r="PEQ13" s="1"/>
      <c r="PER13" s="1"/>
      <c r="PES13" s="1"/>
      <c r="PET13" s="1"/>
      <c r="PEU13" s="1"/>
      <c r="PEV13" s="1"/>
      <c r="PEW13" s="1"/>
      <c r="PEX13" s="1"/>
      <c r="PEY13" s="1"/>
      <c r="PEZ13" s="1"/>
      <c r="PFA13" s="1"/>
      <c r="PFB13" s="1"/>
      <c r="PFC13" s="1"/>
      <c r="PFD13" s="1"/>
      <c r="PFE13" s="1"/>
      <c r="PFF13" s="1"/>
      <c r="PFG13" s="1"/>
      <c r="PFH13" s="1"/>
      <c r="PFI13" s="1"/>
      <c r="PFJ13" s="1"/>
      <c r="PFK13" s="1"/>
      <c r="PFL13" s="1"/>
      <c r="PFM13" s="1"/>
      <c r="PFN13" s="1"/>
      <c r="PFO13" s="1"/>
      <c r="PFP13" s="1"/>
      <c r="PFQ13" s="1"/>
      <c r="PFR13" s="1"/>
      <c r="PFS13" s="1"/>
      <c r="PFT13" s="1"/>
      <c r="PFU13" s="1"/>
      <c r="PFV13" s="1"/>
      <c r="PFW13" s="1"/>
      <c r="PFX13" s="1"/>
      <c r="PFY13" s="1"/>
      <c r="PFZ13" s="1"/>
      <c r="PGA13" s="1"/>
      <c r="PGB13" s="1"/>
      <c r="PGC13" s="1"/>
      <c r="PGD13" s="1"/>
      <c r="PGE13" s="1"/>
      <c r="PGF13" s="1"/>
      <c r="PGG13" s="1"/>
      <c r="PGH13" s="1"/>
      <c r="PGI13" s="1"/>
      <c r="PGJ13" s="1"/>
      <c r="PGK13" s="1"/>
      <c r="PGL13" s="1"/>
      <c r="PGM13" s="1"/>
      <c r="PGN13" s="1"/>
      <c r="PGO13" s="1"/>
      <c r="PGP13" s="1"/>
      <c r="PGQ13" s="1"/>
      <c r="PGR13" s="1"/>
      <c r="PGS13" s="1"/>
      <c r="PGT13" s="1"/>
      <c r="PGU13" s="1"/>
      <c r="PGV13" s="1"/>
      <c r="PGW13" s="1"/>
      <c r="PGX13" s="1"/>
      <c r="PGY13" s="1"/>
      <c r="PGZ13" s="1"/>
      <c r="PHA13" s="1"/>
      <c r="PHB13" s="1"/>
      <c r="PHC13" s="1"/>
      <c r="PHD13" s="1"/>
      <c r="PHE13" s="1"/>
      <c r="PHF13" s="1"/>
      <c r="PHG13" s="1"/>
      <c r="PHH13" s="1"/>
      <c r="PHI13" s="1"/>
      <c r="PHJ13" s="1"/>
      <c r="PHK13" s="1"/>
      <c r="PHL13" s="1"/>
      <c r="PHM13" s="1"/>
      <c r="PHN13" s="1"/>
      <c r="PHO13" s="1"/>
      <c r="PHP13" s="1"/>
      <c r="PHQ13" s="1"/>
      <c r="PHR13" s="1"/>
      <c r="PHS13" s="1"/>
      <c r="PHT13" s="1"/>
      <c r="PHU13" s="1"/>
      <c r="PHV13" s="1"/>
      <c r="PHW13" s="1"/>
      <c r="PHX13" s="1"/>
      <c r="PHY13" s="1"/>
      <c r="PHZ13" s="1"/>
      <c r="PIA13" s="1"/>
      <c r="PIB13" s="1"/>
      <c r="PIC13" s="1"/>
      <c r="PID13" s="1"/>
      <c r="PIE13" s="1"/>
      <c r="PIF13" s="1"/>
      <c r="PIG13" s="1"/>
      <c r="PIH13" s="1"/>
      <c r="PII13" s="1"/>
      <c r="PIJ13" s="1"/>
      <c r="PIK13" s="1"/>
      <c r="PIL13" s="1"/>
      <c r="PIM13" s="1"/>
      <c r="PIN13" s="1"/>
      <c r="PIO13" s="1"/>
      <c r="PIP13" s="1"/>
      <c r="PIQ13" s="1"/>
      <c r="PIR13" s="1"/>
      <c r="PIS13" s="1"/>
      <c r="PIT13" s="1"/>
      <c r="PIU13" s="1"/>
      <c r="PIV13" s="1"/>
      <c r="PIW13" s="1"/>
      <c r="PIX13" s="1"/>
      <c r="PIY13" s="1"/>
      <c r="PIZ13" s="1"/>
      <c r="PJA13" s="1"/>
      <c r="PJB13" s="1"/>
      <c r="PJC13" s="1"/>
      <c r="PJD13" s="1"/>
      <c r="PJE13" s="1"/>
      <c r="PJF13" s="1"/>
      <c r="PJG13" s="1"/>
      <c r="PJH13" s="1"/>
      <c r="PJI13" s="1"/>
      <c r="PJJ13" s="1"/>
      <c r="PJK13" s="1"/>
      <c r="PJL13" s="1"/>
      <c r="PJM13" s="1"/>
      <c r="PJN13" s="1"/>
      <c r="PJO13" s="1"/>
      <c r="PJP13" s="1"/>
      <c r="PJQ13" s="1"/>
      <c r="PJR13" s="1"/>
      <c r="PJS13" s="1"/>
      <c r="PJT13" s="1"/>
      <c r="PJU13" s="1"/>
      <c r="PJV13" s="1"/>
      <c r="PJW13" s="1"/>
      <c r="PJX13" s="1"/>
      <c r="PJY13" s="1"/>
      <c r="PJZ13" s="1"/>
      <c r="PKA13" s="1"/>
      <c r="PKB13" s="1"/>
      <c r="PKC13" s="1"/>
      <c r="PKD13" s="1"/>
      <c r="PKE13" s="1"/>
      <c r="PKF13" s="1"/>
      <c r="PKG13" s="1"/>
      <c r="PKH13" s="1"/>
      <c r="PKI13" s="1"/>
      <c r="PKJ13" s="1"/>
      <c r="PKK13" s="1"/>
      <c r="PKL13" s="1"/>
      <c r="PKM13" s="1"/>
      <c r="PKN13" s="1"/>
      <c r="PKO13" s="1"/>
      <c r="PKP13" s="1"/>
      <c r="PKQ13" s="1"/>
      <c r="PKR13" s="1"/>
      <c r="PKS13" s="1"/>
      <c r="PKT13" s="1"/>
      <c r="PKU13" s="1"/>
      <c r="PKV13" s="1"/>
      <c r="PKW13" s="1"/>
      <c r="PKX13" s="1"/>
      <c r="PKY13" s="1"/>
      <c r="PKZ13" s="1"/>
      <c r="PLA13" s="1"/>
      <c r="PLB13" s="1"/>
      <c r="PLC13" s="1"/>
      <c r="PLD13" s="1"/>
      <c r="PLE13" s="1"/>
      <c r="PLF13" s="1"/>
      <c r="PLG13" s="1"/>
      <c r="PLH13" s="1"/>
      <c r="PLI13" s="1"/>
      <c r="PLJ13" s="1"/>
      <c r="PLK13" s="1"/>
      <c r="PLL13" s="1"/>
      <c r="PLM13" s="1"/>
      <c r="PLN13" s="1"/>
      <c r="PLO13" s="1"/>
      <c r="PLP13" s="1"/>
      <c r="PLQ13" s="1"/>
      <c r="PLR13" s="1"/>
      <c r="PLS13" s="1"/>
      <c r="PLT13" s="1"/>
      <c r="PLU13" s="1"/>
      <c r="PLV13" s="1"/>
      <c r="PLW13" s="1"/>
      <c r="PLX13" s="1"/>
      <c r="PLY13" s="1"/>
      <c r="PLZ13" s="1"/>
      <c r="PMA13" s="1"/>
      <c r="PMB13" s="1"/>
      <c r="PMC13" s="1"/>
      <c r="PMD13" s="1"/>
      <c r="PME13" s="1"/>
      <c r="PMF13" s="1"/>
      <c r="PMG13" s="1"/>
      <c r="PMH13" s="1"/>
      <c r="PMI13" s="1"/>
      <c r="PMJ13" s="1"/>
      <c r="PMK13" s="1"/>
      <c r="PML13" s="1"/>
      <c r="PMM13" s="1"/>
      <c r="PMN13" s="1"/>
      <c r="PMO13" s="1"/>
      <c r="PMP13" s="1"/>
      <c r="PMQ13" s="1"/>
      <c r="PMR13" s="1"/>
      <c r="PMS13" s="1"/>
      <c r="PMT13" s="1"/>
      <c r="PMU13" s="1"/>
      <c r="PMV13" s="1"/>
      <c r="PMW13" s="1"/>
      <c r="PMX13" s="1"/>
      <c r="PMY13" s="1"/>
      <c r="PMZ13" s="1"/>
      <c r="PNA13" s="1"/>
      <c r="PNB13" s="1"/>
      <c r="PNC13" s="1"/>
      <c r="PND13" s="1"/>
      <c r="PNE13" s="1"/>
      <c r="PNF13" s="1"/>
      <c r="PNG13" s="1"/>
      <c r="PNH13" s="1"/>
      <c r="PNI13" s="1"/>
      <c r="PNJ13" s="1"/>
      <c r="PNK13" s="1"/>
      <c r="PNL13" s="1"/>
      <c r="PNM13" s="1"/>
      <c r="PNN13" s="1"/>
      <c r="PNO13" s="1"/>
      <c r="PNP13" s="1"/>
      <c r="PNQ13" s="1"/>
      <c r="PNR13" s="1"/>
      <c r="PNS13" s="1"/>
      <c r="PNT13" s="1"/>
      <c r="PNU13" s="1"/>
      <c r="PNV13" s="1"/>
      <c r="PNW13" s="1"/>
      <c r="PNX13" s="1"/>
      <c r="PNY13" s="1"/>
      <c r="PNZ13" s="1"/>
      <c r="POA13" s="1"/>
      <c r="POB13" s="1"/>
      <c r="POC13" s="1"/>
      <c r="POD13" s="1"/>
      <c r="POE13" s="1"/>
      <c r="POF13" s="1"/>
      <c r="POG13" s="1"/>
      <c r="POH13" s="1"/>
      <c r="POI13" s="1"/>
      <c r="POJ13" s="1"/>
      <c r="POK13" s="1"/>
      <c r="POL13" s="1"/>
      <c r="POM13" s="1"/>
      <c r="PON13" s="1"/>
      <c r="POO13" s="1"/>
      <c r="POP13" s="1"/>
      <c r="POQ13" s="1"/>
      <c r="POR13" s="1"/>
      <c r="POS13" s="1"/>
      <c r="POT13" s="1"/>
      <c r="POU13" s="1"/>
      <c r="POV13" s="1"/>
      <c r="POW13" s="1"/>
      <c r="POX13" s="1"/>
      <c r="POY13" s="1"/>
      <c r="POZ13" s="1"/>
      <c r="PPA13" s="1"/>
      <c r="PPB13" s="1"/>
      <c r="PPC13" s="1"/>
      <c r="PPD13" s="1"/>
      <c r="PPE13" s="1"/>
      <c r="PPF13" s="1"/>
      <c r="PPG13" s="1"/>
      <c r="PPH13" s="1"/>
      <c r="PPI13" s="1"/>
      <c r="PPJ13" s="1"/>
      <c r="PPK13" s="1"/>
      <c r="PPL13" s="1"/>
      <c r="PPM13" s="1"/>
      <c r="PPN13" s="1"/>
      <c r="PPO13" s="1"/>
      <c r="PPP13" s="1"/>
      <c r="PPQ13" s="1"/>
      <c r="PPR13" s="1"/>
      <c r="PPS13" s="1"/>
      <c r="PPT13" s="1"/>
      <c r="PPU13" s="1"/>
      <c r="PPV13" s="1"/>
      <c r="PPW13" s="1"/>
      <c r="PPX13" s="1"/>
      <c r="PPY13" s="1"/>
      <c r="PPZ13" s="1"/>
      <c r="PQA13" s="1"/>
      <c r="PQB13" s="1"/>
      <c r="PQC13" s="1"/>
      <c r="PQD13" s="1"/>
      <c r="PQE13" s="1"/>
      <c r="PQF13" s="1"/>
      <c r="PQG13" s="1"/>
      <c r="PQH13" s="1"/>
      <c r="PQI13" s="1"/>
      <c r="PQJ13" s="1"/>
      <c r="PQK13" s="1"/>
      <c r="PQL13" s="1"/>
      <c r="PQM13" s="1"/>
      <c r="PQN13" s="1"/>
      <c r="PQO13" s="1"/>
      <c r="PQP13" s="1"/>
      <c r="PQQ13" s="1"/>
      <c r="PQR13" s="1"/>
      <c r="PQS13" s="1"/>
      <c r="PQT13" s="1"/>
      <c r="PQU13" s="1"/>
      <c r="PQV13" s="1"/>
      <c r="PQW13" s="1"/>
      <c r="PQX13" s="1"/>
      <c r="PQY13" s="1"/>
      <c r="PQZ13" s="1"/>
      <c r="PRA13" s="1"/>
      <c r="PRB13" s="1"/>
      <c r="PRC13" s="1"/>
      <c r="PRD13" s="1"/>
      <c r="PRE13" s="1"/>
      <c r="PRF13" s="1"/>
      <c r="PRG13" s="1"/>
      <c r="PRH13" s="1"/>
      <c r="PRI13" s="1"/>
      <c r="PRJ13" s="1"/>
      <c r="PRK13" s="1"/>
      <c r="PRL13" s="1"/>
      <c r="PRM13" s="1"/>
      <c r="PRN13" s="1"/>
      <c r="PRO13" s="1"/>
      <c r="PRP13" s="1"/>
      <c r="PRQ13" s="1"/>
      <c r="PRR13" s="1"/>
      <c r="PRS13" s="1"/>
      <c r="PRT13" s="1"/>
      <c r="PRU13" s="1"/>
      <c r="PRV13" s="1"/>
      <c r="PRW13" s="1"/>
      <c r="PRX13" s="1"/>
      <c r="PRY13" s="1"/>
      <c r="PRZ13" s="1"/>
      <c r="PSA13" s="1"/>
      <c r="PSB13" s="1"/>
      <c r="PSC13" s="1"/>
      <c r="PSD13" s="1"/>
      <c r="PSE13" s="1"/>
      <c r="PSF13" s="1"/>
      <c r="PSG13" s="1"/>
      <c r="PSH13" s="1"/>
      <c r="PSI13" s="1"/>
      <c r="PSJ13" s="1"/>
      <c r="PSK13" s="1"/>
      <c r="PSL13" s="1"/>
      <c r="PSM13" s="1"/>
      <c r="PSN13" s="1"/>
      <c r="PSO13" s="1"/>
      <c r="PSP13" s="1"/>
      <c r="PSQ13" s="1"/>
      <c r="PSR13" s="1"/>
      <c r="PSS13" s="1"/>
      <c r="PST13" s="1"/>
      <c r="PSU13" s="1"/>
      <c r="PSV13" s="1"/>
      <c r="PSW13" s="1"/>
      <c r="PSX13" s="1"/>
      <c r="PSY13" s="1"/>
      <c r="PSZ13" s="1"/>
      <c r="PTA13" s="1"/>
      <c r="PTB13" s="1"/>
      <c r="PTC13" s="1"/>
      <c r="PTD13" s="1"/>
      <c r="PTE13" s="1"/>
      <c r="PTF13" s="1"/>
      <c r="PTG13" s="1"/>
      <c r="PTH13" s="1"/>
      <c r="PTI13" s="1"/>
      <c r="PTJ13" s="1"/>
      <c r="PTK13" s="1"/>
      <c r="PTL13" s="1"/>
      <c r="PTM13" s="1"/>
      <c r="PTN13" s="1"/>
      <c r="PTO13" s="1"/>
      <c r="PTP13" s="1"/>
      <c r="PTQ13" s="1"/>
      <c r="PTR13" s="1"/>
      <c r="PTS13" s="1"/>
      <c r="PTT13" s="1"/>
      <c r="PTU13" s="1"/>
      <c r="PTV13" s="1"/>
      <c r="PTW13" s="1"/>
      <c r="PTX13" s="1"/>
      <c r="PTY13" s="1"/>
      <c r="PTZ13" s="1"/>
      <c r="PUA13" s="1"/>
      <c r="PUB13" s="1"/>
      <c r="PUC13" s="1"/>
      <c r="PUD13" s="1"/>
      <c r="PUE13" s="1"/>
      <c r="PUF13" s="1"/>
      <c r="PUG13" s="1"/>
      <c r="PUH13" s="1"/>
      <c r="PUI13" s="1"/>
      <c r="PUJ13" s="1"/>
      <c r="PUK13" s="1"/>
      <c r="PUL13" s="1"/>
      <c r="PUM13" s="1"/>
      <c r="PUN13" s="1"/>
      <c r="PUO13" s="1"/>
      <c r="PUP13" s="1"/>
      <c r="PUQ13" s="1"/>
      <c r="PUR13" s="1"/>
      <c r="PUS13" s="1"/>
      <c r="PUT13" s="1"/>
      <c r="PUU13" s="1"/>
      <c r="PUV13" s="1"/>
      <c r="PUW13" s="1"/>
      <c r="PUX13" s="1"/>
      <c r="PUY13" s="1"/>
      <c r="PUZ13" s="1"/>
      <c r="PVA13" s="1"/>
      <c r="PVB13" s="1"/>
      <c r="PVC13" s="1"/>
      <c r="PVD13" s="1"/>
      <c r="PVE13" s="1"/>
      <c r="PVF13" s="1"/>
      <c r="PVG13" s="1"/>
      <c r="PVH13" s="1"/>
      <c r="PVI13" s="1"/>
      <c r="PVJ13" s="1"/>
      <c r="PVK13" s="1"/>
      <c r="PVL13" s="1"/>
      <c r="PVM13" s="1"/>
      <c r="PVN13" s="1"/>
      <c r="PVO13" s="1"/>
      <c r="PVP13" s="1"/>
      <c r="PVQ13" s="1"/>
      <c r="PVR13" s="1"/>
      <c r="PVS13" s="1"/>
      <c r="PVT13" s="1"/>
      <c r="PVU13" s="1"/>
      <c r="PVV13" s="1"/>
      <c r="PVW13" s="1"/>
      <c r="PVX13" s="1"/>
      <c r="PVY13" s="1"/>
      <c r="PVZ13" s="1"/>
      <c r="PWA13" s="1"/>
      <c r="PWB13" s="1"/>
      <c r="PWC13" s="1"/>
      <c r="PWD13" s="1"/>
      <c r="PWE13" s="1"/>
      <c r="PWF13" s="1"/>
      <c r="PWG13" s="1"/>
      <c r="PWH13" s="1"/>
      <c r="PWI13" s="1"/>
      <c r="PWJ13" s="1"/>
      <c r="PWK13" s="1"/>
      <c r="PWL13" s="1"/>
      <c r="PWM13" s="1"/>
      <c r="PWN13" s="1"/>
      <c r="PWO13" s="1"/>
      <c r="PWP13" s="1"/>
      <c r="PWQ13" s="1"/>
      <c r="PWR13" s="1"/>
      <c r="PWS13" s="1"/>
      <c r="PWT13" s="1"/>
      <c r="PWU13" s="1"/>
      <c r="PWV13" s="1"/>
      <c r="PWW13" s="1"/>
      <c r="PWX13" s="1"/>
      <c r="PWY13" s="1"/>
      <c r="PWZ13" s="1"/>
      <c r="PXA13" s="1"/>
      <c r="PXB13" s="1"/>
      <c r="PXC13" s="1"/>
      <c r="PXD13" s="1"/>
      <c r="PXE13" s="1"/>
      <c r="PXF13" s="1"/>
      <c r="PXG13" s="1"/>
      <c r="PXH13" s="1"/>
      <c r="PXI13" s="1"/>
      <c r="PXJ13" s="1"/>
      <c r="PXK13" s="1"/>
      <c r="PXL13" s="1"/>
      <c r="PXM13" s="1"/>
      <c r="PXN13" s="1"/>
      <c r="PXO13" s="1"/>
      <c r="PXP13" s="1"/>
      <c r="PXQ13" s="1"/>
      <c r="PXR13" s="1"/>
      <c r="PXS13" s="1"/>
      <c r="PXT13" s="1"/>
      <c r="PXU13" s="1"/>
      <c r="PXV13" s="1"/>
      <c r="PXW13" s="1"/>
      <c r="PXX13" s="1"/>
      <c r="PXY13" s="1"/>
      <c r="PXZ13" s="1"/>
      <c r="PYA13" s="1"/>
      <c r="PYB13" s="1"/>
      <c r="PYC13" s="1"/>
      <c r="PYD13" s="1"/>
      <c r="PYE13" s="1"/>
      <c r="PYF13" s="1"/>
      <c r="PYG13" s="1"/>
      <c r="PYH13" s="1"/>
      <c r="PYI13" s="1"/>
      <c r="PYJ13" s="1"/>
      <c r="PYK13" s="1"/>
      <c r="PYL13" s="1"/>
      <c r="PYM13" s="1"/>
      <c r="PYN13" s="1"/>
      <c r="PYO13" s="1"/>
      <c r="PYP13" s="1"/>
      <c r="PYQ13" s="1"/>
      <c r="PYR13" s="1"/>
      <c r="PYS13" s="1"/>
      <c r="PYT13" s="1"/>
      <c r="PYU13" s="1"/>
      <c r="PYV13" s="1"/>
      <c r="PYW13" s="1"/>
      <c r="PYX13" s="1"/>
      <c r="PYY13" s="1"/>
      <c r="PYZ13" s="1"/>
      <c r="PZA13" s="1"/>
      <c r="PZB13" s="1"/>
      <c r="PZC13" s="1"/>
      <c r="PZD13" s="1"/>
      <c r="PZE13" s="1"/>
      <c r="PZF13" s="1"/>
      <c r="PZG13" s="1"/>
      <c r="PZH13" s="1"/>
      <c r="PZI13" s="1"/>
      <c r="PZJ13" s="1"/>
      <c r="PZK13" s="1"/>
      <c r="PZL13" s="1"/>
      <c r="PZM13" s="1"/>
      <c r="PZN13" s="1"/>
      <c r="PZO13" s="1"/>
      <c r="PZP13" s="1"/>
      <c r="PZQ13" s="1"/>
      <c r="PZR13" s="1"/>
      <c r="PZS13" s="1"/>
      <c r="PZT13" s="1"/>
      <c r="PZU13" s="1"/>
      <c r="PZV13" s="1"/>
      <c r="PZW13" s="1"/>
      <c r="PZX13" s="1"/>
      <c r="PZY13" s="1"/>
      <c r="PZZ13" s="1"/>
      <c r="QAA13" s="1"/>
      <c r="QAB13" s="1"/>
      <c r="QAC13" s="1"/>
      <c r="QAD13" s="1"/>
      <c r="QAE13" s="1"/>
      <c r="QAF13" s="1"/>
      <c r="QAG13" s="1"/>
      <c r="QAH13" s="1"/>
      <c r="QAI13" s="1"/>
      <c r="QAJ13" s="1"/>
      <c r="QAK13" s="1"/>
      <c r="QAL13" s="1"/>
      <c r="QAM13" s="1"/>
      <c r="QAN13" s="1"/>
      <c r="QAO13" s="1"/>
      <c r="QAP13" s="1"/>
      <c r="QAQ13" s="1"/>
      <c r="QAR13" s="1"/>
      <c r="QAS13" s="1"/>
      <c r="QAT13" s="1"/>
      <c r="QAU13" s="1"/>
      <c r="QAV13" s="1"/>
      <c r="QAW13" s="1"/>
      <c r="QAX13" s="1"/>
      <c r="QAY13" s="1"/>
      <c r="QAZ13" s="1"/>
      <c r="QBA13" s="1"/>
      <c r="QBB13" s="1"/>
      <c r="QBC13" s="1"/>
      <c r="QBD13" s="1"/>
      <c r="QBE13" s="1"/>
      <c r="QBF13" s="1"/>
      <c r="QBG13" s="1"/>
      <c r="QBH13" s="1"/>
      <c r="QBI13" s="1"/>
      <c r="QBJ13" s="1"/>
      <c r="QBK13" s="1"/>
      <c r="QBL13" s="1"/>
      <c r="QBM13" s="1"/>
      <c r="QBN13" s="1"/>
      <c r="QBO13" s="1"/>
      <c r="QBP13" s="1"/>
      <c r="QBQ13" s="1"/>
      <c r="QBR13" s="1"/>
      <c r="QBS13" s="1"/>
      <c r="QBT13" s="1"/>
      <c r="QBU13" s="1"/>
      <c r="QBV13" s="1"/>
      <c r="QBW13" s="1"/>
      <c r="QBX13" s="1"/>
      <c r="QBY13" s="1"/>
      <c r="QBZ13" s="1"/>
      <c r="QCA13" s="1"/>
      <c r="QCB13" s="1"/>
      <c r="QCC13" s="1"/>
      <c r="QCD13" s="1"/>
      <c r="QCE13" s="1"/>
      <c r="QCF13" s="1"/>
      <c r="QCG13" s="1"/>
      <c r="QCH13" s="1"/>
      <c r="QCI13" s="1"/>
      <c r="QCJ13" s="1"/>
      <c r="QCK13" s="1"/>
      <c r="QCL13" s="1"/>
      <c r="QCM13" s="1"/>
      <c r="QCN13" s="1"/>
      <c r="QCO13" s="1"/>
      <c r="QCP13" s="1"/>
      <c r="QCQ13" s="1"/>
      <c r="QCR13" s="1"/>
      <c r="QCS13" s="1"/>
      <c r="QCT13" s="1"/>
      <c r="QCU13" s="1"/>
      <c r="QCV13" s="1"/>
      <c r="QCW13" s="1"/>
      <c r="QCX13" s="1"/>
      <c r="QCY13" s="1"/>
      <c r="QCZ13" s="1"/>
      <c r="QDA13" s="1"/>
      <c r="QDB13" s="1"/>
      <c r="QDC13" s="1"/>
      <c r="QDD13" s="1"/>
      <c r="QDE13" s="1"/>
      <c r="QDF13" s="1"/>
      <c r="QDG13" s="1"/>
      <c r="QDH13" s="1"/>
      <c r="QDI13" s="1"/>
      <c r="QDJ13" s="1"/>
      <c r="QDK13" s="1"/>
      <c r="QDL13" s="1"/>
      <c r="QDM13" s="1"/>
      <c r="QDN13" s="1"/>
      <c r="QDO13" s="1"/>
      <c r="QDP13" s="1"/>
      <c r="QDQ13" s="1"/>
      <c r="QDR13" s="1"/>
      <c r="QDS13" s="1"/>
      <c r="QDT13" s="1"/>
      <c r="QDU13" s="1"/>
      <c r="QDV13" s="1"/>
      <c r="QDW13" s="1"/>
      <c r="QDX13" s="1"/>
      <c r="QDY13" s="1"/>
      <c r="QDZ13" s="1"/>
      <c r="QEA13" s="1"/>
      <c r="QEB13" s="1"/>
      <c r="QEC13" s="1"/>
      <c r="QED13" s="1"/>
      <c r="QEE13" s="1"/>
      <c r="QEF13" s="1"/>
      <c r="QEG13" s="1"/>
      <c r="QEH13" s="1"/>
      <c r="QEI13" s="1"/>
      <c r="QEJ13" s="1"/>
      <c r="QEK13" s="1"/>
      <c r="QEL13" s="1"/>
      <c r="QEM13" s="1"/>
      <c r="QEN13" s="1"/>
      <c r="QEO13" s="1"/>
      <c r="QEP13" s="1"/>
      <c r="QEQ13" s="1"/>
      <c r="QER13" s="1"/>
      <c r="QES13" s="1"/>
      <c r="QET13" s="1"/>
      <c r="QEU13" s="1"/>
      <c r="QEV13" s="1"/>
      <c r="QEW13" s="1"/>
      <c r="QEX13" s="1"/>
      <c r="QEY13" s="1"/>
      <c r="QEZ13" s="1"/>
      <c r="QFA13" s="1"/>
      <c r="QFB13" s="1"/>
      <c r="QFC13" s="1"/>
      <c r="QFD13" s="1"/>
      <c r="QFE13" s="1"/>
      <c r="QFF13" s="1"/>
      <c r="QFG13" s="1"/>
      <c r="QFH13" s="1"/>
      <c r="QFI13" s="1"/>
      <c r="QFJ13" s="1"/>
      <c r="QFK13" s="1"/>
      <c r="QFL13" s="1"/>
      <c r="QFM13" s="1"/>
      <c r="QFN13" s="1"/>
      <c r="QFO13" s="1"/>
      <c r="QFP13" s="1"/>
      <c r="QFQ13" s="1"/>
      <c r="QFR13" s="1"/>
      <c r="QFS13" s="1"/>
      <c r="QFT13" s="1"/>
      <c r="QFU13" s="1"/>
      <c r="QFV13" s="1"/>
      <c r="QFW13" s="1"/>
      <c r="QFX13" s="1"/>
      <c r="QFY13" s="1"/>
      <c r="QFZ13" s="1"/>
      <c r="QGA13" s="1"/>
      <c r="QGB13" s="1"/>
      <c r="QGC13" s="1"/>
      <c r="QGD13" s="1"/>
      <c r="QGE13" s="1"/>
      <c r="QGF13" s="1"/>
      <c r="QGG13" s="1"/>
      <c r="QGH13" s="1"/>
      <c r="QGI13" s="1"/>
      <c r="QGJ13" s="1"/>
      <c r="QGK13" s="1"/>
      <c r="QGL13" s="1"/>
      <c r="QGM13" s="1"/>
      <c r="QGN13" s="1"/>
      <c r="QGO13" s="1"/>
      <c r="QGP13" s="1"/>
      <c r="QGQ13" s="1"/>
      <c r="QGR13" s="1"/>
      <c r="QGS13" s="1"/>
      <c r="QGT13" s="1"/>
      <c r="QGU13" s="1"/>
      <c r="QGV13" s="1"/>
      <c r="QGW13" s="1"/>
      <c r="QGX13" s="1"/>
      <c r="QGY13" s="1"/>
      <c r="QGZ13" s="1"/>
      <c r="QHA13" s="1"/>
      <c r="QHB13" s="1"/>
      <c r="QHC13" s="1"/>
      <c r="QHD13" s="1"/>
      <c r="QHE13" s="1"/>
      <c r="QHF13" s="1"/>
      <c r="QHG13" s="1"/>
      <c r="QHH13" s="1"/>
      <c r="QHI13" s="1"/>
      <c r="QHJ13" s="1"/>
      <c r="QHK13" s="1"/>
      <c r="QHL13" s="1"/>
      <c r="QHM13" s="1"/>
      <c r="QHN13" s="1"/>
      <c r="QHO13" s="1"/>
      <c r="QHP13" s="1"/>
      <c r="QHQ13" s="1"/>
      <c r="QHR13" s="1"/>
      <c r="QHS13" s="1"/>
      <c r="QHT13" s="1"/>
      <c r="QHU13" s="1"/>
      <c r="QHV13" s="1"/>
      <c r="QHW13" s="1"/>
      <c r="QHX13" s="1"/>
      <c r="QHY13" s="1"/>
      <c r="QHZ13" s="1"/>
      <c r="QIA13" s="1"/>
      <c r="QIB13" s="1"/>
      <c r="QIC13" s="1"/>
      <c r="QID13" s="1"/>
      <c r="QIE13" s="1"/>
      <c r="QIF13" s="1"/>
      <c r="QIG13" s="1"/>
      <c r="QIH13" s="1"/>
      <c r="QII13" s="1"/>
      <c r="QIJ13" s="1"/>
      <c r="QIK13" s="1"/>
      <c r="QIL13" s="1"/>
      <c r="QIM13" s="1"/>
      <c r="QIN13" s="1"/>
      <c r="QIO13" s="1"/>
      <c r="QIP13" s="1"/>
      <c r="QIQ13" s="1"/>
      <c r="QIR13" s="1"/>
      <c r="QIS13" s="1"/>
      <c r="QIT13" s="1"/>
      <c r="QIU13" s="1"/>
      <c r="QIV13" s="1"/>
      <c r="QIW13" s="1"/>
      <c r="QIX13" s="1"/>
      <c r="QIY13" s="1"/>
      <c r="QIZ13" s="1"/>
      <c r="QJA13" s="1"/>
      <c r="QJB13" s="1"/>
      <c r="QJC13" s="1"/>
      <c r="QJD13" s="1"/>
      <c r="QJE13" s="1"/>
      <c r="QJF13" s="1"/>
      <c r="QJG13" s="1"/>
      <c r="QJH13" s="1"/>
      <c r="QJI13" s="1"/>
      <c r="QJJ13" s="1"/>
      <c r="QJK13" s="1"/>
      <c r="QJL13" s="1"/>
      <c r="QJM13" s="1"/>
      <c r="QJN13" s="1"/>
      <c r="QJO13" s="1"/>
      <c r="QJP13" s="1"/>
      <c r="QJQ13" s="1"/>
      <c r="QJR13" s="1"/>
      <c r="QJS13" s="1"/>
      <c r="QJT13" s="1"/>
      <c r="QJU13" s="1"/>
      <c r="QJV13" s="1"/>
      <c r="QJW13" s="1"/>
      <c r="QJX13" s="1"/>
      <c r="QJY13" s="1"/>
      <c r="QJZ13" s="1"/>
      <c r="QKA13" s="1"/>
      <c r="QKB13" s="1"/>
      <c r="QKC13" s="1"/>
      <c r="QKD13" s="1"/>
      <c r="QKE13" s="1"/>
      <c r="QKF13" s="1"/>
      <c r="QKG13" s="1"/>
      <c r="QKH13" s="1"/>
      <c r="QKI13" s="1"/>
      <c r="QKJ13" s="1"/>
      <c r="QKK13" s="1"/>
      <c r="QKL13" s="1"/>
      <c r="QKM13" s="1"/>
      <c r="QKN13" s="1"/>
      <c r="QKO13" s="1"/>
      <c r="QKP13" s="1"/>
      <c r="QKQ13" s="1"/>
      <c r="QKR13" s="1"/>
      <c r="QKS13" s="1"/>
      <c r="QKT13" s="1"/>
      <c r="QKU13" s="1"/>
      <c r="QKV13" s="1"/>
      <c r="QKW13" s="1"/>
      <c r="QKX13" s="1"/>
      <c r="QKY13" s="1"/>
      <c r="QKZ13" s="1"/>
      <c r="QLA13" s="1"/>
      <c r="QLB13" s="1"/>
      <c r="QLC13" s="1"/>
      <c r="QLD13" s="1"/>
      <c r="QLE13" s="1"/>
      <c r="QLF13" s="1"/>
      <c r="QLG13" s="1"/>
      <c r="QLH13" s="1"/>
      <c r="QLI13" s="1"/>
      <c r="QLJ13" s="1"/>
      <c r="QLK13" s="1"/>
      <c r="QLL13" s="1"/>
      <c r="QLM13" s="1"/>
      <c r="QLN13" s="1"/>
      <c r="QLO13" s="1"/>
      <c r="QLP13" s="1"/>
      <c r="QLQ13" s="1"/>
      <c r="QLR13" s="1"/>
      <c r="QLS13" s="1"/>
      <c r="QLT13" s="1"/>
      <c r="QLU13" s="1"/>
      <c r="QLV13" s="1"/>
      <c r="QLW13" s="1"/>
      <c r="QLX13" s="1"/>
      <c r="QLY13" s="1"/>
      <c r="QLZ13" s="1"/>
      <c r="QMA13" s="1"/>
      <c r="QMB13" s="1"/>
      <c r="QMC13" s="1"/>
      <c r="QMD13" s="1"/>
      <c r="QME13" s="1"/>
      <c r="QMF13" s="1"/>
      <c r="QMG13" s="1"/>
      <c r="QMH13" s="1"/>
      <c r="QMI13" s="1"/>
      <c r="QMJ13" s="1"/>
      <c r="QMK13" s="1"/>
      <c r="QML13" s="1"/>
      <c r="QMM13" s="1"/>
      <c r="QMN13" s="1"/>
      <c r="QMO13" s="1"/>
      <c r="QMP13" s="1"/>
      <c r="QMQ13" s="1"/>
      <c r="QMR13" s="1"/>
      <c r="QMS13" s="1"/>
      <c r="QMT13" s="1"/>
      <c r="QMU13" s="1"/>
      <c r="QMV13" s="1"/>
      <c r="QMW13" s="1"/>
      <c r="QMX13" s="1"/>
      <c r="QMY13" s="1"/>
      <c r="QMZ13" s="1"/>
      <c r="QNA13" s="1"/>
      <c r="QNB13" s="1"/>
      <c r="QNC13" s="1"/>
      <c r="QND13" s="1"/>
      <c r="QNE13" s="1"/>
      <c r="QNF13" s="1"/>
      <c r="QNG13" s="1"/>
      <c r="QNH13" s="1"/>
      <c r="QNI13" s="1"/>
      <c r="QNJ13" s="1"/>
      <c r="QNK13" s="1"/>
      <c r="QNL13" s="1"/>
      <c r="QNM13" s="1"/>
      <c r="QNN13" s="1"/>
      <c r="QNO13" s="1"/>
      <c r="QNP13" s="1"/>
      <c r="QNQ13" s="1"/>
      <c r="QNR13" s="1"/>
      <c r="QNS13" s="1"/>
      <c r="QNT13" s="1"/>
      <c r="QNU13" s="1"/>
      <c r="QNV13" s="1"/>
      <c r="QNW13" s="1"/>
      <c r="QNX13" s="1"/>
      <c r="QNY13" s="1"/>
      <c r="QNZ13" s="1"/>
      <c r="QOA13" s="1"/>
      <c r="QOB13" s="1"/>
      <c r="QOC13" s="1"/>
      <c r="QOD13" s="1"/>
      <c r="QOE13" s="1"/>
      <c r="QOF13" s="1"/>
      <c r="QOG13" s="1"/>
      <c r="QOH13" s="1"/>
      <c r="QOI13" s="1"/>
      <c r="QOJ13" s="1"/>
      <c r="QOK13" s="1"/>
      <c r="QOL13" s="1"/>
      <c r="QOM13" s="1"/>
      <c r="QON13" s="1"/>
      <c r="QOO13" s="1"/>
      <c r="QOP13" s="1"/>
      <c r="QOQ13" s="1"/>
      <c r="QOR13" s="1"/>
      <c r="QOS13" s="1"/>
      <c r="QOT13" s="1"/>
      <c r="QOU13" s="1"/>
      <c r="QOV13" s="1"/>
      <c r="QOW13" s="1"/>
      <c r="QOX13" s="1"/>
      <c r="QOY13" s="1"/>
      <c r="QOZ13" s="1"/>
      <c r="QPA13" s="1"/>
      <c r="QPB13" s="1"/>
      <c r="QPC13" s="1"/>
      <c r="QPD13" s="1"/>
      <c r="QPE13" s="1"/>
      <c r="QPF13" s="1"/>
      <c r="QPG13" s="1"/>
      <c r="QPH13" s="1"/>
      <c r="QPI13" s="1"/>
      <c r="QPJ13" s="1"/>
      <c r="QPK13" s="1"/>
      <c r="QPL13" s="1"/>
      <c r="QPM13" s="1"/>
      <c r="QPN13" s="1"/>
      <c r="QPO13" s="1"/>
      <c r="QPP13" s="1"/>
      <c r="QPQ13" s="1"/>
      <c r="QPR13" s="1"/>
      <c r="QPS13" s="1"/>
      <c r="QPT13" s="1"/>
      <c r="QPU13" s="1"/>
      <c r="QPV13" s="1"/>
      <c r="QPW13" s="1"/>
      <c r="QPX13" s="1"/>
      <c r="QPY13" s="1"/>
      <c r="QPZ13" s="1"/>
      <c r="QQA13" s="1"/>
      <c r="QQB13" s="1"/>
      <c r="QQC13" s="1"/>
      <c r="QQD13" s="1"/>
      <c r="QQE13" s="1"/>
      <c r="QQF13" s="1"/>
      <c r="QQG13" s="1"/>
      <c r="QQH13" s="1"/>
      <c r="QQI13" s="1"/>
      <c r="QQJ13" s="1"/>
      <c r="QQK13" s="1"/>
      <c r="QQL13" s="1"/>
      <c r="QQM13" s="1"/>
      <c r="QQN13" s="1"/>
      <c r="QQO13" s="1"/>
      <c r="QQP13" s="1"/>
      <c r="QQQ13" s="1"/>
      <c r="QQR13" s="1"/>
      <c r="QQS13" s="1"/>
      <c r="QQT13" s="1"/>
      <c r="QQU13" s="1"/>
      <c r="QQV13" s="1"/>
      <c r="QQW13" s="1"/>
      <c r="QQX13" s="1"/>
      <c r="QQY13" s="1"/>
      <c r="QQZ13" s="1"/>
      <c r="QRA13" s="1"/>
      <c r="QRB13" s="1"/>
      <c r="QRC13" s="1"/>
      <c r="QRD13" s="1"/>
      <c r="QRE13" s="1"/>
      <c r="QRF13" s="1"/>
      <c r="QRG13" s="1"/>
      <c r="QRH13" s="1"/>
      <c r="QRI13" s="1"/>
      <c r="QRJ13" s="1"/>
      <c r="QRK13" s="1"/>
      <c r="QRL13" s="1"/>
      <c r="QRM13" s="1"/>
      <c r="QRN13" s="1"/>
      <c r="QRO13" s="1"/>
      <c r="QRP13" s="1"/>
      <c r="QRQ13" s="1"/>
      <c r="QRR13" s="1"/>
      <c r="QRS13" s="1"/>
      <c r="QRT13" s="1"/>
      <c r="QRU13" s="1"/>
      <c r="QRV13" s="1"/>
      <c r="QRW13" s="1"/>
      <c r="QRX13" s="1"/>
      <c r="QRY13" s="1"/>
      <c r="QRZ13" s="1"/>
      <c r="QSA13" s="1"/>
      <c r="QSB13" s="1"/>
      <c r="QSC13" s="1"/>
      <c r="QSD13" s="1"/>
      <c r="QSE13" s="1"/>
      <c r="QSF13" s="1"/>
      <c r="QSG13" s="1"/>
      <c r="QSH13" s="1"/>
      <c r="QSI13" s="1"/>
      <c r="QSJ13" s="1"/>
      <c r="QSK13" s="1"/>
      <c r="QSL13" s="1"/>
      <c r="QSM13" s="1"/>
      <c r="QSN13" s="1"/>
      <c r="QSO13" s="1"/>
      <c r="QSP13" s="1"/>
      <c r="QSQ13" s="1"/>
      <c r="QSR13" s="1"/>
      <c r="QSS13" s="1"/>
      <c r="QST13" s="1"/>
      <c r="QSU13" s="1"/>
      <c r="QSV13" s="1"/>
      <c r="QSW13" s="1"/>
      <c r="QSX13" s="1"/>
      <c r="QSY13" s="1"/>
      <c r="QSZ13" s="1"/>
      <c r="QTA13" s="1"/>
      <c r="QTB13" s="1"/>
      <c r="QTC13" s="1"/>
      <c r="QTD13" s="1"/>
      <c r="QTE13" s="1"/>
      <c r="QTF13" s="1"/>
      <c r="QTG13" s="1"/>
      <c r="QTH13" s="1"/>
      <c r="QTI13" s="1"/>
      <c r="QTJ13" s="1"/>
      <c r="QTK13" s="1"/>
      <c r="QTL13" s="1"/>
      <c r="QTM13" s="1"/>
      <c r="QTN13" s="1"/>
      <c r="QTO13" s="1"/>
      <c r="QTP13" s="1"/>
      <c r="QTQ13" s="1"/>
      <c r="QTR13" s="1"/>
      <c r="QTS13" s="1"/>
      <c r="QTT13" s="1"/>
      <c r="QTU13" s="1"/>
      <c r="QTV13" s="1"/>
      <c r="QTW13" s="1"/>
      <c r="QTX13" s="1"/>
      <c r="QTY13" s="1"/>
      <c r="QTZ13" s="1"/>
      <c r="QUA13" s="1"/>
      <c r="QUB13" s="1"/>
      <c r="QUC13" s="1"/>
      <c r="QUD13" s="1"/>
      <c r="QUE13" s="1"/>
      <c r="QUF13" s="1"/>
      <c r="QUG13" s="1"/>
      <c r="QUH13" s="1"/>
      <c r="QUI13" s="1"/>
      <c r="QUJ13" s="1"/>
      <c r="QUK13" s="1"/>
      <c r="QUL13" s="1"/>
      <c r="QUM13" s="1"/>
      <c r="QUN13" s="1"/>
      <c r="QUO13" s="1"/>
      <c r="QUP13" s="1"/>
      <c r="QUQ13" s="1"/>
      <c r="QUR13" s="1"/>
      <c r="QUS13" s="1"/>
      <c r="QUT13" s="1"/>
      <c r="QUU13" s="1"/>
      <c r="QUV13" s="1"/>
      <c r="QUW13" s="1"/>
      <c r="QUX13" s="1"/>
      <c r="QUY13" s="1"/>
      <c r="QUZ13" s="1"/>
      <c r="QVA13" s="1"/>
      <c r="QVB13" s="1"/>
      <c r="QVC13" s="1"/>
      <c r="QVD13" s="1"/>
      <c r="QVE13" s="1"/>
      <c r="QVF13" s="1"/>
      <c r="QVG13" s="1"/>
      <c r="QVH13" s="1"/>
      <c r="QVI13" s="1"/>
      <c r="QVJ13" s="1"/>
      <c r="QVK13" s="1"/>
      <c r="QVL13" s="1"/>
      <c r="QVM13" s="1"/>
      <c r="QVN13" s="1"/>
      <c r="QVO13" s="1"/>
      <c r="QVP13" s="1"/>
      <c r="QVQ13" s="1"/>
      <c r="QVR13" s="1"/>
      <c r="QVS13" s="1"/>
      <c r="QVT13" s="1"/>
      <c r="QVU13" s="1"/>
      <c r="QVV13" s="1"/>
      <c r="QVW13" s="1"/>
      <c r="QVX13" s="1"/>
      <c r="QVY13" s="1"/>
      <c r="QVZ13" s="1"/>
      <c r="QWA13" s="1"/>
      <c r="QWB13" s="1"/>
      <c r="QWC13" s="1"/>
      <c r="QWD13" s="1"/>
      <c r="QWE13" s="1"/>
      <c r="QWF13" s="1"/>
      <c r="QWG13" s="1"/>
      <c r="QWH13" s="1"/>
      <c r="QWI13" s="1"/>
      <c r="QWJ13" s="1"/>
      <c r="QWK13" s="1"/>
      <c r="QWL13" s="1"/>
      <c r="QWM13" s="1"/>
      <c r="QWN13" s="1"/>
      <c r="QWO13" s="1"/>
      <c r="QWP13" s="1"/>
      <c r="QWQ13" s="1"/>
      <c r="QWR13" s="1"/>
      <c r="QWS13" s="1"/>
      <c r="QWT13" s="1"/>
      <c r="QWU13" s="1"/>
      <c r="QWV13" s="1"/>
      <c r="QWW13" s="1"/>
      <c r="QWX13" s="1"/>
      <c r="QWY13" s="1"/>
      <c r="QWZ13" s="1"/>
      <c r="QXA13" s="1"/>
      <c r="QXB13" s="1"/>
      <c r="QXC13" s="1"/>
      <c r="QXD13" s="1"/>
      <c r="QXE13" s="1"/>
      <c r="QXF13" s="1"/>
      <c r="QXG13" s="1"/>
      <c r="QXH13" s="1"/>
      <c r="QXI13" s="1"/>
      <c r="QXJ13" s="1"/>
      <c r="QXK13" s="1"/>
      <c r="QXL13" s="1"/>
      <c r="QXM13" s="1"/>
      <c r="QXN13" s="1"/>
      <c r="QXO13" s="1"/>
      <c r="QXP13" s="1"/>
      <c r="QXQ13" s="1"/>
      <c r="QXR13" s="1"/>
      <c r="QXS13" s="1"/>
      <c r="QXT13" s="1"/>
      <c r="QXU13" s="1"/>
      <c r="QXV13" s="1"/>
      <c r="QXW13" s="1"/>
      <c r="QXX13" s="1"/>
      <c r="QXY13" s="1"/>
      <c r="QXZ13" s="1"/>
      <c r="QYA13" s="1"/>
      <c r="QYB13" s="1"/>
      <c r="QYC13" s="1"/>
      <c r="QYD13" s="1"/>
      <c r="QYE13" s="1"/>
      <c r="QYF13" s="1"/>
      <c r="QYG13" s="1"/>
      <c r="QYH13" s="1"/>
      <c r="QYI13" s="1"/>
      <c r="QYJ13" s="1"/>
      <c r="QYK13" s="1"/>
      <c r="QYL13" s="1"/>
      <c r="QYM13" s="1"/>
      <c r="QYN13" s="1"/>
      <c r="QYO13" s="1"/>
      <c r="QYP13" s="1"/>
      <c r="QYQ13" s="1"/>
      <c r="QYR13" s="1"/>
      <c r="QYS13" s="1"/>
      <c r="QYT13" s="1"/>
      <c r="QYU13" s="1"/>
      <c r="QYV13" s="1"/>
      <c r="QYW13" s="1"/>
      <c r="QYX13" s="1"/>
      <c r="QYY13" s="1"/>
      <c r="QYZ13" s="1"/>
      <c r="QZA13" s="1"/>
      <c r="QZB13" s="1"/>
      <c r="QZC13" s="1"/>
      <c r="QZD13" s="1"/>
      <c r="QZE13" s="1"/>
      <c r="QZF13" s="1"/>
      <c r="QZG13" s="1"/>
      <c r="QZH13" s="1"/>
      <c r="QZI13" s="1"/>
      <c r="QZJ13" s="1"/>
      <c r="QZK13" s="1"/>
      <c r="QZL13" s="1"/>
      <c r="QZM13" s="1"/>
      <c r="QZN13" s="1"/>
      <c r="QZO13" s="1"/>
      <c r="QZP13" s="1"/>
      <c r="QZQ13" s="1"/>
      <c r="QZR13" s="1"/>
      <c r="QZS13" s="1"/>
      <c r="QZT13" s="1"/>
      <c r="QZU13" s="1"/>
      <c r="QZV13" s="1"/>
      <c r="QZW13" s="1"/>
      <c r="QZX13" s="1"/>
      <c r="QZY13" s="1"/>
      <c r="QZZ13" s="1"/>
      <c r="RAA13" s="1"/>
      <c r="RAB13" s="1"/>
      <c r="RAC13" s="1"/>
      <c r="RAD13" s="1"/>
      <c r="RAE13" s="1"/>
      <c r="RAF13" s="1"/>
      <c r="RAG13" s="1"/>
      <c r="RAH13" s="1"/>
      <c r="RAI13" s="1"/>
      <c r="RAJ13" s="1"/>
      <c r="RAK13" s="1"/>
      <c r="RAL13" s="1"/>
      <c r="RAM13" s="1"/>
      <c r="RAN13" s="1"/>
      <c r="RAO13" s="1"/>
      <c r="RAP13" s="1"/>
      <c r="RAQ13" s="1"/>
      <c r="RAR13" s="1"/>
      <c r="RAS13" s="1"/>
      <c r="RAT13" s="1"/>
      <c r="RAU13" s="1"/>
      <c r="RAV13" s="1"/>
      <c r="RAW13" s="1"/>
      <c r="RAX13" s="1"/>
      <c r="RAY13" s="1"/>
      <c r="RAZ13" s="1"/>
      <c r="RBA13" s="1"/>
      <c r="RBB13" s="1"/>
      <c r="RBC13" s="1"/>
      <c r="RBD13" s="1"/>
      <c r="RBE13" s="1"/>
      <c r="RBF13" s="1"/>
      <c r="RBG13" s="1"/>
      <c r="RBH13" s="1"/>
      <c r="RBI13" s="1"/>
      <c r="RBJ13" s="1"/>
      <c r="RBK13" s="1"/>
      <c r="RBL13" s="1"/>
      <c r="RBM13" s="1"/>
      <c r="RBN13" s="1"/>
      <c r="RBO13" s="1"/>
      <c r="RBP13" s="1"/>
      <c r="RBQ13" s="1"/>
      <c r="RBR13" s="1"/>
      <c r="RBS13" s="1"/>
      <c r="RBT13" s="1"/>
      <c r="RBU13" s="1"/>
      <c r="RBV13" s="1"/>
      <c r="RBW13" s="1"/>
      <c r="RBX13" s="1"/>
      <c r="RBY13" s="1"/>
      <c r="RBZ13" s="1"/>
      <c r="RCA13" s="1"/>
      <c r="RCB13" s="1"/>
      <c r="RCC13" s="1"/>
      <c r="RCD13" s="1"/>
      <c r="RCE13" s="1"/>
      <c r="RCF13" s="1"/>
      <c r="RCG13" s="1"/>
      <c r="RCH13" s="1"/>
      <c r="RCI13" s="1"/>
      <c r="RCJ13" s="1"/>
      <c r="RCK13" s="1"/>
      <c r="RCL13" s="1"/>
      <c r="RCM13" s="1"/>
      <c r="RCN13" s="1"/>
      <c r="RCO13" s="1"/>
      <c r="RCP13" s="1"/>
      <c r="RCQ13" s="1"/>
      <c r="RCR13" s="1"/>
      <c r="RCS13" s="1"/>
      <c r="RCT13" s="1"/>
      <c r="RCU13" s="1"/>
      <c r="RCV13" s="1"/>
      <c r="RCW13" s="1"/>
      <c r="RCX13" s="1"/>
      <c r="RCY13" s="1"/>
      <c r="RCZ13" s="1"/>
      <c r="RDA13" s="1"/>
      <c r="RDB13" s="1"/>
      <c r="RDC13" s="1"/>
      <c r="RDD13" s="1"/>
      <c r="RDE13" s="1"/>
      <c r="RDF13" s="1"/>
      <c r="RDG13" s="1"/>
      <c r="RDH13" s="1"/>
      <c r="RDI13" s="1"/>
      <c r="RDJ13" s="1"/>
      <c r="RDK13" s="1"/>
      <c r="RDL13" s="1"/>
      <c r="RDM13" s="1"/>
      <c r="RDN13" s="1"/>
      <c r="RDO13" s="1"/>
      <c r="RDP13" s="1"/>
      <c r="RDQ13" s="1"/>
      <c r="RDR13" s="1"/>
      <c r="RDS13" s="1"/>
      <c r="RDT13" s="1"/>
      <c r="RDU13" s="1"/>
      <c r="RDV13" s="1"/>
      <c r="RDW13" s="1"/>
      <c r="RDX13" s="1"/>
      <c r="RDY13" s="1"/>
      <c r="RDZ13" s="1"/>
      <c r="REA13" s="1"/>
      <c r="REB13" s="1"/>
      <c r="REC13" s="1"/>
      <c r="RED13" s="1"/>
      <c r="REE13" s="1"/>
      <c r="REF13" s="1"/>
      <c r="REG13" s="1"/>
      <c r="REH13" s="1"/>
      <c r="REI13" s="1"/>
      <c r="REJ13" s="1"/>
      <c r="REK13" s="1"/>
      <c r="REL13" s="1"/>
      <c r="REM13" s="1"/>
      <c r="REN13" s="1"/>
      <c r="REO13" s="1"/>
      <c r="REP13" s="1"/>
      <c r="REQ13" s="1"/>
      <c r="RER13" s="1"/>
      <c r="RES13" s="1"/>
      <c r="RET13" s="1"/>
      <c r="REU13" s="1"/>
      <c r="REV13" s="1"/>
      <c r="REW13" s="1"/>
      <c r="REX13" s="1"/>
      <c r="REY13" s="1"/>
      <c r="REZ13" s="1"/>
      <c r="RFA13" s="1"/>
      <c r="RFB13" s="1"/>
      <c r="RFC13" s="1"/>
      <c r="RFD13" s="1"/>
      <c r="RFE13" s="1"/>
      <c r="RFF13" s="1"/>
      <c r="RFG13" s="1"/>
      <c r="RFH13" s="1"/>
      <c r="RFI13" s="1"/>
      <c r="RFJ13" s="1"/>
      <c r="RFK13" s="1"/>
      <c r="RFL13" s="1"/>
      <c r="RFM13" s="1"/>
      <c r="RFN13" s="1"/>
      <c r="RFO13" s="1"/>
      <c r="RFP13" s="1"/>
      <c r="RFQ13" s="1"/>
      <c r="RFR13" s="1"/>
      <c r="RFS13" s="1"/>
      <c r="RFT13" s="1"/>
      <c r="RFU13" s="1"/>
      <c r="RFV13" s="1"/>
      <c r="RFW13" s="1"/>
      <c r="RFX13" s="1"/>
      <c r="RFY13" s="1"/>
      <c r="RFZ13" s="1"/>
      <c r="RGA13" s="1"/>
      <c r="RGB13" s="1"/>
      <c r="RGC13" s="1"/>
      <c r="RGD13" s="1"/>
      <c r="RGE13" s="1"/>
      <c r="RGF13" s="1"/>
      <c r="RGG13" s="1"/>
      <c r="RGH13" s="1"/>
      <c r="RGI13" s="1"/>
      <c r="RGJ13" s="1"/>
      <c r="RGK13" s="1"/>
      <c r="RGL13" s="1"/>
      <c r="RGM13" s="1"/>
      <c r="RGN13" s="1"/>
      <c r="RGO13" s="1"/>
      <c r="RGP13" s="1"/>
      <c r="RGQ13" s="1"/>
      <c r="RGR13" s="1"/>
      <c r="RGS13" s="1"/>
      <c r="RGT13" s="1"/>
      <c r="RGU13" s="1"/>
      <c r="RGV13" s="1"/>
      <c r="RGW13" s="1"/>
      <c r="RGX13" s="1"/>
      <c r="RGY13" s="1"/>
      <c r="RGZ13" s="1"/>
      <c r="RHA13" s="1"/>
      <c r="RHB13" s="1"/>
      <c r="RHC13" s="1"/>
      <c r="RHD13" s="1"/>
      <c r="RHE13" s="1"/>
      <c r="RHF13" s="1"/>
      <c r="RHG13" s="1"/>
      <c r="RHH13" s="1"/>
      <c r="RHI13" s="1"/>
      <c r="RHJ13" s="1"/>
      <c r="RHK13" s="1"/>
      <c r="RHL13" s="1"/>
      <c r="RHM13" s="1"/>
      <c r="RHN13" s="1"/>
      <c r="RHO13" s="1"/>
      <c r="RHP13" s="1"/>
      <c r="RHQ13" s="1"/>
      <c r="RHR13" s="1"/>
      <c r="RHS13" s="1"/>
      <c r="RHT13" s="1"/>
      <c r="RHU13" s="1"/>
      <c r="RHV13" s="1"/>
      <c r="RHW13" s="1"/>
      <c r="RHX13" s="1"/>
      <c r="RHY13" s="1"/>
      <c r="RHZ13" s="1"/>
      <c r="RIA13" s="1"/>
      <c r="RIB13" s="1"/>
      <c r="RIC13" s="1"/>
      <c r="RID13" s="1"/>
      <c r="RIE13" s="1"/>
      <c r="RIF13" s="1"/>
      <c r="RIG13" s="1"/>
      <c r="RIH13" s="1"/>
      <c r="RII13" s="1"/>
      <c r="RIJ13" s="1"/>
      <c r="RIK13" s="1"/>
      <c r="RIL13" s="1"/>
      <c r="RIM13" s="1"/>
      <c r="RIN13" s="1"/>
      <c r="RIO13" s="1"/>
      <c r="RIP13" s="1"/>
      <c r="RIQ13" s="1"/>
      <c r="RIR13" s="1"/>
      <c r="RIS13" s="1"/>
      <c r="RIT13" s="1"/>
      <c r="RIU13" s="1"/>
      <c r="RIV13" s="1"/>
      <c r="RIW13" s="1"/>
      <c r="RIX13" s="1"/>
      <c r="RIY13" s="1"/>
      <c r="RIZ13" s="1"/>
      <c r="RJA13" s="1"/>
      <c r="RJB13" s="1"/>
      <c r="RJC13" s="1"/>
      <c r="RJD13" s="1"/>
      <c r="RJE13" s="1"/>
      <c r="RJF13" s="1"/>
      <c r="RJG13" s="1"/>
      <c r="RJH13" s="1"/>
      <c r="RJI13" s="1"/>
      <c r="RJJ13" s="1"/>
      <c r="RJK13" s="1"/>
      <c r="RJL13" s="1"/>
      <c r="RJM13" s="1"/>
      <c r="RJN13" s="1"/>
      <c r="RJO13" s="1"/>
      <c r="RJP13" s="1"/>
      <c r="RJQ13" s="1"/>
      <c r="RJR13" s="1"/>
      <c r="RJS13" s="1"/>
      <c r="RJT13" s="1"/>
      <c r="RJU13" s="1"/>
      <c r="RJV13" s="1"/>
      <c r="RJW13" s="1"/>
      <c r="RJX13" s="1"/>
      <c r="RJY13" s="1"/>
      <c r="RJZ13" s="1"/>
      <c r="RKA13" s="1"/>
      <c r="RKB13" s="1"/>
      <c r="RKC13" s="1"/>
      <c r="RKD13" s="1"/>
      <c r="RKE13" s="1"/>
      <c r="RKF13" s="1"/>
      <c r="RKG13" s="1"/>
      <c r="RKH13" s="1"/>
      <c r="RKI13" s="1"/>
      <c r="RKJ13" s="1"/>
      <c r="RKK13" s="1"/>
      <c r="RKL13" s="1"/>
      <c r="RKM13" s="1"/>
      <c r="RKN13" s="1"/>
      <c r="RKO13" s="1"/>
      <c r="RKP13" s="1"/>
      <c r="RKQ13" s="1"/>
      <c r="RKR13" s="1"/>
      <c r="RKS13" s="1"/>
      <c r="RKT13" s="1"/>
      <c r="RKU13" s="1"/>
      <c r="RKV13" s="1"/>
      <c r="RKW13" s="1"/>
      <c r="RKX13" s="1"/>
      <c r="RKY13" s="1"/>
      <c r="RKZ13" s="1"/>
      <c r="RLA13" s="1"/>
      <c r="RLB13" s="1"/>
      <c r="RLC13" s="1"/>
      <c r="RLD13" s="1"/>
      <c r="RLE13" s="1"/>
      <c r="RLF13" s="1"/>
      <c r="RLG13" s="1"/>
      <c r="RLH13" s="1"/>
      <c r="RLI13" s="1"/>
      <c r="RLJ13" s="1"/>
      <c r="RLK13" s="1"/>
      <c r="RLL13" s="1"/>
      <c r="RLM13" s="1"/>
      <c r="RLN13" s="1"/>
      <c r="RLO13" s="1"/>
      <c r="RLP13" s="1"/>
      <c r="RLQ13" s="1"/>
      <c r="RLR13" s="1"/>
      <c r="RLS13" s="1"/>
      <c r="RLT13" s="1"/>
      <c r="RLU13" s="1"/>
      <c r="RLV13" s="1"/>
      <c r="RLW13" s="1"/>
      <c r="RLX13" s="1"/>
      <c r="RLY13" s="1"/>
      <c r="RLZ13" s="1"/>
      <c r="RMA13" s="1"/>
      <c r="RMB13" s="1"/>
      <c r="RMC13" s="1"/>
      <c r="RMD13" s="1"/>
      <c r="RME13" s="1"/>
      <c r="RMF13" s="1"/>
      <c r="RMG13" s="1"/>
      <c r="RMH13" s="1"/>
      <c r="RMI13" s="1"/>
      <c r="RMJ13" s="1"/>
      <c r="RMK13" s="1"/>
      <c r="RML13" s="1"/>
      <c r="RMM13" s="1"/>
      <c r="RMN13" s="1"/>
      <c r="RMO13" s="1"/>
      <c r="RMP13" s="1"/>
      <c r="RMQ13" s="1"/>
      <c r="RMR13" s="1"/>
      <c r="RMS13" s="1"/>
      <c r="RMT13" s="1"/>
      <c r="RMU13" s="1"/>
      <c r="RMV13" s="1"/>
      <c r="RMW13" s="1"/>
      <c r="RMX13" s="1"/>
      <c r="RMY13" s="1"/>
      <c r="RMZ13" s="1"/>
      <c r="RNA13" s="1"/>
      <c r="RNB13" s="1"/>
      <c r="RNC13" s="1"/>
      <c r="RND13" s="1"/>
      <c r="RNE13" s="1"/>
      <c r="RNF13" s="1"/>
      <c r="RNG13" s="1"/>
      <c r="RNH13" s="1"/>
      <c r="RNI13" s="1"/>
      <c r="RNJ13" s="1"/>
      <c r="RNK13" s="1"/>
      <c r="RNL13" s="1"/>
      <c r="RNM13" s="1"/>
      <c r="RNN13" s="1"/>
      <c r="RNO13" s="1"/>
      <c r="RNP13" s="1"/>
      <c r="RNQ13" s="1"/>
      <c r="RNR13" s="1"/>
      <c r="RNS13" s="1"/>
      <c r="RNT13" s="1"/>
      <c r="RNU13" s="1"/>
      <c r="RNV13" s="1"/>
      <c r="RNW13" s="1"/>
      <c r="RNX13" s="1"/>
      <c r="RNY13" s="1"/>
      <c r="RNZ13" s="1"/>
      <c r="ROA13" s="1"/>
      <c r="ROB13" s="1"/>
      <c r="ROC13" s="1"/>
      <c r="ROD13" s="1"/>
      <c r="ROE13" s="1"/>
      <c r="ROF13" s="1"/>
      <c r="ROG13" s="1"/>
      <c r="ROH13" s="1"/>
      <c r="ROI13" s="1"/>
      <c r="ROJ13" s="1"/>
      <c r="ROK13" s="1"/>
      <c r="ROL13" s="1"/>
      <c r="ROM13" s="1"/>
      <c r="RON13" s="1"/>
      <c r="ROO13" s="1"/>
      <c r="ROP13" s="1"/>
      <c r="ROQ13" s="1"/>
      <c r="ROR13" s="1"/>
      <c r="ROS13" s="1"/>
      <c r="ROT13" s="1"/>
      <c r="ROU13" s="1"/>
      <c r="ROV13" s="1"/>
      <c r="ROW13" s="1"/>
      <c r="ROX13" s="1"/>
      <c r="ROY13" s="1"/>
      <c r="ROZ13" s="1"/>
      <c r="RPA13" s="1"/>
      <c r="RPB13" s="1"/>
      <c r="RPC13" s="1"/>
      <c r="RPD13" s="1"/>
      <c r="RPE13" s="1"/>
      <c r="RPF13" s="1"/>
      <c r="RPG13" s="1"/>
      <c r="RPH13" s="1"/>
      <c r="RPI13" s="1"/>
      <c r="RPJ13" s="1"/>
      <c r="RPK13" s="1"/>
      <c r="RPL13" s="1"/>
      <c r="RPM13" s="1"/>
      <c r="RPN13" s="1"/>
      <c r="RPO13" s="1"/>
      <c r="RPP13" s="1"/>
      <c r="RPQ13" s="1"/>
      <c r="RPR13" s="1"/>
      <c r="RPS13" s="1"/>
      <c r="RPT13" s="1"/>
      <c r="RPU13" s="1"/>
      <c r="RPV13" s="1"/>
      <c r="RPW13" s="1"/>
      <c r="RPX13" s="1"/>
      <c r="RPY13" s="1"/>
      <c r="RPZ13" s="1"/>
      <c r="RQA13" s="1"/>
      <c r="RQB13" s="1"/>
      <c r="RQC13" s="1"/>
      <c r="RQD13" s="1"/>
      <c r="RQE13" s="1"/>
      <c r="RQF13" s="1"/>
      <c r="RQG13" s="1"/>
      <c r="RQH13" s="1"/>
      <c r="RQI13" s="1"/>
      <c r="RQJ13" s="1"/>
      <c r="RQK13" s="1"/>
      <c r="RQL13" s="1"/>
      <c r="RQM13" s="1"/>
      <c r="RQN13" s="1"/>
      <c r="RQO13" s="1"/>
      <c r="RQP13" s="1"/>
      <c r="RQQ13" s="1"/>
      <c r="RQR13" s="1"/>
      <c r="RQS13" s="1"/>
      <c r="RQT13" s="1"/>
      <c r="RQU13" s="1"/>
      <c r="RQV13" s="1"/>
      <c r="RQW13" s="1"/>
      <c r="RQX13" s="1"/>
      <c r="RQY13" s="1"/>
      <c r="RQZ13" s="1"/>
      <c r="RRA13" s="1"/>
      <c r="RRB13" s="1"/>
      <c r="RRC13" s="1"/>
      <c r="RRD13" s="1"/>
      <c r="RRE13" s="1"/>
      <c r="RRF13" s="1"/>
      <c r="RRG13" s="1"/>
      <c r="RRH13" s="1"/>
      <c r="RRI13" s="1"/>
      <c r="RRJ13" s="1"/>
      <c r="RRK13" s="1"/>
      <c r="RRL13" s="1"/>
      <c r="RRM13" s="1"/>
      <c r="RRN13" s="1"/>
      <c r="RRO13" s="1"/>
      <c r="RRP13" s="1"/>
      <c r="RRQ13" s="1"/>
      <c r="RRR13" s="1"/>
      <c r="RRS13" s="1"/>
      <c r="RRT13" s="1"/>
      <c r="RRU13" s="1"/>
      <c r="RRV13" s="1"/>
      <c r="RRW13" s="1"/>
      <c r="RRX13" s="1"/>
      <c r="RRY13" s="1"/>
      <c r="RRZ13" s="1"/>
      <c r="RSA13" s="1"/>
      <c r="RSB13" s="1"/>
      <c r="RSC13" s="1"/>
      <c r="RSD13" s="1"/>
      <c r="RSE13" s="1"/>
      <c r="RSF13" s="1"/>
      <c r="RSG13" s="1"/>
      <c r="RSH13" s="1"/>
      <c r="RSI13" s="1"/>
      <c r="RSJ13" s="1"/>
      <c r="RSK13" s="1"/>
      <c r="RSL13" s="1"/>
      <c r="RSM13" s="1"/>
      <c r="RSN13" s="1"/>
      <c r="RSO13" s="1"/>
      <c r="RSP13" s="1"/>
      <c r="RSQ13" s="1"/>
      <c r="RSR13" s="1"/>
      <c r="RSS13" s="1"/>
      <c r="RST13" s="1"/>
      <c r="RSU13" s="1"/>
      <c r="RSV13" s="1"/>
      <c r="RSW13" s="1"/>
      <c r="RSX13" s="1"/>
      <c r="RSY13" s="1"/>
      <c r="RSZ13" s="1"/>
      <c r="RTA13" s="1"/>
      <c r="RTB13" s="1"/>
      <c r="RTC13" s="1"/>
      <c r="RTD13" s="1"/>
      <c r="RTE13" s="1"/>
      <c r="RTF13" s="1"/>
      <c r="RTG13" s="1"/>
      <c r="RTH13" s="1"/>
      <c r="RTI13" s="1"/>
      <c r="RTJ13" s="1"/>
      <c r="RTK13" s="1"/>
      <c r="RTL13" s="1"/>
      <c r="RTM13" s="1"/>
      <c r="RTN13" s="1"/>
      <c r="RTO13" s="1"/>
      <c r="RTP13" s="1"/>
      <c r="RTQ13" s="1"/>
      <c r="RTR13" s="1"/>
      <c r="RTS13" s="1"/>
      <c r="RTT13" s="1"/>
      <c r="RTU13" s="1"/>
      <c r="RTV13" s="1"/>
      <c r="RTW13" s="1"/>
      <c r="RTX13" s="1"/>
      <c r="RTY13" s="1"/>
      <c r="RTZ13" s="1"/>
      <c r="RUA13" s="1"/>
      <c r="RUB13" s="1"/>
      <c r="RUC13" s="1"/>
      <c r="RUD13" s="1"/>
      <c r="RUE13" s="1"/>
      <c r="RUF13" s="1"/>
      <c r="RUG13" s="1"/>
      <c r="RUH13" s="1"/>
      <c r="RUI13" s="1"/>
      <c r="RUJ13" s="1"/>
      <c r="RUK13" s="1"/>
      <c r="RUL13" s="1"/>
      <c r="RUM13" s="1"/>
      <c r="RUN13" s="1"/>
      <c r="RUO13" s="1"/>
      <c r="RUP13" s="1"/>
      <c r="RUQ13" s="1"/>
      <c r="RUR13" s="1"/>
      <c r="RUS13" s="1"/>
      <c r="RUT13" s="1"/>
      <c r="RUU13" s="1"/>
      <c r="RUV13" s="1"/>
      <c r="RUW13" s="1"/>
      <c r="RUX13" s="1"/>
      <c r="RUY13" s="1"/>
      <c r="RUZ13" s="1"/>
      <c r="RVA13" s="1"/>
      <c r="RVB13" s="1"/>
      <c r="RVC13" s="1"/>
      <c r="RVD13" s="1"/>
      <c r="RVE13" s="1"/>
      <c r="RVF13" s="1"/>
      <c r="RVG13" s="1"/>
      <c r="RVH13" s="1"/>
      <c r="RVI13" s="1"/>
      <c r="RVJ13" s="1"/>
      <c r="RVK13" s="1"/>
      <c r="RVL13" s="1"/>
      <c r="RVM13" s="1"/>
      <c r="RVN13" s="1"/>
      <c r="RVO13" s="1"/>
      <c r="RVP13" s="1"/>
      <c r="RVQ13" s="1"/>
      <c r="RVR13" s="1"/>
      <c r="RVS13" s="1"/>
      <c r="RVT13" s="1"/>
      <c r="RVU13" s="1"/>
      <c r="RVV13" s="1"/>
      <c r="RVW13" s="1"/>
      <c r="RVX13" s="1"/>
      <c r="RVY13" s="1"/>
      <c r="RVZ13" s="1"/>
      <c r="RWA13" s="1"/>
      <c r="RWB13" s="1"/>
      <c r="RWC13" s="1"/>
      <c r="RWD13" s="1"/>
      <c r="RWE13" s="1"/>
      <c r="RWF13" s="1"/>
      <c r="RWG13" s="1"/>
      <c r="RWH13" s="1"/>
      <c r="RWI13" s="1"/>
      <c r="RWJ13" s="1"/>
      <c r="RWK13" s="1"/>
      <c r="RWL13" s="1"/>
      <c r="RWM13" s="1"/>
      <c r="RWN13" s="1"/>
      <c r="RWO13" s="1"/>
      <c r="RWP13" s="1"/>
      <c r="RWQ13" s="1"/>
      <c r="RWR13" s="1"/>
      <c r="RWS13" s="1"/>
      <c r="RWT13" s="1"/>
      <c r="RWU13" s="1"/>
      <c r="RWV13" s="1"/>
      <c r="RWW13" s="1"/>
      <c r="RWX13" s="1"/>
      <c r="RWY13" s="1"/>
      <c r="RWZ13" s="1"/>
      <c r="RXA13" s="1"/>
      <c r="RXB13" s="1"/>
      <c r="RXC13" s="1"/>
      <c r="RXD13" s="1"/>
      <c r="RXE13" s="1"/>
      <c r="RXF13" s="1"/>
      <c r="RXG13" s="1"/>
      <c r="RXH13" s="1"/>
      <c r="RXI13" s="1"/>
      <c r="RXJ13" s="1"/>
      <c r="RXK13" s="1"/>
      <c r="RXL13" s="1"/>
      <c r="RXM13" s="1"/>
      <c r="RXN13" s="1"/>
      <c r="RXO13" s="1"/>
      <c r="RXP13" s="1"/>
      <c r="RXQ13" s="1"/>
      <c r="RXR13" s="1"/>
      <c r="RXS13" s="1"/>
      <c r="RXT13" s="1"/>
      <c r="RXU13" s="1"/>
      <c r="RXV13" s="1"/>
      <c r="RXW13" s="1"/>
      <c r="RXX13" s="1"/>
      <c r="RXY13" s="1"/>
      <c r="RXZ13" s="1"/>
      <c r="RYA13" s="1"/>
      <c r="RYB13" s="1"/>
      <c r="RYC13" s="1"/>
      <c r="RYD13" s="1"/>
      <c r="RYE13" s="1"/>
      <c r="RYF13" s="1"/>
      <c r="RYG13" s="1"/>
      <c r="RYH13" s="1"/>
      <c r="RYI13" s="1"/>
      <c r="RYJ13" s="1"/>
      <c r="RYK13" s="1"/>
      <c r="RYL13" s="1"/>
      <c r="RYM13" s="1"/>
      <c r="RYN13" s="1"/>
      <c r="RYO13" s="1"/>
      <c r="RYP13" s="1"/>
      <c r="RYQ13" s="1"/>
      <c r="RYR13" s="1"/>
      <c r="RYS13" s="1"/>
      <c r="RYT13" s="1"/>
      <c r="RYU13" s="1"/>
      <c r="RYV13" s="1"/>
      <c r="RYW13" s="1"/>
      <c r="RYX13" s="1"/>
      <c r="RYY13" s="1"/>
      <c r="RYZ13" s="1"/>
      <c r="RZA13" s="1"/>
      <c r="RZB13" s="1"/>
      <c r="RZC13" s="1"/>
      <c r="RZD13" s="1"/>
      <c r="RZE13" s="1"/>
      <c r="RZF13" s="1"/>
      <c r="RZG13" s="1"/>
      <c r="RZH13" s="1"/>
      <c r="RZI13" s="1"/>
      <c r="RZJ13" s="1"/>
      <c r="RZK13" s="1"/>
      <c r="RZL13" s="1"/>
      <c r="RZM13" s="1"/>
      <c r="RZN13" s="1"/>
      <c r="RZO13" s="1"/>
      <c r="RZP13" s="1"/>
      <c r="RZQ13" s="1"/>
      <c r="RZR13" s="1"/>
      <c r="RZS13" s="1"/>
      <c r="RZT13" s="1"/>
      <c r="RZU13" s="1"/>
      <c r="RZV13" s="1"/>
      <c r="RZW13" s="1"/>
      <c r="RZX13" s="1"/>
      <c r="RZY13" s="1"/>
      <c r="RZZ13" s="1"/>
      <c r="SAA13" s="1"/>
      <c r="SAB13" s="1"/>
      <c r="SAC13" s="1"/>
      <c r="SAD13" s="1"/>
      <c r="SAE13" s="1"/>
      <c r="SAF13" s="1"/>
      <c r="SAG13" s="1"/>
      <c r="SAH13" s="1"/>
      <c r="SAI13" s="1"/>
      <c r="SAJ13" s="1"/>
      <c r="SAK13" s="1"/>
      <c r="SAL13" s="1"/>
      <c r="SAM13" s="1"/>
      <c r="SAN13" s="1"/>
      <c r="SAO13" s="1"/>
      <c r="SAP13" s="1"/>
      <c r="SAQ13" s="1"/>
      <c r="SAR13" s="1"/>
      <c r="SAS13" s="1"/>
      <c r="SAT13" s="1"/>
      <c r="SAU13" s="1"/>
      <c r="SAV13" s="1"/>
      <c r="SAW13" s="1"/>
      <c r="SAX13" s="1"/>
      <c r="SAY13" s="1"/>
      <c r="SAZ13" s="1"/>
      <c r="SBA13" s="1"/>
      <c r="SBB13" s="1"/>
      <c r="SBC13" s="1"/>
      <c r="SBD13" s="1"/>
      <c r="SBE13" s="1"/>
      <c r="SBF13" s="1"/>
      <c r="SBG13" s="1"/>
      <c r="SBH13" s="1"/>
      <c r="SBI13" s="1"/>
      <c r="SBJ13" s="1"/>
      <c r="SBK13" s="1"/>
      <c r="SBL13" s="1"/>
      <c r="SBM13" s="1"/>
      <c r="SBN13" s="1"/>
      <c r="SBO13" s="1"/>
      <c r="SBP13" s="1"/>
      <c r="SBQ13" s="1"/>
      <c r="SBR13" s="1"/>
      <c r="SBS13" s="1"/>
      <c r="SBT13" s="1"/>
      <c r="SBU13" s="1"/>
      <c r="SBV13" s="1"/>
      <c r="SBW13" s="1"/>
      <c r="SBX13" s="1"/>
      <c r="SBY13" s="1"/>
      <c r="SBZ13" s="1"/>
      <c r="SCA13" s="1"/>
      <c r="SCB13" s="1"/>
      <c r="SCC13" s="1"/>
      <c r="SCD13" s="1"/>
      <c r="SCE13" s="1"/>
      <c r="SCF13" s="1"/>
      <c r="SCG13" s="1"/>
      <c r="SCH13" s="1"/>
      <c r="SCI13" s="1"/>
      <c r="SCJ13" s="1"/>
      <c r="SCK13" s="1"/>
      <c r="SCL13" s="1"/>
      <c r="SCM13" s="1"/>
      <c r="SCN13" s="1"/>
      <c r="SCO13" s="1"/>
      <c r="SCP13" s="1"/>
      <c r="SCQ13" s="1"/>
      <c r="SCR13" s="1"/>
      <c r="SCS13" s="1"/>
      <c r="SCT13" s="1"/>
      <c r="SCU13" s="1"/>
      <c r="SCV13" s="1"/>
      <c r="SCW13" s="1"/>
      <c r="SCX13" s="1"/>
      <c r="SCY13" s="1"/>
      <c r="SCZ13" s="1"/>
      <c r="SDA13" s="1"/>
      <c r="SDB13" s="1"/>
      <c r="SDC13" s="1"/>
      <c r="SDD13" s="1"/>
      <c r="SDE13" s="1"/>
      <c r="SDF13" s="1"/>
      <c r="SDG13" s="1"/>
      <c r="SDH13" s="1"/>
      <c r="SDI13" s="1"/>
      <c r="SDJ13" s="1"/>
      <c r="SDK13" s="1"/>
      <c r="SDL13" s="1"/>
      <c r="SDM13" s="1"/>
      <c r="SDN13" s="1"/>
      <c r="SDO13" s="1"/>
      <c r="SDP13" s="1"/>
      <c r="SDQ13" s="1"/>
      <c r="SDR13" s="1"/>
      <c r="SDS13" s="1"/>
      <c r="SDT13" s="1"/>
      <c r="SDU13" s="1"/>
      <c r="SDV13" s="1"/>
      <c r="SDW13" s="1"/>
      <c r="SDX13" s="1"/>
      <c r="SDY13" s="1"/>
      <c r="SDZ13" s="1"/>
      <c r="SEA13" s="1"/>
      <c r="SEB13" s="1"/>
      <c r="SEC13" s="1"/>
      <c r="SED13" s="1"/>
      <c r="SEE13" s="1"/>
      <c r="SEF13" s="1"/>
      <c r="SEG13" s="1"/>
      <c r="SEH13" s="1"/>
      <c r="SEI13" s="1"/>
      <c r="SEJ13" s="1"/>
      <c r="SEK13" s="1"/>
      <c r="SEL13" s="1"/>
      <c r="SEM13" s="1"/>
      <c r="SEN13" s="1"/>
      <c r="SEO13" s="1"/>
      <c r="SEP13" s="1"/>
      <c r="SEQ13" s="1"/>
      <c r="SER13" s="1"/>
      <c r="SES13" s="1"/>
      <c r="SET13" s="1"/>
      <c r="SEU13" s="1"/>
      <c r="SEV13" s="1"/>
      <c r="SEW13" s="1"/>
      <c r="SEX13" s="1"/>
      <c r="SEY13" s="1"/>
      <c r="SEZ13" s="1"/>
      <c r="SFA13" s="1"/>
      <c r="SFB13" s="1"/>
      <c r="SFC13" s="1"/>
      <c r="SFD13" s="1"/>
      <c r="SFE13" s="1"/>
      <c r="SFF13" s="1"/>
      <c r="SFG13" s="1"/>
      <c r="SFH13" s="1"/>
      <c r="SFI13" s="1"/>
      <c r="SFJ13" s="1"/>
      <c r="SFK13" s="1"/>
      <c r="SFL13" s="1"/>
      <c r="SFM13" s="1"/>
      <c r="SFN13" s="1"/>
      <c r="SFO13" s="1"/>
      <c r="SFP13" s="1"/>
      <c r="SFQ13" s="1"/>
      <c r="SFR13" s="1"/>
      <c r="SFS13" s="1"/>
      <c r="SFT13" s="1"/>
      <c r="SFU13" s="1"/>
      <c r="SFV13" s="1"/>
      <c r="SFW13" s="1"/>
      <c r="SFX13" s="1"/>
      <c r="SFY13" s="1"/>
      <c r="SFZ13" s="1"/>
      <c r="SGA13" s="1"/>
      <c r="SGB13" s="1"/>
      <c r="SGC13" s="1"/>
      <c r="SGD13" s="1"/>
      <c r="SGE13" s="1"/>
      <c r="SGF13" s="1"/>
      <c r="SGG13" s="1"/>
      <c r="SGH13" s="1"/>
      <c r="SGI13" s="1"/>
      <c r="SGJ13" s="1"/>
      <c r="SGK13" s="1"/>
      <c r="SGL13" s="1"/>
      <c r="SGM13" s="1"/>
      <c r="SGN13" s="1"/>
      <c r="SGO13" s="1"/>
      <c r="SGP13" s="1"/>
      <c r="SGQ13" s="1"/>
      <c r="SGR13" s="1"/>
      <c r="SGS13" s="1"/>
      <c r="SGT13" s="1"/>
      <c r="SGU13" s="1"/>
      <c r="SGV13" s="1"/>
      <c r="SGW13" s="1"/>
      <c r="SGX13" s="1"/>
      <c r="SGY13" s="1"/>
      <c r="SGZ13" s="1"/>
      <c r="SHA13" s="1"/>
      <c r="SHB13" s="1"/>
      <c r="SHC13" s="1"/>
      <c r="SHD13" s="1"/>
      <c r="SHE13" s="1"/>
      <c r="SHF13" s="1"/>
      <c r="SHG13" s="1"/>
      <c r="SHH13" s="1"/>
      <c r="SHI13" s="1"/>
      <c r="SHJ13" s="1"/>
      <c r="SHK13" s="1"/>
      <c r="SHL13" s="1"/>
      <c r="SHM13" s="1"/>
      <c r="SHN13" s="1"/>
      <c r="SHO13" s="1"/>
      <c r="SHP13" s="1"/>
      <c r="SHQ13" s="1"/>
      <c r="SHR13" s="1"/>
      <c r="SHS13" s="1"/>
      <c r="SHT13" s="1"/>
      <c r="SHU13" s="1"/>
      <c r="SHV13" s="1"/>
      <c r="SHW13" s="1"/>
      <c r="SHX13" s="1"/>
      <c r="SHY13" s="1"/>
      <c r="SHZ13" s="1"/>
      <c r="SIA13" s="1"/>
      <c r="SIB13" s="1"/>
      <c r="SIC13" s="1"/>
      <c r="SID13" s="1"/>
      <c r="SIE13" s="1"/>
      <c r="SIF13" s="1"/>
      <c r="SIG13" s="1"/>
      <c r="SIH13" s="1"/>
      <c r="SII13" s="1"/>
      <c r="SIJ13" s="1"/>
      <c r="SIK13" s="1"/>
      <c r="SIL13" s="1"/>
      <c r="SIM13" s="1"/>
      <c r="SIN13" s="1"/>
      <c r="SIO13" s="1"/>
      <c r="SIP13" s="1"/>
      <c r="SIQ13" s="1"/>
      <c r="SIR13" s="1"/>
      <c r="SIS13" s="1"/>
      <c r="SIT13" s="1"/>
      <c r="SIU13" s="1"/>
      <c r="SIV13" s="1"/>
      <c r="SIW13" s="1"/>
      <c r="SIX13" s="1"/>
      <c r="SIY13" s="1"/>
      <c r="SIZ13" s="1"/>
      <c r="SJA13" s="1"/>
      <c r="SJB13" s="1"/>
      <c r="SJC13" s="1"/>
      <c r="SJD13" s="1"/>
      <c r="SJE13" s="1"/>
      <c r="SJF13" s="1"/>
      <c r="SJG13" s="1"/>
      <c r="SJH13" s="1"/>
      <c r="SJI13" s="1"/>
      <c r="SJJ13" s="1"/>
      <c r="SJK13" s="1"/>
      <c r="SJL13" s="1"/>
      <c r="SJM13" s="1"/>
      <c r="SJN13" s="1"/>
      <c r="SJO13" s="1"/>
      <c r="SJP13" s="1"/>
      <c r="SJQ13" s="1"/>
      <c r="SJR13" s="1"/>
      <c r="SJS13" s="1"/>
      <c r="SJT13" s="1"/>
      <c r="SJU13" s="1"/>
      <c r="SJV13" s="1"/>
      <c r="SJW13" s="1"/>
      <c r="SJX13" s="1"/>
      <c r="SJY13" s="1"/>
      <c r="SJZ13" s="1"/>
      <c r="SKA13" s="1"/>
      <c r="SKB13" s="1"/>
      <c r="SKC13" s="1"/>
      <c r="SKD13" s="1"/>
      <c r="SKE13" s="1"/>
      <c r="SKF13" s="1"/>
      <c r="SKG13" s="1"/>
      <c r="SKH13" s="1"/>
      <c r="SKI13" s="1"/>
      <c r="SKJ13" s="1"/>
      <c r="SKK13" s="1"/>
      <c r="SKL13" s="1"/>
      <c r="SKM13" s="1"/>
      <c r="SKN13" s="1"/>
      <c r="SKO13" s="1"/>
      <c r="SKP13" s="1"/>
      <c r="SKQ13" s="1"/>
      <c r="SKR13" s="1"/>
      <c r="SKS13" s="1"/>
      <c r="SKT13" s="1"/>
      <c r="SKU13" s="1"/>
      <c r="SKV13" s="1"/>
      <c r="SKW13" s="1"/>
      <c r="SKX13" s="1"/>
      <c r="SKY13" s="1"/>
      <c r="SKZ13" s="1"/>
      <c r="SLA13" s="1"/>
      <c r="SLB13" s="1"/>
      <c r="SLC13" s="1"/>
      <c r="SLD13" s="1"/>
      <c r="SLE13" s="1"/>
      <c r="SLF13" s="1"/>
      <c r="SLG13" s="1"/>
      <c r="SLH13" s="1"/>
      <c r="SLI13" s="1"/>
      <c r="SLJ13" s="1"/>
      <c r="SLK13" s="1"/>
      <c r="SLL13" s="1"/>
      <c r="SLM13" s="1"/>
      <c r="SLN13" s="1"/>
      <c r="SLO13" s="1"/>
      <c r="SLP13" s="1"/>
      <c r="SLQ13" s="1"/>
      <c r="SLR13" s="1"/>
      <c r="SLS13" s="1"/>
      <c r="SLT13" s="1"/>
      <c r="SLU13" s="1"/>
      <c r="SLV13" s="1"/>
      <c r="SLW13" s="1"/>
      <c r="SLX13" s="1"/>
      <c r="SLY13" s="1"/>
      <c r="SLZ13" s="1"/>
      <c r="SMA13" s="1"/>
      <c r="SMB13" s="1"/>
      <c r="SMC13" s="1"/>
      <c r="SMD13" s="1"/>
      <c r="SME13" s="1"/>
      <c r="SMF13" s="1"/>
      <c r="SMG13" s="1"/>
      <c r="SMH13" s="1"/>
      <c r="SMI13" s="1"/>
      <c r="SMJ13" s="1"/>
      <c r="SMK13" s="1"/>
      <c r="SML13" s="1"/>
      <c r="SMM13" s="1"/>
      <c r="SMN13" s="1"/>
      <c r="SMO13" s="1"/>
      <c r="SMP13" s="1"/>
      <c r="SMQ13" s="1"/>
      <c r="SMR13" s="1"/>
      <c r="SMS13" s="1"/>
      <c r="SMT13" s="1"/>
      <c r="SMU13" s="1"/>
      <c r="SMV13" s="1"/>
      <c r="SMW13" s="1"/>
      <c r="SMX13" s="1"/>
      <c r="SMY13" s="1"/>
      <c r="SMZ13" s="1"/>
      <c r="SNA13" s="1"/>
      <c r="SNB13" s="1"/>
      <c r="SNC13" s="1"/>
      <c r="SND13" s="1"/>
      <c r="SNE13" s="1"/>
      <c r="SNF13" s="1"/>
      <c r="SNG13" s="1"/>
      <c r="SNH13" s="1"/>
      <c r="SNI13" s="1"/>
      <c r="SNJ13" s="1"/>
      <c r="SNK13" s="1"/>
      <c r="SNL13" s="1"/>
      <c r="SNM13" s="1"/>
      <c r="SNN13" s="1"/>
      <c r="SNO13" s="1"/>
      <c r="SNP13" s="1"/>
      <c r="SNQ13" s="1"/>
      <c r="SNR13" s="1"/>
      <c r="SNS13" s="1"/>
      <c r="SNT13" s="1"/>
      <c r="SNU13" s="1"/>
      <c r="SNV13" s="1"/>
      <c r="SNW13" s="1"/>
      <c r="SNX13" s="1"/>
      <c r="SNY13" s="1"/>
      <c r="SNZ13" s="1"/>
      <c r="SOA13" s="1"/>
      <c r="SOB13" s="1"/>
      <c r="SOC13" s="1"/>
      <c r="SOD13" s="1"/>
      <c r="SOE13" s="1"/>
      <c r="SOF13" s="1"/>
      <c r="SOG13" s="1"/>
      <c r="SOH13" s="1"/>
      <c r="SOI13" s="1"/>
      <c r="SOJ13" s="1"/>
      <c r="SOK13" s="1"/>
      <c r="SOL13" s="1"/>
      <c r="SOM13" s="1"/>
      <c r="SON13" s="1"/>
      <c r="SOO13" s="1"/>
      <c r="SOP13" s="1"/>
      <c r="SOQ13" s="1"/>
      <c r="SOR13" s="1"/>
      <c r="SOS13" s="1"/>
      <c r="SOT13" s="1"/>
      <c r="SOU13" s="1"/>
      <c r="SOV13" s="1"/>
      <c r="SOW13" s="1"/>
      <c r="SOX13" s="1"/>
      <c r="SOY13" s="1"/>
      <c r="SOZ13" s="1"/>
      <c r="SPA13" s="1"/>
      <c r="SPB13" s="1"/>
      <c r="SPC13" s="1"/>
      <c r="SPD13" s="1"/>
      <c r="SPE13" s="1"/>
      <c r="SPF13" s="1"/>
      <c r="SPG13" s="1"/>
      <c r="SPH13" s="1"/>
      <c r="SPI13" s="1"/>
      <c r="SPJ13" s="1"/>
      <c r="SPK13" s="1"/>
      <c r="SPL13" s="1"/>
      <c r="SPM13" s="1"/>
      <c r="SPN13" s="1"/>
      <c r="SPO13" s="1"/>
      <c r="SPP13" s="1"/>
      <c r="SPQ13" s="1"/>
      <c r="SPR13" s="1"/>
      <c r="SPS13" s="1"/>
      <c r="SPT13" s="1"/>
      <c r="SPU13" s="1"/>
      <c r="SPV13" s="1"/>
      <c r="SPW13" s="1"/>
      <c r="SPX13" s="1"/>
      <c r="SPY13" s="1"/>
      <c r="SPZ13" s="1"/>
      <c r="SQA13" s="1"/>
      <c r="SQB13" s="1"/>
      <c r="SQC13" s="1"/>
      <c r="SQD13" s="1"/>
      <c r="SQE13" s="1"/>
      <c r="SQF13" s="1"/>
      <c r="SQG13" s="1"/>
      <c r="SQH13" s="1"/>
      <c r="SQI13" s="1"/>
      <c r="SQJ13" s="1"/>
      <c r="SQK13" s="1"/>
      <c r="SQL13" s="1"/>
      <c r="SQM13" s="1"/>
      <c r="SQN13" s="1"/>
      <c r="SQO13" s="1"/>
      <c r="SQP13" s="1"/>
      <c r="SQQ13" s="1"/>
      <c r="SQR13" s="1"/>
      <c r="SQS13" s="1"/>
      <c r="SQT13" s="1"/>
      <c r="SQU13" s="1"/>
      <c r="SQV13" s="1"/>
      <c r="SQW13" s="1"/>
      <c r="SQX13" s="1"/>
      <c r="SQY13" s="1"/>
      <c r="SQZ13" s="1"/>
      <c r="SRA13" s="1"/>
      <c r="SRB13" s="1"/>
      <c r="SRC13" s="1"/>
      <c r="SRD13" s="1"/>
      <c r="SRE13" s="1"/>
      <c r="SRF13" s="1"/>
      <c r="SRG13" s="1"/>
      <c r="SRH13" s="1"/>
      <c r="SRI13" s="1"/>
      <c r="SRJ13" s="1"/>
      <c r="SRK13" s="1"/>
      <c r="SRL13" s="1"/>
      <c r="SRM13" s="1"/>
      <c r="SRN13" s="1"/>
      <c r="SRO13" s="1"/>
      <c r="SRP13" s="1"/>
      <c r="SRQ13" s="1"/>
      <c r="SRR13" s="1"/>
      <c r="SRS13" s="1"/>
      <c r="SRT13" s="1"/>
      <c r="SRU13" s="1"/>
      <c r="SRV13" s="1"/>
      <c r="SRW13" s="1"/>
      <c r="SRX13" s="1"/>
      <c r="SRY13" s="1"/>
      <c r="SRZ13" s="1"/>
      <c r="SSA13" s="1"/>
      <c r="SSB13" s="1"/>
      <c r="SSC13" s="1"/>
      <c r="SSD13" s="1"/>
      <c r="SSE13" s="1"/>
      <c r="SSF13" s="1"/>
      <c r="SSG13" s="1"/>
      <c r="SSH13" s="1"/>
      <c r="SSI13" s="1"/>
      <c r="SSJ13" s="1"/>
      <c r="SSK13" s="1"/>
      <c r="SSL13" s="1"/>
      <c r="SSM13" s="1"/>
      <c r="SSN13" s="1"/>
      <c r="SSO13" s="1"/>
      <c r="SSP13" s="1"/>
      <c r="SSQ13" s="1"/>
      <c r="SSR13" s="1"/>
      <c r="SSS13" s="1"/>
      <c r="SST13" s="1"/>
      <c r="SSU13" s="1"/>
      <c r="SSV13" s="1"/>
      <c r="SSW13" s="1"/>
      <c r="SSX13" s="1"/>
      <c r="SSY13" s="1"/>
      <c r="SSZ13" s="1"/>
      <c r="STA13" s="1"/>
      <c r="STB13" s="1"/>
      <c r="STC13" s="1"/>
      <c r="STD13" s="1"/>
      <c r="STE13" s="1"/>
      <c r="STF13" s="1"/>
      <c r="STG13" s="1"/>
      <c r="STH13" s="1"/>
      <c r="STI13" s="1"/>
      <c r="STJ13" s="1"/>
      <c r="STK13" s="1"/>
      <c r="STL13" s="1"/>
      <c r="STM13" s="1"/>
      <c r="STN13" s="1"/>
      <c r="STO13" s="1"/>
      <c r="STP13" s="1"/>
      <c r="STQ13" s="1"/>
      <c r="STR13" s="1"/>
      <c r="STS13" s="1"/>
      <c r="STT13" s="1"/>
      <c r="STU13" s="1"/>
      <c r="STV13" s="1"/>
      <c r="STW13" s="1"/>
      <c r="STX13" s="1"/>
      <c r="STY13" s="1"/>
      <c r="STZ13" s="1"/>
      <c r="SUA13" s="1"/>
      <c r="SUB13" s="1"/>
      <c r="SUC13" s="1"/>
      <c r="SUD13" s="1"/>
      <c r="SUE13" s="1"/>
      <c r="SUF13" s="1"/>
      <c r="SUG13" s="1"/>
      <c r="SUH13" s="1"/>
      <c r="SUI13" s="1"/>
      <c r="SUJ13" s="1"/>
      <c r="SUK13" s="1"/>
      <c r="SUL13" s="1"/>
      <c r="SUM13" s="1"/>
      <c r="SUN13" s="1"/>
      <c r="SUO13" s="1"/>
      <c r="SUP13" s="1"/>
      <c r="SUQ13" s="1"/>
      <c r="SUR13" s="1"/>
      <c r="SUS13" s="1"/>
      <c r="SUT13" s="1"/>
      <c r="SUU13" s="1"/>
      <c r="SUV13" s="1"/>
      <c r="SUW13" s="1"/>
      <c r="SUX13" s="1"/>
      <c r="SUY13" s="1"/>
      <c r="SUZ13" s="1"/>
      <c r="SVA13" s="1"/>
      <c r="SVB13" s="1"/>
      <c r="SVC13" s="1"/>
      <c r="SVD13" s="1"/>
      <c r="SVE13" s="1"/>
      <c r="SVF13" s="1"/>
      <c r="SVG13" s="1"/>
      <c r="SVH13" s="1"/>
      <c r="SVI13" s="1"/>
      <c r="SVJ13" s="1"/>
      <c r="SVK13" s="1"/>
      <c r="SVL13" s="1"/>
      <c r="SVM13" s="1"/>
      <c r="SVN13" s="1"/>
      <c r="SVO13" s="1"/>
      <c r="SVP13" s="1"/>
      <c r="SVQ13" s="1"/>
      <c r="SVR13" s="1"/>
      <c r="SVS13" s="1"/>
      <c r="SVT13" s="1"/>
      <c r="SVU13" s="1"/>
      <c r="SVV13" s="1"/>
      <c r="SVW13" s="1"/>
      <c r="SVX13" s="1"/>
      <c r="SVY13" s="1"/>
      <c r="SVZ13" s="1"/>
      <c r="SWA13" s="1"/>
      <c r="SWB13" s="1"/>
      <c r="SWC13" s="1"/>
      <c r="SWD13" s="1"/>
      <c r="SWE13" s="1"/>
      <c r="SWF13" s="1"/>
      <c r="SWG13" s="1"/>
      <c r="SWH13" s="1"/>
      <c r="SWI13" s="1"/>
      <c r="SWJ13" s="1"/>
      <c r="SWK13" s="1"/>
      <c r="SWL13" s="1"/>
      <c r="SWM13" s="1"/>
      <c r="SWN13" s="1"/>
      <c r="SWO13" s="1"/>
      <c r="SWP13" s="1"/>
      <c r="SWQ13" s="1"/>
      <c r="SWR13" s="1"/>
      <c r="SWS13" s="1"/>
      <c r="SWT13" s="1"/>
      <c r="SWU13" s="1"/>
      <c r="SWV13" s="1"/>
      <c r="SWW13" s="1"/>
      <c r="SWX13" s="1"/>
      <c r="SWY13" s="1"/>
      <c r="SWZ13" s="1"/>
      <c r="SXA13" s="1"/>
      <c r="SXB13" s="1"/>
      <c r="SXC13" s="1"/>
      <c r="SXD13" s="1"/>
      <c r="SXE13" s="1"/>
      <c r="SXF13" s="1"/>
      <c r="SXG13" s="1"/>
      <c r="SXH13" s="1"/>
      <c r="SXI13" s="1"/>
      <c r="SXJ13" s="1"/>
      <c r="SXK13" s="1"/>
      <c r="SXL13" s="1"/>
      <c r="SXM13" s="1"/>
      <c r="SXN13" s="1"/>
      <c r="SXO13" s="1"/>
      <c r="SXP13" s="1"/>
      <c r="SXQ13" s="1"/>
      <c r="SXR13" s="1"/>
      <c r="SXS13" s="1"/>
      <c r="SXT13" s="1"/>
      <c r="SXU13" s="1"/>
      <c r="SXV13" s="1"/>
      <c r="SXW13" s="1"/>
      <c r="SXX13" s="1"/>
      <c r="SXY13" s="1"/>
      <c r="SXZ13" s="1"/>
      <c r="SYA13" s="1"/>
      <c r="SYB13" s="1"/>
      <c r="SYC13" s="1"/>
      <c r="SYD13" s="1"/>
      <c r="SYE13" s="1"/>
      <c r="SYF13" s="1"/>
      <c r="SYG13" s="1"/>
      <c r="SYH13" s="1"/>
      <c r="SYI13" s="1"/>
      <c r="SYJ13" s="1"/>
      <c r="SYK13" s="1"/>
      <c r="SYL13" s="1"/>
      <c r="SYM13" s="1"/>
      <c r="SYN13" s="1"/>
      <c r="SYO13" s="1"/>
      <c r="SYP13" s="1"/>
      <c r="SYQ13" s="1"/>
      <c r="SYR13" s="1"/>
      <c r="SYS13" s="1"/>
      <c r="SYT13" s="1"/>
      <c r="SYU13" s="1"/>
      <c r="SYV13" s="1"/>
      <c r="SYW13" s="1"/>
      <c r="SYX13" s="1"/>
      <c r="SYY13" s="1"/>
      <c r="SYZ13" s="1"/>
      <c r="SZA13" s="1"/>
      <c r="SZB13" s="1"/>
      <c r="SZC13" s="1"/>
      <c r="SZD13" s="1"/>
      <c r="SZE13" s="1"/>
      <c r="SZF13" s="1"/>
      <c r="SZG13" s="1"/>
      <c r="SZH13" s="1"/>
      <c r="SZI13" s="1"/>
      <c r="SZJ13" s="1"/>
      <c r="SZK13" s="1"/>
      <c r="SZL13" s="1"/>
      <c r="SZM13" s="1"/>
      <c r="SZN13" s="1"/>
      <c r="SZO13" s="1"/>
      <c r="SZP13" s="1"/>
      <c r="SZQ13" s="1"/>
      <c r="SZR13" s="1"/>
      <c r="SZS13" s="1"/>
      <c r="SZT13" s="1"/>
      <c r="SZU13" s="1"/>
      <c r="SZV13" s="1"/>
      <c r="SZW13" s="1"/>
      <c r="SZX13" s="1"/>
      <c r="SZY13" s="1"/>
      <c r="SZZ13" s="1"/>
      <c r="TAA13" s="1"/>
      <c r="TAB13" s="1"/>
      <c r="TAC13" s="1"/>
      <c r="TAD13" s="1"/>
      <c r="TAE13" s="1"/>
      <c r="TAF13" s="1"/>
      <c r="TAG13" s="1"/>
      <c r="TAH13" s="1"/>
      <c r="TAI13" s="1"/>
      <c r="TAJ13" s="1"/>
      <c r="TAK13" s="1"/>
      <c r="TAL13" s="1"/>
      <c r="TAM13" s="1"/>
      <c r="TAN13" s="1"/>
      <c r="TAO13" s="1"/>
      <c r="TAP13" s="1"/>
      <c r="TAQ13" s="1"/>
      <c r="TAR13" s="1"/>
      <c r="TAS13" s="1"/>
      <c r="TAT13" s="1"/>
      <c r="TAU13" s="1"/>
      <c r="TAV13" s="1"/>
      <c r="TAW13" s="1"/>
      <c r="TAX13" s="1"/>
      <c r="TAY13" s="1"/>
      <c r="TAZ13" s="1"/>
      <c r="TBA13" s="1"/>
      <c r="TBB13" s="1"/>
      <c r="TBC13" s="1"/>
      <c r="TBD13" s="1"/>
      <c r="TBE13" s="1"/>
      <c r="TBF13" s="1"/>
      <c r="TBG13" s="1"/>
      <c r="TBH13" s="1"/>
      <c r="TBI13" s="1"/>
      <c r="TBJ13" s="1"/>
      <c r="TBK13" s="1"/>
      <c r="TBL13" s="1"/>
      <c r="TBM13" s="1"/>
      <c r="TBN13" s="1"/>
      <c r="TBO13" s="1"/>
      <c r="TBP13" s="1"/>
      <c r="TBQ13" s="1"/>
      <c r="TBR13" s="1"/>
      <c r="TBS13" s="1"/>
      <c r="TBT13" s="1"/>
      <c r="TBU13" s="1"/>
      <c r="TBV13" s="1"/>
      <c r="TBW13" s="1"/>
      <c r="TBX13" s="1"/>
      <c r="TBY13" s="1"/>
      <c r="TBZ13" s="1"/>
      <c r="TCA13" s="1"/>
      <c r="TCB13" s="1"/>
      <c r="TCC13" s="1"/>
      <c r="TCD13" s="1"/>
      <c r="TCE13" s="1"/>
      <c r="TCF13" s="1"/>
      <c r="TCG13" s="1"/>
      <c r="TCH13" s="1"/>
      <c r="TCI13" s="1"/>
      <c r="TCJ13" s="1"/>
      <c r="TCK13" s="1"/>
      <c r="TCL13" s="1"/>
      <c r="TCM13" s="1"/>
      <c r="TCN13" s="1"/>
      <c r="TCO13" s="1"/>
      <c r="TCP13" s="1"/>
      <c r="TCQ13" s="1"/>
      <c r="TCR13" s="1"/>
      <c r="TCS13" s="1"/>
      <c r="TCT13" s="1"/>
      <c r="TCU13" s="1"/>
      <c r="TCV13" s="1"/>
      <c r="TCW13" s="1"/>
      <c r="TCX13" s="1"/>
      <c r="TCY13" s="1"/>
      <c r="TCZ13" s="1"/>
      <c r="TDA13" s="1"/>
      <c r="TDB13" s="1"/>
      <c r="TDC13" s="1"/>
      <c r="TDD13" s="1"/>
      <c r="TDE13" s="1"/>
      <c r="TDF13" s="1"/>
      <c r="TDG13" s="1"/>
      <c r="TDH13" s="1"/>
      <c r="TDI13" s="1"/>
      <c r="TDJ13" s="1"/>
      <c r="TDK13" s="1"/>
      <c r="TDL13" s="1"/>
      <c r="TDM13" s="1"/>
      <c r="TDN13" s="1"/>
      <c r="TDO13" s="1"/>
      <c r="TDP13" s="1"/>
      <c r="TDQ13" s="1"/>
      <c r="TDR13" s="1"/>
      <c r="TDS13" s="1"/>
      <c r="TDT13" s="1"/>
      <c r="TDU13" s="1"/>
      <c r="TDV13" s="1"/>
      <c r="TDW13" s="1"/>
      <c r="TDX13" s="1"/>
      <c r="TDY13" s="1"/>
      <c r="TDZ13" s="1"/>
      <c r="TEA13" s="1"/>
      <c r="TEB13" s="1"/>
      <c r="TEC13" s="1"/>
      <c r="TED13" s="1"/>
      <c r="TEE13" s="1"/>
      <c r="TEF13" s="1"/>
      <c r="TEG13" s="1"/>
      <c r="TEH13" s="1"/>
      <c r="TEI13" s="1"/>
      <c r="TEJ13" s="1"/>
      <c r="TEK13" s="1"/>
      <c r="TEL13" s="1"/>
      <c r="TEM13" s="1"/>
      <c r="TEN13" s="1"/>
      <c r="TEO13" s="1"/>
      <c r="TEP13" s="1"/>
      <c r="TEQ13" s="1"/>
      <c r="TER13" s="1"/>
      <c r="TES13" s="1"/>
      <c r="TET13" s="1"/>
      <c r="TEU13" s="1"/>
      <c r="TEV13" s="1"/>
      <c r="TEW13" s="1"/>
      <c r="TEX13" s="1"/>
      <c r="TEY13" s="1"/>
      <c r="TEZ13" s="1"/>
      <c r="TFA13" s="1"/>
      <c r="TFB13" s="1"/>
      <c r="TFC13" s="1"/>
      <c r="TFD13" s="1"/>
      <c r="TFE13" s="1"/>
      <c r="TFF13" s="1"/>
      <c r="TFG13" s="1"/>
      <c r="TFH13" s="1"/>
      <c r="TFI13" s="1"/>
      <c r="TFJ13" s="1"/>
      <c r="TFK13" s="1"/>
      <c r="TFL13" s="1"/>
      <c r="TFM13" s="1"/>
      <c r="TFN13" s="1"/>
      <c r="TFO13" s="1"/>
      <c r="TFP13" s="1"/>
      <c r="TFQ13" s="1"/>
      <c r="TFR13" s="1"/>
      <c r="TFS13" s="1"/>
      <c r="TFT13" s="1"/>
      <c r="TFU13" s="1"/>
      <c r="TFV13" s="1"/>
      <c r="TFW13" s="1"/>
      <c r="TFX13" s="1"/>
      <c r="TFY13" s="1"/>
      <c r="TFZ13" s="1"/>
      <c r="TGA13" s="1"/>
      <c r="TGB13" s="1"/>
      <c r="TGC13" s="1"/>
      <c r="TGD13" s="1"/>
      <c r="TGE13" s="1"/>
      <c r="TGF13" s="1"/>
      <c r="TGG13" s="1"/>
      <c r="TGH13" s="1"/>
      <c r="TGI13" s="1"/>
      <c r="TGJ13" s="1"/>
      <c r="TGK13" s="1"/>
      <c r="TGL13" s="1"/>
      <c r="TGM13" s="1"/>
      <c r="TGN13" s="1"/>
      <c r="TGO13" s="1"/>
      <c r="TGP13" s="1"/>
      <c r="TGQ13" s="1"/>
      <c r="TGR13" s="1"/>
      <c r="TGS13" s="1"/>
      <c r="TGT13" s="1"/>
      <c r="TGU13" s="1"/>
      <c r="TGV13" s="1"/>
      <c r="TGW13" s="1"/>
      <c r="TGX13" s="1"/>
      <c r="TGY13" s="1"/>
      <c r="TGZ13" s="1"/>
      <c r="THA13" s="1"/>
      <c r="THB13" s="1"/>
      <c r="THC13" s="1"/>
      <c r="THD13" s="1"/>
      <c r="THE13" s="1"/>
      <c r="THF13" s="1"/>
      <c r="THG13" s="1"/>
      <c r="THH13" s="1"/>
      <c r="THI13" s="1"/>
      <c r="THJ13" s="1"/>
      <c r="THK13" s="1"/>
      <c r="THL13" s="1"/>
      <c r="THM13" s="1"/>
      <c r="THN13" s="1"/>
      <c r="THO13" s="1"/>
      <c r="THP13" s="1"/>
      <c r="THQ13" s="1"/>
      <c r="THR13" s="1"/>
      <c r="THS13" s="1"/>
      <c r="THT13" s="1"/>
      <c r="THU13" s="1"/>
      <c r="THV13" s="1"/>
      <c r="THW13" s="1"/>
      <c r="THX13" s="1"/>
      <c r="THY13" s="1"/>
      <c r="THZ13" s="1"/>
      <c r="TIA13" s="1"/>
      <c r="TIB13" s="1"/>
      <c r="TIC13" s="1"/>
      <c r="TID13" s="1"/>
      <c r="TIE13" s="1"/>
      <c r="TIF13" s="1"/>
      <c r="TIG13" s="1"/>
      <c r="TIH13" s="1"/>
      <c r="TII13" s="1"/>
      <c r="TIJ13" s="1"/>
      <c r="TIK13" s="1"/>
      <c r="TIL13" s="1"/>
      <c r="TIM13" s="1"/>
      <c r="TIN13" s="1"/>
      <c r="TIO13" s="1"/>
      <c r="TIP13" s="1"/>
      <c r="TIQ13" s="1"/>
      <c r="TIR13" s="1"/>
      <c r="TIS13" s="1"/>
      <c r="TIT13" s="1"/>
      <c r="TIU13" s="1"/>
      <c r="TIV13" s="1"/>
      <c r="TIW13" s="1"/>
      <c r="TIX13" s="1"/>
      <c r="TIY13" s="1"/>
      <c r="TIZ13" s="1"/>
      <c r="TJA13" s="1"/>
      <c r="TJB13" s="1"/>
      <c r="TJC13" s="1"/>
      <c r="TJD13" s="1"/>
      <c r="TJE13" s="1"/>
      <c r="TJF13" s="1"/>
      <c r="TJG13" s="1"/>
      <c r="TJH13" s="1"/>
      <c r="TJI13" s="1"/>
      <c r="TJJ13" s="1"/>
      <c r="TJK13" s="1"/>
      <c r="TJL13" s="1"/>
      <c r="TJM13" s="1"/>
      <c r="TJN13" s="1"/>
      <c r="TJO13" s="1"/>
      <c r="TJP13" s="1"/>
      <c r="TJQ13" s="1"/>
      <c r="TJR13" s="1"/>
      <c r="TJS13" s="1"/>
      <c r="TJT13" s="1"/>
      <c r="TJU13" s="1"/>
      <c r="TJV13" s="1"/>
      <c r="TJW13" s="1"/>
      <c r="TJX13" s="1"/>
      <c r="TJY13" s="1"/>
      <c r="TJZ13" s="1"/>
      <c r="TKA13" s="1"/>
      <c r="TKB13" s="1"/>
      <c r="TKC13" s="1"/>
      <c r="TKD13" s="1"/>
      <c r="TKE13" s="1"/>
      <c r="TKF13" s="1"/>
      <c r="TKG13" s="1"/>
      <c r="TKH13" s="1"/>
      <c r="TKI13" s="1"/>
      <c r="TKJ13" s="1"/>
      <c r="TKK13" s="1"/>
      <c r="TKL13" s="1"/>
      <c r="TKM13" s="1"/>
      <c r="TKN13" s="1"/>
      <c r="TKO13" s="1"/>
      <c r="TKP13" s="1"/>
      <c r="TKQ13" s="1"/>
      <c r="TKR13" s="1"/>
      <c r="TKS13" s="1"/>
      <c r="TKT13" s="1"/>
      <c r="TKU13" s="1"/>
      <c r="TKV13" s="1"/>
      <c r="TKW13" s="1"/>
      <c r="TKX13" s="1"/>
      <c r="TKY13" s="1"/>
      <c r="TKZ13" s="1"/>
      <c r="TLA13" s="1"/>
      <c r="TLB13" s="1"/>
      <c r="TLC13" s="1"/>
      <c r="TLD13" s="1"/>
      <c r="TLE13" s="1"/>
      <c r="TLF13" s="1"/>
      <c r="TLG13" s="1"/>
      <c r="TLH13" s="1"/>
      <c r="TLI13" s="1"/>
      <c r="TLJ13" s="1"/>
      <c r="TLK13" s="1"/>
      <c r="TLL13" s="1"/>
      <c r="TLM13" s="1"/>
      <c r="TLN13" s="1"/>
      <c r="TLO13" s="1"/>
      <c r="TLP13" s="1"/>
      <c r="TLQ13" s="1"/>
      <c r="TLR13" s="1"/>
      <c r="TLS13" s="1"/>
      <c r="TLT13" s="1"/>
      <c r="TLU13" s="1"/>
      <c r="TLV13" s="1"/>
      <c r="TLW13" s="1"/>
      <c r="TLX13" s="1"/>
      <c r="TLY13" s="1"/>
      <c r="TLZ13" s="1"/>
      <c r="TMA13" s="1"/>
      <c r="TMB13" s="1"/>
      <c r="TMC13" s="1"/>
      <c r="TMD13" s="1"/>
      <c r="TME13" s="1"/>
      <c r="TMF13" s="1"/>
      <c r="TMG13" s="1"/>
      <c r="TMH13" s="1"/>
      <c r="TMI13" s="1"/>
      <c r="TMJ13" s="1"/>
      <c r="TMK13" s="1"/>
      <c r="TML13" s="1"/>
      <c r="TMM13" s="1"/>
      <c r="TMN13" s="1"/>
      <c r="TMO13" s="1"/>
      <c r="TMP13" s="1"/>
      <c r="TMQ13" s="1"/>
      <c r="TMR13" s="1"/>
      <c r="TMS13" s="1"/>
      <c r="TMT13" s="1"/>
      <c r="TMU13" s="1"/>
      <c r="TMV13" s="1"/>
      <c r="TMW13" s="1"/>
      <c r="TMX13" s="1"/>
      <c r="TMY13" s="1"/>
      <c r="TMZ13" s="1"/>
      <c r="TNA13" s="1"/>
      <c r="TNB13" s="1"/>
      <c r="TNC13" s="1"/>
      <c r="TND13" s="1"/>
      <c r="TNE13" s="1"/>
      <c r="TNF13" s="1"/>
      <c r="TNG13" s="1"/>
      <c r="TNH13" s="1"/>
      <c r="TNI13" s="1"/>
      <c r="TNJ13" s="1"/>
      <c r="TNK13" s="1"/>
      <c r="TNL13" s="1"/>
      <c r="TNM13" s="1"/>
      <c r="TNN13" s="1"/>
      <c r="TNO13" s="1"/>
      <c r="TNP13" s="1"/>
      <c r="TNQ13" s="1"/>
      <c r="TNR13" s="1"/>
      <c r="TNS13" s="1"/>
      <c r="TNT13" s="1"/>
      <c r="TNU13" s="1"/>
      <c r="TNV13" s="1"/>
      <c r="TNW13" s="1"/>
      <c r="TNX13" s="1"/>
      <c r="TNY13" s="1"/>
      <c r="TNZ13" s="1"/>
      <c r="TOA13" s="1"/>
      <c r="TOB13" s="1"/>
      <c r="TOC13" s="1"/>
      <c r="TOD13" s="1"/>
      <c r="TOE13" s="1"/>
      <c r="TOF13" s="1"/>
      <c r="TOG13" s="1"/>
      <c r="TOH13" s="1"/>
      <c r="TOI13" s="1"/>
      <c r="TOJ13" s="1"/>
      <c r="TOK13" s="1"/>
      <c r="TOL13" s="1"/>
      <c r="TOM13" s="1"/>
      <c r="TON13" s="1"/>
      <c r="TOO13" s="1"/>
      <c r="TOP13" s="1"/>
      <c r="TOQ13" s="1"/>
      <c r="TOR13" s="1"/>
      <c r="TOS13" s="1"/>
      <c r="TOT13" s="1"/>
      <c r="TOU13" s="1"/>
      <c r="TOV13" s="1"/>
      <c r="TOW13" s="1"/>
      <c r="TOX13" s="1"/>
      <c r="TOY13" s="1"/>
      <c r="TOZ13" s="1"/>
      <c r="TPA13" s="1"/>
      <c r="TPB13" s="1"/>
      <c r="TPC13" s="1"/>
      <c r="TPD13" s="1"/>
      <c r="TPE13" s="1"/>
      <c r="TPF13" s="1"/>
      <c r="TPG13" s="1"/>
      <c r="TPH13" s="1"/>
      <c r="TPI13" s="1"/>
      <c r="TPJ13" s="1"/>
      <c r="TPK13" s="1"/>
      <c r="TPL13" s="1"/>
      <c r="TPM13" s="1"/>
      <c r="TPN13" s="1"/>
      <c r="TPO13" s="1"/>
      <c r="TPP13" s="1"/>
      <c r="TPQ13" s="1"/>
      <c r="TPR13" s="1"/>
      <c r="TPS13" s="1"/>
      <c r="TPT13" s="1"/>
      <c r="TPU13" s="1"/>
      <c r="TPV13" s="1"/>
      <c r="TPW13" s="1"/>
      <c r="TPX13" s="1"/>
      <c r="TPY13" s="1"/>
      <c r="TPZ13" s="1"/>
      <c r="TQA13" s="1"/>
      <c r="TQB13" s="1"/>
      <c r="TQC13" s="1"/>
      <c r="TQD13" s="1"/>
      <c r="TQE13" s="1"/>
      <c r="TQF13" s="1"/>
      <c r="TQG13" s="1"/>
      <c r="TQH13" s="1"/>
      <c r="TQI13" s="1"/>
      <c r="TQJ13" s="1"/>
      <c r="TQK13" s="1"/>
      <c r="TQL13" s="1"/>
      <c r="TQM13" s="1"/>
      <c r="TQN13" s="1"/>
      <c r="TQO13" s="1"/>
      <c r="TQP13" s="1"/>
      <c r="TQQ13" s="1"/>
      <c r="TQR13" s="1"/>
      <c r="TQS13" s="1"/>
      <c r="TQT13" s="1"/>
      <c r="TQU13" s="1"/>
      <c r="TQV13" s="1"/>
      <c r="TQW13" s="1"/>
      <c r="TQX13" s="1"/>
      <c r="TQY13" s="1"/>
      <c r="TQZ13" s="1"/>
      <c r="TRA13" s="1"/>
      <c r="TRB13" s="1"/>
      <c r="TRC13" s="1"/>
      <c r="TRD13" s="1"/>
      <c r="TRE13" s="1"/>
      <c r="TRF13" s="1"/>
      <c r="TRG13" s="1"/>
      <c r="TRH13" s="1"/>
      <c r="TRI13" s="1"/>
      <c r="TRJ13" s="1"/>
      <c r="TRK13" s="1"/>
      <c r="TRL13" s="1"/>
      <c r="TRM13" s="1"/>
      <c r="TRN13" s="1"/>
      <c r="TRO13" s="1"/>
      <c r="TRP13" s="1"/>
      <c r="TRQ13" s="1"/>
      <c r="TRR13" s="1"/>
      <c r="TRS13" s="1"/>
      <c r="TRT13" s="1"/>
      <c r="TRU13" s="1"/>
      <c r="TRV13" s="1"/>
      <c r="TRW13" s="1"/>
      <c r="TRX13" s="1"/>
      <c r="TRY13" s="1"/>
      <c r="TRZ13" s="1"/>
      <c r="TSA13" s="1"/>
      <c r="TSB13" s="1"/>
      <c r="TSC13" s="1"/>
      <c r="TSD13" s="1"/>
      <c r="TSE13" s="1"/>
      <c r="TSF13" s="1"/>
      <c r="TSG13" s="1"/>
      <c r="TSH13" s="1"/>
      <c r="TSI13" s="1"/>
      <c r="TSJ13" s="1"/>
      <c r="TSK13" s="1"/>
      <c r="TSL13" s="1"/>
      <c r="TSM13" s="1"/>
      <c r="TSN13" s="1"/>
      <c r="TSO13" s="1"/>
      <c r="TSP13" s="1"/>
      <c r="TSQ13" s="1"/>
      <c r="TSR13" s="1"/>
      <c r="TSS13" s="1"/>
      <c r="TST13" s="1"/>
      <c r="TSU13" s="1"/>
      <c r="TSV13" s="1"/>
      <c r="TSW13" s="1"/>
      <c r="TSX13" s="1"/>
      <c r="TSY13" s="1"/>
      <c r="TSZ13" s="1"/>
      <c r="TTA13" s="1"/>
      <c r="TTB13" s="1"/>
      <c r="TTC13" s="1"/>
      <c r="TTD13" s="1"/>
      <c r="TTE13" s="1"/>
      <c r="TTF13" s="1"/>
      <c r="TTG13" s="1"/>
      <c r="TTH13" s="1"/>
      <c r="TTI13" s="1"/>
      <c r="TTJ13" s="1"/>
      <c r="TTK13" s="1"/>
      <c r="TTL13" s="1"/>
      <c r="TTM13" s="1"/>
      <c r="TTN13" s="1"/>
      <c r="TTO13" s="1"/>
      <c r="TTP13" s="1"/>
      <c r="TTQ13" s="1"/>
      <c r="TTR13" s="1"/>
      <c r="TTS13" s="1"/>
      <c r="TTT13" s="1"/>
      <c r="TTU13" s="1"/>
      <c r="TTV13" s="1"/>
      <c r="TTW13" s="1"/>
      <c r="TTX13" s="1"/>
      <c r="TTY13" s="1"/>
      <c r="TTZ13" s="1"/>
      <c r="TUA13" s="1"/>
      <c r="TUB13" s="1"/>
      <c r="TUC13" s="1"/>
      <c r="TUD13" s="1"/>
      <c r="TUE13" s="1"/>
      <c r="TUF13" s="1"/>
      <c r="TUG13" s="1"/>
      <c r="TUH13" s="1"/>
      <c r="TUI13" s="1"/>
      <c r="TUJ13" s="1"/>
      <c r="TUK13" s="1"/>
      <c r="TUL13" s="1"/>
      <c r="TUM13" s="1"/>
      <c r="TUN13" s="1"/>
      <c r="TUO13" s="1"/>
      <c r="TUP13" s="1"/>
      <c r="TUQ13" s="1"/>
      <c r="TUR13" s="1"/>
      <c r="TUS13" s="1"/>
      <c r="TUT13" s="1"/>
      <c r="TUU13" s="1"/>
      <c r="TUV13" s="1"/>
      <c r="TUW13" s="1"/>
      <c r="TUX13" s="1"/>
      <c r="TUY13" s="1"/>
      <c r="TUZ13" s="1"/>
      <c r="TVA13" s="1"/>
      <c r="TVB13" s="1"/>
      <c r="TVC13" s="1"/>
      <c r="TVD13" s="1"/>
      <c r="TVE13" s="1"/>
      <c r="TVF13" s="1"/>
      <c r="TVG13" s="1"/>
      <c r="TVH13" s="1"/>
      <c r="TVI13" s="1"/>
      <c r="TVJ13" s="1"/>
      <c r="TVK13" s="1"/>
      <c r="TVL13" s="1"/>
      <c r="TVM13" s="1"/>
      <c r="TVN13" s="1"/>
      <c r="TVO13" s="1"/>
      <c r="TVP13" s="1"/>
      <c r="TVQ13" s="1"/>
      <c r="TVR13" s="1"/>
      <c r="TVS13" s="1"/>
      <c r="TVT13" s="1"/>
      <c r="TVU13" s="1"/>
      <c r="TVV13" s="1"/>
      <c r="TVW13" s="1"/>
      <c r="TVX13" s="1"/>
      <c r="TVY13" s="1"/>
      <c r="TVZ13" s="1"/>
      <c r="TWA13" s="1"/>
      <c r="TWB13" s="1"/>
      <c r="TWC13" s="1"/>
      <c r="TWD13" s="1"/>
      <c r="TWE13" s="1"/>
      <c r="TWF13" s="1"/>
      <c r="TWG13" s="1"/>
      <c r="TWH13" s="1"/>
      <c r="TWI13" s="1"/>
      <c r="TWJ13" s="1"/>
      <c r="TWK13" s="1"/>
      <c r="TWL13" s="1"/>
      <c r="TWM13" s="1"/>
      <c r="TWN13" s="1"/>
      <c r="TWO13" s="1"/>
      <c r="TWP13" s="1"/>
      <c r="TWQ13" s="1"/>
      <c r="TWR13" s="1"/>
      <c r="TWS13" s="1"/>
      <c r="TWT13" s="1"/>
      <c r="TWU13" s="1"/>
      <c r="TWV13" s="1"/>
      <c r="TWW13" s="1"/>
      <c r="TWX13" s="1"/>
      <c r="TWY13" s="1"/>
      <c r="TWZ13" s="1"/>
      <c r="TXA13" s="1"/>
      <c r="TXB13" s="1"/>
      <c r="TXC13" s="1"/>
      <c r="TXD13" s="1"/>
      <c r="TXE13" s="1"/>
      <c r="TXF13" s="1"/>
      <c r="TXG13" s="1"/>
      <c r="TXH13" s="1"/>
      <c r="TXI13" s="1"/>
      <c r="TXJ13" s="1"/>
      <c r="TXK13" s="1"/>
      <c r="TXL13" s="1"/>
      <c r="TXM13" s="1"/>
      <c r="TXN13" s="1"/>
      <c r="TXO13" s="1"/>
      <c r="TXP13" s="1"/>
      <c r="TXQ13" s="1"/>
      <c r="TXR13" s="1"/>
      <c r="TXS13" s="1"/>
      <c r="TXT13" s="1"/>
      <c r="TXU13" s="1"/>
      <c r="TXV13" s="1"/>
      <c r="TXW13" s="1"/>
      <c r="TXX13" s="1"/>
      <c r="TXY13" s="1"/>
      <c r="TXZ13" s="1"/>
      <c r="TYA13" s="1"/>
      <c r="TYB13" s="1"/>
      <c r="TYC13" s="1"/>
      <c r="TYD13" s="1"/>
      <c r="TYE13" s="1"/>
      <c r="TYF13" s="1"/>
      <c r="TYG13" s="1"/>
      <c r="TYH13" s="1"/>
      <c r="TYI13" s="1"/>
      <c r="TYJ13" s="1"/>
      <c r="TYK13" s="1"/>
      <c r="TYL13" s="1"/>
      <c r="TYM13" s="1"/>
      <c r="TYN13" s="1"/>
      <c r="TYO13" s="1"/>
      <c r="TYP13" s="1"/>
      <c r="TYQ13" s="1"/>
      <c r="TYR13" s="1"/>
      <c r="TYS13" s="1"/>
      <c r="TYT13" s="1"/>
      <c r="TYU13" s="1"/>
      <c r="TYV13" s="1"/>
      <c r="TYW13" s="1"/>
      <c r="TYX13" s="1"/>
      <c r="TYY13" s="1"/>
      <c r="TYZ13" s="1"/>
      <c r="TZA13" s="1"/>
      <c r="TZB13" s="1"/>
      <c r="TZC13" s="1"/>
      <c r="TZD13" s="1"/>
      <c r="TZE13" s="1"/>
      <c r="TZF13" s="1"/>
      <c r="TZG13" s="1"/>
      <c r="TZH13" s="1"/>
      <c r="TZI13" s="1"/>
      <c r="TZJ13" s="1"/>
      <c r="TZK13" s="1"/>
      <c r="TZL13" s="1"/>
      <c r="TZM13" s="1"/>
      <c r="TZN13" s="1"/>
      <c r="TZO13" s="1"/>
      <c r="TZP13" s="1"/>
      <c r="TZQ13" s="1"/>
      <c r="TZR13" s="1"/>
      <c r="TZS13" s="1"/>
      <c r="TZT13" s="1"/>
      <c r="TZU13" s="1"/>
      <c r="TZV13" s="1"/>
      <c r="TZW13" s="1"/>
      <c r="TZX13" s="1"/>
      <c r="TZY13" s="1"/>
      <c r="TZZ13" s="1"/>
      <c r="UAA13" s="1"/>
      <c r="UAB13" s="1"/>
      <c r="UAC13" s="1"/>
      <c r="UAD13" s="1"/>
      <c r="UAE13" s="1"/>
      <c r="UAF13" s="1"/>
      <c r="UAG13" s="1"/>
      <c r="UAH13" s="1"/>
      <c r="UAI13" s="1"/>
      <c r="UAJ13" s="1"/>
      <c r="UAK13" s="1"/>
      <c r="UAL13" s="1"/>
      <c r="UAM13" s="1"/>
      <c r="UAN13" s="1"/>
      <c r="UAO13" s="1"/>
      <c r="UAP13" s="1"/>
      <c r="UAQ13" s="1"/>
      <c r="UAR13" s="1"/>
      <c r="UAS13" s="1"/>
      <c r="UAT13" s="1"/>
      <c r="UAU13" s="1"/>
      <c r="UAV13" s="1"/>
      <c r="UAW13" s="1"/>
      <c r="UAX13" s="1"/>
      <c r="UAY13" s="1"/>
      <c r="UAZ13" s="1"/>
      <c r="UBA13" s="1"/>
      <c r="UBB13" s="1"/>
      <c r="UBC13" s="1"/>
      <c r="UBD13" s="1"/>
      <c r="UBE13" s="1"/>
      <c r="UBF13" s="1"/>
      <c r="UBG13" s="1"/>
      <c r="UBH13" s="1"/>
      <c r="UBI13" s="1"/>
      <c r="UBJ13" s="1"/>
      <c r="UBK13" s="1"/>
      <c r="UBL13" s="1"/>
      <c r="UBM13" s="1"/>
      <c r="UBN13" s="1"/>
      <c r="UBO13" s="1"/>
      <c r="UBP13" s="1"/>
      <c r="UBQ13" s="1"/>
      <c r="UBR13" s="1"/>
      <c r="UBS13" s="1"/>
      <c r="UBT13" s="1"/>
      <c r="UBU13" s="1"/>
      <c r="UBV13" s="1"/>
      <c r="UBW13" s="1"/>
      <c r="UBX13" s="1"/>
      <c r="UBY13" s="1"/>
      <c r="UBZ13" s="1"/>
      <c r="UCA13" s="1"/>
      <c r="UCB13" s="1"/>
      <c r="UCC13" s="1"/>
      <c r="UCD13" s="1"/>
      <c r="UCE13" s="1"/>
      <c r="UCF13" s="1"/>
      <c r="UCG13" s="1"/>
      <c r="UCH13" s="1"/>
      <c r="UCI13" s="1"/>
      <c r="UCJ13" s="1"/>
      <c r="UCK13" s="1"/>
      <c r="UCL13" s="1"/>
      <c r="UCM13" s="1"/>
      <c r="UCN13" s="1"/>
      <c r="UCO13" s="1"/>
      <c r="UCP13" s="1"/>
      <c r="UCQ13" s="1"/>
      <c r="UCR13" s="1"/>
      <c r="UCS13" s="1"/>
      <c r="UCT13" s="1"/>
      <c r="UCU13" s="1"/>
      <c r="UCV13" s="1"/>
      <c r="UCW13" s="1"/>
      <c r="UCX13" s="1"/>
      <c r="UCY13" s="1"/>
      <c r="UCZ13" s="1"/>
      <c r="UDA13" s="1"/>
      <c r="UDB13" s="1"/>
      <c r="UDC13" s="1"/>
      <c r="UDD13" s="1"/>
      <c r="UDE13" s="1"/>
      <c r="UDF13" s="1"/>
      <c r="UDG13" s="1"/>
      <c r="UDH13" s="1"/>
      <c r="UDI13" s="1"/>
      <c r="UDJ13" s="1"/>
      <c r="UDK13" s="1"/>
      <c r="UDL13" s="1"/>
      <c r="UDM13" s="1"/>
      <c r="UDN13" s="1"/>
      <c r="UDO13" s="1"/>
      <c r="UDP13" s="1"/>
      <c r="UDQ13" s="1"/>
      <c r="UDR13" s="1"/>
      <c r="UDS13" s="1"/>
      <c r="UDT13" s="1"/>
      <c r="UDU13" s="1"/>
      <c r="UDV13" s="1"/>
      <c r="UDW13" s="1"/>
      <c r="UDX13" s="1"/>
      <c r="UDY13" s="1"/>
      <c r="UDZ13" s="1"/>
      <c r="UEA13" s="1"/>
      <c r="UEB13" s="1"/>
      <c r="UEC13" s="1"/>
      <c r="UED13" s="1"/>
      <c r="UEE13" s="1"/>
      <c r="UEF13" s="1"/>
      <c r="UEG13" s="1"/>
      <c r="UEH13" s="1"/>
      <c r="UEI13" s="1"/>
      <c r="UEJ13" s="1"/>
      <c r="UEK13" s="1"/>
      <c r="UEL13" s="1"/>
      <c r="UEM13" s="1"/>
      <c r="UEN13" s="1"/>
      <c r="UEO13" s="1"/>
      <c r="UEP13" s="1"/>
      <c r="UEQ13" s="1"/>
      <c r="UER13" s="1"/>
      <c r="UES13" s="1"/>
      <c r="UET13" s="1"/>
      <c r="UEU13" s="1"/>
      <c r="UEV13" s="1"/>
      <c r="UEW13" s="1"/>
      <c r="UEX13" s="1"/>
      <c r="UEY13" s="1"/>
      <c r="UEZ13" s="1"/>
      <c r="UFA13" s="1"/>
      <c r="UFB13" s="1"/>
      <c r="UFC13" s="1"/>
      <c r="UFD13" s="1"/>
      <c r="UFE13" s="1"/>
      <c r="UFF13" s="1"/>
      <c r="UFG13" s="1"/>
      <c r="UFH13" s="1"/>
      <c r="UFI13" s="1"/>
      <c r="UFJ13" s="1"/>
      <c r="UFK13" s="1"/>
      <c r="UFL13" s="1"/>
      <c r="UFM13" s="1"/>
      <c r="UFN13" s="1"/>
      <c r="UFO13" s="1"/>
      <c r="UFP13" s="1"/>
      <c r="UFQ13" s="1"/>
      <c r="UFR13" s="1"/>
      <c r="UFS13" s="1"/>
      <c r="UFT13" s="1"/>
      <c r="UFU13" s="1"/>
      <c r="UFV13" s="1"/>
      <c r="UFW13" s="1"/>
      <c r="UFX13" s="1"/>
      <c r="UFY13" s="1"/>
      <c r="UFZ13" s="1"/>
      <c r="UGA13" s="1"/>
      <c r="UGB13" s="1"/>
      <c r="UGC13" s="1"/>
      <c r="UGD13" s="1"/>
      <c r="UGE13" s="1"/>
      <c r="UGF13" s="1"/>
      <c r="UGG13" s="1"/>
      <c r="UGH13" s="1"/>
      <c r="UGI13" s="1"/>
      <c r="UGJ13" s="1"/>
      <c r="UGK13" s="1"/>
      <c r="UGL13" s="1"/>
      <c r="UGM13" s="1"/>
      <c r="UGN13" s="1"/>
      <c r="UGO13" s="1"/>
      <c r="UGP13" s="1"/>
      <c r="UGQ13" s="1"/>
      <c r="UGR13" s="1"/>
      <c r="UGS13" s="1"/>
      <c r="UGT13" s="1"/>
      <c r="UGU13" s="1"/>
      <c r="UGV13" s="1"/>
      <c r="UGW13" s="1"/>
      <c r="UGX13" s="1"/>
      <c r="UGY13" s="1"/>
      <c r="UGZ13" s="1"/>
      <c r="UHA13" s="1"/>
      <c r="UHB13" s="1"/>
      <c r="UHC13" s="1"/>
      <c r="UHD13" s="1"/>
      <c r="UHE13" s="1"/>
      <c r="UHF13" s="1"/>
      <c r="UHG13" s="1"/>
      <c r="UHH13" s="1"/>
      <c r="UHI13" s="1"/>
      <c r="UHJ13" s="1"/>
      <c r="UHK13" s="1"/>
      <c r="UHL13" s="1"/>
      <c r="UHM13" s="1"/>
      <c r="UHN13" s="1"/>
      <c r="UHO13" s="1"/>
      <c r="UHP13" s="1"/>
      <c r="UHQ13" s="1"/>
      <c r="UHR13" s="1"/>
      <c r="UHS13" s="1"/>
      <c r="UHT13" s="1"/>
      <c r="UHU13" s="1"/>
      <c r="UHV13" s="1"/>
      <c r="UHW13" s="1"/>
      <c r="UHX13" s="1"/>
      <c r="UHY13" s="1"/>
      <c r="UHZ13" s="1"/>
      <c r="UIA13" s="1"/>
      <c r="UIB13" s="1"/>
      <c r="UIC13" s="1"/>
      <c r="UID13" s="1"/>
      <c r="UIE13" s="1"/>
      <c r="UIF13" s="1"/>
      <c r="UIG13" s="1"/>
      <c r="UIH13" s="1"/>
      <c r="UII13" s="1"/>
      <c r="UIJ13" s="1"/>
      <c r="UIK13" s="1"/>
      <c r="UIL13" s="1"/>
      <c r="UIM13" s="1"/>
      <c r="UIN13" s="1"/>
      <c r="UIO13" s="1"/>
      <c r="UIP13" s="1"/>
      <c r="UIQ13" s="1"/>
      <c r="UIR13" s="1"/>
      <c r="UIS13" s="1"/>
      <c r="UIT13" s="1"/>
      <c r="UIU13" s="1"/>
      <c r="UIV13" s="1"/>
      <c r="UIW13" s="1"/>
      <c r="UIX13" s="1"/>
      <c r="UIY13" s="1"/>
      <c r="UIZ13" s="1"/>
      <c r="UJA13" s="1"/>
      <c r="UJB13" s="1"/>
      <c r="UJC13" s="1"/>
      <c r="UJD13" s="1"/>
      <c r="UJE13" s="1"/>
      <c r="UJF13" s="1"/>
      <c r="UJG13" s="1"/>
      <c r="UJH13" s="1"/>
      <c r="UJI13" s="1"/>
      <c r="UJJ13" s="1"/>
      <c r="UJK13" s="1"/>
      <c r="UJL13" s="1"/>
      <c r="UJM13" s="1"/>
      <c r="UJN13" s="1"/>
      <c r="UJO13" s="1"/>
      <c r="UJP13" s="1"/>
      <c r="UJQ13" s="1"/>
      <c r="UJR13" s="1"/>
      <c r="UJS13" s="1"/>
      <c r="UJT13" s="1"/>
      <c r="UJU13" s="1"/>
      <c r="UJV13" s="1"/>
      <c r="UJW13" s="1"/>
      <c r="UJX13" s="1"/>
      <c r="UJY13" s="1"/>
      <c r="UJZ13" s="1"/>
      <c r="UKA13" s="1"/>
      <c r="UKB13" s="1"/>
      <c r="UKC13" s="1"/>
      <c r="UKD13" s="1"/>
      <c r="UKE13" s="1"/>
      <c r="UKF13" s="1"/>
      <c r="UKG13" s="1"/>
      <c r="UKH13" s="1"/>
      <c r="UKI13" s="1"/>
      <c r="UKJ13" s="1"/>
      <c r="UKK13" s="1"/>
      <c r="UKL13" s="1"/>
      <c r="UKM13" s="1"/>
      <c r="UKN13" s="1"/>
      <c r="UKO13" s="1"/>
      <c r="UKP13" s="1"/>
      <c r="UKQ13" s="1"/>
      <c r="UKR13" s="1"/>
      <c r="UKS13" s="1"/>
      <c r="UKT13" s="1"/>
      <c r="UKU13" s="1"/>
      <c r="UKV13" s="1"/>
      <c r="UKW13" s="1"/>
      <c r="UKX13" s="1"/>
      <c r="UKY13" s="1"/>
      <c r="UKZ13" s="1"/>
      <c r="ULA13" s="1"/>
      <c r="ULB13" s="1"/>
      <c r="ULC13" s="1"/>
      <c r="ULD13" s="1"/>
      <c r="ULE13" s="1"/>
      <c r="ULF13" s="1"/>
      <c r="ULG13" s="1"/>
      <c r="ULH13" s="1"/>
      <c r="ULI13" s="1"/>
      <c r="ULJ13" s="1"/>
      <c r="ULK13" s="1"/>
      <c r="ULL13" s="1"/>
      <c r="ULM13" s="1"/>
      <c r="ULN13" s="1"/>
      <c r="ULO13" s="1"/>
      <c r="ULP13" s="1"/>
      <c r="ULQ13" s="1"/>
      <c r="ULR13" s="1"/>
      <c r="ULS13" s="1"/>
      <c r="ULT13" s="1"/>
      <c r="ULU13" s="1"/>
      <c r="ULV13" s="1"/>
      <c r="ULW13" s="1"/>
      <c r="ULX13" s="1"/>
      <c r="ULY13" s="1"/>
      <c r="ULZ13" s="1"/>
      <c r="UMA13" s="1"/>
      <c r="UMB13" s="1"/>
      <c r="UMC13" s="1"/>
      <c r="UMD13" s="1"/>
      <c r="UME13" s="1"/>
      <c r="UMF13" s="1"/>
      <c r="UMG13" s="1"/>
      <c r="UMH13" s="1"/>
      <c r="UMI13" s="1"/>
      <c r="UMJ13" s="1"/>
      <c r="UMK13" s="1"/>
      <c r="UML13" s="1"/>
      <c r="UMM13" s="1"/>
      <c r="UMN13" s="1"/>
      <c r="UMO13" s="1"/>
      <c r="UMP13" s="1"/>
      <c r="UMQ13" s="1"/>
      <c r="UMR13" s="1"/>
      <c r="UMS13" s="1"/>
      <c r="UMT13" s="1"/>
      <c r="UMU13" s="1"/>
      <c r="UMV13" s="1"/>
      <c r="UMW13" s="1"/>
      <c r="UMX13" s="1"/>
      <c r="UMY13" s="1"/>
      <c r="UMZ13" s="1"/>
      <c r="UNA13" s="1"/>
      <c r="UNB13" s="1"/>
      <c r="UNC13" s="1"/>
      <c r="UND13" s="1"/>
      <c r="UNE13" s="1"/>
      <c r="UNF13" s="1"/>
      <c r="UNG13" s="1"/>
      <c r="UNH13" s="1"/>
      <c r="UNI13" s="1"/>
      <c r="UNJ13" s="1"/>
      <c r="UNK13" s="1"/>
      <c r="UNL13" s="1"/>
      <c r="UNM13" s="1"/>
      <c r="UNN13" s="1"/>
      <c r="UNO13" s="1"/>
      <c r="UNP13" s="1"/>
      <c r="UNQ13" s="1"/>
      <c r="UNR13" s="1"/>
      <c r="UNS13" s="1"/>
      <c r="UNT13" s="1"/>
      <c r="UNU13" s="1"/>
      <c r="UNV13" s="1"/>
      <c r="UNW13" s="1"/>
      <c r="UNX13" s="1"/>
      <c r="UNY13" s="1"/>
      <c r="UNZ13" s="1"/>
      <c r="UOA13" s="1"/>
      <c r="UOB13" s="1"/>
      <c r="UOC13" s="1"/>
      <c r="UOD13" s="1"/>
      <c r="UOE13" s="1"/>
      <c r="UOF13" s="1"/>
      <c r="UOG13" s="1"/>
      <c r="UOH13" s="1"/>
      <c r="UOI13" s="1"/>
      <c r="UOJ13" s="1"/>
      <c r="UOK13" s="1"/>
      <c r="UOL13" s="1"/>
      <c r="UOM13" s="1"/>
      <c r="UON13" s="1"/>
      <c r="UOO13" s="1"/>
      <c r="UOP13" s="1"/>
      <c r="UOQ13" s="1"/>
      <c r="UOR13" s="1"/>
      <c r="UOS13" s="1"/>
      <c r="UOT13" s="1"/>
      <c r="UOU13" s="1"/>
      <c r="UOV13" s="1"/>
      <c r="UOW13" s="1"/>
      <c r="UOX13" s="1"/>
      <c r="UOY13" s="1"/>
      <c r="UOZ13" s="1"/>
      <c r="UPA13" s="1"/>
      <c r="UPB13" s="1"/>
      <c r="UPC13" s="1"/>
      <c r="UPD13" s="1"/>
      <c r="UPE13" s="1"/>
      <c r="UPF13" s="1"/>
      <c r="UPG13" s="1"/>
      <c r="UPH13" s="1"/>
      <c r="UPI13" s="1"/>
      <c r="UPJ13" s="1"/>
      <c r="UPK13" s="1"/>
      <c r="UPL13" s="1"/>
      <c r="UPM13" s="1"/>
      <c r="UPN13" s="1"/>
      <c r="UPO13" s="1"/>
      <c r="UPP13" s="1"/>
      <c r="UPQ13" s="1"/>
      <c r="UPR13" s="1"/>
      <c r="UPS13" s="1"/>
      <c r="UPT13" s="1"/>
      <c r="UPU13" s="1"/>
      <c r="UPV13" s="1"/>
      <c r="UPW13" s="1"/>
      <c r="UPX13" s="1"/>
      <c r="UPY13" s="1"/>
      <c r="UPZ13" s="1"/>
      <c r="UQA13" s="1"/>
      <c r="UQB13" s="1"/>
      <c r="UQC13" s="1"/>
      <c r="UQD13" s="1"/>
      <c r="UQE13" s="1"/>
      <c r="UQF13" s="1"/>
      <c r="UQG13" s="1"/>
      <c r="UQH13" s="1"/>
      <c r="UQI13" s="1"/>
      <c r="UQJ13" s="1"/>
      <c r="UQK13" s="1"/>
      <c r="UQL13" s="1"/>
      <c r="UQM13" s="1"/>
      <c r="UQN13" s="1"/>
      <c r="UQO13" s="1"/>
      <c r="UQP13" s="1"/>
      <c r="UQQ13" s="1"/>
      <c r="UQR13" s="1"/>
      <c r="UQS13" s="1"/>
      <c r="UQT13" s="1"/>
      <c r="UQU13" s="1"/>
      <c r="UQV13" s="1"/>
      <c r="UQW13" s="1"/>
      <c r="UQX13" s="1"/>
      <c r="UQY13" s="1"/>
      <c r="UQZ13" s="1"/>
      <c r="URA13" s="1"/>
      <c r="URB13" s="1"/>
      <c r="URC13" s="1"/>
      <c r="URD13" s="1"/>
      <c r="URE13" s="1"/>
      <c r="URF13" s="1"/>
      <c r="URG13" s="1"/>
      <c r="URH13" s="1"/>
      <c r="URI13" s="1"/>
      <c r="URJ13" s="1"/>
      <c r="URK13" s="1"/>
      <c r="URL13" s="1"/>
      <c r="URM13" s="1"/>
      <c r="URN13" s="1"/>
      <c r="URO13" s="1"/>
      <c r="URP13" s="1"/>
      <c r="URQ13" s="1"/>
      <c r="URR13" s="1"/>
      <c r="URS13" s="1"/>
      <c r="URT13" s="1"/>
      <c r="URU13" s="1"/>
      <c r="URV13" s="1"/>
      <c r="URW13" s="1"/>
      <c r="URX13" s="1"/>
      <c r="URY13" s="1"/>
      <c r="URZ13" s="1"/>
      <c r="USA13" s="1"/>
      <c r="USB13" s="1"/>
      <c r="USC13" s="1"/>
      <c r="USD13" s="1"/>
      <c r="USE13" s="1"/>
      <c r="USF13" s="1"/>
      <c r="USG13" s="1"/>
      <c r="USH13" s="1"/>
      <c r="USI13" s="1"/>
      <c r="USJ13" s="1"/>
      <c r="USK13" s="1"/>
      <c r="USL13" s="1"/>
      <c r="USM13" s="1"/>
      <c r="USN13" s="1"/>
      <c r="USO13" s="1"/>
      <c r="USP13" s="1"/>
      <c r="USQ13" s="1"/>
      <c r="USR13" s="1"/>
      <c r="USS13" s="1"/>
      <c r="UST13" s="1"/>
      <c r="USU13" s="1"/>
      <c r="USV13" s="1"/>
      <c r="USW13" s="1"/>
      <c r="USX13" s="1"/>
      <c r="USY13" s="1"/>
      <c r="USZ13" s="1"/>
      <c r="UTA13" s="1"/>
      <c r="UTB13" s="1"/>
      <c r="UTC13" s="1"/>
      <c r="UTD13" s="1"/>
      <c r="UTE13" s="1"/>
      <c r="UTF13" s="1"/>
      <c r="UTG13" s="1"/>
      <c r="UTH13" s="1"/>
      <c r="UTI13" s="1"/>
      <c r="UTJ13" s="1"/>
      <c r="UTK13" s="1"/>
      <c r="UTL13" s="1"/>
      <c r="UTM13" s="1"/>
      <c r="UTN13" s="1"/>
      <c r="UTO13" s="1"/>
      <c r="UTP13" s="1"/>
      <c r="UTQ13" s="1"/>
      <c r="UTR13" s="1"/>
      <c r="UTS13" s="1"/>
      <c r="UTT13" s="1"/>
      <c r="UTU13" s="1"/>
      <c r="UTV13" s="1"/>
      <c r="UTW13" s="1"/>
      <c r="UTX13" s="1"/>
      <c r="UTY13" s="1"/>
      <c r="UTZ13" s="1"/>
      <c r="UUA13" s="1"/>
      <c r="UUB13" s="1"/>
      <c r="UUC13" s="1"/>
      <c r="UUD13" s="1"/>
      <c r="UUE13" s="1"/>
      <c r="UUF13" s="1"/>
      <c r="UUG13" s="1"/>
      <c r="UUH13" s="1"/>
      <c r="UUI13" s="1"/>
      <c r="UUJ13" s="1"/>
      <c r="UUK13" s="1"/>
      <c r="UUL13" s="1"/>
      <c r="UUM13" s="1"/>
      <c r="UUN13" s="1"/>
      <c r="UUO13" s="1"/>
      <c r="UUP13" s="1"/>
      <c r="UUQ13" s="1"/>
      <c r="UUR13" s="1"/>
      <c r="UUS13" s="1"/>
      <c r="UUT13" s="1"/>
      <c r="UUU13" s="1"/>
      <c r="UUV13" s="1"/>
      <c r="UUW13" s="1"/>
      <c r="UUX13" s="1"/>
      <c r="UUY13" s="1"/>
      <c r="UUZ13" s="1"/>
      <c r="UVA13" s="1"/>
      <c r="UVB13" s="1"/>
      <c r="UVC13" s="1"/>
      <c r="UVD13" s="1"/>
      <c r="UVE13" s="1"/>
      <c r="UVF13" s="1"/>
      <c r="UVG13" s="1"/>
      <c r="UVH13" s="1"/>
      <c r="UVI13" s="1"/>
      <c r="UVJ13" s="1"/>
      <c r="UVK13" s="1"/>
      <c r="UVL13" s="1"/>
      <c r="UVM13" s="1"/>
      <c r="UVN13" s="1"/>
      <c r="UVO13" s="1"/>
      <c r="UVP13" s="1"/>
      <c r="UVQ13" s="1"/>
      <c r="UVR13" s="1"/>
      <c r="UVS13" s="1"/>
      <c r="UVT13" s="1"/>
      <c r="UVU13" s="1"/>
      <c r="UVV13" s="1"/>
      <c r="UVW13" s="1"/>
      <c r="UVX13" s="1"/>
      <c r="UVY13" s="1"/>
      <c r="UVZ13" s="1"/>
      <c r="UWA13" s="1"/>
      <c r="UWB13" s="1"/>
      <c r="UWC13" s="1"/>
      <c r="UWD13" s="1"/>
      <c r="UWE13" s="1"/>
      <c r="UWF13" s="1"/>
      <c r="UWG13" s="1"/>
      <c r="UWH13" s="1"/>
      <c r="UWI13" s="1"/>
      <c r="UWJ13" s="1"/>
      <c r="UWK13" s="1"/>
      <c r="UWL13" s="1"/>
      <c r="UWM13" s="1"/>
      <c r="UWN13" s="1"/>
      <c r="UWO13" s="1"/>
      <c r="UWP13" s="1"/>
      <c r="UWQ13" s="1"/>
      <c r="UWR13" s="1"/>
      <c r="UWS13" s="1"/>
      <c r="UWT13" s="1"/>
      <c r="UWU13" s="1"/>
      <c r="UWV13" s="1"/>
      <c r="UWW13" s="1"/>
      <c r="UWX13" s="1"/>
      <c r="UWY13" s="1"/>
      <c r="UWZ13" s="1"/>
      <c r="UXA13" s="1"/>
      <c r="UXB13" s="1"/>
      <c r="UXC13" s="1"/>
      <c r="UXD13" s="1"/>
      <c r="UXE13" s="1"/>
      <c r="UXF13" s="1"/>
      <c r="UXG13" s="1"/>
      <c r="UXH13" s="1"/>
      <c r="UXI13" s="1"/>
      <c r="UXJ13" s="1"/>
      <c r="UXK13" s="1"/>
      <c r="UXL13" s="1"/>
      <c r="UXM13" s="1"/>
      <c r="UXN13" s="1"/>
      <c r="UXO13" s="1"/>
      <c r="UXP13" s="1"/>
      <c r="UXQ13" s="1"/>
      <c r="UXR13" s="1"/>
      <c r="UXS13" s="1"/>
      <c r="UXT13" s="1"/>
      <c r="UXU13" s="1"/>
      <c r="UXV13" s="1"/>
      <c r="UXW13" s="1"/>
      <c r="UXX13" s="1"/>
      <c r="UXY13" s="1"/>
      <c r="UXZ13" s="1"/>
      <c r="UYA13" s="1"/>
      <c r="UYB13" s="1"/>
      <c r="UYC13" s="1"/>
      <c r="UYD13" s="1"/>
      <c r="UYE13" s="1"/>
      <c r="UYF13" s="1"/>
      <c r="UYG13" s="1"/>
      <c r="UYH13" s="1"/>
      <c r="UYI13" s="1"/>
      <c r="UYJ13" s="1"/>
      <c r="UYK13" s="1"/>
      <c r="UYL13" s="1"/>
      <c r="UYM13" s="1"/>
      <c r="UYN13" s="1"/>
      <c r="UYO13" s="1"/>
      <c r="UYP13" s="1"/>
      <c r="UYQ13" s="1"/>
      <c r="UYR13" s="1"/>
      <c r="UYS13" s="1"/>
      <c r="UYT13" s="1"/>
      <c r="UYU13" s="1"/>
      <c r="UYV13" s="1"/>
      <c r="UYW13" s="1"/>
      <c r="UYX13" s="1"/>
      <c r="UYY13" s="1"/>
      <c r="UYZ13" s="1"/>
      <c r="UZA13" s="1"/>
      <c r="UZB13" s="1"/>
      <c r="UZC13" s="1"/>
      <c r="UZD13" s="1"/>
      <c r="UZE13" s="1"/>
      <c r="UZF13" s="1"/>
      <c r="UZG13" s="1"/>
      <c r="UZH13" s="1"/>
      <c r="UZI13" s="1"/>
      <c r="UZJ13" s="1"/>
      <c r="UZK13" s="1"/>
      <c r="UZL13" s="1"/>
      <c r="UZM13" s="1"/>
      <c r="UZN13" s="1"/>
      <c r="UZO13" s="1"/>
      <c r="UZP13" s="1"/>
      <c r="UZQ13" s="1"/>
      <c r="UZR13" s="1"/>
      <c r="UZS13" s="1"/>
      <c r="UZT13" s="1"/>
      <c r="UZU13" s="1"/>
      <c r="UZV13" s="1"/>
      <c r="UZW13" s="1"/>
      <c r="UZX13" s="1"/>
      <c r="UZY13" s="1"/>
      <c r="UZZ13" s="1"/>
      <c r="VAA13" s="1"/>
      <c r="VAB13" s="1"/>
      <c r="VAC13" s="1"/>
      <c r="VAD13" s="1"/>
      <c r="VAE13" s="1"/>
      <c r="VAF13" s="1"/>
      <c r="VAG13" s="1"/>
      <c r="VAH13" s="1"/>
      <c r="VAI13" s="1"/>
      <c r="VAJ13" s="1"/>
      <c r="VAK13" s="1"/>
      <c r="VAL13" s="1"/>
      <c r="VAM13" s="1"/>
      <c r="VAN13" s="1"/>
      <c r="VAO13" s="1"/>
      <c r="VAP13" s="1"/>
      <c r="VAQ13" s="1"/>
      <c r="VAR13" s="1"/>
      <c r="VAS13" s="1"/>
      <c r="VAT13" s="1"/>
      <c r="VAU13" s="1"/>
      <c r="VAV13" s="1"/>
      <c r="VAW13" s="1"/>
      <c r="VAX13" s="1"/>
      <c r="VAY13" s="1"/>
      <c r="VAZ13" s="1"/>
      <c r="VBA13" s="1"/>
      <c r="VBB13" s="1"/>
      <c r="VBC13" s="1"/>
      <c r="VBD13" s="1"/>
      <c r="VBE13" s="1"/>
      <c r="VBF13" s="1"/>
      <c r="VBG13" s="1"/>
      <c r="VBH13" s="1"/>
      <c r="VBI13" s="1"/>
      <c r="VBJ13" s="1"/>
      <c r="VBK13" s="1"/>
      <c r="VBL13" s="1"/>
      <c r="VBM13" s="1"/>
      <c r="VBN13" s="1"/>
      <c r="VBO13" s="1"/>
      <c r="VBP13" s="1"/>
      <c r="VBQ13" s="1"/>
      <c r="VBR13" s="1"/>
      <c r="VBS13" s="1"/>
      <c r="VBT13" s="1"/>
      <c r="VBU13" s="1"/>
      <c r="VBV13" s="1"/>
      <c r="VBW13" s="1"/>
      <c r="VBX13" s="1"/>
      <c r="VBY13" s="1"/>
      <c r="VBZ13" s="1"/>
      <c r="VCA13" s="1"/>
      <c r="VCB13" s="1"/>
      <c r="VCC13" s="1"/>
      <c r="VCD13" s="1"/>
      <c r="VCE13" s="1"/>
      <c r="VCF13" s="1"/>
      <c r="VCG13" s="1"/>
      <c r="VCH13" s="1"/>
      <c r="VCI13" s="1"/>
      <c r="VCJ13" s="1"/>
      <c r="VCK13" s="1"/>
      <c r="VCL13" s="1"/>
      <c r="VCM13" s="1"/>
      <c r="VCN13" s="1"/>
      <c r="VCO13" s="1"/>
      <c r="VCP13" s="1"/>
      <c r="VCQ13" s="1"/>
      <c r="VCR13" s="1"/>
      <c r="VCS13" s="1"/>
      <c r="VCT13" s="1"/>
      <c r="VCU13" s="1"/>
      <c r="VCV13" s="1"/>
      <c r="VCW13" s="1"/>
      <c r="VCX13" s="1"/>
      <c r="VCY13" s="1"/>
      <c r="VCZ13" s="1"/>
      <c r="VDA13" s="1"/>
      <c r="VDB13" s="1"/>
      <c r="VDC13" s="1"/>
      <c r="VDD13" s="1"/>
      <c r="VDE13" s="1"/>
      <c r="VDF13" s="1"/>
      <c r="VDG13" s="1"/>
      <c r="VDH13" s="1"/>
      <c r="VDI13" s="1"/>
      <c r="VDJ13" s="1"/>
      <c r="VDK13" s="1"/>
      <c r="VDL13" s="1"/>
      <c r="VDM13" s="1"/>
      <c r="VDN13" s="1"/>
      <c r="VDO13" s="1"/>
      <c r="VDP13" s="1"/>
      <c r="VDQ13" s="1"/>
      <c r="VDR13" s="1"/>
      <c r="VDS13" s="1"/>
      <c r="VDT13" s="1"/>
      <c r="VDU13" s="1"/>
      <c r="VDV13" s="1"/>
      <c r="VDW13" s="1"/>
      <c r="VDX13" s="1"/>
      <c r="VDY13" s="1"/>
      <c r="VDZ13" s="1"/>
      <c r="VEA13" s="1"/>
      <c r="VEB13" s="1"/>
      <c r="VEC13" s="1"/>
      <c r="VED13" s="1"/>
      <c r="VEE13" s="1"/>
      <c r="VEF13" s="1"/>
      <c r="VEG13" s="1"/>
      <c r="VEH13" s="1"/>
      <c r="VEI13" s="1"/>
      <c r="VEJ13" s="1"/>
      <c r="VEK13" s="1"/>
      <c r="VEL13" s="1"/>
      <c r="VEM13" s="1"/>
      <c r="VEN13" s="1"/>
      <c r="VEO13" s="1"/>
      <c r="VEP13" s="1"/>
      <c r="VEQ13" s="1"/>
      <c r="VER13" s="1"/>
      <c r="VES13" s="1"/>
      <c r="VET13" s="1"/>
      <c r="VEU13" s="1"/>
      <c r="VEV13" s="1"/>
      <c r="VEW13" s="1"/>
      <c r="VEX13" s="1"/>
      <c r="VEY13" s="1"/>
      <c r="VEZ13" s="1"/>
      <c r="VFA13" s="1"/>
      <c r="VFB13" s="1"/>
      <c r="VFC13" s="1"/>
      <c r="VFD13" s="1"/>
      <c r="VFE13" s="1"/>
      <c r="VFF13" s="1"/>
      <c r="VFG13" s="1"/>
      <c r="VFH13" s="1"/>
      <c r="VFI13" s="1"/>
      <c r="VFJ13" s="1"/>
      <c r="VFK13" s="1"/>
      <c r="VFL13" s="1"/>
      <c r="VFM13" s="1"/>
      <c r="VFN13" s="1"/>
      <c r="VFO13" s="1"/>
      <c r="VFP13" s="1"/>
      <c r="VFQ13" s="1"/>
      <c r="VFR13" s="1"/>
      <c r="VFS13" s="1"/>
      <c r="VFT13" s="1"/>
      <c r="VFU13" s="1"/>
      <c r="VFV13" s="1"/>
      <c r="VFW13" s="1"/>
      <c r="VFX13" s="1"/>
      <c r="VFY13" s="1"/>
      <c r="VFZ13" s="1"/>
      <c r="VGA13" s="1"/>
      <c r="VGB13" s="1"/>
      <c r="VGC13" s="1"/>
      <c r="VGD13" s="1"/>
      <c r="VGE13" s="1"/>
      <c r="VGF13" s="1"/>
      <c r="VGG13" s="1"/>
      <c r="VGH13" s="1"/>
      <c r="VGI13" s="1"/>
      <c r="VGJ13" s="1"/>
      <c r="VGK13" s="1"/>
      <c r="VGL13" s="1"/>
      <c r="VGM13" s="1"/>
      <c r="VGN13" s="1"/>
      <c r="VGO13" s="1"/>
      <c r="VGP13" s="1"/>
      <c r="VGQ13" s="1"/>
      <c r="VGR13" s="1"/>
      <c r="VGS13" s="1"/>
      <c r="VGT13" s="1"/>
      <c r="VGU13" s="1"/>
      <c r="VGV13" s="1"/>
      <c r="VGW13" s="1"/>
      <c r="VGX13" s="1"/>
      <c r="VGY13" s="1"/>
      <c r="VGZ13" s="1"/>
      <c r="VHA13" s="1"/>
      <c r="VHB13" s="1"/>
      <c r="VHC13" s="1"/>
      <c r="VHD13" s="1"/>
      <c r="VHE13" s="1"/>
      <c r="VHF13" s="1"/>
      <c r="VHG13" s="1"/>
      <c r="VHH13" s="1"/>
      <c r="VHI13" s="1"/>
      <c r="VHJ13" s="1"/>
      <c r="VHK13" s="1"/>
      <c r="VHL13" s="1"/>
      <c r="VHM13" s="1"/>
      <c r="VHN13" s="1"/>
      <c r="VHO13" s="1"/>
      <c r="VHP13" s="1"/>
      <c r="VHQ13" s="1"/>
      <c r="VHR13" s="1"/>
      <c r="VHS13" s="1"/>
      <c r="VHT13" s="1"/>
      <c r="VHU13" s="1"/>
      <c r="VHV13" s="1"/>
      <c r="VHW13" s="1"/>
      <c r="VHX13" s="1"/>
      <c r="VHY13" s="1"/>
      <c r="VHZ13" s="1"/>
      <c r="VIA13" s="1"/>
      <c r="VIB13" s="1"/>
      <c r="VIC13" s="1"/>
      <c r="VID13" s="1"/>
      <c r="VIE13" s="1"/>
      <c r="VIF13" s="1"/>
      <c r="VIG13" s="1"/>
      <c r="VIH13" s="1"/>
      <c r="VII13" s="1"/>
      <c r="VIJ13" s="1"/>
      <c r="VIK13" s="1"/>
      <c r="VIL13" s="1"/>
      <c r="VIM13" s="1"/>
      <c r="VIN13" s="1"/>
      <c r="VIO13" s="1"/>
      <c r="VIP13" s="1"/>
      <c r="VIQ13" s="1"/>
      <c r="VIR13" s="1"/>
      <c r="VIS13" s="1"/>
      <c r="VIT13" s="1"/>
      <c r="VIU13" s="1"/>
      <c r="VIV13" s="1"/>
      <c r="VIW13" s="1"/>
      <c r="VIX13" s="1"/>
      <c r="VIY13" s="1"/>
      <c r="VIZ13" s="1"/>
      <c r="VJA13" s="1"/>
      <c r="VJB13" s="1"/>
      <c r="VJC13" s="1"/>
      <c r="VJD13" s="1"/>
      <c r="VJE13" s="1"/>
      <c r="VJF13" s="1"/>
      <c r="VJG13" s="1"/>
      <c r="VJH13" s="1"/>
      <c r="VJI13" s="1"/>
      <c r="VJJ13" s="1"/>
      <c r="VJK13" s="1"/>
      <c r="VJL13" s="1"/>
      <c r="VJM13" s="1"/>
      <c r="VJN13" s="1"/>
      <c r="VJO13" s="1"/>
      <c r="VJP13" s="1"/>
      <c r="VJQ13" s="1"/>
      <c r="VJR13" s="1"/>
      <c r="VJS13" s="1"/>
      <c r="VJT13" s="1"/>
      <c r="VJU13" s="1"/>
      <c r="VJV13" s="1"/>
      <c r="VJW13" s="1"/>
      <c r="VJX13" s="1"/>
      <c r="VJY13" s="1"/>
      <c r="VJZ13" s="1"/>
      <c r="VKA13" s="1"/>
      <c r="VKB13" s="1"/>
      <c r="VKC13" s="1"/>
      <c r="VKD13" s="1"/>
      <c r="VKE13" s="1"/>
      <c r="VKF13" s="1"/>
      <c r="VKG13" s="1"/>
      <c r="VKH13" s="1"/>
      <c r="VKI13" s="1"/>
      <c r="VKJ13" s="1"/>
      <c r="VKK13" s="1"/>
      <c r="VKL13" s="1"/>
      <c r="VKM13" s="1"/>
      <c r="VKN13" s="1"/>
      <c r="VKO13" s="1"/>
      <c r="VKP13" s="1"/>
      <c r="VKQ13" s="1"/>
      <c r="VKR13" s="1"/>
      <c r="VKS13" s="1"/>
      <c r="VKT13" s="1"/>
      <c r="VKU13" s="1"/>
      <c r="VKV13" s="1"/>
      <c r="VKW13" s="1"/>
      <c r="VKX13" s="1"/>
      <c r="VKY13" s="1"/>
      <c r="VKZ13" s="1"/>
      <c r="VLA13" s="1"/>
      <c r="VLB13" s="1"/>
      <c r="VLC13" s="1"/>
      <c r="VLD13" s="1"/>
      <c r="VLE13" s="1"/>
      <c r="VLF13" s="1"/>
      <c r="VLG13" s="1"/>
      <c r="VLH13" s="1"/>
      <c r="VLI13" s="1"/>
      <c r="VLJ13" s="1"/>
      <c r="VLK13" s="1"/>
      <c r="VLL13" s="1"/>
      <c r="VLM13" s="1"/>
      <c r="VLN13" s="1"/>
      <c r="VLO13" s="1"/>
      <c r="VLP13" s="1"/>
      <c r="VLQ13" s="1"/>
      <c r="VLR13" s="1"/>
      <c r="VLS13" s="1"/>
      <c r="VLT13" s="1"/>
      <c r="VLU13" s="1"/>
      <c r="VLV13" s="1"/>
      <c r="VLW13" s="1"/>
      <c r="VLX13" s="1"/>
      <c r="VLY13" s="1"/>
      <c r="VLZ13" s="1"/>
      <c r="VMA13" s="1"/>
      <c r="VMB13" s="1"/>
      <c r="VMC13" s="1"/>
      <c r="VMD13" s="1"/>
      <c r="VME13" s="1"/>
      <c r="VMF13" s="1"/>
      <c r="VMG13" s="1"/>
      <c r="VMH13" s="1"/>
      <c r="VMI13" s="1"/>
      <c r="VMJ13" s="1"/>
      <c r="VMK13" s="1"/>
      <c r="VML13" s="1"/>
      <c r="VMM13" s="1"/>
      <c r="VMN13" s="1"/>
      <c r="VMO13" s="1"/>
      <c r="VMP13" s="1"/>
      <c r="VMQ13" s="1"/>
      <c r="VMR13" s="1"/>
      <c r="VMS13" s="1"/>
      <c r="VMT13" s="1"/>
      <c r="VMU13" s="1"/>
      <c r="VMV13" s="1"/>
      <c r="VMW13" s="1"/>
      <c r="VMX13" s="1"/>
      <c r="VMY13" s="1"/>
      <c r="VMZ13" s="1"/>
      <c r="VNA13" s="1"/>
      <c r="VNB13" s="1"/>
      <c r="VNC13" s="1"/>
      <c r="VND13" s="1"/>
      <c r="VNE13" s="1"/>
      <c r="VNF13" s="1"/>
      <c r="VNG13" s="1"/>
      <c r="VNH13" s="1"/>
      <c r="VNI13" s="1"/>
      <c r="VNJ13" s="1"/>
      <c r="VNK13" s="1"/>
      <c r="VNL13" s="1"/>
      <c r="VNM13" s="1"/>
      <c r="VNN13" s="1"/>
      <c r="VNO13" s="1"/>
      <c r="VNP13" s="1"/>
      <c r="VNQ13" s="1"/>
      <c r="VNR13" s="1"/>
      <c r="VNS13" s="1"/>
      <c r="VNT13" s="1"/>
      <c r="VNU13" s="1"/>
      <c r="VNV13" s="1"/>
      <c r="VNW13" s="1"/>
      <c r="VNX13" s="1"/>
      <c r="VNY13" s="1"/>
      <c r="VNZ13" s="1"/>
      <c r="VOA13" s="1"/>
      <c r="VOB13" s="1"/>
      <c r="VOC13" s="1"/>
      <c r="VOD13" s="1"/>
      <c r="VOE13" s="1"/>
      <c r="VOF13" s="1"/>
      <c r="VOG13" s="1"/>
      <c r="VOH13" s="1"/>
      <c r="VOI13" s="1"/>
      <c r="VOJ13" s="1"/>
      <c r="VOK13" s="1"/>
      <c r="VOL13" s="1"/>
      <c r="VOM13" s="1"/>
      <c r="VON13" s="1"/>
      <c r="VOO13" s="1"/>
      <c r="VOP13" s="1"/>
      <c r="VOQ13" s="1"/>
      <c r="VOR13" s="1"/>
      <c r="VOS13" s="1"/>
      <c r="VOT13" s="1"/>
      <c r="VOU13" s="1"/>
      <c r="VOV13" s="1"/>
      <c r="VOW13" s="1"/>
      <c r="VOX13" s="1"/>
      <c r="VOY13" s="1"/>
      <c r="VOZ13" s="1"/>
      <c r="VPA13" s="1"/>
      <c r="VPB13" s="1"/>
      <c r="VPC13" s="1"/>
      <c r="VPD13" s="1"/>
      <c r="VPE13" s="1"/>
      <c r="VPF13" s="1"/>
      <c r="VPG13" s="1"/>
      <c r="VPH13" s="1"/>
      <c r="VPI13" s="1"/>
      <c r="VPJ13" s="1"/>
      <c r="VPK13" s="1"/>
      <c r="VPL13" s="1"/>
      <c r="VPM13" s="1"/>
      <c r="VPN13" s="1"/>
      <c r="VPO13" s="1"/>
      <c r="VPP13" s="1"/>
      <c r="VPQ13" s="1"/>
      <c r="VPR13" s="1"/>
      <c r="VPS13" s="1"/>
      <c r="VPT13" s="1"/>
      <c r="VPU13" s="1"/>
      <c r="VPV13" s="1"/>
      <c r="VPW13" s="1"/>
      <c r="VPX13" s="1"/>
      <c r="VPY13" s="1"/>
      <c r="VPZ13" s="1"/>
      <c r="VQA13" s="1"/>
      <c r="VQB13" s="1"/>
      <c r="VQC13" s="1"/>
      <c r="VQD13" s="1"/>
      <c r="VQE13" s="1"/>
      <c r="VQF13" s="1"/>
      <c r="VQG13" s="1"/>
      <c r="VQH13" s="1"/>
      <c r="VQI13" s="1"/>
      <c r="VQJ13" s="1"/>
      <c r="VQK13" s="1"/>
      <c r="VQL13" s="1"/>
      <c r="VQM13" s="1"/>
      <c r="VQN13" s="1"/>
      <c r="VQO13" s="1"/>
      <c r="VQP13" s="1"/>
      <c r="VQQ13" s="1"/>
      <c r="VQR13" s="1"/>
      <c r="VQS13" s="1"/>
      <c r="VQT13" s="1"/>
      <c r="VQU13" s="1"/>
      <c r="VQV13" s="1"/>
      <c r="VQW13" s="1"/>
      <c r="VQX13" s="1"/>
      <c r="VQY13" s="1"/>
      <c r="VQZ13" s="1"/>
      <c r="VRA13" s="1"/>
      <c r="VRB13" s="1"/>
      <c r="VRC13" s="1"/>
      <c r="VRD13" s="1"/>
      <c r="VRE13" s="1"/>
      <c r="VRF13" s="1"/>
      <c r="VRG13" s="1"/>
      <c r="VRH13" s="1"/>
      <c r="VRI13" s="1"/>
      <c r="VRJ13" s="1"/>
      <c r="VRK13" s="1"/>
      <c r="VRL13" s="1"/>
      <c r="VRM13" s="1"/>
      <c r="VRN13" s="1"/>
      <c r="VRO13" s="1"/>
      <c r="VRP13" s="1"/>
      <c r="VRQ13" s="1"/>
      <c r="VRR13" s="1"/>
      <c r="VRS13" s="1"/>
      <c r="VRT13" s="1"/>
      <c r="VRU13" s="1"/>
      <c r="VRV13" s="1"/>
      <c r="VRW13" s="1"/>
      <c r="VRX13" s="1"/>
      <c r="VRY13" s="1"/>
      <c r="VRZ13" s="1"/>
      <c r="VSA13" s="1"/>
      <c r="VSB13" s="1"/>
      <c r="VSC13" s="1"/>
      <c r="VSD13" s="1"/>
      <c r="VSE13" s="1"/>
      <c r="VSF13" s="1"/>
      <c r="VSG13" s="1"/>
      <c r="VSH13" s="1"/>
      <c r="VSI13" s="1"/>
      <c r="VSJ13" s="1"/>
      <c r="VSK13" s="1"/>
      <c r="VSL13" s="1"/>
      <c r="VSM13" s="1"/>
      <c r="VSN13" s="1"/>
      <c r="VSO13" s="1"/>
      <c r="VSP13" s="1"/>
      <c r="VSQ13" s="1"/>
    </row>
    <row r="14" spans="2:15383" s="3" customFormat="1" ht="20.100000000000001" customHeight="1">
      <c r="D14" s="17"/>
      <c r="E14" s="24"/>
      <c r="F14" s="22"/>
      <c r="G14" s="22"/>
      <c r="H14" s="22"/>
      <c r="I14" s="22"/>
      <c r="J14" s="22"/>
      <c r="K14" s="22"/>
      <c r="L14" s="22"/>
      <c r="M14" s="22"/>
      <c r="N14" s="22"/>
      <c r="O14" s="22"/>
      <c r="P14" s="22"/>
      <c r="Q14" s="22"/>
      <c r="R14" s="22"/>
      <c r="S14" s="22"/>
      <c r="T14" s="22"/>
      <c r="U14" s="22"/>
      <c r="V14" s="593" t="str">
        <f>HYPERLINK("#'部門グループデータ'!A1","部門グループデータ")</f>
        <v>部門グループデータ</v>
      </c>
      <c r="W14" s="593"/>
      <c r="X14" s="593"/>
      <c r="Y14" s="593"/>
      <c r="Z14" s="593"/>
      <c r="AA14" s="593"/>
      <c r="AB14" s="593"/>
      <c r="AC14" s="593"/>
      <c r="AD14" s="593"/>
      <c r="AE14" s="593"/>
      <c r="AF14" s="593"/>
      <c r="AG14" s="593"/>
      <c r="AH14" s="593"/>
      <c r="AI14" s="593"/>
      <c r="AJ14" s="593"/>
      <c r="AK14" s="593"/>
      <c r="AL14" s="593"/>
      <c r="AM14" s="593"/>
      <c r="AN14" s="25"/>
      <c r="AO14" s="25"/>
      <c r="AP14" s="25"/>
      <c r="AQ14" s="25"/>
      <c r="AR14" s="25"/>
      <c r="AS14" s="26"/>
      <c r="AT14" s="27"/>
      <c r="AU14" s="27"/>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c r="AMK14" s="1"/>
      <c r="AML14" s="1"/>
      <c r="AMM14" s="1"/>
      <c r="AMN14" s="1"/>
      <c r="AMO14" s="1"/>
      <c r="AMP14" s="1"/>
      <c r="AMQ14" s="1"/>
      <c r="AMR14" s="1"/>
      <c r="AMS14" s="1"/>
      <c r="AMT14" s="1"/>
      <c r="AMU14" s="1"/>
      <c r="AMV14" s="1"/>
      <c r="AMW14" s="1"/>
      <c r="AMX14" s="1"/>
      <c r="AMY14" s="1"/>
      <c r="AMZ14" s="1"/>
      <c r="ANA14" s="1"/>
      <c r="ANB14" s="1"/>
      <c r="ANC14" s="1"/>
      <c r="AND14" s="1"/>
      <c r="ANE14" s="1"/>
      <c r="ANF14" s="1"/>
      <c r="ANG14" s="1"/>
      <c r="ANH14" s="1"/>
      <c r="ANI14" s="1"/>
      <c r="ANJ14" s="1"/>
      <c r="ANK14" s="1"/>
      <c r="ANL14" s="1"/>
      <c r="ANM14" s="1"/>
      <c r="ANN14" s="1"/>
      <c r="ANO14" s="1"/>
      <c r="ANP14" s="1"/>
      <c r="ANQ14" s="1"/>
      <c r="ANR14" s="1"/>
      <c r="ANS14" s="1"/>
      <c r="ANT14" s="1"/>
      <c r="ANU14" s="1"/>
      <c r="ANV14" s="1"/>
      <c r="ANW14" s="1"/>
      <c r="ANX14" s="1"/>
      <c r="ANY14" s="1"/>
      <c r="ANZ14" s="1"/>
      <c r="AOA14" s="1"/>
      <c r="AOB14" s="1"/>
      <c r="AOC14" s="1"/>
      <c r="AOD14" s="1"/>
      <c r="AOE14" s="1"/>
      <c r="AOF14" s="1"/>
      <c r="AOG14" s="1"/>
      <c r="AOH14" s="1"/>
      <c r="AOI14" s="1"/>
      <c r="AOJ14" s="1"/>
      <c r="AOK14" s="1"/>
      <c r="AOL14" s="1"/>
      <c r="AOM14" s="1"/>
      <c r="AON14" s="1"/>
      <c r="AOO14" s="1"/>
      <c r="AOP14" s="1"/>
      <c r="AOQ14" s="1"/>
      <c r="AOR14" s="1"/>
      <c r="AOS14" s="1"/>
      <c r="AOT14" s="1"/>
      <c r="AOU14" s="1"/>
      <c r="AOV14" s="1"/>
      <c r="AOW14" s="1"/>
      <c r="AOX14" s="1"/>
      <c r="AOY14" s="1"/>
      <c r="AOZ14" s="1"/>
      <c r="APA14" s="1"/>
      <c r="APB14" s="1"/>
      <c r="APC14" s="1"/>
      <c r="APD14" s="1"/>
      <c r="APE14" s="1"/>
      <c r="APF14" s="1"/>
      <c r="APG14" s="1"/>
      <c r="APH14" s="1"/>
      <c r="API14" s="1"/>
      <c r="APJ14" s="1"/>
      <c r="APK14" s="1"/>
      <c r="APL14" s="1"/>
      <c r="APM14" s="1"/>
      <c r="APN14" s="1"/>
      <c r="APO14" s="1"/>
      <c r="APP14" s="1"/>
      <c r="APQ14" s="1"/>
      <c r="APR14" s="1"/>
      <c r="APS14" s="1"/>
      <c r="APT14" s="1"/>
      <c r="APU14" s="1"/>
      <c r="APV14" s="1"/>
      <c r="APW14" s="1"/>
      <c r="APX14" s="1"/>
      <c r="APY14" s="1"/>
      <c r="APZ14" s="1"/>
      <c r="AQA14" s="1"/>
      <c r="AQB14" s="1"/>
      <c r="AQC14" s="1"/>
      <c r="AQD14" s="1"/>
      <c r="AQE14" s="1"/>
      <c r="AQF14" s="1"/>
      <c r="AQG14" s="1"/>
      <c r="AQH14" s="1"/>
      <c r="AQI14" s="1"/>
      <c r="AQJ14" s="1"/>
      <c r="AQK14" s="1"/>
      <c r="AQL14" s="1"/>
      <c r="AQM14" s="1"/>
      <c r="AQN14" s="1"/>
      <c r="AQO14" s="1"/>
      <c r="AQP14" s="1"/>
      <c r="AQQ14" s="1"/>
      <c r="AQR14" s="1"/>
      <c r="AQS14" s="1"/>
      <c r="AQT14" s="1"/>
      <c r="AQU14" s="1"/>
      <c r="AQV14" s="1"/>
      <c r="AQW14" s="1"/>
      <c r="AQX14" s="1"/>
      <c r="AQY14" s="1"/>
      <c r="AQZ14" s="1"/>
      <c r="ARA14" s="1"/>
      <c r="ARB14" s="1"/>
      <c r="ARC14" s="1"/>
      <c r="ARD14" s="1"/>
      <c r="ARE14" s="1"/>
      <c r="ARF14" s="1"/>
      <c r="ARG14" s="1"/>
      <c r="ARH14" s="1"/>
      <c r="ARI14" s="1"/>
      <c r="ARJ14" s="1"/>
      <c r="ARK14" s="1"/>
      <c r="ARL14" s="1"/>
      <c r="ARM14" s="1"/>
      <c r="ARN14" s="1"/>
      <c r="ARO14" s="1"/>
      <c r="ARP14" s="1"/>
      <c r="ARQ14" s="1"/>
      <c r="ARR14" s="1"/>
      <c r="ARS14" s="1"/>
      <c r="ART14" s="1"/>
      <c r="ARU14" s="1"/>
      <c r="ARV14" s="1"/>
      <c r="ARW14" s="1"/>
      <c r="ARX14" s="1"/>
      <c r="ARY14" s="1"/>
      <c r="ARZ14" s="1"/>
      <c r="ASA14" s="1"/>
      <c r="ASB14" s="1"/>
      <c r="ASC14" s="1"/>
      <c r="ASD14" s="1"/>
      <c r="ASE14" s="1"/>
      <c r="ASF14" s="1"/>
      <c r="ASG14" s="1"/>
      <c r="ASH14" s="1"/>
      <c r="ASI14" s="1"/>
      <c r="ASJ14" s="1"/>
      <c r="ASK14" s="1"/>
      <c r="ASL14" s="1"/>
      <c r="ASM14" s="1"/>
      <c r="ASN14" s="1"/>
      <c r="ASO14" s="1"/>
      <c r="ASP14" s="1"/>
      <c r="ASQ14" s="1"/>
      <c r="ASR14" s="1"/>
      <c r="ASS14" s="1"/>
      <c r="AST14" s="1"/>
      <c r="ASU14" s="1"/>
      <c r="ASV14" s="1"/>
      <c r="ASW14" s="1"/>
      <c r="ASX14" s="1"/>
      <c r="ASY14" s="1"/>
      <c r="ASZ14" s="1"/>
      <c r="ATA14" s="1"/>
      <c r="ATB14" s="1"/>
      <c r="ATC14" s="1"/>
      <c r="ATD14" s="1"/>
      <c r="ATE14" s="1"/>
      <c r="ATF14" s="1"/>
      <c r="ATG14" s="1"/>
      <c r="ATH14" s="1"/>
      <c r="ATI14" s="1"/>
      <c r="ATJ14" s="1"/>
      <c r="ATK14" s="1"/>
      <c r="ATL14" s="1"/>
      <c r="ATM14" s="1"/>
      <c r="ATN14" s="1"/>
      <c r="ATO14" s="1"/>
      <c r="ATP14" s="1"/>
      <c r="ATQ14" s="1"/>
      <c r="ATR14" s="1"/>
      <c r="ATS14" s="1"/>
      <c r="ATT14" s="1"/>
      <c r="ATU14" s="1"/>
      <c r="ATV14" s="1"/>
      <c r="ATW14" s="1"/>
      <c r="ATX14" s="1"/>
      <c r="ATY14" s="1"/>
      <c r="ATZ14" s="1"/>
      <c r="AUA14" s="1"/>
      <c r="AUB14" s="1"/>
      <c r="AUC14" s="1"/>
      <c r="AUD14" s="1"/>
      <c r="AUE14" s="1"/>
      <c r="AUF14" s="1"/>
      <c r="AUG14" s="1"/>
      <c r="AUH14" s="1"/>
      <c r="AUI14" s="1"/>
      <c r="AUJ14" s="1"/>
      <c r="AUK14" s="1"/>
      <c r="AUL14" s="1"/>
      <c r="AUM14" s="1"/>
      <c r="AUN14" s="1"/>
      <c r="AUO14" s="1"/>
      <c r="AUP14" s="1"/>
      <c r="AUQ14" s="1"/>
      <c r="AUR14" s="1"/>
      <c r="AUS14" s="1"/>
      <c r="AUT14" s="1"/>
      <c r="AUU14" s="1"/>
      <c r="AUV14" s="1"/>
      <c r="AUW14" s="1"/>
      <c r="AUX14" s="1"/>
      <c r="AUY14" s="1"/>
      <c r="AUZ14" s="1"/>
      <c r="AVA14" s="1"/>
      <c r="AVB14" s="1"/>
      <c r="AVC14" s="1"/>
      <c r="AVD14" s="1"/>
      <c r="AVE14" s="1"/>
      <c r="AVF14" s="1"/>
      <c r="AVG14" s="1"/>
      <c r="AVH14" s="1"/>
      <c r="AVI14" s="1"/>
      <c r="AVJ14" s="1"/>
      <c r="AVK14" s="1"/>
      <c r="AVL14" s="1"/>
      <c r="AVM14" s="1"/>
      <c r="AVN14" s="1"/>
      <c r="AVO14" s="1"/>
      <c r="AVP14" s="1"/>
      <c r="AVQ14" s="1"/>
      <c r="AVR14" s="1"/>
      <c r="AVS14" s="1"/>
      <c r="AVT14" s="1"/>
      <c r="AVU14" s="1"/>
      <c r="AVV14" s="1"/>
      <c r="AVW14" s="1"/>
      <c r="AVX14" s="1"/>
      <c r="AVY14" s="1"/>
      <c r="AVZ14" s="1"/>
      <c r="AWA14" s="1"/>
      <c r="AWB14" s="1"/>
      <c r="AWC14" s="1"/>
      <c r="AWD14" s="1"/>
      <c r="AWE14" s="1"/>
      <c r="AWF14" s="1"/>
      <c r="AWG14" s="1"/>
      <c r="AWH14" s="1"/>
      <c r="AWI14" s="1"/>
      <c r="AWJ14" s="1"/>
      <c r="AWK14" s="1"/>
      <c r="AWL14" s="1"/>
      <c r="AWM14" s="1"/>
      <c r="AWN14" s="1"/>
      <c r="AWO14" s="1"/>
      <c r="AWP14" s="1"/>
      <c r="AWQ14" s="1"/>
      <c r="AWR14" s="1"/>
      <c r="AWS14" s="1"/>
      <c r="AWT14" s="1"/>
      <c r="AWU14" s="1"/>
      <c r="AWV14" s="1"/>
      <c r="AWW14" s="1"/>
      <c r="AWX14" s="1"/>
      <c r="AWY14" s="1"/>
      <c r="AWZ14" s="1"/>
      <c r="AXA14" s="1"/>
      <c r="AXB14" s="1"/>
      <c r="AXC14" s="1"/>
      <c r="AXD14" s="1"/>
      <c r="AXE14" s="1"/>
      <c r="AXF14" s="1"/>
      <c r="AXG14" s="1"/>
      <c r="AXH14" s="1"/>
      <c r="AXI14" s="1"/>
      <c r="AXJ14" s="1"/>
      <c r="AXK14" s="1"/>
      <c r="AXL14" s="1"/>
      <c r="AXM14" s="1"/>
      <c r="AXN14" s="1"/>
      <c r="AXO14" s="1"/>
      <c r="AXP14" s="1"/>
      <c r="AXQ14" s="1"/>
      <c r="AXR14" s="1"/>
      <c r="AXS14" s="1"/>
      <c r="AXT14" s="1"/>
      <c r="AXU14" s="1"/>
      <c r="AXV14" s="1"/>
      <c r="AXW14" s="1"/>
      <c r="AXX14" s="1"/>
      <c r="AXY14" s="1"/>
      <c r="AXZ14" s="1"/>
      <c r="AYA14" s="1"/>
      <c r="AYB14" s="1"/>
      <c r="AYC14" s="1"/>
      <c r="AYD14" s="1"/>
      <c r="AYE14" s="1"/>
      <c r="AYF14" s="1"/>
      <c r="AYG14" s="1"/>
      <c r="AYH14" s="1"/>
      <c r="AYI14" s="1"/>
      <c r="AYJ14" s="1"/>
      <c r="AYK14" s="1"/>
      <c r="AYL14" s="1"/>
      <c r="AYM14" s="1"/>
      <c r="AYN14" s="1"/>
      <c r="AYO14" s="1"/>
      <c r="AYP14" s="1"/>
      <c r="AYQ14" s="1"/>
      <c r="AYR14" s="1"/>
      <c r="AYS14" s="1"/>
      <c r="AYT14" s="1"/>
      <c r="AYU14" s="1"/>
      <c r="AYV14" s="1"/>
      <c r="AYW14" s="1"/>
      <c r="AYX14" s="1"/>
      <c r="AYY14" s="1"/>
      <c r="AYZ14" s="1"/>
      <c r="AZA14" s="1"/>
      <c r="AZB14" s="1"/>
      <c r="AZC14" s="1"/>
      <c r="AZD14" s="1"/>
      <c r="AZE14" s="1"/>
      <c r="AZF14" s="1"/>
      <c r="AZG14" s="1"/>
      <c r="AZH14" s="1"/>
      <c r="AZI14" s="1"/>
      <c r="AZJ14" s="1"/>
      <c r="AZK14" s="1"/>
      <c r="AZL14" s="1"/>
      <c r="AZM14" s="1"/>
      <c r="AZN14" s="1"/>
      <c r="AZO14" s="1"/>
      <c r="AZP14" s="1"/>
      <c r="AZQ14" s="1"/>
      <c r="AZR14" s="1"/>
      <c r="AZS14" s="1"/>
      <c r="AZT14" s="1"/>
      <c r="AZU14" s="1"/>
      <c r="AZV14" s="1"/>
      <c r="AZW14" s="1"/>
      <c r="AZX14" s="1"/>
      <c r="AZY14" s="1"/>
      <c r="AZZ14" s="1"/>
      <c r="BAA14" s="1"/>
      <c r="BAB14" s="1"/>
      <c r="BAC14" s="1"/>
      <c r="BAD14" s="1"/>
      <c r="BAE14" s="1"/>
      <c r="BAF14" s="1"/>
      <c r="BAG14" s="1"/>
      <c r="BAH14" s="1"/>
      <c r="BAI14" s="1"/>
      <c r="BAJ14" s="1"/>
      <c r="BAK14" s="1"/>
      <c r="BAL14" s="1"/>
      <c r="BAM14" s="1"/>
      <c r="BAN14" s="1"/>
      <c r="BAO14" s="1"/>
      <c r="BAP14" s="1"/>
      <c r="BAQ14" s="1"/>
      <c r="BAR14" s="1"/>
      <c r="BAS14" s="1"/>
      <c r="BAT14" s="1"/>
      <c r="BAU14" s="1"/>
      <c r="BAV14" s="1"/>
      <c r="BAW14" s="1"/>
      <c r="BAX14" s="1"/>
      <c r="BAY14" s="1"/>
      <c r="BAZ14" s="1"/>
      <c r="BBA14" s="1"/>
      <c r="BBB14" s="1"/>
      <c r="BBC14" s="1"/>
      <c r="BBD14" s="1"/>
      <c r="BBE14" s="1"/>
      <c r="BBF14" s="1"/>
      <c r="BBG14" s="1"/>
      <c r="BBH14" s="1"/>
      <c r="BBI14" s="1"/>
      <c r="BBJ14" s="1"/>
      <c r="BBK14" s="1"/>
      <c r="BBL14" s="1"/>
      <c r="BBM14" s="1"/>
      <c r="BBN14" s="1"/>
      <c r="BBO14" s="1"/>
      <c r="BBP14" s="1"/>
      <c r="BBQ14" s="1"/>
      <c r="BBR14" s="1"/>
      <c r="BBS14" s="1"/>
      <c r="BBT14" s="1"/>
      <c r="BBU14" s="1"/>
      <c r="BBV14" s="1"/>
      <c r="BBW14" s="1"/>
      <c r="BBX14" s="1"/>
      <c r="BBY14" s="1"/>
      <c r="BBZ14" s="1"/>
      <c r="BCA14" s="1"/>
      <c r="BCB14" s="1"/>
      <c r="BCC14" s="1"/>
      <c r="BCD14" s="1"/>
      <c r="BCE14" s="1"/>
      <c r="BCF14" s="1"/>
      <c r="BCG14" s="1"/>
      <c r="BCH14" s="1"/>
      <c r="BCI14" s="1"/>
      <c r="BCJ14" s="1"/>
      <c r="BCK14" s="1"/>
      <c r="BCL14" s="1"/>
      <c r="BCM14" s="1"/>
      <c r="BCN14" s="1"/>
      <c r="BCO14" s="1"/>
      <c r="BCP14" s="1"/>
      <c r="BCQ14" s="1"/>
      <c r="BCR14" s="1"/>
      <c r="BCS14" s="1"/>
      <c r="BCT14" s="1"/>
      <c r="BCU14" s="1"/>
      <c r="BCV14" s="1"/>
      <c r="BCW14" s="1"/>
      <c r="BCX14" s="1"/>
      <c r="BCY14" s="1"/>
      <c r="BCZ14" s="1"/>
      <c r="BDA14" s="1"/>
      <c r="BDB14" s="1"/>
      <c r="BDC14" s="1"/>
      <c r="BDD14" s="1"/>
      <c r="BDE14" s="1"/>
      <c r="BDF14" s="1"/>
      <c r="BDG14" s="1"/>
      <c r="BDH14" s="1"/>
      <c r="BDI14" s="1"/>
      <c r="BDJ14" s="1"/>
      <c r="BDK14" s="1"/>
      <c r="BDL14" s="1"/>
      <c r="BDM14" s="1"/>
      <c r="BDN14" s="1"/>
      <c r="BDO14" s="1"/>
      <c r="BDP14" s="1"/>
      <c r="BDQ14" s="1"/>
      <c r="BDR14" s="1"/>
      <c r="BDS14" s="1"/>
      <c r="BDT14" s="1"/>
      <c r="BDU14" s="1"/>
      <c r="BDV14" s="1"/>
      <c r="BDW14" s="1"/>
      <c r="BDX14" s="1"/>
      <c r="BDY14" s="1"/>
      <c r="BDZ14" s="1"/>
      <c r="BEA14" s="1"/>
      <c r="BEB14" s="1"/>
      <c r="BEC14" s="1"/>
      <c r="BED14" s="1"/>
      <c r="BEE14" s="1"/>
      <c r="BEF14" s="1"/>
      <c r="BEG14" s="1"/>
      <c r="BEH14" s="1"/>
      <c r="BEI14" s="1"/>
      <c r="BEJ14" s="1"/>
      <c r="BEK14" s="1"/>
      <c r="BEL14" s="1"/>
      <c r="BEM14" s="1"/>
      <c r="BEN14" s="1"/>
      <c r="BEO14" s="1"/>
      <c r="BEP14" s="1"/>
      <c r="BEQ14" s="1"/>
      <c r="BER14" s="1"/>
      <c r="BES14" s="1"/>
      <c r="BET14" s="1"/>
      <c r="BEU14" s="1"/>
      <c r="BEV14" s="1"/>
      <c r="BEW14" s="1"/>
      <c r="BEX14" s="1"/>
      <c r="BEY14" s="1"/>
      <c r="BEZ14" s="1"/>
      <c r="BFA14" s="1"/>
      <c r="BFB14" s="1"/>
      <c r="BFC14" s="1"/>
      <c r="BFD14" s="1"/>
      <c r="BFE14" s="1"/>
      <c r="BFF14" s="1"/>
      <c r="BFG14" s="1"/>
      <c r="BFH14" s="1"/>
      <c r="BFI14" s="1"/>
      <c r="BFJ14" s="1"/>
      <c r="BFK14" s="1"/>
      <c r="BFL14" s="1"/>
      <c r="BFM14" s="1"/>
      <c r="BFN14" s="1"/>
      <c r="BFO14" s="1"/>
      <c r="BFP14" s="1"/>
      <c r="BFQ14" s="1"/>
      <c r="BFR14" s="1"/>
      <c r="BFS14" s="1"/>
      <c r="BFT14" s="1"/>
      <c r="BFU14" s="1"/>
      <c r="BFV14" s="1"/>
      <c r="BFW14" s="1"/>
      <c r="BFX14" s="1"/>
      <c r="BFY14" s="1"/>
      <c r="BFZ14" s="1"/>
      <c r="BGA14" s="1"/>
      <c r="BGB14" s="1"/>
      <c r="BGC14" s="1"/>
      <c r="BGD14" s="1"/>
      <c r="BGE14" s="1"/>
      <c r="BGF14" s="1"/>
      <c r="BGG14" s="1"/>
      <c r="BGH14" s="1"/>
      <c r="BGI14" s="1"/>
      <c r="BGJ14" s="1"/>
      <c r="BGK14" s="1"/>
      <c r="BGL14" s="1"/>
      <c r="BGM14" s="1"/>
      <c r="BGN14" s="1"/>
      <c r="BGO14" s="1"/>
      <c r="BGP14" s="1"/>
      <c r="BGQ14" s="1"/>
      <c r="BGR14" s="1"/>
      <c r="BGS14" s="1"/>
      <c r="BGT14" s="1"/>
      <c r="BGU14" s="1"/>
      <c r="BGV14" s="1"/>
      <c r="BGW14" s="1"/>
      <c r="BGX14" s="1"/>
      <c r="BGY14" s="1"/>
      <c r="BGZ14" s="1"/>
      <c r="BHA14" s="1"/>
      <c r="BHB14" s="1"/>
      <c r="BHC14" s="1"/>
      <c r="BHD14" s="1"/>
      <c r="BHE14" s="1"/>
      <c r="BHF14" s="1"/>
      <c r="BHG14" s="1"/>
      <c r="BHH14" s="1"/>
      <c r="BHI14" s="1"/>
      <c r="BHJ14" s="1"/>
      <c r="BHK14" s="1"/>
      <c r="BHL14" s="1"/>
      <c r="BHM14" s="1"/>
      <c r="BHN14" s="1"/>
      <c r="BHO14" s="1"/>
      <c r="BHP14" s="1"/>
      <c r="BHQ14" s="1"/>
      <c r="BHR14" s="1"/>
      <c r="BHS14" s="1"/>
      <c r="BHT14" s="1"/>
      <c r="BHU14" s="1"/>
      <c r="BHV14" s="1"/>
      <c r="BHW14" s="1"/>
      <c r="BHX14" s="1"/>
      <c r="BHY14" s="1"/>
      <c r="BHZ14" s="1"/>
      <c r="BIA14" s="1"/>
      <c r="BIB14" s="1"/>
      <c r="BIC14" s="1"/>
      <c r="BID14" s="1"/>
      <c r="BIE14" s="1"/>
      <c r="BIF14" s="1"/>
      <c r="BIG14" s="1"/>
      <c r="BIH14" s="1"/>
      <c r="BII14" s="1"/>
      <c r="BIJ14" s="1"/>
      <c r="BIK14" s="1"/>
      <c r="BIL14" s="1"/>
      <c r="BIM14" s="1"/>
      <c r="BIN14" s="1"/>
      <c r="BIO14" s="1"/>
      <c r="BIP14" s="1"/>
      <c r="BIQ14" s="1"/>
      <c r="BIR14" s="1"/>
      <c r="BIS14" s="1"/>
      <c r="BIT14" s="1"/>
      <c r="BIU14" s="1"/>
      <c r="BIV14" s="1"/>
      <c r="BIW14" s="1"/>
      <c r="BIX14" s="1"/>
      <c r="BIY14" s="1"/>
      <c r="BIZ14" s="1"/>
      <c r="BJA14" s="1"/>
      <c r="BJB14" s="1"/>
      <c r="BJC14" s="1"/>
      <c r="BJD14" s="1"/>
      <c r="BJE14" s="1"/>
      <c r="BJF14" s="1"/>
      <c r="BJG14" s="1"/>
      <c r="BJH14" s="1"/>
      <c r="BJI14" s="1"/>
      <c r="BJJ14" s="1"/>
      <c r="BJK14" s="1"/>
      <c r="BJL14" s="1"/>
      <c r="BJM14" s="1"/>
      <c r="BJN14" s="1"/>
      <c r="BJO14" s="1"/>
      <c r="BJP14" s="1"/>
      <c r="BJQ14" s="1"/>
      <c r="BJR14" s="1"/>
      <c r="BJS14" s="1"/>
      <c r="BJT14" s="1"/>
      <c r="BJU14" s="1"/>
      <c r="BJV14" s="1"/>
      <c r="BJW14" s="1"/>
      <c r="BJX14" s="1"/>
      <c r="BJY14" s="1"/>
      <c r="BJZ14" s="1"/>
      <c r="BKA14" s="1"/>
      <c r="BKB14" s="1"/>
      <c r="BKC14" s="1"/>
      <c r="BKD14" s="1"/>
      <c r="BKE14" s="1"/>
      <c r="BKF14" s="1"/>
      <c r="BKG14" s="1"/>
      <c r="BKH14" s="1"/>
      <c r="BKI14" s="1"/>
      <c r="BKJ14" s="1"/>
      <c r="BKK14" s="1"/>
      <c r="BKL14" s="1"/>
      <c r="BKM14" s="1"/>
      <c r="BKN14" s="1"/>
      <c r="BKO14" s="1"/>
      <c r="BKP14" s="1"/>
      <c r="BKQ14" s="1"/>
      <c r="BKR14" s="1"/>
      <c r="BKS14" s="1"/>
      <c r="BKT14" s="1"/>
      <c r="BKU14" s="1"/>
      <c r="BKV14" s="1"/>
      <c r="BKW14" s="1"/>
      <c r="BKX14" s="1"/>
      <c r="BKY14" s="1"/>
      <c r="BKZ14" s="1"/>
      <c r="BLA14" s="1"/>
      <c r="BLB14" s="1"/>
      <c r="BLC14" s="1"/>
      <c r="BLD14" s="1"/>
      <c r="BLE14" s="1"/>
      <c r="BLF14" s="1"/>
      <c r="BLG14" s="1"/>
      <c r="BLH14" s="1"/>
      <c r="BLI14" s="1"/>
      <c r="BLJ14" s="1"/>
      <c r="BLK14" s="1"/>
      <c r="BLL14" s="1"/>
      <c r="BLM14" s="1"/>
      <c r="BLN14" s="1"/>
      <c r="BLO14" s="1"/>
      <c r="BLP14" s="1"/>
      <c r="BLQ14" s="1"/>
      <c r="BLR14" s="1"/>
      <c r="BLS14" s="1"/>
      <c r="BLT14" s="1"/>
      <c r="BLU14" s="1"/>
      <c r="BLV14" s="1"/>
      <c r="BLW14" s="1"/>
      <c r="BLX14" s="1"/>
      <c r="BLY14" s="1"/>
      <c r="BLZ14" s="1"/>
      <c r="BMA14" s="1"/>
      <c r="BMB14" s="1"/>
      <c r="BMC14" s="1"/>
      <c r="BMD14" s="1"/>
      <c r="BME14" s="1"/>
      <c r="BMF14" s="1"/>
      <c r="BMG14" s="1"/>
      <c r="BMH14" s="1"/>
      <c r="BMI14" s="1"/>
      <c r="BMJ14" s="1"/>
      <c r="BMK14" s="1"/>
      <c r="BML14" s="1"/>
      <c r="BMM14" s="1"/>
      <c r="BMN14" s="1"/>
      <c r="BMO14" s="1"/>
      <c r="BMP14" s="1"/>
      <c r="BMQ14" s="1"/>
      <c r="BMR14" s="1"/>
      <c r="BMS14" s="1"/>
      <c r="BMT14" s="1"/>
      <c r="BMU14" s="1"/>
      <c r="BMV14" s="1"/>
      <c r="BMW14" s="1"/>
      <c r="BMX14" s="1"/>
      <c r="BMY14" s="1"/>
      <c r="BMZ14" s="1"/>
      <c r="BNA14" s="1"/>
      <c r="BNB14" s="1"/>
      <c r="BNC14" s="1"/>
      <c r="BND14" s="1"/>
      <c r="BNE14" s="1"/>
      <c r="BNF14" s="1"/>
      <c r="BNG14" s="1"/>
      <c r="BNH14" s="1"/>
      <c r="BNI14" s="1"/>
      <c r="BNJ14" s="1"/>
      <c r="BNK14" s="1"/>
      <c r="BNL14" s="1"/>
      <c r="BNM14" s="1"/>
      <c r="BNN14" s="1"/>
      <c r="BNO14" s="1"/>
      <c r="BNP14" s="1"/>
      <c r="BNQ14" s="1"/>
      <c r="BNR14" s="1"/>
      <c r="BNS14" s="1"/>
      <c r="BNT14" s="1"/>
      <c r="BNU14" s="1"/>
      <c r="BNV14" s="1"/>
      <c r="BNW14" s="1"/>
      <c r="BNX14" s="1"/>
      <c r="BNY14" s="1"/>
      <c r="BNZ14" s="1"/>
      <c r="BOA14" s="1"/>
      <c r="BOB14" s="1"/>
      <c r="BOC14" s="1"/>
      <c r="BOD14" s="1"/>
      <c r="BOE14" s="1"/>
      <c r="BOF14" s="1"/>
      <c r="BOG14" s="1"/>
      <c r="BOH14" s="1"/>
      <c r="BOI14" s="1"/>
      <c r="BOJ14" s="1"/>
      <c r="BOK14" s="1"/>
      <c r="BOL14" s="1"/>
      <c r="BOM14" s="1"/>
      <c r="BON14" s="1"/>
      <c r="BOO14" s="1"/>
      <c r="BOP14" s="1"/>
      <c r="BOQ14" s="1"/>
      <c r="BOR14" s="1"/>
      <c r="BOS14" s="1"/>
      <c r="BOT14" s="1"/>
      <c r="BOU14" s="1"/>
      <c r="BOV14" s="1"/>
      <c r="BOW14" s="1"/>
      <c r="BOX14" s="1"/>
      <c r="BOY14" s="1"/>
      <c r="BOZ14" s="1"/>
      <c r="BPA14" s="1"/>
      <c r="BPB14" s="1"/>
      <c r="BPC14" s="1"/>
      <c r="BPD14" s="1"/>
      <c r="BPE14" s="1"/>
      <c r="BPF14" s="1"/>
      <c r="BPG14" s="1"/>
      <c r="BPH14" s="1"/>
      <c r="BPI14" s="1"/>
      <c r="BPJ14" s="1"/>
      <c r="BPK14" s="1"/>
      <c r="BPL14" s="1"/>
      <c r="BPM14" s="1"/>
      <c r="BPN14" s="1"/>
      <c r="BPO14" s="1"/>
      <c r="BPP14" s="1"/>
      <c r="BPQ14" s="1"/>
      <c r="BPR14" s="1"/>
      <c r="BPS14" s="1"/>
      <c r="BPT14" s="1"/>
      <c r="BPU14" s="1"/>
      <c r="BPV14" s="1"/>
      <c r="BPW14" s="1"/>
      <c r="BPX14" s="1"/>
      <c r="BPY14" s="1"/>
      <c r="BPZ14" s="1"/>
      <c r="BQA14" s="1"/>
      <c r="BQB14" s="1"/>
      <c r="BQC14" s="1"/>
      <c r="BQD14" s="1"/>
      <c r="BQE14" s="1"/>
      <c r="BQF14" s="1"/>
      <c r="BQG14" s="1"/>
      <c r="BQH14" s="1"/>
      <c r="BQI14" s="1"/>
      <c r="BQJ14" s="1"/>
      <c r="BQK14" s="1"/>
      <c r="BQL14" s="1"/>
      <c r="BQM14" s="1"/>
      <c r="BQN14" s="1"/>
      <c r="BQO14" s="1"/>
      <c r="BQP14" s="1"/>
      <c r="BQQ14" s="1"/>
      <c r="BQR14" s="1"/>
      <c r="BQS14" s="1"/>
      <c r="BQT14" s="1"/>
      <c r="BQU14" s="1"/>
      <c r="BQV14" s="1"/>
      <c r="BQW14" s="1"/>
      <c r="BQX14" s="1"/>
      <c r="BQY14" s="1"/>
      <c r="BQZ14" s="1"/>
      <c r="BRA14" s="1"/>
      <c r="BRB14" s="1"/>
      <c r="BRC14" s="1"/>
      <c r="BRD14" s="1"/>
      <c r="BRE14" s="1"/>
      <c r="BRF14" s="1"/>
      <c r="BRG14" s="1"/>
      <c r="BRH14" s="1"/>
      <c r="BRI14" s="1"/>
      <c r="BRJ14" s="1"/>
      <c r="BRK14" s="1"/>
      <c r="BRL14" s="1"/>
      <c r="BRM14" s="1"/>
      <c r="BRN14" s="1"/>
      <c r="BRO14" s="1"/>
      <c r="BRP14" s="1"/>
      <c r="BRQ14" s="1"/>
      <c r="BRR14" s="1"/>
      <c r="BRS14" s="1"/>
      <c r="BRT14" s="1"/>
      <c r="BRU14" s="1"/>
      <c r="BRV14" s="1"/>
      <c r="BRW14" s="1"/>
      <c r="BRX14" s="1"/>
      <c r="BRY14" s="1"/>
      <c r="BRZ14" s="1"/>
      <c r="BSA14" s="1"/>
      <c r="BSB14" s="1"/>
      <c r="BSC14" s="1"/>
      <c r="BSD14" s="1"/>
      <c r="BSE14" s="1"/>
      <c r="BSF14" s="1"/>
      <c r="BSG14" s="1"/>
      <c r="BSH14" s="1"/>
      <c r="BSI14" s="1"/>
      <c r="BSJ14" s="1"/>
      <c r="BSK14" s="1"/>
      <c r="BSL14" s="1"/>
      <c r="BSM14" s="1"/>
      <c r="BSN14" s="1"/>
      <c r="BSO14" s="1"/>
      <c r="BSP14" s="1"/>
      <c r="BSQ14" s="1"/>
      <c r="BSR14" s="1"/>
      <c r="BSS14" s="1"/>
      <c r="BST14" s="1"/>
      <c r="BSU14" s="1"/>
      <c r="BSV14" s="1"/>
      <c r="BSW14" s="1"/>
      <c r="BSX14" s="1"/>
      <c r="BSY14" s="1"/>
      <c r="BSZ14" s="1"/>
      <c r="BTA14" s="1"/>
      <c r="BTB14" s="1"/>
      <c r="BTC14" s="1"/>
      <c r="BTD14" s="1"/>
      <c r="BTE14" s="1"/>
      <c r="BTF14" s="1"/>
      <c r="BTG14" s="1"/>
      <c r="BTH14" s="1"/>
      <c r="BTI14" s="1"/>
      <c r="BTJ14" s="1"/>
      <c r="BTK14" s="1"/>
      <c r="BTL14" s="1"/>
      <c r="BTM14" s="1"/>
      <c r="BTN14" s="1"/>
      <c r="BTO14" s="1"/>
      <c r="BTP14" s="1"/>
      <c r="BTQ14" s="1"/>
      <c r="BTR14" s="1"/>
      <c r="BTS14" s="1"/>
      <c r="BTT14" s="1"/>
      <c r="BTU14" s="1"/>
      <c r="BTV14" s="1"/>
      <c r="BTW14" s="1"/>
      <c r="BTX14" s="1"/>
      <c r="BTY14" s="1"/>
      <c r="BTZ14" s="1"/>
      <c r="BUA14" s="1"/>
      <c r="BUB14" s="1"/>
      <c r="BUC14" s="1"/>
      <c r="BUD14" s="1"/>
      <c r="BUE14" s="1"/>
      <c r="BUF14" s="1"/>
      <c r="BUG14" s="1"/>
      <c r="BUH14" s="1"/>
      <c r="BUI14" s="1"/>
      <c r="BUJ14" s="1"/>
      <c r="BUK14" s="1"/>
      <c r="BUL14" s="1"/>
      <c r="BUM14" s="1"/>
      <c r="BUN14" s="1"/>
      <c r="BUO14" s="1"/>
      <c r="BUP14" s="1"/>
      <c r="BUQ14" s="1"/>
      <c r="BUR14" s="1"/>
      <c r="BUS14" s="1"/>
      <c r="BUT14" s="1"/>
      <c r="BUU14" s="1"/>
      <c r="BUV14" s="1"/>
      <c r="BUW14" s="1"/>
      <c r="BUX14" s="1"/>
      <c r="BUY14" s="1"/>
      <c r="BUZ14" s="1"/>
      <c r="BVA14" s="1"/>
      <c r="BVB14" s="1"/>
      <c r="BVC14" s="1"/>
      <c r="BVD14" s="1"/>
      <c r="BVE14" s="1"/>
      <c r="BVF14" s="1"/>
      <c r="BVG14" s="1"/>
      <c r="BVH14" s="1"/>
      <c r="BVI14" s="1"/>
      <c r="BVJ14" s="1"/>
      <c r="BVK14" s="1"/>
      <c r="BVL14" s="1"/>
      <c r="BVM14" s="1"/>
      <c r="BVN14" s="1"/>
      <c r="BVO14" s="1"/>
      <c r="BVP14" s="1"/>
      <c r="BVQ14" s="1"/>
      <c r="BVR14" s="1"/>
      <c r="BVS14" s="1"/>
      <c r="BVT14" s="1"/>
      <c r="BVU14" s="1"/>
      <c r="BVV14" s="1"/>
      <c r="BVW14" s="1"/>
      <c r="BVX14" s="1"/>
      <c r="BVY14" s="1"/>
      <c r="BVZ14" s="1"/>
      <c r="BWA14" s="1"/>
      <c r="BWB14" s="1"/>
      <c r="BWC14" s="1"/>
      <c r="BWD14" s="1"/>
      <c r="BWE14" s="1"/>
      <c r="BWF14" s="1"/>
      <c r="BWG14" s="1"/>
      <c r="BWH14" s="1"/>
      <c r="BWI14" s="1"/>
      <c r="BWJ14" s="1"/>
      <c r="BWK14" s="1"/>
      <c r="BWL14" s="1"/>
      <c r="BWM14" s="1"/>
      <c r="BWN14" s="1"/>
      <c r="BWO14" s="1"/>
      <c r="BWP14" s="1"/>
      <c r="BWQ14" s="1"/>
      <c r="BWR14" s="1"/>
      <c r="BWS14" s="1"/>
      <c r="BWT14" s="1"/>
      <c r="BWU14" s="1"/>
      <c r="BWV14" s="1"/>
      <c r="BWW14" s="1"/>
      <c r="BWX14" s="1"/>
      <c r="BWY14" s="1"/>
      <c r="BWZ14" s="1"/>
      <c r="BXA14" s="1"/>
      <c r="BXB14" s="1"/>
      <c r="BXC14" s="1"/>
      <c r="BXD14" s="1"/>
      <c r="BXE14" s="1"/>
      <c r="BXF14" s="1"/>
      <c r="BXG14" s="1"/>
      <c r="BXH14" s="1"/>
      <c r="BXI14" s="1"/>
      <c r="BXJ14" s="1"/>
      <c r="BXK14" s="1"/>
      <c r="BXL14" s="1"/>
      <c r="BXM14" s="1"/>
      <c r="BXN14" s="1"/>
      <c r="BXO14" s="1"/>
      <c r="BXP14" s="1"/>
      <c r="BXQ14" s="1"/>
      <c r="BXR14" s="1"/>
      <c r="BXS14" s="1"/>
      <c r="BXT14" s="1"/>
      <c r="BXU14" s="1"/>
      <c r="BXV14" s="1"/>
      <c r="BXW14" s="1"/>
      <c r="BXX14" s="1"/>
      <c r="BXY14" s="1"/>
      <c r="BXZ14" s="1"/>
      <c r="BYA14" s="1"/>
      <c r="BYB14" s="1"/>
      <c r="BYC14" s="1"/>
      <c r="BYD14" s="1"/>
      <c r="BYE14" s="1"/>
      <c r="BYF14" s="1"/>
      <c r="BYG14" s="1"/>
      <c r="BYH14" s="1"/>
      <c r="BYI14" s="1"/>
      <c r="BYJ14" s="1"/>
      <c r="BYK14" s="1"/>
      <c r="BYL14" s="1"/>
      <c r="BYM14" s="1"/>
      <c r="BYN14" s="1"/>
      <c r="BYO14" s="1"/>
      <c r="BYP14" s="1"/>
      <c r="BYQ14" s="1"/>
      <c r="BYR14" s="1"/>
      <c r="BYS14" s="1"/>
      <c r="BYT14" s="1"/>
      <c r="BYU14" s="1"/>
      <c r="BYV14" s="1"/>
      <c r="BYW14" s="1"/>
      <c r="BYX14" s="1"/>
      <c r="BYY14" s="1"/>
      <c r="BYZ14" s="1"/>
      <c r="BZA14" s="1"/>
      <c r="BZB14" s="1"/>
      <c r="BZC14" s="1"/>
      <c r="BZD14" s="1"/>
      <c r="BZE14" s="1"/>
      <c r="BZF14" s="1"/>
      <c r="BZG14" s="1"/>
      <c r="BZH14" s="1"/>
      <c r="BZI14" s="1"/>
      <c r="BZJ14" s="1"/>
      <c r="BZK14" s="1"/>
      <c r="BZL14" s="1"/>
      <c r="BZM14" s="1"/>
      <c r="BZN14" s="1"/>
      <c r="BZO14" s="1"/>
      <c r="BZP14" s="1"/>
      <c r="BZQ14" s="1"/>
      <c r="BZR14" s="1"/>
      <c r="BZS14" s="1"/>
      <c r="BZT14" s="1"/>
      <c r="BZU14" s="1"/>
      <c r="BZV14" s="1"/>
      <c r="BZW14" s="1"/>
      <c r="BZX14" s="1"/>
      <c r="BZY14" s="1"/>
      <c r="BZZ14" s="1"/>
      <c r="CAA14" s="1"/>
      <c r="CAB14" s="1"/>
      <c r="CAC14" s="1"/>
      <c r="CAD14" s="1"/>
      <c r="CAE14" s="1"/>
      <c r="CAF14" s="1"/>
      <c r="CAG14" s="1"/>
      <c r="CAH14" s="1"/>
      <c r="CAI14" s="1"/>
      <c r="CAJ14" s="1"/>
      <c r="CAK14" s="1"/>
      <c r="CAL14" s="1"/>
      <c r="CAM14" s="1"/>
      <c r="CAN14" s="1"/>
      <c r="CAO14" s="1"/>
      <c r="CAP14" s="1"/>
      <c r="CAQ14" s="1"/>
      <c r="CAR14" s="1"/>
      <c r="CAS14" s="1"/>
      <c r="CAT14" s="1"/>
      <c r="CAU14" s="1"/>
      <c r="CAV14" s="1"/>
      <c r="CAW14" s="1"/>
      <c r="CAX14" s="1"/>
      <c r="CAY14" s="1"/>
      <c r="CAZ14" s="1"/>
      <c r="CBA14" s="1"/>
      <c r="CBB14" s="1"/>
      <c r="CBC14" s="1"/>
      <c r="CBD14" s="1"/>
      <c r="CBE14" s="1"/>
      <c r="CBF14" s="1"/>
      <c r="CBG14" s="1"/>
      <c r="CBH14" s="1"/>
      <c r="CBI14" s="1"/>
      <c r="CBJ14" s="1"/>
      <c r="CBK14" s="1"/>
      <c r="CBL14" s="1"/>
      <c r="CBM14" s="1"/>
      <c r="CBN14" s="1"/>
      <c r="CBO14" s="1"/>
      <c r="CBP14" s="1"/>
      <c r="CBQ14" s="1"/>
      <c r="CBR14" s="1"/>
      <c r="CBS14" s="1"/>
      <c r="CBT14" s="1"/>
      <c r="CBU14" s="1"/>
      <c r="CBV14" s="1"/>
      <c r="CBW14" s="1"/>
      <c r="CBX14" s="1"/>
      <c r="CBY14" s="1"/>
      <c r="CBZ14" s="1"/>
      <c r="CCA14" s="1"/>
      <c r="CCB14" s="1"/>
      <c r="CCC14" s="1"/>
      <c r="CCD14" s="1"/>
      <c r="CCE14" s="1"/>
      <c r="CCF14" s="1"/>
      <c r="CCG14" s="1"/>
      <c r="CCH14" s="1"/>
      <c r="CCI14" s="1"/>
      <c r="CCJ14" s="1"/>
      <c r="CCK14" s="1"/>
      <c r="CCL14" s="1"/>
      <c r="CCM14" s="1"/>
      <c r="CCN14" s="1"/>
      <c r="CCO14" s="1"/>
      <c r="CCP14" s="1"/>
      <c r="CCQ14" s="1"/>
      <c r="CCR14" s="1"/>
      <c r="CCS14" s="1"/>
      <c r="CCT14" s="1"/>
      <c r="CCU14" s="1"/>
      <c r="CCV14" s="1"/>
      <c r="CCW14" s="1"/>
      <c r="CCX14" s="1"/>
      <c r="CCY14" s="1"/>
      <c r="CCZ14" s="1"/>
      <c r="CDA14" s="1"/>
      <c r="CDB14" s="1"/>
      <c r="CDC14" s="1"/>
      <c r="CDD14" s="1"/>
      <c r="CDE14" s="1"/>
      <c r="CDF14" s="1"/>
      <c r="CDG14" s="1"/>
      <c r="CDH14" s="1"/>
      <c r="CDI14" s="1"/>
      <c r="CDJ14" s="1"/>
      <c r="CDK14" s="1"/>
      <c r="CDL14" s="1"/>
      <c r="CDM14" s="1"/>
      <c r="CDN14" s="1"/>
      <c r="CDO14" s="1"/>
      <c r="CDP14" s="1"/>
      <c r="CDQ14" s="1"/>
      <c r="CDR14" s="1"/>
      <c r="CDS14" s="1"/>
      <c r="CDT14" s="1"/>
      <c r="CDU14" s="1"/>
      <c r="CDV14" s="1"/>
      <c r="CDW14" s="1"/>
      <c r="CDX14" s="1"/>
      <c r="CDY14" s="1"/>
      <c r="CDZ14" s="1"/>
      <c r="CEA14" s="1"/>
      <c r="CEB14" s="1"/>
      <c r="CEC14" s="1"/>
      <c r="CED14" s="1"/>
      <c r="CEE14" s="1"/>
      <c r="CEF14" s="1"/>
      <c r="CEG14" s="1"/>
      <c r="CEH14" s="1"/>
      <c r="CEI14" s="1"/>
      <c r="CEJ14" s="1"/>
      <c r="CEK14" s="1"/>
      <c r="CEL14" s="1"/>
      <c r="CEM14" s="1"/>
      <c r="CEN14" s="1"/>
      <c r="CEO14" s="1"/>
      <c r="CEP14" s="1"/>
      <c r="CEQ14" s="1"/>
      <c r="CER14" s="1"/>
      <c r="CES14" s="1"/>
      <c r="CET14" s="1"/>
      <c r="CEU14" s="1"/>
      <c r="CEV14" s="1"/>
      <c r="CEW14" s="1"/>
      <c r="CEX14" s="1"/>
      <c r="CEY14" s="1"/>
      <c r="CEZ14" s="1"/>
      <c r="CFA14" s="1"/>
      <c r="CFB14" s="1"/>
      <c r="CFC14" s="1"/>
      <c r="CFD14" s="1"/>
      <c r="CFE14" s="1"/>
      <c r="CFF14" s="1"/>
      <c r="CFG14" s="1"/>
      <c r="CFH14" s="1"/>
      <c r="CFI14" s="1"/>
      <c r="CFJ14" s="1"/>
      <c r="CFK14" s="1"/>
      <c r="CFL14" s="1"/>
      <c r="CFM14" s="1"/>
      <c r="CFN14" s="1"/>
      <c r="CFO14" s="1"/>
      <c r="CFP14" s="1"/>
      <c r="CFQ14" s="1"/>
      <c r="CFR14" s="1"/>
      <c r="CFS14" s="1"/>
      <c r="CFT14" s="1"/>
      <c r="CFU14" s="1"/>
      <c r="CFV14" s="1"/>
      <c r="CFW14" s="1"/>
      <c r="CFX14" s="1"/>
      <c r="CFY14" s="1"/>
      <c r="CFZ14" s="1"/>
      <c r="CGA14" s="1"/>
      <c r="CGB14" s="1"/>
      <c r="CGC14" s="1"/>
      <c r="CGD14" s="1"/>
      <c r="CGE14" s="1"/>
      <c r="CGF14" s="1"/>
      <c r="CGG14" s="1"/>
      <c r="CGH14" s="1"/>
      <c r="CGI14" s="1"/>
      <c r="CGJ14" s="1"/>
      <c r="CGK14" s="1"/>
      <c r="CGL14" s="1"/>
      <c r="CGM14" s="1"/>
      <c r="CGN14" s="1"/>
      <c r="CGO14" s="1"/>
      <c r="CGP14" s="1"/>
      <c r="CGQ14" s="1"/>
      <c r="CGR14" s="1"/>
      <c r="CGS14" s="1"/>
      <c r="CGT14" s="1"/>
      <c r="CGU14" s="1"/>
      <c r="CGV14" s="1"/>
      <c r="CGW14" s="1"/>
      <c r="CGX14" s="1"/>
      <c r="CGY14" s="1"/>
      <c r="CGZ14" s="1"/>
      <c r="CHA14" s="1"/>
      <c r="CHB14" s="1"/>
      <c r="CHC14" s="1"/>
      <c r="CHD14" s="1"/>
      <c r="CHE14" s="1"/>
      <c r="CHF14" s="1"/>
      <c r="CHG14" s="1"/>
      <c r="CHH14" s="1"/>
      <c r="CHI14" s="1"/>
      <c r="CHJ14" s="1"/>
      <c r="CHK14" s="1"/>
      <c r="CHL14" s="1"/>
      <c r="CHM14" s="1"/>
      <c r="CHN14" s="1"/>
      <c r="CHO14" s="1"/>
      <c r="CHP14" s="1"/>
      <c r="CHQ14" s="1"/>
      <c r="CHR14" s="1"/>
      <c r="CHS14" s="1"/>
      <c r="CHT14" s="1"/>
      <c r="CHU14" s="1"/>
      <c r="CHV14" s="1"/>
      <c r="CHW14" s="1"/>
      <c r="CHX14" s="1"/>
      <c r="CHY14" s="1"/>
      <c r="CHZ14" s="1"/>
      <c r="CIA14" s="1"/>
      <c r="CIB14" s="1"/>
      <c r="CIC14" s="1"/>
      <c r="CID14" s="1"/>
      <c r="CIE14" s="1"/>
      <c r="CIF14" s="1"/>
      <c r="CIG14" s="1"/>
      <c r="CIH14" s="1"/>
      <c r="CII14" s="1"/>
      <c r="CIJ14" s="1"/>
      <c r="CIK14" s="1"/>
      <c r="CIL14" s="1"/>
      <c r="CIM14" s="1"/>
      <c r="CIN14" s="1"/>
      <c r="CIO14" s="1"/>
      <c r="CIP14" s="1"/>
      <c r="CIQ14" s="1"/>
      <c r="CIR14" s="1"/>
      <c r="CIS14" s="1"/>
      <c r="CIT14" s="1"/>
      <c r="CIU14" s="1"/>
      <c r="CIV14" s="1"/>
      <c r="CIW14" s="1"/>
      <c r="CIX14" s="1"/>
      <c r="CIY14" s="1"/>
      <c r="CIZ14" s="1"/>
      <c r="CJA14" s="1"/>
      <c r="CJB14" s="1"/>
      <c r="CJC14" s="1"/>
      <c r="CJD14" s="1"/>
      <c r="CJE14" s="1"/>
      <c r="CJF14" s="1"/>
      <c r="CJG14" s="1"/>
      <c r="CJH14" s="1"/>
      <c r="CJI14" s="1"/>
      <c r="CJJ14" s="1"/>
      <c r="CJK14" s="1"/>
      <c r="CJL14" s="1"/>
      <c r="CJM14" s="1"/>
      <c r="CJN14" s="1"/>
      <c r="CJO14" s="1"/>
      <c r="CJP14" s="1"/>
      <c r="CJQ14" s="1"/>
      <c r="CJR14" s="1"/>
      <c r="CJS14" s="1"/>
      <c r="CJT14" s="1"/>
      <c r="CJU14" s="1"/>
      <c r="CJV14" s="1"/>
      <c r="CJW14" s="1"/>
      <c r="CJX14" s="1"/>
      <c r="CJY14" s="1"/>
      <c r="CJZ14" s="1"/>
      <c r="CKA14" s="1"/>
      <c r="CKB14" s="1"/>
      <c r="CKC14" s="1"/>
      <c r="CKD14" s="1"/>
      <c r="CKE14" s="1"/>
      <c r="CKF14" s="1"/>
      <c r="CKG14" s="1"/>
      <c r="CKH14" s="1"/>
      <c r="CKI14" s="1"/>
      <c r="CKJ14" s="1"/>
      <c r="CKK14" s="1"/>
      <c r="CKL14" s="1"/>
      <c r="CKM14" s="1"/>
      <c r="CKN14" s="1"/>
      <c r="CKO14" s="1"/>
      <c r="CKP14" s="1"/>
      <c r="CKQ14" s="1"/>
      <c r="CKR14" s="1"/>
      <c r="CKS14" s="1"/>
      <c r="CKT14" s="1"/>
      <c r="CKU14" s="1"/>
      <c r="CKV14" s="1"/>
      <c r="CKW14" s="1"/>
      <c r="CKX14" s="1"/>
      <c r="CKY14" s="1"/>
      <c r="CKZ14" s="1"/>
      <c r="CLA14" s="1"/>
      <c r="CLB14" s="1"/>
      <c r="CLC14" s="1"/>
      <c r="CLD14" s="1"/>
      <c r="CLE14" s="1"/>
      <c r="CLF14" s="1"/>
      <c r="CLG14" s="1"/>
      <c r="CLH14" s="1"/>
      <c r="CLI14" s="1"/>
      <c r="CLJ14" s="1"/>
      <c r="CLK14" s="1"/>
      <c r="CLL14" s="1"/>
      <c r="CLM14" s="1"/>
      <c r="CLN14" s="1"/>
      <c r="CLO14" s="1"/>
      <c r="CLP14" s="1"/>
      <c r="CLQ14" s="1"/>
      <c r="CLR14" s="1"/>
      <c r="CLS14" s="1"/>
      <c r="CLT14" s="1"/>
      <c r="CLU14" s="1"/>
      <c r="CLV14" s="1"/>
      <c r="CLW14" s="1"/>
      <c r="CLX14" s="1"/>
      <c r="CLY14" s="1"/>
      <c r="CLZ14" s="1"/>
      <c r="CMA14" s="1"/>
      <c r="CMB14" s="1"/>
      <c r="CMC14" s="1"/>
      <c r="CMD14" s="1"/>
      <c r="CME14" s="1"/>
      <c r="CMF14" s="1"/>
      <c r="CMG14" s="1"/>
      <c r="CMH14" s="1"/>
      <c r="CMI14" s="1"/>
      <c r="CMJ14" s="1"/>
      <c r="CMK14" s="1"/>
      <c r="CML14" s="1"/>
      <c r="CMM14" s="1"/>
      <c r="CMN14" s="1"/>
      <c r="CMO14" s="1"/>
      <c r="CMP14" s="1"/>
      <c r="CMQ14" s="1"/>
      <c r="CMR14" s="1"/>
      <c r="CMS14" s="1"/>
      <c r="CMT14" s="1"/>
      <c r="CMU14" s="1"/>
      <c r="CMV14" s="1"/>
      <c r="CMW14" s="1"/>
      <c r="CMX14" s="1"/>
      <c r="CMY14" s="1"/>
      <c r="CMZ14" s="1"/>
      <c r="CNA14" s="1"/>
      <c r="CNB14" s="1"/>
      <c r="CNC14" s="1"/>
      <c r="CND14" s="1"/>
      <c r="CNE14" s="1"/>
      <c r="CNF14" s="1"/>
      <c r="CNG14" s="1"/>
      <c r="CNH14" s="1"/>
      <c r="CNI14" s="1"/>
      <c r="CNJ14" s="1"/>
      <c r="CNK14" s="1"/>
      <c r="CNL14" s="1"/>
      <c r="CNM14" s="1"/>
      <c r="CNN14" s="1"/>
      <c r="CNO14" s="1"/>
      <c r="CNP14" s="1"/>
      <c r="CNQ14" s="1"/>
      <c r="CNR14" s="1"/>
      <c r="CNS14" s="1"/>
      <c r="CNT14" s="1"/>
      <c r="CNU14" s="1"/>
      <c r="CNV14" s="1"/>
      <c r="CNW14" s="1"/>
      <c r="CNX14" s="1"/>
      <c r="CNY14" s="1"/>
      <c r="CNZ14" s="1"/>
      <c r="COA14" s="1"/>
      <c r="COB14" s="1"/>
      <c r="COC14" s="1"/>
      <c r="COD14" s="1"/>
      <c r="COE14" s="1"/>
      <c r="COF14" s="1"/>
      <c r="COG14" s="1"/>
      <c r="COH14" s="1"/>
      <c r="COI14" s="1"/>
      <c r="COJ14" s="1"/>
      <c r="COK14" s="1"/>
      <c r="COL14" s="1"/>
      <c r="COM14" s="1"/>
      <c r="CON14" s="1"/>
      <c r="COO14" s="1"/>
      <c r="COP14" s="1"/>
      <c r="COQ14" s="1"/>
      <c r="COR14" s="1"/>
      <c r="COS14" s="1"/>
      <c r="COT14" s="1"/>
      <c r="COU14" s="1"/>
      <c r="COV14" s="1"/>
      <c r="COW14" s="1"/>
      <c r="COX14" s="1"/>
      <c r="COY14" s="1"/>
      <c r="COZ14" s="1"/>
      <c r="CPA14" s="1"/>
      <c r="CPB14" s="1"/>
      <c r="CPC14" s="1"/>
      <c r="CPD14" s="1"/>
      <c r="CPE14" s="1"/>
      <c r="CPF14" s="1"/>
      <c r="CPG14" s="1"/>
      <c r="CPH14" s="1"/>
      <c r="CPI14" s="1"/>
      <c r="CPJ14" s="1"/>
      <c r="CPK14" s="1"/>
      <c r="CPL14" s="1"/>
      <c r="CPM14" s="1"/>
      <c r="CPN14" s="1"/>
      <c r="CPO14" s="1"/>
      <c r="CPP14" s="1"/>
      <c r="CPQ14" s="1"/>
      <c r="CPR14" s="1"/>
      <c r="CPS14" s="1"/>
      <c r="CPT14" s="1"/>
      <c r="CPU14" s="1"/>
      <c r="CPV14" s="1"/>
      <c r="CPW14" s="1"/>
      <c r="CPX14" s="1"/>
      <c r="CPY14" s="1"/>
      <c r="CPZ14" s="1"/>
      <c r="CQA14" s="1"/>
      <c r="CQB14" s="1"/>
      <c r="CQC14" s="1"/>
      <c r="CQD14" s="1"/>
      <c r="CQE14" s="1"/>
      <c r="CQF14" s="1"/>
      <c r="CQG14" s="1"/>
      <c r="CQH14" s="1"/>
      <c r="CQI14" s="1"/>
      <c r="CQJ14" s="1"/>
      <c r="CQK14" s="1"/>
      <c r="CQL14" s="1"/>
      <c r="CQM14" s="1"/>
      <c r="CQN14" s="1"/>
      <c r="CQO14" s="1"/>
      <c r="CQP14" s="1"/>
      <c r="CQQ14" s="1"/>
      <c r="CQR14" s="1"/>
      <c r="CQS14" s="1"/>
      <c r="CQT14" s="1"/>
      <c r="CQU14" s="1"/>
      <c r="CQV14" s="1"/>
      <c r="CQW14" s="1"/>
      <c r="CQX14" s="1"/>
      <c r="CQY14" s="1"/>
      <c r="CQZ14" s="1"/>
      <c r="CRA14" s="1"/>
      <c r="CRB14" s="1"/>
      <c r="CRC14" s="1"/>
      <c r="CRD14" s="1"/>
      <c r="CRE14" s="1"/>
      <c r="CRF14" s="1"/>
      <c r="CRG14" s="1"/>
      <c r="CRH14" s="1"/>
      <c r="CRI14" s="1"/>
      <c r="CRJ14" s="1"/>
      <c r="CRK14" s="1"/>
      <c r="CRL14" s="1"/>
      <c r="CRM14" s="1"/>
      <c r="CRN14" s="1"/>
      <c r="CRO14" s="1"/>
      <c r="CRP14" s="1"/>
      <c r="CRQ14" s="1"/>
      <c r="CRR14" s="1"/>
      <c r="CRS14" s="1"/>
      <c r="CRT14" s="1"/>
      <c r="CRU14" s="1"/>
      <c r="CRV14" s="1"/>
      <c r="CRW14" s="1"/>
      <c r="CRX14" s="1"/>
      <c r="CRY14" s="1"/>
      <c r="CRZ14" s="1"/>
      <c r="CSA14" s="1"/>
      <c r="CSB14" s="1"/>
      <c r="CSC14" s="1"/>
      <c r="CSD14" s="1"/>
      <c r="CSE14" s="1"/>
      <c r="CSF14" s="1"/>
      <c r="CSG14" s="1"/>
      <c r="CSH14" s="1"/>
      <c r="CSI14" s="1"/>
      <c r="CSJ14" s="1"/>
      <c r="CSK14" s="1"/>
      <c r="CSL14" s="1"/>
      <c r="CSM14" s="1"/>
      <c r="CSN14" s="1"/>
      <c r="CSO14" s="1"/>
      <c r="CSP14" s="1"/>
      <c r="CSQ14" s="1"/>
      <c r="CSR14" s="1"/>
      <c r="CSS14" s="1"/>
      <c r="CST14" s="1"/>
      <c r="CSU14" s="1"/>
      <c r="CSV14" s="1"/>
      <c r="CSW14" s="1"/>
      <c r="CSX14" s="1"/>
      <c r="CSY14" s="1"/>
      <c r="CSZ14" s="1"/>
      <c r="CTA14" s="1"/>
      <c r="CTB14" s="1"/>
      <c r="CTC14" s="1"/>
      <c r="CTD14" s="1"/>
      <c r="CTE14" s="1"/>
      <c r="CTF14" s="1"/>
      <c r="CTG14" s="1"/>
      <c r="CTH14" s="1"/>
      <c r="CTI14" s="1"/>
      <c r="CTJ14" s="1"/>
      <c r="CTK14" s="1"/>
      <c r="CTL14" s="1"/>
      <c r="CTM14" s="1"/>
      <c r="CTN14" s="1"/>
      <c r="CTO14" s="1"/>
      <c r="CTP14" s="1"/>
      <c r="CTQ14" s="1"/>
      <c r="CTR14" s="1"/>
      <c r="CTS14" s="1"/>
      <c r="CTT14" s="1"/>
      <c r="CTU14" s="1"/>
      <c r="CTV14" s="1"/>
      <c r="CTW14" s="1"/>
      <c r="CTX14" s="1"/>
      <c r="CTY14" s="1"/>
      <c r="CTZ14" s="1"/>
      <c r="CUA14" s="1"/>
      <c r="CUB14" s="1"/>
      <c r="CUC14" s="1"/>
      <c r="CUD14" s="1"/>
      <c r="CUE14" s="1"/>
      <c r="CUF14" s="1"/>
      <c r="CUG14" s="1"/>
      <c r="CUH14" s="1"/>
      <c r="CUI14" s="1"/>
      <c r="CUJ14" s="1"/>
      <c r="CUK14" s="1"/>
      <c r="CUL14" s="1"/>
      <c r="CUM14" s="1"/>
      <c r="CUN14" s="1"/>
      <c r="CUO14" s="1"/>
      <c r="CUP14" s="1"/>
      <c r="CUQ14" s="1"/>
      <c r="CUR14" s="1"/>
      <c r="CUS14" s="1"/>
      <c r="CUT14" s="1"/>
      <c r="CUU14" s="1"/>
      <c r="CUV14" s="1"/>
      <c r="CUW14" s="1"/>
      <c r="CUX14" s="1"/>
      <c r="CUY14" s="1"/>
      <c r="CUZ14" s="1"/>
      <c r="CVA14" s="1"/>
      <c r="CVB14" s="1"/>
      <c r="CVC14" s="1"/>
      <c r="CVD14" s="1"/>
      <c r="CVE14" s="1"/>
      <c r="CVF14" s="1"/>
      <c r="CVG14" s="1"/>
      <c r="CVH14" s="1"/>
      <c r="CVI14" s="1"/>
      <c r="CVJ14" s="1"/>
      <c r="CVK14" s="1"/>
      <c r="CVL14" s="1"/>
      <c r="CVM14" s="1"/>
      <c r="CVN14" s="1"/>
      <c r="CVO14" s="1"/>
      <c r="CVP14" s="1"/>
      <c r="CVQ14" s="1"/>
      <c r="CVR14" s="1"/>
      <c r="CVS14" s="1"/>
      <c r="CVT14" s="1"/>
      <c r="CVU14" s="1"/>
      <c r="CVV14" s="1"/>
      <c r="CVW14" s="1"/>
      <c r="CVX14" s="1"/>
      <c r="CVY14" s="1"/>
      <c r="CVZ14" s="1"/>
      <c r="CWA14" s="1"/>
      <c r="CWB14" s="1"/>
      <c r="CWC14" s="1"/>
      <c r="CWD14" s="1"/>
      <c r="CWE14" s="1"/>
      <c r="CWF14" s="1"/>
      <c r="CWG14" s="1"/>
      <c r="CWH14" s="1"/>
      <c r="CWI14" s="1"/>
      <c r="CWJ14" s="1"/>
      <c r="CWK14" s="1"/>
      <c r="CWL14" s="1"/>
      <c r="CWM14" s="1"/>
      <c r="CWN14" s="1"/>
      <c r="CWO14" s="1"/>
      <c r="CWP14" s="1"/>
      <c r="CWQ14" s="1"/>
      <c r="CWR14" s="1"/>
      <c r="CWS14" s="1"/>
      <c r="CWT14" s="1"/>
      <c r="CWU14" s="1"/>
      <c r="CWV14" s="1"/>
      <c r="CWW14" s="1"/>
      <c r="CWX14" s="1"/>
      <c r="CWY14" s="1"/>
      <c r="CWZ14" s="1"/>
      <c r="CXA14" s="1"/>
      <c r="CXB14" s="1"/>
      <c r="CXC14" s="1"/>
      <c r="CXD14" s="1"/>
      <c r="CXE14" s="1"/>
      <c r="CXF14" s="1"/>
      <c r="CXG14" s="1"/>
      <c r="CXH14" s="1"/>
      <c r="CXI14" s="1"/>
      <c r="CXJ14" s="1"/>
      <c r="CXK14" s="1"/>
      <c r="CXL14" s="1"/>
      <c r="CXM14" s="1"/>
      <c r="CXN14" s="1"/>
      <c r="CXO14" s="1"/>
      <c r="CXP14" s="1"/>
      <c r="CXQ14" s="1"/>
      <c r="CXR14" s="1"/>
      <c r="CXS14" s="1"/>
      <c r="CXT14" s="1"/>
      <c r="CXU14" s="1"/>
      <c r="CXV14" s="1"/>
      <c r="CXW14" s="1"/>
      <c r="CXX14" s="1"/>
      <c r="CXY14" s="1"/>
      <c r="CXZ14" s="1"/>
      <c r="CYA14" s="1"/>
      <c r="CYB14" s="1"/>
      <c r="CYC14" s="1"/>
      <c r="CYD14" s="1"/>
      <c r="CYE14" s="1"/>
      <c r="CYF14" s="1"/>
      <c r="CYG14" s="1"/>
      <c r="CYH14" s="1"/>
      <c r="CYI14" s="1"/>
      <c r="CYJ14" s="1"/>
      <c r="CYK14" s="1"/>
      <c r="CYL14" s="1"/>
      <c r="CYM14" s="1"/>
      <c r="CYN14" s="1"/>
      <c r="CYO14" s="1"/>
      <c r="CYP14" s="1"/>
      <c r="CYQ14" s="1"/>
      <c r="CYR14" s="1"/>
      <c r="CYS14" s="1"/>
      <c r="CYT14" s="1"/>
      <c r="CYU14" s="1"/>
      <c r="CYV14" s="1"/>
      <c r="CYW14" s="1"/>
      <c r="CYX14" s="1"/>
      <c r="CYY14" s="1"/>
      <c r="CYZ14" s="1"/>
      <c r="CZA14" s="1"/>
      <c r="CZB14" s="1"/>
      <c r="CZC14" s="1"/>
      <c r="CZD14" s="1"/>
      <c r="CZE14" s="1"/>
      <c r="CZF14" s="1"/>
      <c r="CZG14" s="1"/>
      <c r="CZH14" s="1"/>
      <c r="CZI14" s="1"/>
      <c r="CZJ14" s="1"/>
      <c r="CZK14" s="1"/>
      <c r="CZL14" s="1"/>
      <c r="CZM14" s="1"/>
      <c r="CZN14" s="1"/>
      <c r="CZO14" s="1"/>
      <c r="CZP14" s="1"/>
      <c r="CZQ14" s="1"/>
      <c r="CZR14" s="1"/>
      <c r="CZS14" s="1"/>
      <c r="CZT14" s="1"/>
      <c r="CZU14" s="1"/>
      <c r="CZV14" s="1"/>
      <c r="CZW14" s="1"/>
      <c r="CZX14" s="1"/>
      <c r="CZY14" s="1"/>
      <c r="CZZ14" s="1"/>
      <c r="DAA14" s="1"/>
      <c r="DAB14" s="1"/>
      <c r="DAC14" s="1"/>
      <c r="DAD14" s="1"/>
      <c r="DAE14" s="1"/>
      <c r="DAF14" s="1"/>
      <c r="DAG14" s="1"/>
      <c r="DAH14" s="1"/>
      <c r="DAI14" s="1"/>
      <c r="DAJ14" s="1"/>
      <c r="DAK14" s="1"/>
      <c r="DAL14" s="1"/>
      <c r="DAM14" s="1"/>
      <c r="DAN14" s="1"/>
      <c r="DAO14" s="1"/>
      <c r="DAP14" s="1"/>
      <c r="DAQ14" s="1"/>
      <c r="DAR14" s="1"/>
      <c r="DAS14" s="1"/>
      <c r="DAT14" s="1"/>
      <c r="DAU14" s="1"/>
      <c r="DAV14" s="1"/>
      <c r="DAW14" s="1"/>
      <c r="DAX14" s="1"/>
      <c r="DAY14" s="1"/>
      <c r="DAZ14" s="1"/>
      <c r="DBA14" s="1"/>
      <c r="DBB14" s="1"/>
      <c r="DBC14" s="1"/>
      <c r="DBD14" s="1"/>
      <c r="DBE14" s="1"/>
      <c r="DBF14" s="1"/>
      <c r="DBG14" s="1"/>
      <c r="DBH14" s="1"/>
      <c r="DBI14" s="1"/>
      <c r="DBJ14" s="1"/>
      <c r="DBK14" s="1"/>
      <c r="DBL14" s="1"/>
      <c r="DBM14" s="1"/>
      <c r="DBN14" s="1"/>
      <c r="DBO14" s="1"/>
      <c r="DBP14" s="1"/>
      <c r="DBQ14" s="1"/>
      <c r="DBR14" s="1"/>
      <c r="DBS14" s="1"/>
      <c r="DBT14" s="1"/>
      <c r="DBU14" s="1"/>
      <c r="DBV14" s="1"/>
      <c r="DBW14" s="1"/>
      <c r="DBX14" s="1"/>
      <c r="DBY14" s="1"/>
      <c r="DBZ14" s="1"/>
      <c r="DCA14" s="1"/>
      <c r="DCB14" s="1"/>
      <c r="DCC14" s="1"/>
      <c r="DCD14" s="1"/>
      <c r="DCE14" s="1"/>
      <c r="DCF14" s="1"/>
      <c r="DCG14" s="1"/>
      <c r="DCH14" s="1"/>
      <c r="DCI14" s="1"/>
      <c r="DCJ14" s="1"/>
      <c r="DCK14" s="1"/>
      <c r="DCL14" s="1"/>
      <c r="DCM14" s="1"/>
      <c r="DCN14" s="1"/>
      <c r="DCO14" s="1"/>
      <c r="DCP14" s="1"/>
      <c r="DCQ14" s="1"/>
      <c r="DCR14" s="1"/>
      <c r="DCS14" s="1"/>
      <c r="DCT14" s="1"/>
      <c r="DCU14" s="1"/>
      <c r="DCV14" s="1"/>
      <c r="DCW14" s="1"/>
      <c r="DCX14" s="1"/>
      <c r="DCY14" s="1"/>
      <c r="DCZ14" s="1"/>
      <c r="DDA14" s="1"/>
      <c r="DDB14" s="1"/>
      <c r="DDC14" s="1"/>
      <c r="DDD14" s="1"/>
      <c r="DDE14" s="1"/>
      <c r="DDF14" s="1"/>
      <c r="DDG14" s="1"/>
      <c r="DDH14" s="1"/>
      <c r="DDI14" s="1"/>
      <c r="DDJ14" s="1"/>
      <c r="DDK14" s="1"/>
      <c r="DDL14" s="1"/>
      <c r="DDM14" s="1"/>
      <c r="DDN14" s="1"/>
      <c r="DDO14" s="1"/>
      <c r="DDP14" s="1"/>
      <c r="DDQ14" s="1"/>
      <c r="DDR14" s="1"/>
      <c r="DDS14" s="1"/>
      <c r="DDT14" s="1"/>
      <c r="DDU14" s="1"/>
      <c r="DDV14" s="1"/>
      <c r="DDW14" s="1"/>
      <c r="DDX14" s="1"/>
      <c r="DDY14" s="1"/>
      <c r="DDZ14" s="1"/>
      <c r="DEA14" s="1"/>
      <c r="DEB14" s="1"/>
      <c r="DEC14" s="1"/>
      <c r="DED14" s="1"/>
      <c r="DEE14" s="1"/>
      <c r="DEF14" s="1"/>
      <c r="DEG14" s="1"/>
      <c r="DEH14" s="1"/>
      <c r="DEI14" s="1"/>
      <c r="DEJ14" s="1"/>
      <c r="DEK14" s="1"/>
      <c r="DEL14" s="1"/>
      <c r="DEM14" s="1"/>
      <c r="DEN14" s="1"/>
      <c r="DEO14" s="1"/>
      <c r="DEP14" s="1"/>
      <c r="DEQ14" s="1"/>
      <c r="DER14" s="1"/>
      <c r="DES14" s="1"/>
      <c r="DET14" s="1"/>
      <c r="DEU14" s="1"/>
      <c r="DEV14" s="1"/>
      <c r="DEW14" s="1"/>
      <c r="DEX14" s="1"/>
      <c r="DEY14" s="1"/>
      <c r="DEZ14" s="1"/>
      <c r="DFA14" s="1"/>
      <c r="DFB14" s="1"/>
      <c r="DFC14" s="1"/>
      <c r="DFD14" s="1"/>
      <c r="DFE14" s="1"/>
      <c r="DFF14" s="1"/>
      <c r="DFG14" s="1"/>
      <c r="DFH14" s="1"/>
      <c r="DFI14" s="1"/>
      <c r="DFJ14" s="1"/>
      <c r="DFK14" s="1"/>
      <c r="DFL14" s="1"/>
      <c r="DFM14" s="1"/>
      <c r="DFN14" s="1"/>
      <c r="DFO14" s="1"/>
      <c r="DFP14" s="1"/>
      <c r="DFQ14" s="1"/>
      <c r="DFR14" s="1"/>
      <c r="DFS14" s="1"/>
      <c r="DFT14" s="1"/>
      <c r="DFU14" s="1"/>
      <c r="DFV14" s="1"/>
      <c r="DFW14" s="1"/>
      <c r="DFX14" s="1"/>
      <c r="DFY14" s="1"/>
      <c r="DFZ14" s="1"/>
      <c r="DGA14" s="1"/>
      <c r="DGB14" s="1"/>
      <c r="DGC14" s="1"/>
      <c r="DGD14" s="1"/>
      <c r="DGE14" s="1"/>
      <c r="DGF14" s="1"/>
      <c r="DGG14" s="1"/>
      <c r="DGH14" s="1"/>
      <c r="DGI14" s="1"/>
      <c r="DGJ14" s="1"/>
      <c r="DGK14" s="1"/>
      <c r="DGL14" s="1"/>
      <c r="DGM14" s="1"/>
      <c r="DGN14" s="1"/>
      <c r="DGO14" s="1"/>
      <c r="DGP14" s="1"/>
      <c r="DGQ14" s="1"/>
      <c r="DGR14" s="1"/>
      <c r="DGS14" s="1"/>
      <c r="DGT14" s="1"/>
      <c r="DGU14" s="1"/>
      <c r="DGV14" s="1"/>
      <c r="DGW14" s="1"/>
      <c r="DGX14" s="1"/>
      <c r="DGY14" s="1"/>
      <c r="DGZ14" s="1"/>
      <c r="DHA14" s="1"/>
      <c r="DHB14" s="1"/>
      <c r="DHC14" s="1"/>
      <c r="DHD14" s="1"/>
      <c r="DHE14" s="1"/>
      <c r="DHF14" s="1"/>
      <c r="DHG14" s="1"/>
      <c r="DHH14" s="1"/>
      <c r="DHI14" s="1"/>
      <c r="DHJ14" s="1"/>
      <c r="DHK14" s="1"/>
      <c r="DHL14" s="1"/>
      <c r="DHM14" s="1"/>
      <c r="DHN14" s="1"/>
      <c r="DHO14" s="1"/>
      <c r="DHP14" s="1"/>
      <c r="DHQ14" s="1"/>
      <c r="DHR14" s="1"/>
      <c r="DHS14" s="1"/>
      <c r="DHT14" s="1"/>
      <c r="DHU14" s="1"/>
      <c r="DHV14" s="1"/>
      <c r="DHW14" s="1"/>
      <c r="DHX14" s="1"/>
      <c r="DHY14" s="1"/>
      <c r="DHZ14" s="1"/>
      <c r="DIA14" s="1"/>
      <c r="DIB14" s="1"/>
      <c r="DIC14" s="1"/>
      <c r="DID14" s="1"/>
      <c r="DIE14" s="1"/>
      <c r="DIF14" s="1"/>
      <c r="DIG14" s="1"/>
      <c r="DIH14" s="1"/>
      <c r="DII14" s="1"/>
      <c r="DIJ14" s="1"/>
      <c r="DIK14" s="1"/>
      <c r="DIL14" s="1"/>
      <c r="DIM14" s="1"/>
      <c r="DIN14" s="1"/>
      <c r="DIO14" s="1"/>
      <c r="DIP14" s="1"/>
      <c r="DIQ14" s="1"/>
      <c r="DIR14" s="1"/>
      <c r="DIS14" s="1"/>
      <c r="DIT14" s="1"/>
      <c r="DIU14" s="1"/>
      <c r="DIV14" s="1"/>
      <c r="DIW14" s="1"/>
      <c r="DIX14" s="1"/>
      <c r="DIY14" s="1"/>
      <c r="DIZ14" s="1"/>
      <c r="DJA14" s="1"/>
      <c r="DJB14" s="1"/>
      <c r="DJC14" s="1"/>
      <c r="DJD14" s="1"/>
      <c r="DJE14" s="1"/>
      <c r="DJF14" s="1"/>
      <c r="DJG14" s="1"/>
      <c r="DJH14" s="1"/>
      <c r="DJI14" s="1"/>
      <c r="DJJ14" s="1"/>
      <c r="DJK14" s="1"/>
      <c r="DJL14" s="1"/>
      <c r="DJM14" s="1"/>
      <c r="DJN14" s="1"/>
      <c r="DJO14" s="1"/>
      <c r="DJP14" s="1"/>
      <c r="DJQ14" s="1"/>
      <c r="DJR14" s="1"/>
      <c r="DJS14" s="1"/>
      <c r="DJT14" s="1"/>
      <c r="DJU14" s="1"/>
      <c r="DJV14" s="1"/>
      <c r="DJW14" s="1"/>
      <c r="DJX14" s="1"/>
      <c r="DJY14" s="1"/>
      <c r="DJZ14" s="1"/>
      <c r="DKA14" s="1"/>
      <c r="DKB14" s="1"/>
      <c r="DKC14" s="1"/>
      <c r="DKD14" s="1"/>
      <c r="DKE14" s="1"/>
      <c r="DKF14" s="1"/>
      <c r="DKG14" s="1"/>
      <c r="DKH14" s="1"/>
      <c r="DKI14" s="1"/>
      <c r="DKJ14" s="1"/>
      <c r="DKK14" s="1"/>
      <c r="DKL14" s="1"/>
      <c r="DKM14" s="1"/>
      <c r="DKN14" s="1"/>
      <c r="DKO14" s="1"/>
      <c r="DKP14" s="1"/>
      <c r="DKQ14" s="1"/>
      <c r="DKR14" s="1"/>
      <c r="DKS14" s="1"/>
      <c r="DKT14" s="1"/>
      <c r="DKU14" s="1"/>
      <c r="DKV14" s="1"/>
      <c r="DKW14" s="1"/>
      <c r="DKX14" s="1"/>
      <c r="DKY14" s="1"/>
      <c r="DKZ14" s="1"/>
      <c r="DLA14" s="1"/>
      <c r="DLB14" s="1"/>
      <c r="DLC14" s="1"/>
      <c r="DLD14" s="1"/>
      <c r="DLE14" s="1"/>
      <c r="DLF14" s="1"/>
      <c r="DLG14" s="1"/>
      <c r="DLH14" s="1"/>
      <c r="DLI14" s="1"/>
      <c r="DLJ14" s="1"/>
      <c r="DLK14" s="1"/>
      <c r="DLL14" s="1"/>
      <c r="DLM14" s="1"/>
      <c r="DLN14" s="1"/>
      <c r="DLO14" s="1"/>
      <c r="DLP14" s="1"/>
      <c r="DLQ14" s="1"/>
      <c r="DLR14" s="1"/>
      <c r="DLS14" s="1"/>
      <c r="DLT14" s="1"/>
      <c r="DLU14" s="1"/>
      <c r="DLV14" s="1"/>
      <c r="DLW14" s="1"/>
      <c r="DLX14" s="1"/>
      <c r="DLY14" s="1"/>
      <c r="DLZ14" s="1"/>
      <c r="DMA14" s="1"/>
      <c r="DMB14" s="1"/>
      <c r="DMC14" s="1"/>
      <c r="DMD14" s="1"/>
      <c r="DME14" s="1"/>
      <c r="DMF14" s="1"/>
      <c r="DMG14" s="1"/>
      <c r="DMH14" s="1"/>
      <c r="DMI14" s="1"/>
      <c r="DMJ14" s="1"/>
      <c r="DMK14" s="1"/>
      <c r="DML14" s="1"/>
      <c r="DMM14" s="1"/>
      <c r="DMN14" s="1"/>
      <c r="DMO14" s="1"/>
      <c r="DMP14" s="1"/>
      <c r="DMQ14" s="1"/>
      <c r="DMR14" s="1"/>
      <c r="DMS14" s="1"/>
      <c r="DMT14" s="1"/>
      <c r="DMU14" s="1"/>
      <c r="DMV14" s="1"/>
      <c r="DMW14" s="1"/>
      <c r="DMX14" s="1"/>
      <c r="DMY14" s="1"/>
      <c r="DMZ14" s="1"/>
      <c r="DNA14" s="1"/>
      <c r="DNB14" s="1"/>
      <c r="DNC14" s="1"/>
      <c r="DND14" s="1"/>
      <c r="DNE14" s="1"/>
      <c r="DNF14" s="1"/>
      <c r="DNG14" s="1"/>
      <c r="DNH14" s="1"/>
      <c r="DNI14" s="1"/>
      <c r="DNJ14" s="1"/>
      <c r="DNK14" s="1"/>
      <c r="DNL14" s="1"/>
      <c r="DNM14" s="1"/>
      <c r="DNN14" s="1"/>
      <c r="DNO14" s="1"/>
      <c r="DNP14" s="1"/>
      <c r="DNQ14" s="1"/>
      <c r="DNR14" s="1"/>
      <c r="DNS14" s="1"/>
      <c r="DNT14" s="1"/>
      <c r="DNU14" s="1"/>
      <c r="DNV14" s="1"/>
      <c r="DNW14" s="1"/>
      <c r="DNX14" s="1"/>
      <c r="DNY14" s="1"/>
      <c r="DNZ14" s="1"/>
      <c r="DOA14" s="1"/>
      <c r="DOB14" s="1"/>
      <c r="DOC14" s="1"/>
      <c r="DOD14" s="1"/>
      <c r="DOE14" s="1"/>
      <c r="DOF14" s="1"/>
      <c r="DOG14" s="1"/>
      <c r="DOH14" s="1"/>
      <c r="DOI14" s="1"/>
      <c r="DOJ14" s="1"/>
      <c r="DOK14" s="1"/>
      <c r="DOL14" s="1"/>
      <c r="DOM14" s="1"/>
      <c r="DON14" s="1"/>
      <c r="DOO14" s="1"/>
      <c r="DOP14" s="1"/>
      <c r="DOQ14" s="1"/>
      <c r="DOR14" s="1"/>
      <c r="DOS14" s="1"/>
      <c r="DOT14" s="1"/>
      <c r="DOU14" s="1"/>
      <c r="DOV14" s="1"/>
      <c r="DOW14" s="1"/>
      <c r="DOX14" s="1"/>
      <c r="DOY14" s="1"/>
      <c r="DOZ14" s="1"/>
      <c r="DPA14" s="1"/>
      <c r="DPB14" s="1"/>
      <c r="DPC14" s="1"/>
      <c r="DPD14" s="1"/>
      <c r="DPE14" s="1"/>
      <c r="DPF14" s="1"/>
      <c r="DPG14" s="1"/>
      <c r="DPH14" s="1"/>
      <c r="DPI14" s="1"/>
      <c r="DPJ14" s="1"/>
      <c r="DPK14" s="1"/>
      <c r="DPL14" s="1"/>
      <c r="DPM14" s="1"/>
      <c r="DPN14" s="1"/>
      <c r="DPO14" s="1"/>
      <c r="DPP14" s="1"/>
      <c r="DPQ14" s="1"/>
      <c r="DPR14" s="1"/>
      <c r="DPS14" s="1"/>
      <c r="DPT14" s="1"/>
      <c r="DPU14" s="1"/>
      <c r="DPV14" s="1"/>
      <c r="DPW14" s="1"/>
      <c r="DPX14" s="1"/>
      <c r="DPY14" s="1"/>
      <c r="DPZ14" s="1"/>
      <c r="DQA14" s="1"/>
      <c r="DQB14" s="1"/>
      <c r="DQC14" s="1"/>
      <c r="DQD14" s="1"/>
      <c r="DQE14" s="1"/>
      <c r="DQF14" s="1"/>
      <c r="DQG14" s="1"/>
      <c r="DQH14" s="1"/>
      <c r="DQI14" s="1"/>
      <c r="DQJ14" s="1"/>
      <c r="DQK14" s="1"/>
      <c r="DQL14" s="1"/>
      <c r="DQM14" s="1"/>
      <c r="DQN14" s="1"/>
      <c r="DQO14" s="1"/>
      <c r="DQP14" s="1"/>
      <c r="DQQ14" s="1"/>
      <c r="DQR14" s="1"/>
      <c r="DQS14" s="1"/>
      <c r="DQT14" s="1"/>
      <c r="DQU14" s="1"/>
      <c r="DQV14" s="1"/>
      <c r="DQW14" s="1"/>
      <c r="DQX14" s="1"/>
      <c r="DQY14" s="1"/>
      <c r="DQZ14" s="1"/>
      <c r="DRA14" s="1"/>
      <c r="DRB14" s="1"/>
      <c r="DRC14" s="1"/>
      <c r="DRD14" s="1"/>
      <c r="DRE14" s="1"/>
      <c r="DRF14" s="1"/>
      <c r="DRG14" s="1"/>
      <c r="DRH14" s="1"/>
      <c r="DRI14" s="1"/>
      <c r="DRJ14" s="1"/>
      <c r="DRK14" s="1"/>
      <c r="DRL14" s="1"/>
      <c r="DRM14" s="1"/>
      <c r="DRN14" s="1"/>
      <c r="DRO14" s="1"/>
      <c r="DRP14" s="1"/>
      <c r="DRQ14" s="1"/>
      <c r="DRR14" s="1"/>
      <c r="DRS14" s="1"/>
      <c r="DRT14" s="1"/>
      <c r="DRU14" s="1"/>
      <c r="DRV14" s="1"/>
      <c r="DRW14" s="1"/>
      <c r="DRX14" s="1"/>
      <c r="DRY14" s="1"/>
      <c r="DRZ14" s="1"/>
      <c r="DSA14" s="1"/>
      <c r="DSB14" s="1"/>
      <c r="DSC14" s="1"/>
      <c r="DSD14" s="1"/>
      <c r="DSE14" s="1"/>
      <c r="DSF14" s="1"/>
      <c r="DSG14" s="1"/>
      <c r="DSH14" s="1"/>
      <c r="DSI14" s="1"/>
      <c r="DSJ14" s="1"/>
      <c r="DSK14" s="1"/>
      <c r="DSL14" s="1"/>
      <c r="DSM14" s="1"/>
      <c r="DSN14" s="1"/>
      <c r="DSO14" s="1"/>
      <c r="DSP14" s="1"/>
      <c r="DSQ14" s="1"/>
      <c r="DSR14" s="1"/>
      <c r="DSS14" s="1"/>
      <c r="DST14" s="1"/>
      <c r="DSU14" s="1"/>
      <c r="DSV14" s="1"/>
      <c r="DSW14" s="1"/>
      <c r="DSX14" s="1"/>
      <c r="DSY14" s="1"/>
      <c r="DSZ14" s="1"/>
      <c r="DTA14" s="1"/>
      <c r="DTB14" s="1"/>
      <c r="DTC14" s="1"/>
      <c r="DTD14" s="1"/>
      <c r="DTE14" s="1"/>
      <c r="DTF14" s="1"/>
      <c r="DTG14" s="1"/>
      <c r="DTH14" s="1"/>
      <c r="DTI14" s="1"/>
      <c r="DTJ14" s="1"/>
      <c r="DTK14" s="1"/>
      <c r="DTL14" s="1"/>
      <c r="DTM14" s="1"/>
      <c r="DTN14" s="1"/>
      <c r="DTO14" s="1"/>
      <c r="DTP14" s="1"/>
      <c r="DTQ14" s="1"/>
      <c r="DTR14" s="1"/>
      <c r="DTS14" s="1"/>
      <c r="DTT14" s="1"/>
      <c r="DTU14" s="1"/>
      <c r="DTV14" s="1"/>
      <c r="DTW14" s="1"/>
      <c r="DTX14" s="1"/>
      <c r="DTY14" s="1"/>
      <c r="DTZ14" s="1"/>
      <c r="DUA14" s="1"/>
      <c r="DUB14" s="1"/>
      <c r="DUC14" s="1"/>
      <c r="DUD14" s="1"/>
      <c r="DUE14" s="1"/>
      <c r="DUF14" s="1"/>
      <c r="DUG14" s="1"/>
      <c r="DUH14" s="1"/>
      <c r="DUI14" s="1"/>
      <c r="DUJ14" s="1"/>
      <c r="DUK14" s="1"/>
      <c r="DUL14" s="1"/>
      <c r="DUM14" s="1"/>
      <c r="DUN14" s="1"/>
      <c r="DUO14" s="1"/>
      <c r="DUP14" s="1"/>
      <c r="DUQ14" s="1"/>
      <c r="DUR14" s="1"/>
      <c r="DUS14" s="1"/>
      <c r="DUT14" s="1"/>
      <c r="DUU14" s="1"/>
      <c r="DUV14" s="1"/>
      <c r="DUW14" s="1"/>
      <c r="DUX14" s="1"/>
      <c r="DUY14" s="1"/>
      <c r="DUZ14" s="1"/>
      <c r="DVA14" s="1"/>
      <c r="DVB14" s="1"/>
      <c r="DVC14" s="1"/>
      <c r="DVD14" s="1"/>
      <c r="DVE14" s="1"/>
      <c r="DVF14" s="1"/>
      <c r="DVG14" s="1"/>
      <c r="DVH14" s="1"/>
      <c r="DVI14" s="1"/>
      <c r="DVJ14" s="1"/>
      <c r="DVK14" s="1"/>
      <c r="DVL14" s="1"/>
      <c r="DVM14" s="1"/>
      <c r="DVN14" s="1"/>
      <c r="DVO14" s="1"/>
      <c r="DVP14" s="1"/>
      <c r="DVQ14" s="1"/>
      <c r="DVR14" s="1"/>
      <c r="DVS14" s="1"/>
      <c r="DVT14" s="1"/>
      <c r="DVU14" s="1"/>
      <c r="DVV14" s="1"/>
      <c r="DVW14" s="1"/>
      <c r="DVX14" s="1"/>
      <c r="DVY14" s="1"/>
      <c r="DVZ14" s="1"/>
      <c r="DWA14" s="1"/>
      <c r="DWB14" s="1"/>
      <c r="DWC14" s="1"/>
      <c r="DWD14" s="1"/>
      <c r="DWE14" s="1"/>
      <c r="DWF14" s="1"/>
      <c r="DWG14" s="1"/>
      <c r="DWH14" s="1"/>
      <c r="DWI14" s="1"/>
      <c r="DWJ14" s="1"/>
      <c r="DWK14" s="1"/>
      <c r="DWL14" s="1"/>
      <c r="DWM14" s="1"/>
      <c r="DWN14" s="1"/>
      <c r="DWO14" s="1"/>
      <c r="DWP14" s="1"/>
      <c r="DWQ14" s="1"/>
      <c r="DWR14" s="1"/>
      <c r="DWS14" s="1"/>
      <c r="DWT14" s="1"/>
      <c r="DWU14" s="1"/>
      <c r="DWV14" s="1"/>
      <c r="DWW14" s="1"/>
      <c r="DWX14" s="1"/>
      <c r="DWY14" s="1"/>
      <c r="DWZ14" s="1"/>
      <c r="DXA14" s="1"/>
      <c r="DXB14" s="1"/>
      <c r="DXC14" s="1"/>
      <c r="DXD14" s="1"/>
      <c r="DXE14" s="1"/>
      <c r="DXF14" s="1"/>
      <c r="DXG14" s="1"/>
      <c r="DXH14" s="1"/>
      <c r="DXI14" s="1"/>
      <c r="DXJ14" s="1"/>
      <c r="DXK14" s="1"/>
      <c r="DXL14" s="1"/>
      <c r="DXM14" s="1"/>
      <c r="DXN14" s="1"/>
      <c r="DXO14" s="1"/>
      <c r="DXP14" s="1"/>
      <c r="DXQ14" s="1"/>
      <c r="DXR14" s="1"/>
      <c r="DXS14" s="1"/>
      <c r="DXT14" s="1"/>
      <c r="DXU14" s="1"/>
      <c r="DXV14" s="1"/>
      <c r="DXW14" s="1"/>
      <c r="DXX14" s="1"/>
      <c r="DXY14" s="1"/>
      <c r="DXZ14" s="1"/>
      <c r="DYA14" s="1"/>
      <c r="DYB14" s="1"/>
      <c r="DYC14" s="1"/>
      <c r="DYD14" s="1"/>
      <c r="DYE14" s="1"/>
      <c r="DYF14" s="1"/>
      <c r="DYG14" s="1"/>
      <c r="DYH14" s="1"/>
      <c r="DYI14" s="1"/>
      <c r="DYJ14" s="1"/>
      <c r="DYK14" s="1"/>
      <c r="DYL14" s="1"/>
      <c r="DYM14" s="1"/>
      <c r="DYN14" s="1"/>
      <c r="DYO14" s="1"/>
      <c r="DYP14" s="1"/>
      <c r="DYQ14" s="1"/>
      <c r="DYR14" s="1"/>
      <c r="DYS14" s="1"/>
      <c r="DYT14" s="1"/>
      <c r="DYU14" s="1"/>
      <c r="DYV14" s="1"/>
      <c r="DYW14" s="1"/>
      <c r="DYX14" s="1"/>
      <c r="DYY14" s="1"/>
      <c r="DYZ14" s="1"/>
      <c r="DZA14" s="1"/>
      <c r="DZB14" s="1"/>
      <c r="DZC14" s="1"/>
      <c r="DZD14" s="1"/>
      <c r="DZE14" s="1"/>
      <c r="DZF14" s="1"/>
      <c r="DZG14" s="1"/>
      <c r="DZH14" s="1"/>
      <c r="DZI14" s="1"/>
      <c r="DZJ14" s="1"/>
      <c r="DZK14" s="1"/>
      <c r="DZL14" s="1"/>
      <c r="DZM14" s="1"/>
      <c r="DZN14" s="1"/>
      <c r="DZO14" s="1"/>
      <c r="DZP14" s="1"/>
      <c r="DZQ14" s="1"/>
      <c r="DZR14" s="1"/>
      <c r="DZS14" s="1"/>
      <c r="DZT14" s="1"/>
      <c r="DZU14" s="1"/>
      <c r="DZV14" s="1"/>
      <c r="DZW14" s="1"/>
      <c r="DZX14" s="1"/>
      <c r="DZY14" s="1"/>
      <c r="DZZ14" s="1"/>
      <c r="EAA14" s="1"/>
      <c r="EAB14" s="1"/>
      <c r="EAC14" s="1"/>
      <c r="EAD14" s="1"/>
      <c r="EAE14" s="1"/>
      <c r="EAF14" s="1"/>
      <c r="EAG14" s="1"/>
      <c r="EAH14" s="1"/>
      <c r="EAI14" s="1"/>
      <c r="EAJ14" s="1"/>
      <c r="EAK14" s="1"/>
      <c r="EAL14" s="1"/>
      <c r="EAM14" s="1"/>
      <c r="EAN14" s="1"/>
      <c r="EAO14" s="1"/>
      <c r="EAP14" s="1"/>
      <c r="EAQ14" s="1"/>
      <c r="EAR14" s="1"/>
      <c r="EAS14" s="1"/>
      <c r="EAT14" s="1"/>
      <c r="EAU14" s="1"/>
      <c r="EAV14" s="1"/>
      <c r="EAW14" s="1"/>
      <c r="EAX14" s="1"/>
      <c r="EAY14" s="1"/>
      <c r="EAZ14" s="1"/>
      <c r="EBA14" s="1"/>
      <c r="EBB14" s="1"/>
      <c r="EBC14" s="1"/>
      <c r="EBD14" s="1"/>
      <c r="EBE14" s="1"/>
      <c r="EBF14" s="1"/>
      <c r="EBG14" s="1"/>
      <c r="EBH14" s="1"/>
      <c r="EBI14" s="1"/>
      <c r="EBJ14" s="1"/>
      <c r="EBK14" s="1"/>
      <c r="EBL14" s="1"/>
      <c r="EBM14" s="1"/>
      <c r="EBN14" s="1"/>
      <c r="EBO14" s="1"/>
      <c r="EBP14" s="1"/>
      <c r="EBQ14" s="1"/>
      <c r="EBR14" s="1"/>
      <c r="EBS14" s="1"/>
      <c r="EBT14" s="1"/>
      <c r="EBU14" s="1"/>
      <c r="EBV14" s="1"/>
      <c r="EBW14" s="1"/>
      <c r="EBX14" s="1"/>
      <c r="EBY14" s="1"/>
      <c r="EBZ14" s="1"/>
      <c r="ECA14" s="1"/>
      <c r="ECB14" s="1"/>
      <c r="ECC14" s="1"/>
      <c r="ECD14" s="1"/>
      <c r="ECE14" s="1"/>
      <c r="ECF14" s="1"/>
      <c r="ECG14" s="1"/>
      <c r="ECH14" s="1"/>
      <c r="ECI14" s="1"/>
      <c r="ECJ14" s="1"/>
      <c r="ECK14" s="1"/>
      <c r="ECL14" s="1"/>
      <c r="ECM14" s="1"/>
      <c r="ECN14" s="1"/>
      <c r="ECO14" s="1"/>
      <c r="ECP14" s="1"/>
      <c r="ECQ14" s="1"/>
      <c r="ECR14" s="1"/>
      <c r="ECS14" s="1"/>
      <c r="ECT14" s="1"/>
      <c r="ECU14" s="1"/>
      <c r="ECV14" s="1"/>
      <c r="ECW14" s="1"/>
      <c r="ECX14" s="1"/>
      <c r="ECY14" s="1"/>
      <c r="ECZ14" s="1"/>
      <c r="EDA14" s="1"/>
      <c r="EDB14" s="1"/>
      <c r="EDC14" s="1"/>
      <c r="EDD14" s="1"/>
      <c r="EDE14" s="1"/>
      <c r="EDF14" s="1"/>
      <c r="EDG14" s="1"/>
      <c r="EDH14" s="1"/>
      <c r="EDI14" s="1"/>
      <c r="EDJ14" s="1"/>
      <c r="EDK14" s="1"/>
      <c r="EDL14" s="1"/>
      <c r="EDM14" s="1"/>
      <c r="EDN14" s="1"/>
      <c r="EDO14" s="1"/>
      <c r="EDP14" s="1"/>
      <c r="EDQ14" s="1"/>
      <c r="EDR14" s="1"/>
      <c r="EDS14" s="1"/>
      <c r="EDT14" s="1"/>
      <c r="EDU14" s="1"/>
      <c r="EDV14" s="1"/>
      <c r="EDW14" s="1"/>
      <c r="EDX14" s="1"/>
      <c r="EDY14" s="1"/>
      <c r="EDZ14" s="1"/>
      <c r="EEA14" s="1"/>
      <c r="EEB14" s="1"/>
      <c r="EEC14" s="1"/>
      <c r="EED14" s="1"/>
      <c r="EEE14" s="1"/>
      <c r="EEF14" s="1"/>
      <c r="EEG14" s="1"/>
      <c r="EEH14" s="1"/>
      <c r="EEI14" s="1"/>
      <c r="EEJ14" s="1"/>
      <c r="EEK14" s="1"/>
      <c r="EEL14" s="1"/>
      <c r="EEM14" s="1"/>
      <c r="EEN14" s="1"/>
      <c r="EEO14" s="1"/>
      <c r="EEP14" s="1"/>
      <c r="EEQ14" s="1"/>
      <c r="EER14" s="1"/>
      <c r="EES14" s="1"/>
      <c r="EET14" s="1"/>
      <c r="EEU14" s="1"/>
      <c r="EEV14" s="1"/>
      <c r="EEW14" s="1"/>
      <c r="EEX14" s="1"/>
      <c r="EEY14" s="1"/>
      <c r="EEZ14" s="1"/>
      <c r="EFA14" s="1"/>
      <c r="EFB14" s="1"/>
      <c r="EFC14" s="1"/>
      <c r="EFD14" s="1"/>
      <c r="EFE14" s="1"/>
      <c r="EFF14" s="1"/>
      <c r="EFG14" s="1"/>
      <c r="EFH14" s="1"/>
      <c r="EFI14" s="1"/>
      <c r="EFJ14" s="1"/>
      <c r="EFK14" s="1"/>
      <c r="EFL14" s="1"/>
      <c r="EFM14" s="1"/>
      <c r="EFN14" s="1"/>
      <c r="EFO14" s="1"/>
      <c r="EFP14" s="1"/>
      <c r="EFQ14" s="1"/>
      <c r="EFR14" s="1"/>
      <c r="EFS14" s="1"/>
      <c r="EFT14" s="1"/>
      <c r="EFU14" s="1"/>
      <c r="EFV14" s="1"/>
      <c r="EFW14" s="1"/>
      <c r="EFX14" s="1"/>
      <c r="EFY14" s="1"/>
      <c r="EFZ14" s="1"/>
      <c r="EGA14" s="1"/>
      <c r="EGB14" s="1"/>
      <c r="EGC14" s="1"/>
      <c r="EGD14" s="1"/>
      <c r="EGE14" s="1"/>
      <c r="EGF14" s="1"/>
      <c r="EGG14" s="1"/>
      <c r="EGH14" s="1"/>
      <c r="EGI14" s="1"/>
      <c r="EGJ14" s="1"/>
      <c r="EGK14" s="1"/>
      <c r="EGL14" s="1"/>
      <c r="EGM14" s="1"/>
      <c r="EGN14" s="1"/>
      <c r="EGO14" s="1"/>
      <c r="EGP14" s="1"/>
      <c r="EGQ14" s="1"/>
      <c r="EGR14" s="1"/>
      <c r="EGS14" s="1"/>
      <c r="EGT14" s="1"/>
      <c r="EGU14" s="1"/>
      <c r="EGV14" s="1"/>
      <c r="EGW14" s="1"/>
      <c r="EGX14" s="1"/>
      <c r="EGY14" s="1"/>
      <c r="EGZ14" s="1"/>
      <c r="EHA14" s="1"/>
      <c r="EHB14" s="1"/>
      <c r="EHC14" s="1"/>
      <c r="EHD14" s="1"/>
      <c r="EHE14" s="1"/>
      <c r="EHF14" s="1"/>
      <c r="EHG14" s="1"/>
      <c r="EHH14" s="1"/>
      <c r="EHI14" s="1"/>
      <c r="EHJ14" s="1"/>
      <c r="EHK14" s="1"/>
      <c r="EHL14" s="1"/>
      <c r="EHM14" s="1"/>
      <c r="EHN14" s="1"/>
      <c r="EHO14" s="1"/>
      <c r="EHP14" s="1"/>
      <c r="EHQ14" s="1"/>
      <c r="EHR14" s="1"/>
      <c r="EHS14" s="1"/>
      <c r="EHT14" s="1"/>
      <c r="EHU14" s="1"/>
      <c r="EHV14" s="1"/>
      <c r="EHW14" s="1"/>
      <c r="EHX14" s="1"/>
      <c r="EHY14" s="1"/>
      <c r="EHZ14" s="1"/>
      <c r="EIA14" s="1"/>
      <c r="EIB14" s="1"/>
      <c r="EIC14" s="1"/>
      <c r="EID14" s="1"/>
      <c r="EIE14" s="1"/>
      <c r="EIF14" s="1"/>
      <c r="EIG14" s="1"/>
      <c r="EIH14" s="1"/>
      <c r="EII14" s="1"/>
      <c r="EIJ14" s="1"/>
      <c r="EIK14" s="1"/>
      <c r="EIL14" s="1"/>
      <c r="EIM14" s="1"/>
      <c r="EIN14" s="1"/>
      <c r="EIO14" s="1"/>
      <c r="EIP14" s="1"/>
      <c r="EIQ14" s="1"/>
      <c r="EIR14" s="1"/>
      <c r="EIS14" s="1"/>
      <c r="EIT14" s="1"/>
      <c r="EIU14" s="1"/>
      <c r="EIV14" s="1"/>
      <c r="EIW14" s="1"/>
      <c r="EIX14" s="1"/>
      <c r="EIY14" s="1"/>
      <c r="EIZ14" s="1"/>
      <c r="EJA14" s="1"/>
      <c r="EJB14" s="1"/>
      <c r="EJC14" s="1"/>
      <c r="EJD14" s="1"/>
      <c r="EJE14" s="1"/>
      <c r="EJF14" s="1"/>
      <c r="EJG14" s="1"/>
      <c r="EJH14" s="1"/>
      <c r="EJI14" s="1"/>
      <c r="EJJ14" s="1"/>
      <c r="EJK14" s="1"/>
      <c r="EJL14" s="1"/>
      <c r="EJM14" s="1"/>
      <c r="EJN14" s="1"/>
      <c r="EJO14" s="1"/>
      <c r="EJP14" s="1"/>
      <c r="EJQ14" s="1"/>
      <c r="EJR14" s="1"/>
      <c r="EJS14" s="1"/>
      <c r="EJT14" s="1"/>
      <c r="EJU14" s="1"/>
      <c r="EJV14" s="1"/>
      <c r="EJW14" s="1"/>
      <c r="EJX14" s="1"/>
      <c r="EJY14" s="1"/>
      <c r="EJZ14" s="1"/>
      <c r="EKA14" s="1"/>
      <c r="EKB14" s="1"/>
      <c r="EKC14" s="1"/>
      <c r="EKD14" s="1"/>
      <c r="EKE14" s="1"/>
      <c r="EKF14" s="1"/>
      <c r="EKG14" s="1"/>
      <c r="EKH14" s="1"/>
      <c r="EKI14" s="1"/>
      <c r="EKJ14" s="1"/>
      <c r="EKK14" s="1"/>
      <c r="EKL14" s="1"/>
      <c r="EKM14" s="1"/>
      <c r="EKN14" s="1"/>
      <c r="EKO14" s="1"/>
      <c r="EKP14" s="1"/>
      <c r="EKQ14" s="1"/>
      <c r="EKR14" s="1"/>
      <c r="EKS14" s="1"/>
      <c r="EKT14" s="1"/>
      <c r="EKU14" s="1"/>
      <c r="EKV14" s="1"/>
      <c r="EKW14" s="1"/>
      <c r="EKX14" s="1"/>
      <c r="EKY14" s="1"/>
      <c r="EKZ14" s="1"/>
      <c r="ELA14" s="1"/>
      <c r="ELB14" s="1"/>
      <c r="ELC14" s="1"/>
      <c r="ELD14" s="1"/>
      <c r="ELE14" s="1"/>
      <c r="ELF14" s="1"/>
      <c r="ELG14" s="1"/>
      <c r="ELH14" s="1"/>
      <c r="ELI14" s="1"/>
      <c r="ELJ14" s="1"/>
      <c r="ELK14" s="1"/>
      <c r="ELL14" s="1"/>
      <c r="ELM14" s="1"/>
      <c r="ELN14" s="1"/>
      <c r="ELO14" s="1"/>
      <c r="ELP14" s="1"/>
      <c r="ELQ14" s="1"/>
      <c r="ELR14" s="1"/>
      <c r="ELS14" s="1"/>
      <c r="ELT14" s="1"/>
      <c r="ELU14" s="1"/>
      <c r="ELV14" s="1"/>
      <c r="ELW14" s="1"/>
      <c r="ELX14" s="1"/>
      <c r="ELY14" s="1"/>
      <c r="ELZ14" s="1"/>
      <c r="EMA14" s="1"/>
      <c r="EMB14" s="1"/>
      <c r="EMC14" s="1"/>
      <c r="EMD14" s="1"/>
      <c r="EME14" s="1"/>
      <c r="EMF14" s="1"/>
      <c r="EMG14" s="1"/>
      <c r="EMH14" s="1"/>
      <c r="EMI14" s="1"/>
      <c r="EMJ14" s="1"/>
      <c r="EMK14" s="1"/>
      <c r="EML14" s="1"/>
      <c r="EMM14" s="1"/>
      <c r="EMN14" s="1"/>
      <c r="EMO14" s="1"/>
      <c r="EMP14" s="1"/>
      <c r="EMQ14" s="1"/>
      <c r="EMR14" s="1"/>
      <c r="EMS14" s="1"/>
      <c r="EMT14" s="1"/>
      <c r="EMU14" s="1"/>
      <c r="EMV14" s="1"/>
      <c r="EMW14" s="1"/>
      <c r="EMX14" s="1"/>
      <c r="EMY14" s="1"/>
      <c r="EMZ14" s="1"/>
      <c r="ENA14" s="1"/>
      <c r="ENB14" s="1"/>
      <c r="ENC14" s="1"/>
      <c r="END14" s="1"/>
      <c r="ENE14" s="1"/>
      <c r="ENF14" s="1"/>
      <c r="ENG14" s="1"/>
      <c r="ENH14" s="1"/>
      <c r="ENI14" s="1"/>
      <c r="ENJ14" s="1"/>
      <c r="ENK14" s="1"/>
      <c r="ENL14" s="1"/>
      <c r="ENM14" s="1"/>
      <c r="ENN14" s="1"/>
      <c r="ENO14" s="1"/>
      <c r="ENP14" s="1"/>
      <c r="ENQ14" s="1"/>
      <c r="ENR14" s="1"/>
      <c r="ENS14" s="1"/>
      <c r="ENT14" s="1"/>
      <c r="ENU14" s="1"/>
      <c r="ENV14" s="1"/>
      <c r="ENW14" s="1"/>
      <c r="ENX14" s="1"/>
      <c r="ENY14" s="1"/>
      <c r="ENZ14" s="1"/>
      <c r="EOA14" s="1"/>
      <c r="EOB14" s="1"/>
      <c r="EOC14" s="1"/>
      <c r="EOD14" s="1"/>
      <c r="EOE14" s="1"/>
      <c r="EOF14" s="1"/>
      <c r="EOG14" s="1"/>
      <c r="EOH14" s="1"/>
      <c r="EOI14" s="1"/>
      <c r="EOJ14" s="1"/>
      <c r="EOK14" s="1"/>
      <c r="EOL14" s="1"/>
      <c r="EOM14" s="1"/>
      <c r="EON14" s="1"/>
      <c r="EOO14" s="1"/>
      <c r="EOP14" s="1"/>
      <c r="EOQ14" s="1"/>
      <c r="EOR14" s="1"/>
      <c r="EOS14" s="1"/>
      <c r="EOT14" s="1"/>
      <c r="EOU14" s="1"/>
      <c r="EOV14" s="1"/>
      <c r="EOW14" s="1"/>
      <c r="EOX14" s="1"/>
      <c r="EOY14" s="1"/>
      <c r="EOZ14" s="1"/>
      <c r="EPA14" s="1"/>
      <c r="EPB14" s="1"/>
      <c r="EPC14" s="1"/>
      <c r="EPD14" s="1"/>
      <c r="EPE14" s="1"/>
      <c r="EPF14" s="1"/>
      <c r="EPG14" s="1"/>
      <c r="EPH14" s="1"/>
      <c r="EPI14" s="1"/>
      <c r="EPJ14" s="1"/>
      <c r="EPK14" s="1"/>
      <c r="EPL14" s="1"/>
      <c r="EPM14" s="1"/>
      <c r="EPN14" s="1"/>
      <c r="EPO14" s="1"/>
      <c r="EPP14" s="1"/>
      <c r="EPQ14" s="1"/>
      <c r="EPR14" s="1"/>
      <c r="EPS14" s="1"/>
      <c r="EPT14" s="1"/>
      <c r="EPU14" s="1"/>
      <c r="EPV14" s="1"/>
      <c r="EPW14" s="1"/>
      <c r="EPX14" s="1"/>
      <c r="EPY14" s="1"/>
      <c r="EPZ14" s="1"/>
      <c r="EQA14" s="1"/>
      <c r="EQB14" s="1"/>
      <c r="EQC14" s="1"/>
      <c r="EQD14" s="1"/>
      <c r="EQE14" s="1"/>
      <c r="EQF14" s="1"/>
      <c r="EQG14" s="1"/>
      <c r="EQH14" s="1"/>
      <c r="EQI14" s="1"/>
      <c r="EQJ14" s="1"/>
      <c r="EQK14" s="1"/>
      <c r="EQL14" s="1"/>
      <c r="EQM14" s="1"/>
      <c r="EQN14" s="1"/>
      <c r="EQO14" s="1"/>
      <c r="EQP14" s="1"/>
      <c r="EQQ14" s="1"/>
      <c r="EQR14" s="1"/>
      <c r="EQS14" s="1"/>
      <c r="EQT14" s="1"/>
      <c r="EQU14" s="1"/>
      <c r="EQV14" s="1"/>
      <c r="EQW14" s="1"/>
      <c r="EQX14" s="1"/>
      <c r="EQY14" s="1"/>
      <c r="EQZ14" s="1"/>
      <c r="ERA14" s="1"/>
      <c r="ERB14" s="1"/>
      <c r="ERC14" s="1"/>
      <c r="ERD14" s="1"/>
      <c r="ERE14" s="1"/>
      <c r="ERF14" s="1"/>
      <c r="ERG14" s="1"/>
      <c r="ERH14" s="1"/>
      <c r="ERI14" s="1"/>
      <c r="ERJ14" s="1"/>
      <c r="ERK14" s="1"/>
      <c r="ERL14" s="1"/>
      <c r="ERM14" s="1"/>
      <c r="ERN14" s="1"/>
      <c r="ERO14" s="1"/>
      <c r="ERP14" s="1"/>
      <c r="ERQ14" s="1"/>
      <c r="ERR14" s="1"/>
      <c r="ERS14" s="1"/>
      <c r="ERT14" s="1"/>
      <c r="ERU14" s="1"/>
      <c r="ERV14" s="1"/>
      <c r="ERW14" s="1"/>
      <c r="ERX14" s="1"/>
      <c r="ERY14" s="1"/>
      <c r="ERZ14" s="1"/>
      <c r="ESA14" s="1"/>
      <c r="ESB14" s="1"/>
      <c r="ESC14" s="1"/>
      <c r="ESD14" s="1"/>
      <c r="ESE14" s="1"/>
      <c r="ESF14" s="1"/>
      <c r="ESG14" s="1"/>
      <c r="ESH14" s="1"/>
      <c r="ESI14" s="1"/>
      <c r="ESJ14" s="1"/>
      <c r="ESK14" s="1"/>
      <c r="ESL14" s="1"/>
      <c r="ESM14" s="1"/>
      <c r="ESN14" s="1"/>
      <c r="ESO14" s="1"/>
      <c r="ESP14" s="1"/>
      <c r="ESQ14" s="1"/>
      <c r="ESR14" s="1"/>
      <c r="ESS14" s="1"/>
      <c r="EST14" s="1"/>
      <c r="ESU14" s="1"/>
      <c r="ESV14" s="1"/>
      <c r="ESW14" s="1"/>
      <c r="ESX14" s="1"/>
      <c r="ESY14" s="1"/>
      <c r="ESZ14" s="1"/>
      <c r="ETA14" s="1"/>
      <c r="ETB14" s="1"/>
      <c r="ETC14" s="1"/>
      <c r="ETD14" s="1"/>
      <c r="ETE14" s="1"/>
      <c r="ETF14" s="1"/>
      <c r="ETG14" s="1"/>
      <c r="ETH14" s="1"/>
      <c r="ETI14" s="1"/>
      <c r="ETJ14" s="1"/>
      <c r="ETK14" s="1"/>
      <c r="ETL14" s="1"/>
      <c r="ETM14" s="1"/>
      <c r="ETN14" s="1"/>
      <c r="ETO14" s="1"/>
      <c r="ETP14" s="1"/>
      <c r="ETQ14" s="1"/>
      <c r="ETR14" s="1"/>
      <c r="ETS14" s="1"/>
      <c r="ETT14" s="1"/>
      <c r="ETU14" s="1"/>
      <c r="ETV14" s="1"/>
      <c r="ETW14" s="1"/>
      <c r="ETX14" s="1"/>
      <c r="ETY14" s="1"/>
      <c r="ETZ14" s="1"/>
      <c r="EUA14" s="1"/>
      <c r="EUB14" s="1"/>
      <c r="EUC14" s="1"/>
      <c r="EUD14" s="1"/>
      <c r="EUE14" s="1"/>
      <c r="EUF14" s="1"/>
      <c r="EUG14" s="1"/>
      <c r="EUH14" s="1"/>
      <c r="EUI14" s="1"/>
      <c r="EUJ14" s="1"/>
      <c r="EUK14" s="1"/>
      <c r="EUL14" s="1"/>
      <c r="EUM14" s="1"/>
      <c r="EUN14" s="1"/>
      <c r="EUO14" s="1"/>
      <c r="EUP14" s="1"/>
      <c r="EUQ14" s="1"/>
      <c r="EUR14" s="1"/>
      <c r="EUS14" s="1"/>
      <c r="EUT14" s="1"/>
      <c r="EUU14" s="1"/>
      <c r="EUV14" s="1"/>
      <c r="EUW14" s="1"/>
      <c r="EUX14" s="1"/>
      <c r="EUY14" s="1"/>
      <c r="EUZ14" s="1"/>
      <c r="EVA14" s="1"/>
      <c r="EVB14" s="1"/>
      <c r="EVC14" s="1"/>
      <c r="EVD14" s="1"/>
      <c r="EVE14" s="1"/>
      <c r="EVF14" s="1"/>
      <c r="EVG14" s="1"/>
      <c r="EVH14" s="1"/>
      <c r="EVI14" s="1"/>
      <c r="EVJ14" s="1"/>
      <c r="EVK14" s="1"/>
      <c r="EVL14" s="1"/>
      <c r="EVM14" s="1"/>
      <c r="EVN14" s="1"/>
      <c r="EVO14" s="1"/>
      <c r="EVP14" s="1"/>
      <c r="EVQ14" s="1"/>
      <c r="EVR14" s="1"/>
      <c r="EVS14" s="1"/>
      <c r="EVT14" s="1"/>
      <c r="EVU14" s="1"/>
      <c r="EVV14" s="1"/>
      <c r="EVW14" s="1"/>
      <c r="EVX14" s="1"/>
      <c r="EVY14" s="1"/>
      <c r="EVZ14" s="1"/>
      <c r="EWA14" s="1"/>
      <c r="EWB14" s="1"/>
      <c r="EWC14" s="1"/>
      <c r="EWD14" s="1"/>
      <c r="EWE14" s="1"/>
      <c r="EWF14" s="1"/>
      <c r="EWG14" s="1"/>
      <c r="EWH14" s="1"/>
      <c r="EWI14" s="1"/>
      <c r="EWJ14" s="1"/>
      <c r="EWK14" s="1"/>
      <c r="EWL14" s="1"/>
      <c r="EWM14" s="1"/>
      <c r="EWN14" s="1"/>
      <c r="EWO14" s="1"/>
      <c r="EWP14" s="1"/>
      <c r="EWQ14" s="1"/>
      <c r="EWR14" s="1"/>
      <c r="EWS14" s="1"/>
      <c r="EWT14" s="1"/>
      <c r="EWU14" s="1"/>
      <c r="EWV14" s="1"/>
      <c r="EWW14" s="1"/>
      <c r="EWX14" s="1"/>
      <c r="EWY14" s="1"/>
      <c r="EWZ14" s="1"/>
      <c r="EXA14" s="1"/>
      <c r="EXB14" s="1"/>
      <c r="EXC14" s="1"/>
      <c r="EXD14" s="1"/>
      <c r="EXE14" s="1"/>
      <c r="EXF14" s="1"/>
      <c r="EXG14" s="1"/>
      <c r="EXH14" s="1"/>
      <c r="EXI14" s="1"/>
      <c r="EXJ14" s="1"/>
      <c r="EXK14" s="1"/>
      <c r="EXL14" s="1"/>
      <c r="EXM14" s="1"/>
      <c r="EXN14" s="1"/>
      <c r="EXO14" s="1"/>
      <c r="EXP14" s="1"/>
      <c r="EXQ14" s="1"/>
      <c r="EXR14" s="1"/>
      <c r="EXS14" s="1"/>
      <c r="EXT14" s="1"/>
      <c r="EXU14" s="1"/>
      <c r="EXV14" s="1"/>
      <c r="EXW14" s="1"/>
      <c r="EXX14" s="1"/>
      <c r="EXY14" s="1"/>
      <c r="EXZ14" s="1"/>
      <c r="EYA14" s="1"/>
      <c r="EYB14" s="1"/>
      <c r="EYC14" s="1"/>
      <c r="EYD14" s="1"/>
      <c r="EYE14" s="1"/>
      <c r="EYF14" s="1"/>
      <c r="EYG14" s="1"/>
      <c r="EYH14" s="1"/>
      <c r="EYI14" s="1"/>
      <c r="EYJ14" s="1"/>
      <c r="EYK14" s="1"/>
      <c r="EYL14" s="1"/>
      <c r="EYM14" s="1"/>
      <c r="EYN14" s="1"/>
      <c r="EYO14" s="1"/>
      <c r="EYP14" s="1"/>
      <c r="EYQ14" s="1"/>
      <c r="EYR14" s="1"/>
      <c r="EYS14" s="1"/>
      <c r="EYT14" s="1"/>
      <c r="EYU14" s="1"/>
      <c r="EYV14" s="1"/>
      <c r="EYW14" s="1"/>
      <c r="EYX14" s="1"/>
      <c r="EYY14" s="1"/>
      <c r="EYZ14" s="1"/>
      <c r="EZA14" s="1"/>
      <c r="EZB14" s="1"/>
      <c r="EZC14" s="1"/>
      <c r="EZD14" s="1"/>
      <c r="EZE14" s="1"/>
      <c r="EZF14" s="1"/>
      <c r="EZG14" s="1"/>
      <c r="EZH14" s="1"/>
      <c r="EZI14" s="1"/>
      <c r="EZJ14" s="1"/>
      <c r="EZK14" s="1"/>
      <c r="EZL14" s="1"/>
      <c r="EZM14" s="1"/>
      <c r="EZN14" s="1"/>
      <c r="EZO14" s="1"/>
      <c r="EZP14" s="1"/>
      <c r="EZQ14" s="1"/>
      <c r="EZR14" s="1"/>
      <c r="EZS14" s="1"/>
      <c r="EZT14" s="1"/>
      <c r="EZU14" s="1"/>
      <c r="EZV14" s="1"/>
      <c r="EZW14" s="1"/>
      <c r="EZX14" s="1"/>
      <c r="EZY14" s="1"/>
      <c r="EZZ14" s="1"/>
      <c r="FAA14" s="1"/>
      <c r="FAB14" s="1"/>
      <c r="FAC14" s="1"/>
      <c r="FAD14" s="1"/>
      <c r="FAE14" s="1"/>
      <c r="FAF14" s="1"/>
      <c r="FAG14" s="1"/>
      <c r="FAH14" s="1"/>
      <c r="FAI14" s="1"/>
      <c r="FAJ14" s="1"/>
      <c r="FAK14" s="1"/>
      <c r="FAL14" s="1"/>
      <c r="FAM14" s="1"/>
      <c r="FAN14" s="1"/>
      <c r="FAO14" s="1"/>
      <c r="FAP14" s="1"/>
      <c r="FAQ14" s="1"/>
      <c r="FAR14" s="1"/>
      <c r="FAS14" s="1"/>
      <c r="FAT14" s="1"/>
      <c r="FAU14" s="1"/>
      <c r="FAV14" s="1"/>
      <c r="FAW14" s="1"/>
      <c r="FAX14" s="1"/>
      <c r="FAY14" s="1"/>
      <c r="FAZ14" s="1"/>
      <c r="FBA14" s="1"/>
      <c r="FBB14" s="1"/>
      <c r="FBC14" s="1"/>
      <c r="FBD14" s="1"/>
      <c r="FBE14" s="1"/>
      <c r="FBF14" s="1"/>
      <c r="FBG14" s="1"/>
      <c r="FBH14" s="1"/>
      <c r="FBI14" s="1"/>
      <c r="FBJ14" s="1"/>
      <c r="FBK14" s="1"/>
      <c r="FBL14" s="1"/>
      <c r="FBM14" s="1"/>
      <c r="FBN14" s="1"/>
      <c r="FBO14" s="1"/>
      <c r="FBP14" s="1"/>
      <c r="FBQ14" s="1"/>
      <c r="FBR14" s="1"/>
      <c r="FBS14" s="1"/>
      <c r="FBT14" s="1"/>
      <c r="FBU14" s="1"/>
      <c r="FBV14" s="1"/>
      <c r="FBW14" s="1"/>
      <c r="FBX14" s="1"/>
      <c r="FBY14" s="1"/>
      <c r="FBZ14" s="1"/>
      <c r="FCA14" s="1"/>
      <c r="FCB14" s="1"/>
      <c r="FCC14" s="1"/>
      <c r="FCD14" s="1"/>
      <c r="FCE14" s="1"/>
      <c r="FCF14" s="1"/>
      <c r="FCG14" s="1"/>
      <c r="FCH14" s="1"/>
      <c r="FCI14" s="1"/>
      <c r="FCJ14" s="1"/>
      <c r="FCK14" s="1"/>
      <c r="FCL14" s="1"/>
      <c r="FCM14" s="1"/>
      <c r="FCN14" s="1"/>
      <c r="FCO14" s="1"/>
      <c r="FCP14" s="1"/>
      <c r="FCQ14" s="1"/>
      <c r="FCR14" s="1"/>
      <c r="FCS14" s="1"/>
      <c r="FCT14" s="1"/>
      <c r="FCU14" s="1"/>
      <c r="FCV14" s="1"/>
      <c r="FCW14" s="1"/>
      <c r="FCX14" s="1"/>
      <c r="FCY14" s="1"/>
      <c r="FCZ14" s="1"/>
      <c r="FDA14" s="1"/>
      <c r="FDB14" s="1"/>
      <c r="FDC14" s="1"/>
      <c r="FDD14" s="1"/>
      <c r="FDE14" s="1"/>
      <c r="FDF14" s="1"/>
      <c r="FDG14" s="1"/>
      <c r="FDH14" s="1"/>
      <c r="FDI14" s="1"/>
      <c r="FDJ14" s="1"/>
      <c r="FDK14" s="1"/>
      <c r="FDL14" s="1"/>
      <c r="FDM14" s="1"/>
      <c r="FDN14" s="1"/>
      <c r="FDO14" s="1"/>
      <c r="FDP14" s="1"/>
      <c r="FDQ14" s="1"/>
      <c r="FDR14" s="1"/>
      <c r="FDS14" s="1"/>
      <c r="FDT14" s="1"/>
      <c r="FDU14" s="1"/>
      <c r="FDV14" s="1"/>
      <c r="FDW14" s="1"/>
      <c r="FDX14" s="1"/>
      <c r="FDY14" s="1"/>
      <c r="FDZ14" s="1"/>
      <c r="FEA14" s="1"/>
      <c r="FEB14" s="1"/>
      <c r="FEC14" s="1"/>
      <c r="FED14" s="1"/>
      <c r="FEE14" s="1"/>
      <c r="FEF14" s="1"/>
      <c r="FEG14" s="1"/>
      <c r="FEH14" s="1"/>
      <c r="FEI14" s="1"/>
      <c r="FEJ14" s="1"/>
      <c r="FEK14" s="1"/>
      <c r="FEL14" s="1"/>
      <c r="FEM14" s="1"/>
      <c r="FEN14" s="1"/>
      <c r="FEO14" s="1"/>
      <c r="FEP14" s="1"/>
      <c r="FEQ14" s="1"/>
      <c r="FER14" s="1"/>
      <c r="FES14" s="1"/>
      <c r="FET14" s="1"/>
      <c r="FEU14" s="1"/>
      <c r="FEV14" s="1"/>
      <c r="FEW14" s="1"/>
      <c r="FEX14" s="1"/>
      <c r="FEY14" s="1"/>
      <c r="FEZ14" s="1"/>
      <c r="FFA14" s="1"/>
      <c r="FFB14" s="1"/>
      <c r="FFC14" s="1"/>
      <c r="FFD14" s="1"/>
      <c r="FFE14" s="1"/>
      <c r="FFF14" s="1"/>
      <c r="FFG14" s="1"/>
      <c r="FFH14" s="1"/>
      <c r="FFI14" s="1"/>
      <c r="FFJ14" s="1"/>
      <c r="FFK14" s="1"/>
      <c r="FFL14" s="1"/>
      <c r="FFM14" s="1"/>
      <c r="FFN14" s="1"/>
      <c r="FFO14" s="1"/>
      <c r="FFP14" s="1"/>
      <c r="FFQ14" s="1"/>
      <c r="FFR14" s="1"/>
      <c r="FFS14" s="1"/>
      <c r="FFT14" s="1"/>
      <c r="FFU14" s="1"/>
      <c r="FFV14" s="1"/>
      <c r="FFW14" s="1"/>
      <c r="FFX14" s="1"/>
      <c r="FFY14" s="1"/>
      <c r="FFZ14" s="1"/>
      <c r="FGA14" s="1"/>
      <c r="FGB14" s="1"/>
      <c r="FGC14" s="1"/>
      <c r="FGD14" s="1"/>
      <c r="FGE14" s="1"/>
      <c r="FGF14" s="1"/>
      <c r="FGG14" s="1"/>
      <c r="FGH14" s="1"/>
      <c r="FGI14" s="1"/>
      <c r="FGJ14" s="1"/>
      <c r="FGK14" s="1"/>
      <c r="FGL14" s="1"/>
      <c r="FGM14" s="1"/>
      <c r="FGN14" s="1"/>
      <c r="FGO14" s="1"/>
      <c r="FGP14" s="1"/>
      <c r="FGQ14" s="1"/>
      <c r="FGR14" s="1"/>
      <c r="FGS14" s="1"/>
      <c r="FGT14" s="1"/>
      <c r="FGU14" s="1"/>
      <c r="FGV14" s="1"/>
      <c r="FGW14" s="1"/>
      <c r="FGX14" s="1"/>
      <c r="FGY14" s="1"/>
      <c r="FGZ14" s="1"/>
      <c r="FHA14" s="1"/>
      <c r="FHB14" s="1"/>
      <c r="FHC14" s="1"/>
      <c r="FHD14" s="1"/>
      <c r="FHE14" s="1"/>
      <c r="FHF14" s="1"/>
      <c r="FHG14" s="1"/>
      <c r="FHH14" s="1"/>
      <c r="FHI14" s="1"/>
      <c r="FHJ14" s="1"/>
      <c r="FHK14" s="1"/>
      <c r="FHL14" s="1"/>
      <c r="FHM14" s="1"/>
      <c r="FHN14" s="1"/>
      <c r="FHO14" s="1"/>
      <c r="FHP14" s="1"/>
      <c r="FHQ14" s="1"/>
      <c r="FHR14" s="1"/>
      <c r="FHS14" s="1"/>
      <c r="FHT14" s="1"/>
      <c r="FHU14" s="1"/>
      <c r="FHV14" s="1"/>
      <c r="FHW14" s="1"/>
      <c r="FHX14" s="1"/>
      <c r="FHY14" s="1"/>
      <c r="FHZ14" s="1"/>
      <c r="FIA14" s="1"/>
      <c r="FIB14" s="1"/>
      <c r="FIC14" s="1"/>
      <c r="FID14" s="1"/>
      <c r="FIE14" s="1"/>
      <c r="FIF14" s="1"/>
      <c r="FIG14" s="1"/>
      <c r="FIH14" s="1"/>
      <c r="FII14" s="1"/>
      <c r="FIJ14" s="1"/>
      <c r="FIK14" s="1"/>
      <c r="FIL14" s="1"/>
      <c r="FIM14" s="1"/>
      <c r="FIN14" s="1"/>
      <c r="FIO14" s="1"/>
      <c r="FIP14" s="1"/>
      <c r="FIQ14" s="1"/>
      <c r="FIR14" s="1"/>
      <c r="FIS14" s="1"/>
      <c r="FIT14" s="1"/>
      <c r="FIU14" s="1"/>
      <c r="FIV14" s="1"/>
      <c r="FIW14" s="1"/>
      <c r="FIX14" s="1"/>
      <c r="FIY14" s="1"/>
      <c r="FIZ14" s="1"/>
      <c r="FJA14" s="1"/>
      <c r="FJB14" s="1"/>
      <c r="FJC14" s="1"/>
      <c r="FJD14" s="1"/>
      <c r="FJE14" s="1"/>
      <c r="FJF14" s="1"/>
      <c r="FJG14" s="1"/>
      <c r="FJH14" s="1"/>
      <c r="FJI14" s="1"/>
      <c r="FJJ14" s="1"/>
      <c r="FJK14" s="1"/>
      <c r="FJL14" s="1"/>
      <c r="FJM14" s="1"/>
      <c r="FJN14" s="1"/>
      <c r="FJO14" s="1"/>
      <c r="FJP14" s="1"/>
      <c r="FJQ14" s="1"/>
      <c r="FJR14" s="1"/>
      <c r="FJS14" s="1"/>
      <c r="FJT14" s="1"/>
      <c r="FJU14" s="1"/>
      <c r="FJV14" s="1"/>
      <c r="FJW14" s="1"/>
      <c r="FJX14" s="1"/>
      <c r="FJY14" s="1"/>
      <c r="FJZ14" s="1"/>
      <c r="FKA14" s="1"/>
      <c r="FKB14" s="1"/>
      <c r="FKC14" s="1"/>
      <c r="FKD14" s="1"/>
      <c r="FKE14" s="1"/>
      <c r="FKF14" s="1"/>
      <c r="FKG14" s="1"/>
      <c r="FKH14" s="1"/>
      <c r="FKI14" s="1"/>
      <c r="FKJ14" s="1"/>
      <c r="FKK14" s="1"/>
      <c r="FKL14" s="1"/>
      <c r="FKM14" s="1"/>
      <c r="FKN14" s="1"/>
      <c r="FKO14" s="1"/>
      <c r="FKP14" s="1"/>
      <c r="FKQ14" s="1"/>
      <c r="FKR14" s="1"/>
      <c r="FKS14" s="1"/>
      <c r="FKT14" s="1"/>
      <c r="FKU14" s="1"/>
      <c r="FKV14" s="1"/>
      <c r="FKW14" s="1"/>
      <c r="FKX14" s="1"/>
      <c r="FKY14" s="1"/>
      <c r="FKZ14" s="1"/>
      <c r="FLA14" s="1"/>
      <c r="FLB14" s="1"/>
      <c r="FLC14" s="1"/>
      <c r="FLD14" s="1"/>
      <c r="FLE14" s="1"/>
      <c r="FLF14" s="1"/>
      <c r="FLG14" s="1"/>
      <c r="FLH14" s="1"/>
      <c r="FLI14" s="1"/>
      <c r="FLJ14" s="1"/>
      <c r="FLK14" s="1"/>
      <c r="FLL14" s="1"/>
      <c r="FLM14" s="1"/>
      <c r="FLN14" s="1"/>
      <c r="FLO14" s="1"/>
      <c r="FLP14" s="1"/>
      <c r="FLQ14" s="1"/>
      <c r="FLR14" s="1"/>
      <c r="FLS14" s="1"/>
      <c r="FLT14" s="1"/>
      <c r="FLU14" s="1"/>
      <c r="FLV14" s="1"/>
      <c r="FLW14" s="1"/>
      <c r="FLX14" s="1"/>
      <c r="FLY14" s="1"/>
      <c r="FLZ14" s="1"/>
      <c r="FMA14" s="1"/>
      <c r="FMB14" s="1"/>
      <c r="FMC14" s="1"/>
      <c r="FMD14" s="1"/>
      <c r="FME14" s="1"/>
      <c r="FMF14" s="1"/>
      <c r="FMG14" s="1"/>
      <c r="FMH14" s="1"/>
      <c r="FMI14" s="1"/>
      <c r="FMJ14" s="1"/>
      <c r="FMK14" s="1"/>
      <c r="FML14" s="1"/>
      <c r="FMM14" s="1"/>
      <c r="FMN14" s="1"/>
      <c r="FMO14" s="1"/>
      <c r="FMP14" s="1"/>
      <c r="FMQ14" s="1"/>
      <c r="FMR14" s="1"/>
      <c r="FMS14" s="1"/>
      <c r="FMT14" s="1"/>
      <c r="FMU14" s="1"/>
      <c r="FMV14" s="1"/>
      <c r="FMW14" s="1"/>
      <c r="FMX14" s="1"/>
      <c r="FMY14" s="1"/>
      <c r="FMZ14" s="1"/>
      <c r="FNA14" s="1"/>
      <c r="FNB14" s="1"/>
      <c r="FNC14" s="1"/>
      <c r="FND14" s="1"/>
      <c r="FNE14" s="1"/>
      <c r="FNF14" s="1"/>
      <c r="FNG14" s="1"/>
      <c r="FNH14" s="1"/>
      <c r="FNI14" s="1"/>
      <c r="FNJ14" s="1"/>
      <c r="FNK14" s="1"/>
      <c r="FNL14" s="1"/>
      <c r="FNM14" s="1"/>
      <c r="FNN14" s="1"/>
      <c r="FNO14" s="1"/>
      <c r="FNP14" s="1"/>
      <c r="FNQ14" s="1"/>
      <c r="FNR14" s="1"/>
      <c r="FNS14" s="1"/>
      <c r="FNT14" s="1"/>
      <c r="FNU14" s="1"/>
      <c r="FNV14" s="1"/>
      <c r="FNW14" s="1"/>
      <c r="FNX14" s="1"/>
      <c r="FNY14" s="1"/>
      <c r="FNZ14" s="1"/>
      <c r="FOA14" s="1"/>
      <c r="FOB14" s="1"/>
      <c r="FOC14" s="1"/>
      <c r="FOD14" s="1"/>
      <c r="FOE14" s="1"/>
      <c r="FOF14" s="1"/>
      <c r="FOG14" s="1"/>
      <c r="FOH14" s="1"/>
      <c r="FOI14" s="1"/>
      <c r="FOJ14" s="1"/>
      <c r="FOK14" s="1"/>
      <c r="FOL14" s="1"/>
      <c r="FOM14" s="1"/>
      <c r="FON14" s="1"/>
      <c r="FOO14" s="1"/>
      <c r="FOP14" s="1"/>
      <c r="FOQ14" s="1"/>
      <c r="FOR14" s="1"/>
      <c r="FOS14" s="1"/>
      <c r="FOT14" s="1"/>
      <c r="FOU14" s="1"/>
      <c r="FOV14" s="1"/>
      <c r="FOW14" s="1"/>
      <c r="FOX14" s="1"/>
      <c r="FOY14" s="1"/>
      <c r="FOZ14" s="1"/>
      <c r="FPA14" s="1"/>
      <c r="FPB14" s="1"/>
      <c r="FPC14" s="1"/>
      <c r="FPD14" s="1"/>
      <c r="FPE14" s="1"/>
      <c r="FPF14" s="1"/>
      <c r="FPG14" s="1"/>
      <c r="FPH14" s="1"/>
      <c r="FPI14" s="1"/>
      <c r="FPJ14" s="1"/>
      <c r="FPK14" s="1"/>
      <c r="FPL14" s="1"/>
      <c r="FPM14" s="1"/>
      <c r="FPN14" s="1"/>
      <c r="FPO14" s="1"/>
      <c r="FPP14" s="1"/>
      <c r="FPQ14" s="1"/>
      <c r="FPR14" s="1"/>
      <c r="FPS14" s="1"/>
      <c r="FPT14" s="1"/>
      <c r="FPU14" s="1"/>
      <c r="FPV14" s="1"/>
      <c r="FPW14" s="1"/>
      <c r="FPX14" s="1"/>
      <c r="FPY14" s="1"/>
      <c r="FPZ14" s="1"/>
      <c r="FQA14" s="1"/>
      <c r="FQB14" s="1"/>
      <c r="FQC14" s="1"/>
      <c r="FQD14" s="1"/>
      <c r="FQE14" s="1"/>
      <c r="FQF14" s="1"/>
      <c r="FQG14" s="1"/>
      <c r="FQH14" s="1"/>
      <c r="FQI14" s="1"/>
      <c r="FQJ14" s="1"/>
      <c r="FQK14" s="1"/>
      <c r="FQL14" s="1"/>
      <c r="FQM14" s="1"/>
      <c r="FQN14" s="1"/>
      <c r="FQO14" s="1"/>
      <c r="FQP14" s="1"/>
      <c r="FQQ14" s="1"/>
      <c r="FQR14" s="1"/>
      <c r="FQS14" s="1"/>
      <c r="FQT14" s="1"/>
      <c r="FQU14" s="1"/>
      <c r="FQV14" s="1"/>
      <c r="FQW14" s="1"/>
      <c r="FQX14" s="1"/>
      <c r="FQY14" s="1"/>
      <c r="FQZ14" s="1"/>
      <c r="FRA14" s="1"/>
      <c r="FRB14" s="1"/>
      <c r="FRC14" s="1"/>
      <c r="FRD14" s="1"/>
      <c r="FRE14" s="1"/>
      <c r="FRF14" s="1"/>
      <c r="FRG14" s="1"/>
      <c r="FRH14" s="1"/>
      <c r="FRI14" s="1"/>
      <c r="FRJ14" s="1"/>
      <c r="FRK14" s="1"/>
      <c r="FRL14" s="1"/>
      <c r="FRM14" s="1"/>
      <c r="FRN14" s="1"/>
      <c r="FRO14" s="1"/>
      <c r="FRP14" s="1"/>
      <c r="FRQ14" s="1"/>
      <c r="FRR14" s="1"/>
      <c r="FRS14" s="1"/>
      <c r="FRT14" s="1"/>
      <c r="FRU14" s="1"/>
      <c r="FRV14" s="1"/>
      <c r="FRW14" s="1"/>
      <c r="FRX14" s="1"/>
      <c r="FRY14" s="1"/>
      <c r="FRZ14" s="1"/>
      <c r="FSA14" s="1"/>
      <c r="FSB14" s="1"/>
      <c r="FSC14" s="1"/>
      <c r="FSD14" s="1"/>
      <c r="FSE14" s="1"/>
      <c r="FSF14" s="1"/>
      <c r="FSG14" s="1"/>
      <c r="FSH14" s="1"/>
      <c r="FSI14" s="1"/>
      <c r="FSJ14" s="1"/>
      <c r="FSK14" s="1"/>
      <c r="FSL14" s="1"/>
      <c r="FSM14" s="1"/>
      <c r="FSN14" s="1"/>
      <c r="FSO14" s="1"/>
      <c r="FSP14" s="1"/>
      <c r="FSQ14" s="1"/>
      <c r="FSR14" s="1"/>
      <c r="FSS14" s="1"/>
      <c r="FST14" s="1"/>
      <c r="FSU14" s="1"/>
      <c r="FSV14" s="1"/>
      <c r="FSW14" s="1"/>
      <c r="FSX14" s="1"/>
      <c r="FSY14" s="1"/>
      <c r="FSZ14" s="1"/>
      <c r="FTA14" s="1"/>
      <c r="FTB14" s="1"/>
      <c r="FTC14" s="1"/>
      <c r="FTD14" s="1"/>
      <c r="FTE14" s="1"/>
      <c r="FTF14" s="1"/>
      <c r="FTG14" s="1"/>
      <c r="FTH14" s="1"/>
      <c r="FTI14" s="1"/>
      <c r="FTJ14" s="1"/>
      <c r="FTK14" s="1"/>
      <c r="FTL14" s="1"/>
      <c r="FTM14" s="1"/>
      <c r="FTN14" s="1"/>
      <c r="FTO14" s="1"/>
      <c r="FTP14" s="1"/>
      <c r="FTQ14" s="1"/>
      <c r="FTR14" s="1"/>
      <c r="FTS14" s="1"/>
      <c r="FTT14" s="1"/>
      <c r="FTU14" s="1"/>
      <c r="FTV14" s="1"/>
      <c r="FTW14" s="1"/>
      <c r="FTX14" s="1"/>
      <c r="FTY14" s="1"/>
      <c r="FTZ14" s="1"/>
      <c r="FUA14" s="1"/>
      <c r="FUB14" s="1"/>
      <c r="FUC14" s="1"/>
      <c r="FUD14" s="1"/>
      <c r="FUE14" s="1"/>
      <c r="FUF14" s="1"/>
      <c r="FUG14" s="1"/>
      <c r="FUH14" s="1"/>
      <c r="FUI14" s="1"/>
      <c r="FUJ14" s="1"/>
      <c r="FUK14" s="1"/>
      <c r="FUL14" s="1"/>
      <c r="FUM14" s="1"/>
      <c r="FUN14" s="1"/>
      <c r="FUO14" s="1"/>
      <c r="FUP14" s="1"/>
      <c r="FUQ14" s="1"/>
      <c r="FUR14" s="1"/>
      <c r="FUS14" s="1"/>
      <c r="FUT14" s="1"/>
      <c r="FUU14" s="1"/>
      <c r="FUV14" s="1"/>
      <c r="FUW14" s="1"/>
      <c r="FUX14" s="1"/>
      <c r="FUY14" s="1"/>
      <c r="FUZ14" s="1"/>
      <c r="FVA14" s="1"/>
      <c r="FVB14" s="1"/>
      <c r="FVC14" s="1"/>
      <c r="FVD14" s="1"/>
      <c r="FVE14" s="1"/>
      <c r="FVF14" s="1"/>
      <c r="FVG14" s="1"/>
      <c r="FVH14" s="1"/>
      <c r="FVI14" s="1"/>
      <c r="FVJ14" s="1"/>
      <c r="FVK14" s="1"/>
      <c r="FVL14" s="1"/>
      <c r="FVM14" s="1"/>
      <c r="FVN14" s="1"/>
      <c r="FVO14" s="1"/>
      <c r="FVP14" s="1"/>
      <c r="FVQ14" s="1"/>
      <c r="FVR14" s="1"/>
      <c r="FVS14" s="1"/>
      <c r="FVT14" s="1"/>
      <c r="FVU14" s="1"/>
      <c r="FVV14" s="1"/>
      <c r="FVW14" s="1"/>
      <c r="FVX14" s="1"/>
      <c r="FVY14" s="1"/>
      <c r="FVZ14" s="1"/>
      <c r="FWA14" s="1"/>
      <c r="FWB14" s="1"/>
      <c r="FWC14" s="1"/>
      <c r="FWD14" s="1"/>
      <c r="FWE14" s="1"/>
      <c r="FWF14" s="1"/>
      <c r="FWG14" s="1"/>
      <c r="FWH14" s="1"/>
      <c r="FWI14" s="1"/>
      <c r="FWJ14" s="1"/>
      <c r="FWK14" s="1"/>
      <c r="FWL14" s="1"/>
      <c r="FWM14" s="1"/>
      <c r="FWN14" s="1"/>
      <c r="FWO14" s="1"/>
      <c r="FWP14" s="1"/>
      <c r="FWQ14" s="1"/>
      <c r="FWR14" s="1"/>
      <c r="FWS14" s="1"/>
      <c r="FWT14" s="1"/>
      <c r="FWU14" s="1"/>
      <c r="FWV14" s="1"/>
      <c r="FWW14" s="1"/>
      <c r="FWX14" s="1"/>
      <c r="FWY14" s="1"/>
      <c r="FWZ14" s="1"/>
      <c r="FXA14" s="1"/>
      <c r="FXB14" s="1"/>
      <c r="FXC14" s="1"/>
      <c r="FXD14" s="1"/>
      <c r="FXE14" s="1"/>
      <c r="FXF14" s="1"/>
      <c r="FXG14" s="1"/>
      <c r="FXH14" s="1"/>
      <c r="FXI14" s="1"/>
      <c r="FXJ14" s="1"/>
      <c r="FXK14" s="1"/>
      <c r="FXL14" s="1"/>
      <c r="FXM14" s="1"/>
      <c r="FXN14" s="1"/>
      <c r="FXO14" s="1"/>
      <c r="FXP14" s="1"/>
      <c r="FXQ14" s="1"/>
      <c r="FXR14" s="1"/>
      <c r="FXS14" s="1"/>
      <c r="FXT14" s="1"/>
      <c r="FXU14" s="1"/>
      <c r="FXV14" s="1"/>
      <c r="FXW14" s="1"/>
      <c r="FXX14" s="1"/>
      <c r="FXY14" s="1"/>
      <c r="FXZ14" s="1"/>
      <c r="FYA14" s="1"/>
      <c r="FYB14" s="1"/>
      <c r="FYC14" s="1"/>
      <c r="FYD14" s="1"/>
      <c r="FYE14" s="1"/>
      <c r="FYF14" s="1"/>
      <c r="FYG14" s="1"/>
      <c r="FYH14" s="1"/>
      <c r="FYI14" s="1"/>
      <c r="FYJ14" s="1"/>
      <c r="FYK14" s="1"/>
      <c r="FYL14" s="1"/>
      <c r="FYM14" s="1"/>
      <c r="FYN14" s="1"/>
      <c r="FYO14" s="1"/>
      <c r="FYP14" s="1"/>
      <c r="FYQ14" s="1"/>
      <c r="FYR14" s="1"/>
      <c r="FYS14" s="1"/>
      <c r="FYT14" s="1"/>
      <c r="FYU14" s="1"/>
      <c r="FYV14" s="1"/>
      <c r="FYW14" s="1"/>
      <c r="FYX14" s="1"/>
      <c r="FYY14" s="1"/>
      <c r="FYZ14" s="1"/>
      <c r="FZA14" s="1"/>
      <c r="FZB14" s="1"/>
      <c r="FZC14" s="1"/>
      <c r="FZD14" s="1"/>
      <c r="FZE14" s="1"/>
      <c r="FZF14" s="1"/>
      <c r="FZG14" s="1"/>
      <c r="FZH14" s="1"/>
      <c r="FZI14" s="1"/>
      <c r="FZJ14" s="1"/>
      <c r="FZK14" s="1"/>
      <c r="FZL14" s="1"/>
      <c r="FZM14" s="1"/>
      <c r="FZN14" s="1"/>
      <c r="FZO14" s="1"/>
      <c r="FZP14" s="1"/>
      <c r="FZQ14" s="1"/>
      <c r="FZR14" s="1"/>
      <c r="FZS14" s="1"/>
      <c r="FZT14" s="1"/>
      <c r="FZU14" s="1"/>
      <c r="FZV14" s="1"/>
      <c r="FZW14" s="1"/>
      <c r="FZX14" s="1"/>
      <c r="FZY14" s="1"/>
      <c r="FZZ14" s="1"/>
      <c r="GAA14" s="1"/>
      <c r="GAB14" s="1"/>
      <c r="GAC14" s="1"/>
      <c r="GAD14" s="1"/>
      <c r="GAE14" s="1"/>
      <c r="GAF14" s="1"/>
      <c r="GAG14" s="1"/>
      <c r="GAH14" s="1"/>
      <c r="GAI14" s="1"/>
      <c r="GAJ14" s="1"/>
      <c r="GAK14" s="1"/>
      <c r="GAL14" s="1"/>
      <c r="GAM14" s="1"/>
      <c r="GAN14" s="1"/>
      <c r="GAO14" s="1"/>
      <c r="GAP14" s="1"/>
      <c r="GAQ14" s="1"/>
      <c r="GAR14" s="1"/>
      <c r="GAS14" s="1"/>
      <c r="GAT14" s="1"/>
      <c r="GAU14" s="1"/>
      <c r="GAV14" s="1"/>
      <c r="GAW14" s="1"/>
      <c r="GAX14" s="1"/>
      <c r="GAY14" s="1"/>
      <c r="GAZ14" s="1"/>
      <c r="GBA14" s="1"/>
      <c r="GBB14" s="1"/>
      <c r="GBC14" s="1"/>
      <c r="GBD14" s="1"/>
      <c r="GBE14" s="1"/>
      <c r="GBF14" s="1"/>
      <c r="GBG14" s="1"/>
      <c r="GBH14" s="1"/>
      <c r="GBI14" s="1"/>
      <c r="GBJ14" s="1"/>
      <c r="GBK14" s="1"/>
      <c r="GBL14" s="1"/>
      <c r="GBM14" s="1"/>
      <c r="GBN14" s="1"/>
      <c r="GBO14" s="1"/>
      <c r="GBP14" s="1"/>
      <c r="GBQ14" s="1"/>
      <c r="GBR14" s="1"/>
      <c r="GBS14" s="1"/>
      <c r="GBT14" s="1"/>
      <c r="GBU14" s="1"/>
      <c r="GBV14" s="1"/>
      <c r="GBW14" s="1"/>
      <c r="GBX14" s="1"/>
      <c r="GBY14" s="1"/>
      <c r="GBZ14" s="1"/>
      <c r="GCA14" s="1"/>
      <c r="GCB14" s="1"/>
      <c r="GCC14" s="1"/>
      <c r="GCD14" s="1"/>
      <c r="GCE14" s="1"/>
      <c r="GCF14" s="1"/>
      <c r="GCG14" s="1"/>
      <c r="GCH14" s="1"/>
      <c r="GCI14" s="1"/>
      <c r="GCJ14" s="1"/>
      <c r="GCK14" s="1"/>
      <c r="GCL14" s="1"/>
      <c r="GCM14" s="1"/>
      <c r="GCN14" s="1"/>
      <c r="GCO14" s="1"/>
      <c r="GCP14" s="1"/>
      <c r="GCQ14" s="1"/>
      <c r="GCR14" s="1"/>
      <c r="GCS14" s="1"/>
      <c r="GCT14" s="1"/>
      <c r="GCU14" s="1"/>
      <c r="GCV14" s="1"/>
      <c r="GCW14" s="1"/>
      <c r="GCX14" s="1"/>
      <c r="GCY14" s="1"/>
      <c r="GCZ14" s="1"/>
      <c r="GDA14" s="1"/>
      <c r="GDB14" s="1"/>
      <c r="GDC14" s="1"/>
      <c r="GDD14" s="1"/>
      <c r="GDE14" s="1"/>
      <c r="GDF14" s="1"/>
      <c r="GDG14" s="1"/>
      <c r="GDH14" s="1"/>
      <c r="GDI14" s="1"/>
      <c r="GDJ14" s="1"/>
      <c r="GDK14" s="1"/>
      <c r="GDL14" s="1"/>
      <c r="GDM14" s="1"/>
      <c r="GDN14" s="1"/>
      <c r="GDO14" s="1"/>
      <c r="GDP14" s="1"/>
      <c r="GDQ14" s="1"/>
      <c r="GDR14" s="1"/>
      <c r="GDS14" s="1"/>
      <c r="GDT14" s="1"/>
      <c r="GDU14" s="1"/>
      <c r="GDV14" s="1"/>
      <c r="GDW14" s="1"/>
      <c r="GDX14" s="1"/>
      <c r="GDY14" s="1"/>
      <c r="GDZ14" s="1"/>
      <c r="GEA14" s="1"/>
      <c r="GEB14" s="1"/>
      <c r="GEC14" s="1"/>
      <c r="GED14" s="1"/>
      <c r="GEE14" s="1"/>
      <c r="GEF14" s="1"/>
      <c r="GEG14" s="1"/>
      <c r="GEH14" s="1"/>
      <c r="GEI14" s="1"/>
      <c r="GEJ14" s="1"/>
      <c r="GEK14" s="1"/>
      <c r="GEL14" s="1"/>
      <c r="GEM14" s="1"/>
      <c r="GEN14" s="1"/>
      <c r="GEO14" s="1"/>
      <c r="GEP14" s="1"/>
      <c r="GEQ14" s="1"/>
      <c r="GER14" s="1"/>
      <c r="GES14" s="1"/>
      <c r="GET14" s="1"/>
      <c r="GEU14" s="1"/>
      <c r="GEV14" s="1"/>
      <c r="GEW14" s="1"/>
      <c r="GEX14" s="1"/>
      <c r="GEY14" s="1"/>
      <c r="GEZ14" s="1"/>
      <c r="GFA14" s="1"/>
      <c r="GFB14" s="1"/>
      <c r="GFC14" s="1"/>
      <c r="GFD14" s="1"/>
      <c r="GFE14" s="1"/>
      <c r="GFF14" s="1"/>
      <c r="GFG14" s="1"/>
      <c r="GFH14" s="1"/>
      <c r="GFI14" s="1"/>
      <c r="GFJ14" s="1"/>
      <c r="GFK14" s="1"/>
      <c r="GFL14" s="1"/>
      <c r="GFM14" s="1"/>
      <c r="GFN14" s="1"/>
      <c r="GFO14" s="1"/>
      <c r="GFP14" s="1"/>
      <c r="GFQ14" s="1"/>
      <c r="GFR14" s="1"/>
      <c r="GFS14" s="1"/>
      <c r="GFT14" s="1"/>
      <c r="GFU14" s="1"/>
      <c r="GFV14" s="1"/>
      <c r="GFW14" s="1"/>
      <c r="GFX14" s="1"/>
      <c r="GFY14" s="1"/>
      <c r="GFZ14" s="1"/>
      <c r="GGA14" s="1"/>
      <c r="GGB14" s="1"/>
      <c r="GGC14" s="1"/>
      <c r="GGD14" s="1"/>
      <c r="GGE14" s="1"/>
      <c r="GGF14" s="1"/>
      <c r="GGG14" s="1"/>
      <c r="GGH14" s="1"/>
      <c r="GGI14" s="1"/>
      <c r="GGJ14" s="1"/>
      <c r="GGK14" s="1"/>
      <c r="GGL14" s="1"/>
      <c r="GGM14" s="1"/>
      <c r="GGN14" s="1"/>
      <c r="GGO14" s="1"/>
      <c r="GGP14" s="1"/>
      <c r="GGQ14" s="1"/>
      <c r="GGR14" s="1"/>
      <c r="GGS14" s="1"/>
      <c r="GGT14" s="1"/>
      <c r="GGU14" s="1"/>
      <c r="GGV14" s="1"/>
      <c r="GGW14" s="1"/>
      <c r="GGX14" s="1"/>
      <c r="GGY14" s="1"/>
      <c r="GGZ14" s="1"/>
      <c r="GHA14" s="1"/>
      <c r="GHB14" s="1"/>
      <c r="GHC14" s="1"/>
      <c r="GHD14" s="1"/>
      <c r="GHE14" s="1"/>
      <c r="GHF14" s="1"/>
      <c r="GHG14" s="1"/>
      <c r="GHH14" s="1"/>
      <c r="GHI14" s="1"/>
      <c r="GHJ14" s="1"/>
      <c r="GHK14" s="1"/>
      <c r="GHL14" s="1"/>
      <c r="GHM14" s="1"/>
      <c r="GHN14" s="1"/>
      <c r="GHO14" s="1"/>
      <c r="GHP14" s="1"/>
      <c r="GHQ14" s="1"/>
      <c r="GHR14" s="1"/>
      <c r="GHS14" s="1"/>
      <c r="GHT14" s="1"/>
      <c r="GHU14" s="1"/>
      <c r="GHV14" s="1"/>
      <c r="GHW14" s="1"/>
      <c r="GHX14" s="1"/>
      <c r="GHY14" s="1"/>
      <c r="GHZ14" s="1"/>
      <c r="GIA14" s="1"/>
      <c r="GIB14" s="1"/>
      <c r="GIC14" s="1"/>
      <c r="GID14" s="1"/>
      <c r="GIE14" s="1"/>
      <c r="GIF14" s="1"/>
      <c r="GIG14" s="1"/>
      <c r="GIH14" s="1"/>
      <c r="GII14" s="1"/>
      <c r="GIJ14" s="1"/>
      <c r="GIK14" s="1"/>
      <c r="GIL14" s="1"/>
      <c r="GIM14" s="1"/>
      <c r="GIN14" s="1"/>
      <c r="GIO14" s="1"/>
      <c r="GIP14" s="1"/>
      <c r="GIQ14" s="1"/>
      <c r="GIR14" s="1"/>
      <c r="GIS14" s="1"/>
      <c r="GIT14" s="1"/>
      <c r="GIU14" s="1"/>
      <c r="GIV14" s="1"/>
      <c r="GIW14" s="1"/>
      <c r="GIX14" s="1"/>
      <c r="GIY14" s="1"/>
      <c r="GIZ14" s="1"/>
      <c r="GJA14" s="1"/>
      <c r="GJB14" s="1"/>
      <c r="GJC14" s="1"/>
      <c r="GJD14" s="1"/>
      <c r="GJE14" s="1"/>
      <c r="GJF14" s="1"/>
      <c r="GJG14" s="1"/>
      <c r="GJH14" s="1"/>
      <c r="GJI14" s="1"/>
      <c r="GJJ14" s="1"/>
      <c r="GJK14" s="1"/>
      <c r="GJL14" s="1"/>
      <c r="GJM14" s="1"/>
      <c r="GJN14" s="1"/>
      <c r="GJO14" s="1"/>
      <c r="GJP14" s="1"/>
      <c r="GJQ14" s="1"/>
      <c r="GJR14" s="1"/>
      <c r="GJS14" s="1"/>
      <c r="GJT14" s="1"/>
      <c r="GJU14" s="1"/>
      <c r="GJV14" s="1"/>
      <c r="GJW14" s="1"/>
      <c r="GJX14" s="1"/>
      <c r="GJY14" s="1"/>
      <c r="GJZ14" s="1"/>
      <c r="GKA14" s="1"/>
      <c r="GKB14" s="1"/>
      <c r="GKC14" s="1"/>
      <c r="GKD14" s="1"/>
      <c r="GKE14" s="1"/>
      <c r="GKF14" s="1"/>
      <c r="GKG14" s="1"/>
      <c r="GKH14" s="1"/>
      <c r="GKI14" s="1"/>
      <c r="GKJ14" s="1"/>
      <c r="GKK14" s="1"/>
      <c r="GKL14" s="1"/>
      <c r="GKM14" s="1"/>
      <c r="GKN14" s="1"/>
      <c r="GKO14" s="1"/>
      <c r="GKP14" s="1"/>
      <c r="GKQ14" s="1"/>
      <c r="GKR14" s="1"/>
      <c r="GKS14" s="1"/>
      <c r="GKT14" s="1"/>
      <c r="GKU14" s="1"/>
      <c r="GKV14" s="1"/>
      <c r="GKW14" s="1"/>
      <c r="GKX14" s="1"/>
      <c r="GKY14" s="1"/>
      <c r="GKZ14" s="1"/>
      <c r="GLA14" s="1"/>
      <c r="GLB14" s="1"/>
      <c r="GLC14" s="1"/>
      <c r="GLD14" s="1"/>
      <c r="GLE14" s="1"/>
      <c r="GLF14" s="1"/>
      <c r="GLG14" s="1"/>
      <c r="GLH14" s="1"/>
      <c r="GLI14" s="1"/>
      <c r="GLJ14" s="1"/>
      <c r="GLK14" s="1"/>
      <c r="GLL14" s="1"/>
      <c r="GLM14" s="1"/>
      <c r="GLN14" s="1"/>
      <c r="GLO14" s="1"/>
      <c r="GLP14" s="1"/>
      <c r="GLQ14" s="1"/>
      <c r="GLR14" s="1"/>
      <c r="GLS14" s="1"/>
      <c r="GLT14" s="1"/>
      <c r="GLU14" s="1"/>
      <c r="GLV14" s="1"/>
      <c r="GLW14" s="1"/>
      <c r="GLX14" s="1"/>
      <c r="GLY14" s="1"/>
      <c r="GLZ14" s="1"/>
      <c r="GMA14" s="1"/>
      <c r="GMB14" s="1"/>
      <c r="GMC14" s="1"/>
      <c r="GMD14" s="1"/>
      <c r="GME14" s="1"/>
      <c r="GMF14" s="1"/>
      <c r="GMG14" s="1"/>
      <c r="GMH14" s="1"/>
      <c r="GMI14" s="1"/>
      <c r="GMJ14" s="1"/>
      <c r="GMK14" s="1"/>
      <c r="GML14" s="1"/>
      <c r="GMM14" s="1"/>
      <c r="GMN14" s="1"/>
      <c r="GMO14" s="1"/>
      <c r="GMP14" s="1"/>
      <c r="GMQ14" s="1"/>
      <c r="GMR14" s="1"/>
      <c r="GMS14" s="1"/>
      <c r="GMT14" s="1"/>
      <c r="GMU14" s="1"/>
      <c r="GMV14" s="1"/>
      <c r="GMW14" s="1"/>
      <c r="GMX14" s="1"/>
      <c r="GMY14" s="1"/>
      <c r="GMZ14" s="1"/>
      <c r="GNA14" s="1"/>
      <c r="GNB14" s="1"/>
      <c r="GNC14" s="1"/>
      <c r="GND14" s="1"/>
      <c r="GNE14" s="1"/>
      <c r="GNF14" s="1"/>
      <c r="GNG14" s="1"/>
      <c r="GNH14" s="1"/>
      <c r="GNI14" s="1"/>
      <c r="GNJ14" s="1"/>
      <c r="GNK14" s="1"/>
      <c r="GNL14" s="1"/>
      <c r="GNM14" s="1"/>
      <c r="GNN14" s="1"/>
      <c r="GNO14" s="1"/>
      <c r="GNP14" s="1"/>
      <c r="GNQ14" s="1"/>
      <c r="GNR14" s="1"/>
      <c r="GNS14" s="1"/>
      <c r="GNT14" s="1"/>
      <c r="GNU14" s="1"/>
      <c r="GNV14" s="1"/>
      <c r="GNW14" s="1"/>
      <c r="GNX14" s="1"/>
      <c r="GNY14" s="1"/>
      <c r="GNZ14" s="1"/>
      <c r="GOA14" s="1"/>
      <c r="GOB14" s="1"/>
      <c r="GOC14" s="1"/>
      <c r="GOD14" s="1"/>
      <c r="GOE14" s="1"/>
      <c r="GOF14" s="1"/>
      <c r="GOG14" s="1"/>
      <c r="GOH14" s="1"/>
      <c r="GOI14" s="1"/>
      <c r="GOJ14" s="1"/>
      <c r="GOK14" s="1"/>
      <c r="GOL14" s="1"/>
      <c r="GOM14" s="1"/>
      <c r="GON14" s="1"/>
      <c r="GOO14" s="1"/>
      <c r="GOP14" s="1"/>
      <c r="GOQ14" s="1"/>
      <c r="GOR14" s="1"/>
      <c r="GOS14" s="1"/>
      <c r="GOT14" s="1"/>
      <c r="GOU14" s="1"/>
      <c r="GOV14" s="1"/>
      <c r="GOW14" s="1"/>
      <c r="GOX14" s="1"/>
      <c r="GOY14" s="1"/>
      <c r="GOZ14" s="1"/>
      <c r="GPA14" s="1"/>
      <c r="GPB14" s="1"/>
      <c r="GPC14" s="1"/>
      <c r="GPD14" s="1"/>
      <c r="GPE14" s="1"/>
      <c r="GPF14" s="1"/>
      <c r="GPG14" s="1"/>
      <c r="GPH14" s="1"/>
      <c r="GPI14" s="1"/>
      <c r="GPJ14" s="1"/>
      <c r="GPK14" s="1"/>
      <c r="GPL14" s="1"/>
      <c r="GPM14" s="1"/>
      <c r="GPN14" s="1"/>
      <c r="GPO14" s="1"/>
      <c r="GPP14" s="1"/>
      <c r="GPQ14" s="1"/>
      <c r="GPR14" s="1"/>
      <c r="GPS14" s="1"/>
      <c r="GPT14" s="1"/>
      <c r="GPU14" s="1"/>
      <c r="GPV14" s="1"/>
      <c r="GPW14" s="1"/>
      <c r="GPX14" s="1"/>
      <c r="GPY14" s="1"/>
      <c r="GPZ14" s="1"/>
      <c r="GQA14" s="1"/>
      <c r="GQB14" s="1"/>
      <c r="GQC14" s="1"/>
      <c r="GQD14" s="1"/>
      <c r="GQE14" s="1"/>
      <c r="GQF14" s="1"/>
      <c r="GQG14" s="1"/>
      <c r="GQH14" s="1"/>
      <c r="GQI14" s="1"/>
      <c r="GQJ14" s="1"/>
      <c r="GQK14" s="1"/>
      <c r="GQL14" s="1"/>
      <c r="GQM14" s="1"/>
      <c r="GQN14" s="1"/>
      <c r="GQO14" s="1"/>
      <c r="GQP14" s="1"/>
      <c r="GQQ14" s="1"/>
      <c r="GQR14" s="1"/>
      <c r="GQS14" s="1"/>
      <c r="GQT14" s="1"/>
      <c r="GQU14" s="1"/>
      <c r="GQV14" s="1"/>
      <c r="GQW14" s="1"/>
      <c r="GQX14" s="1"/>
      <c r="GQY14" s="1"/>
      <c r="GQZ14" s="1"/>
      <c r="GRA14" s="1"/>
      <c r="GRB14" s="1"/>
      <c r="GRC14" s="1"/>
      <c r="GRD14" s="1"/>
      <c r="GRE14" s="1"/>
      <c r="GRF14" s="1"/>
      <c r="GRG14" s="1"/>
      <c r="GRH14" s="1"/>
      <c r="GRI14" s="1"/>
      <c r="GRJ14" s="1"/>
      <c r="GRK14" s="1"/>
      <c r="GRL14" s="1"/>
      <c r="GRM14" s="1"/>
      <c r="GRN14" s="1"/>
      <c r="GRO14" s="1"/>
      <c r="GRP14" s="1"/>
      <c r="GRQ14" s="1"/>
      <c r="GRR14" s="1"/>
      <c r="GRS14" s="1"/>
      <c r="GRT14" s="1"/>
      <c r="GRU14" s="1"/>
      <c r="GRV14" s="1"/>
      <c r="GRW14" s="1"/>
      <c r="GRX14" s="1"/>
      <c r="GRY14" s="1"/>
      <c r="GRZ14" s="1"/>
      <c r="GSA14" s="1"/>
      <c r="GSB14" s="1"/>
      <c r="GSC14" s="1"/>
      <c r="GSD14" s="1"/>
      <c r="GSE14" s="1"/>
      <c r="GSF14" s="1"/>
      <c r="GSG14" s="1"/>
      <c r="GSH14" s="1"/>
      <c r="GSI14" s="1"/>
      <c r="GSJ14" s="1"/>
      <c r="GSK14" s="1"/>
      <c r="GSL14" s="1"/>
      <c r="GSM14" s="1"/>
      <c r="GSN14" s="1"/>
      <c r="GSO14" s="1"/>
      <c r="GSP14" s="1"/>
      <c r="GSQ14" s="1"/>
      <c r="GSR14" s="1"/>
      <c r="GSS14" s="1"/>
      <c r="GST14" s="1"/>
      <c r="GSU14" s="1"/>
      <c r="GSV14" s="1"/>
      <c r="GSW14" s="1"/>
      <c r="GSX14" s="1"/>
      <c r="GSY14" s="1"/>
      <c r="GSZ14" s="1"/>
      <c r="GTA14" s="1"/>
      <c r="GTB14" s="1"/>
      <c r="GTC14" s="1"/>
      <c r="GTD14" s="1"/>
      <c r="GTE14" s="1"/>
      <c r="GTF14" s="1"/>
      <c r="GTG14" s="1"/>
      <c r="GTH14" s="1"/>
      <c r="GTI14" s="1"/>
      <c r="GTJ14" s="1"/>
      <c r="GTK14" s="1"/>
      <c r="GTL14" s="1"/>
      <c r="GTM14" s="1"/>
      <c r="GTN14" s="1"/>
      <c r="GTO14" s="1"/>
      <c r="GTP14" s="1"/>
      <c r="GTQ14" s="1"/>
      <c r="GTR14" s="1"/>
      <c r="GTS14" s="1"/>
      <c r="GTT14" s="1"/>
      <c r="GTU14" s="1"/>
      <c r="GTV14" s="1"/>
      <c r="GTW14" s="1"/>
      <c r="GTX14" s="1"/>
      <c r="GTY14" s="1"/>
      <c r="GTZ14" s="1"/>
      <c r="GUA14" s="1"/>
      <c r="GUB14" s="1"/>
      <c r="GUC14" s="1"/>
      <c r="GUD14" s="1"/>
      <c r="GUE14" s="1"/>
      <c r="GUF14" s="1"/>
      <c r="GUG14" s="1"/>
      <c r="GUH14" s="1"/>
      <c r="GUI14" s="1"/>
      <c r="GUJ14" s="1"/>
      <c r="GUK14" s="1"/>
      <c r="GUL14" s="1"/>
      <c r="GUM14" s="1"/>
      <c r="GUN14" s="1"/>
      <c r="GUO14" s="1"/>
      <c r="GUP14" s="1"/>
      <c r="GUQ14" s="1"/>
      <c r="GUR14" s="1"/>
      <c r="GUS14" s="1"/>
      <c r="GUT14" s="1"/>
      <c r="GUU14" s="1"/>
      <c r="GUV14" s="1"/>
      <c r="GUW14" s="1"/>
      <c r="GUX14" s="1"/>
      <c r="GUY14" s="1"/>
      <c r="GUZ14" s="1"/>
      <c r="GVA14" s="1"/>
      <c r="GVB14" s="1"/>
      <c r="GVC14" s="1"/>
      <c r="GVD14" s="1"/>
      <c r="GVE14" s="1"/>
      <c r="GVF14" s="1"/>
      <c r="GVG14" s="1"/>
      <c r="GVH14" s="1"/>
      <c r="GVI14" s="1"/>
      <c r="GVJ14" s="1"/>
      <c r="GVK14" s="1"/>
      <c r="GVL14" s="1"/>
      <c r="GVM14" s="1"/>
      <c r="GVN14" s="1"/>
      <c r="GVO14" s="1"/>
      <c r="GVP14" s="1"/>
      <c r="GVQ14" s="1"/>
      <c r="GVR14" s="1"/>
      <c r="GVS14" s="1"/>
      <c r="GVT14" s="1"/>
      <c r="GVU14" s="1"/>
      <c r="GVV14" s="1"/>
      <c r="GVW14" s="1"/>
      <c r="GVX14" s="1"/>
      <c r="GVY14" s="1"/>
      <c r="GVZ14" s="1"/>
      <c r="GWA14" s="1"/>
      <c r="GWB14" s="1"/>
      <c r="GWC14" s="1"/>
      <c r="GWD14" s="1"/>
      <c r="GWE14" s="1"/>
      <c r="GWF14" s="1"/>
      <c r="GWG14" s="1"/>
      <c r="GWH14" s="1"/>
      <c r="GWI14" s="1"/>
      <c r="GWJ14" s="1"/>
      <c r="GWK14" s="1"/>
      <c r="GWL14" s="1"/>
      <c r="GWM14" s="1"/>
      <c r="GWN14" s="1"/>
      <c r="GWO14" s="1"/>
      <c r="GWP14" s="1"/>
      <c r="GWQ14" s="1"/>
      <c r="GWR14" s="1"/>
      <c r="GWS14" s="1"/>
      <c r="GWT14" s="1"/>
      <c r="GWU14" s="1"/>
      <c r="GWV14" s="1"/>
      <c r="GWW14" s="1"/>
      <c r="GWX14" s="1"/>
      <c r="GWY14" s="1"/>
      <c r="GWZ14" s="1"/>
      <c r="GXA14" s="1"/>
      <c r="GXB14" s="1"/>
      <c r="GXC14" s="1"/>
      <c r="GXD14" s="1"/>
      <c r="GXE14" s="1"/>
      <c r="GXF14" s="1"/>
      <c r="GXG14" s="1"/>
      <c r="GXH14" s="1"/>
      <c r="GXI14" s="1"/>
      <c r="GXJ14" s="1"/>
      <c r="GXK14" s="1"/>
      <c r="GXL14" s="1"/>
      <c r="GXM14" s="1"/>
      <c r="GXN14" s="1"/>
      <c r="GXO14" s="1"/>
      <c r="GXP14" s="1"/>
      <c r="GXQ14" s="1"/>
      <c r="GXR14" s="1"/>
      <c r="GXS14" s="1"/>
      <c r="GXT14" s="1"/>
      <c r="GXU14" s="1"/>
      <c r="GXV14" s="1"/>
      <c r="GXW14" s="1"/>
      <c r="GXX14" s="1"/>
      <c r="GXY14" s="1"/>
      <c r="GXZ14" s="1"/>
      <c r="GYA14" s="1"/>
      <c r="GYB14" s="1"/>
      <c r="GYC14" s="1"/>
      <c r="GYD14" s="1"/>
      <c r="GYE14" s="1"/>
      <c r="GYF14" s="1"/>
      <c r="GYG14" s="1"/>
      <c r="GYH14" s="1"/>
      <c r="GYI14" s="1"/>
      <c r="GYJ14" s="1"/>
      <c r="GYK14" s="1"/>
      <c r="GYL14" s="1"/>
      <c r="GYM14" s="1"/>
      <c r="GYN14" s="1"/>
      <c r="GYO14" s="1"/>
      <c r="GYP14" s="1"/>
      <c r="GYQ14" s="1"/>
      <c r="GYR14" s="1"/>
      <c r="GYS14" s="1"/>
      <c r="GYT14" s="1"/>
      <c r="GYU14" s="1"/>
      <c r="GYV14" s="1"/>
      <c r="GYW14" s="1"/>
      <c r="GYX14" s="1"/>
      <c r="GYY14" s="1"/>
      <c r="GYZ14" s="1"/>
      <c r="GZA14" s="1"/>
      <c r="GZB14" s="1"/>
      <c r="GZC14" s="1"/>
      <c r="GZD14" s="1"/>
      <c r="GZE14" s="1"/>
      <c r="GZF14" s="1"/>
      <c r="GZG14" s="1"/>
      <c r="GZH14" s="1"/>
      <c r="GZI14" s="1"/>
      <c r="GZJ14" s="1"/>
      <c r="GZK14" s="1"/>
      <c r="GZL14" s="1"/>
      <c r="GZM14" s="1"/>
      <c r="GZN14" s="1"/>
      <c r="GZO14" s="1"/>
      <c r="GZP14" s="1"/>
      <c r="GZQ14" s="1"/>
      <c r="GZR14" s="1"/>
      <c r="GZS14" s="1"/>
      <c r="GZT14" s="1"/>
      <c r="GZU14" s="1"/>
      <c r="GZV14" s="1"/>
      <c r="GZW14" s="1"/>
      <c r="GZX14" s="1"/>
      <c r="GZY14" s="1"/>
      <c r="GZZ14" s="1"/>
      <c r="HAA14" s="1"/>
      <c r="HAB14" s="1"/>
      <c r="HAC14" s="1"/>
      <c r="HAD14" s="1"/>
      <c r="HAE14" s="1"/>
      <c r="HAF14" s="1"/>
      <c r="HAG14" s="1"/>
      <c r="HAH14" s="1"/>
      <c r="HAI14" s="1"/>
      <c r="HAJ14" s="1"/>
      <c r="HAK14" s="1"/>
      <c r="HAL14" s="1"/>
      <c r="HAM14" s="1"/>
      <c r="HAN14" s="1"/>
      <c r="HAO14" s="1"/>
      <c r="HAP14" s="1"/>
      <c r="HAQ14" s="1"/>
      <c r="HAR14" s="1"/>
      <c r="HAS14" s="1"/>
      <c r="HAT14" s="1"/>
      <c r="HAU14" s="1"/>
      <c r="HAV14" s="1"/>
      <c r="HAW14" s="1"/>
      <c r="HAX14" s="1"/>
      <c r="HAY14" s="1"/>
      <c r="HAZ14" s="1"/>
      <c r="HBA14" s="1"/>
      <c r="HBB14" s="1"/>
      <c r="HBC14" s="1"/>
      <c r="HBD14" s="1"/>
      <c r="HBE14" s="1"/>
      <c r="HBF14" s="1"/>
      <c r="HBG14" s="1"/>
      <c r="HBH14" s="1"/>
      <c r="HBI14" s="1"/>
      <c r="HBJ14" s="1"/>
      <c r="HBK14" s="1"/>
      <c r="HBL14" s="1"/>
      <c r="HBM14" s="1"/>
      <c r="HBN14" s="1"/>
      <c r="HBO14" s="1"/>
      <c r="HBP14" s="1"/>
      <c r="HBQ14" s="1"/>
      <c r="HBR14" s="1"/>
      <c r="HBS14" s="1"/>
      <c r="HBT14" s="1"/>
      <c r="HBU14" s="1"/>
      <c r="HBV14" s="1"/>
      <c r="HBW14" s="1"/>
      <c r="HBX14" s="1"/>
      <c r="HBY14" s="1"/>
      <c r="HBZ14" s="1"/>
      <c r="HCA14" s="1"/>
      <c r="HCB14" s="1"/>
      <c r="HCC14" s="1"/>
      <c r="HCD14" s="1"/>
      <c r="HCE14" s="1"/>
      <c r="HCF14" s="1"/>
      <c r="HCG14" s="1"/>
      <c r="HCH14" s="1"/>
      <c r="HCI14" s="1"/>
      <c r="HCJ14" s="1"/>
      <c r="HCK14" s="1"/>
      <c r="HCL14" s="1"/>
      <c r="HCM14" s="1"/>
      <c r="HCN14" s="1"/>
      <c r="HCO14" s="1"/>
      <c r="HCP14" s="1"/>
      <c r="HCQ14" s="1"/>
      <c r="HCR14" s="1"/>
      <c r="HCS14" s="1"/>
      <c r="HCT14" s="1"/>
      <c r="HCU14" s="1"/>
      <c r="HCV14" s="1"/>
      <c r="HCW14" s="1"/>
      <c r="HCX14" s="1"/>
      <c r="HCY14" s="1"/>
      <c r="HCZ14" s="1"/>
      <c r="HDA14" s="1"/>
      <c r="HDB14" s="1"/>
      <c r="HDC14" s="1"/>
      <c r="HDD14" s="1"/>
      <c r="HDE14" s="1"/>
      <c r="HDF14" s="1"/>
      <c r="HDG14" s="1"/>
      <c r="HDH14" s="1"/>
      <c r="HDI14" s="1"/>
      <c r="HDJ14" s="1"/>
      <c r="HDK14" s="1"/>
      <c r="HDL14" s="1"/>
      <c r="HDM14" s="1"/>
      <c r="HDN14" s="1"/>
      <c r="HDO14" s="1"/>
      <c r="HDP14" s="1"/>
      <c r="HDQ14" s="1"/>
      <c r="HDR14" s="1"/>
      <c r="HDS14" s="1"/>
      <c r="HDT14" s="1"/>
      <c r="HDU14" s="1"/>
      <c r="HDV14" s="1"/>
      <c r="HDW14" s="1"/>
      <c r="HDX14" s="1"/>
      <c r="HDY14" s="1"/>
      <c r="HDZ14" s="1"/>
      <c r="HEA14" s="1"/>
      <c r="HEB14" s="1"/>
      <c r="HEC14" s="1"/>
      <c r="HED14" s="1"/>
      <c r="HEE14" s="1"/>
      <c r="HEF14" s="1"/>
      <c r="HEG14" s="1"/>
      <c r="HEH14" s="1"/>
      <c r="HEI14" s="1"/>
      <c r="HEJ14" s="1"/>
      <c r="HEK14" s="1"/>
      <c r="HEL14" s="1"/>
      <c r="HEM14" s="1"/>
      <c r="HEN14" s="1"/>
      <c r="HEO14" s="1"/>
      <c r="HEP14" s="1"/>
      <c r="HEQ14" s="1"/>
      <c r="HER14" s="1"/>
      <c r="HES14" s="1"/>
      <c r="HET14" s="1"/>
      <c r="HEU14" s="1"/>
      <c r="HEV14" s="1"/>
      <c r="HEW14" s="1"/>
      <c r="HEX14" s="1"/>
      <c r="HEY14" s="1"/>
      <c r="HEZ14" s="1"/>
      <c r="HFA14" s="1"/>
      <c r="HFB14" s="1"/>
      <c r="HFC14" s="1"/>
      <c r="HFD14" s="1"/>
      <c r="HFE14" s="1"/>
      <c r="HFF14" s="1"/>
      <c r="HFG14" s="1"/>
      <c r="HFH14" s="1"/>
      <c r="HFI14" s="1"/>
      <c r="HFJ14" s="1"/>
      <c r="HFK14" s="1"/>
      <c r="HFL14" s="1"/>
      <c r="HFM14" s="1"/>
      <c r="HFN14" s="1"/>
      <c r="HFO14" s="1"/>
      <c r="HFP14" s="1"/>
      <c r="HFQ14" s="1"/>
      <c r="HFR14" s="1"/>
      <c r="HFS14" s="1"/>
      <c r="HFT14" s="1"/>
      <c r="HFU14" s="1"/>
      <c r="HFV14" s="1"/>
      <c r="HFW14" s="1"/>
      <c r="HFX14" s="1"/>
      <c r="HFY14" s="1"/>
      <c r="HFZ14" s="1"/>
      <c r="HGA14" s="1"/>
      <c r="HGB14" s="1"/>
      <c r="HGC14" s="1"/>
      <c r="HGD14" s="1"/>
      <c r="HGE14" s="1"/>
      <c r="HGF14" s="1"/>
      <c r="HGG14" s="1"/>
      <c r="HGH14" s="1"/>
      <c r="HGI14" s="1"/>
      <c r="HGJ14" s="1"/>
      <c r="HGK14" s="1"/>
      <c r="HGL14" s="1"/>
      <c r="HGM14" s="1"/>
      <c r="HGN14" s="1"/>
      <c r="HGO14" s="1"/>
      <c r="HGP14" s="1"/>
      <c r="HGQ14" s="1"/>
      <c r="HGR14" s="1"/>
      <c r="HGS14" s="1"/>
      <c r="HGT14" s="1"/>
      <c r="HGU14" s="1"/>
      <c r="HGV14" s="1"/>
      <c r="HGW14" s="1"/>
      <c r="HGX14" s="1"/>
      <c r="HGY14" s="1"/>
      <c r="HGZ14" s="1"/>
      <c r="HHA14" s="1"/>
      <c r="HHB14" s="1"/>
      <c r="HHC14" s="1"/>
      <c r="HHD14" s="1"/>
      <c r="HHE14" s="1"/>
      <c r="HHF14" s="1"/>
      <c r="HHG14" s="1"/>
      <c r="HHH14" s="1"/>
      <c r="HHI14" s="1"/>
      <c r="HHJ14" s="1"/>
      <c r="HHK14" s="1"/>
      <c r="HHL14" s="1"/>
      <c r="HHM14" s="1"/>
      <c r="HHN14" s="1"/>
      <c r="HHO14" s="1"/>
      <c r="HHP14" s="1"/>
      <c r="HHQ14" s="1"/>
      <c r="HHR14" s="1"/>
      <c r="HHS14" s="1"/>
      <c r="HHT14" s="1"/>
      <c r="HHU14" s="1"/>
      <c r="HHV14" s="1"/>
      <c r="HHW14" s="1"/>
      <c r="HHX14" s="1"/>
      <c r="HHY14" s="1"/>
      <c r="HHZ14" s="1"/>
      <c r="HIA14" s="1"/>
      <c r="HIB14" s="1"/>
      <c r="HIC14" s="1"/>
      <c r="HID14" s="1"/>
      <c r="HIE14" s="1"/>
      <c r="HIF14" s="1"/>
      <c r="HIG14" s="1"/>
      <c r="HIH14" s="1"/>
      <c r="HII14" s="1"/>
      <c r="HIJ14" s="1"/>
      <c r="HIK14" s="1"/>
      <c r="HIL14" s="1"/>
      <c r="HIM14" s="1"/>
      <c r="HIN14" s="1"/>
      <c r="HIO14" s="1"/>
      <c r="HIP14" s="1"/>
      <c r="HIQ14" s="1"/>
      <c r="HIR14" s="1"/>
      <c r="HIS14" s="1"/>
      <c r="HIT14" s="1"/>
      <c r="HIU14" s="1"/>
      <c r="HIV14" s="1"/>
      <c r="HIW14" s="1"/>
      <c r="HIX14" s="1"/>
      <c r="HIY14" s="1"/>
      <c r="HIZ14" s="1"/>
      <c r="HJA14" s="1"/>
      <c r="HJB14" s="1"/>
      <c r="HJC14" s="1"/>
      <c r="HJD14" s="1"/>
      <c r="HJE14" s="1"/>
      <c r="HJF14" s="1"/>
      <c r="HJG14" s="1"/>
      <c r="HJH14" s="1"/>
      <c r="HJI14" s="1"/>
      <c r="HJJ14" s="1"/>
      <c r="HJK14" s="1"/>
      <c r="HJL14" s="1"/>
      <c r="HJM14" s="1"/>
      <c r="HJN14" s="1"/>
      <c r="HJO14" s="1"/>
      <c r="HJP14" s="1"/>
      <c r="HJQ14" s="1"/>
      <c r="HJR14" s="1"/>
      <c r="HJS14" s="1"/>
      <c r="HJT14" s="1"/>
      <c r="HJU14" s="1"/>
      <c r="HJV14" s="1"/>
      <c r="HJW14" s="1"/>
      <c r="HJX14" s="1"/>
      <c r="HJY14" s="1"/>
      <c r="HJZ14" s="1"/>
      <c r="HKA14" s="1"/>
      <c r="HKB14" s="1"/>
      <c r="HKC14" s="1"/>
      <c r="HKD14" s="1"/>
      <c r="HKE14" s="1"/>
      <c r="HKF14" s="1"/>
      <c r="HKG14" s="1"/>
      <c r="HKH14" s="1"/>
      <c r="HKI14" s="1"/>
      <c r="HKJ14" s="1"/>
      <c r="HKK14" s="1"/>
      <c r="HKL14" s="1"/>
      <c r="HKM14" s="1"/>
      <c r="HKN14" s="1"/>
      <c r="HKO14" s="1"/>
      <c r="HKP14" s="1"/>
      <c r="HKQ14" s="1"/>
      <c r="HKR14" s="1"/>
      <c r="HKS14" s="1"/>
      <c r="HKT14" s="1"/>
      <c r="HKU14" s="1"/>
      <c r="HKV14" s="1"/>
      <c r="HKW14" s="1"/>
      <c r="HKX14" s="1"/>
      <c r="HKY14" s="1"/>
      <c r="HKZ14" s="1"/>
      <c r="HLA14" s="1"/>
      <c r="HLB14" s="1"/>
      <c r="HLC14" s="1"/>
      <c r="HLD14" s="1"/>
      <c r="HLE14" s="1"/>
      <c r="HLF14" s="1"/>
      <c r="HLG14" s="1"/>
      <c r="HLH14" s="1"/>
      <c r="HLI14" s="1"/>
      <c r="HLJ14" s="1"/>
      <c r="HLK14" s="1"/>
      <c r="HLL14" s="1"/>
      <c r="HLM14" s="1"/>
      <c r="HLN14" s="1"/>
      <c r="HLO14" s="1"/>
      <c r="HLP14" s="1"/>
      <c r="HLQ14" s="1"/>
      <c r="HLR14" s="1"/>
      <c r="HLS14" s="1"/>
      <c r="HLT14" s="1"/>
      <c r="HLU14" s="1"/>
      <c r="HLV14" s="1"/>
      <c r="HLW14" s="1"/>
      <c r="HLX14" s="1"/>
      <c r="HLY14" s="1"/>
      <c r="HLZ14" s="1"/>
      <c r="HMA14" s="1"/>
      <c r="HMB14" s="1"/>
      <c r="HMC14" s="1"/>
      <c r="HMD14" s="1"/>
      <c r="HME14" s="1"/>
      <c r="HMF14" s="1"/>
      <c r="HMG14" s="1"/>
      <c r="HMH14" s="1"/>
      <c r="HMI14" s="1"/>
      <c r="HMJ14" s="1"/>
      <c r="HMK14" s="1"/>
      <c r="HML14" s="1"/>
      <c r="HMM14" s="1"/>
      <c r="HMN14" s="1"/>
      <c r="HMO14" s="1"/>
      <c r="HMP14" s="1"/>
      <c r="HMQ14" s="1"/>
      <c r="HMR14" s="1"/>
      <c r="HMS14" s="1"/>
      <c r="HMT14" s="1"/>
      <c r="HMU14" s="1"/>
      <c r="HMV14" s="1"/>
      <c r="HMW14" s="1"/>
      <c r="HMX14" s="1"/>
      <c r="HMY14" s="1"/>
      <c r="HMZ14" s="1"/>
      <c r="HNA14" s="1"/>
      <c r="HNB14" s="1"/>
      <c r="HNC14" s="1"/>
      <c r="HND14" s="1"/>
      <c r="HNE14" s="1"/>
      <c r="HNF14" s="1"/>
      <c r="HNG14" s="1"/>
      <c r="HNH14" s="1"/>
      <c r="HNI14" s="1"/>
      <c r="HNJ14" s="1"/>
      <c r="HNK14" s="1"/>
      <c r="HNL14" s="1"/>
      <c r="HNM14" s="1"/>
      <c r="HNN14" s="1"/>
      <c r="HNO14" s="1"/>
      <c r="HNP14" s="1"/>
      <c r="HNQ14" s="1"/>
      <c r="HNR14" s="1"/>
      <c r="HNS14" s="1"/>
      <c r="HNT14" s="1"/>
      <c r="HNU14" s="1"/>
      <c r="HNV14" s="1"/>
      <c r="HNW14" s="1"/>
      <c r="HNX14" s="1"/>
      <c r="HNY14" s="1"/>
      <c r="HNZ14" s="1"/>
      <c r="HOA14" s="1"/>
      <c r="HOB14" s="1"/>
      <c r="HOC14" s="1"/>
      <c r="HOD14" s="1"/>
      <c r="HOE14" s="1"/>
      <c r="HOF14" s="1"/>
      <c r="HOG14" s="1"/>
      <c r="HOH14" s="1"/>
      <c r="HOI14" s="1"/>
      <c r="HOJ14" s="1"/>
      <c r="HOK14" s="1"/>
      <c r="HOL14" s="1"/>
      <c r="HOM14" s="1"/>
      <c r="HON14" s="1"/>
      <c r="HOO14" s="1"/>
      <c r="HOP14" s="1"/>
      <c r="HOQ14" s="1"/>
      <c r="HOR14" s="1"/>
      <c r="HOS14" s="1"/>
      <c r="HOT14" s="1"/>
      <c r="HOU14" s="1"/>
      <c r="HOV14" s="1"/>
      <c r="HOW14" s="1"/>
      <c r="HOX14" s="1"/>
      <c r="HOY14" s="1"/>
      <c r="HOZ14" s="1"/>
      <c r="HPA14" s="1"/>
      <c r="HPB14" s="1"/>
      <c r="HPC14" s="1"/>
      <c r="HPD14" s="1"/>
      <c r="HPE14" s="1"/>
      <c r="HPF14" s="1"/>
      <c r="HPG14" s="1"/>
      <c r="HPH14" s="1"/>
      <c r="HPI14" s="1"/>
      <c r="HPJ14" s="1"/>
      <c r="HPK14" s="1"/>
      <c r="HPL14" s="1"/>
      <c r="HPM14" s="1"/>
      <c r="HPN14" s="1"/>
      <c r="HPO14" s="1"/>
      <c r="HPP14" s="1"/>
      <c r="HPQ14" s="1"/>
      <c r="HPR14" s="1"/>
      <c r="HPS14" s="1"/>
      <c r="HPT14" s="1"/>
      <c r="HPU14" s="1"/>
      <c r="HPV14" s="1"/>
      <c r="HPW14" s="1"/>
      <c r="HPX14" s="1"/>
      <c r="HPY14" s="1"/>
      <c r="HPZ14" s="1"/>
      <c r="HQA14" s="1"/>
      <c r="HQB14" s="1"/>
      <c r="HQC14" s="1"/>
      <c r="HQD14" s="1"/>
      <c r="HQE14" s="1"/>
      <c r="HQF14" s="1"/>
      <c r="HQG14" s="1"/>
      <c r="HQH14" s="1"/>
      <c r="HQI14" s="1"/>
      <c r="HQJ14" s="1"/>
      <c r="HQK14" s="1"/>
      <c r="HQL14" s="1"/>
      <c r="HQM14" s="1"/>
      <c r="HQN14" s="1"/>
      <c r="HQO14" s="1"/>
      <c r="HQP14" s="1"/>
      <c r="HQQ14" s="1"/>
      <c r="HQR14" s="1"/>
      <c r="HQS14" s="1"/>
      <c r="HQT14" s="1"/>
      <c r="HQU14" s="1"/>
      <c r="HQV14" s="1"/>
      <c r="HQW14" s="1"/>
      <c r="HQX14" s="1"/>
      <c r="HQY14" s="1"/>
      <c r="HQZ14" s="1"/>
      <c r="HRA14" s="1"/>
      <c r="HRB14" s="1"/>
      <c r="HRC14" s="1"/>
      <c r="HRD14" s="1"/>
      <c r="HRE14" s="1"/>
      <c r="HRF14" s="1"/>
      <c r="HRG14" s="1"/>
      <c r="HRH14" s="1"/>
      <c r="HRI14" s="1"/>
      <c r="HRJ14" s="1"/>
      <c r="HRK14" s="1"/>
      <c r="HRL14" s="1"/>
      <c r="HRM14" s="1"/>
      <c r="HRN14" s="1"/>
      <c r="HRO14" s="1"/>
      <c r="HRP14" s="1"/>
      <c r="HRQ14" s="1"/>
      <c r="HRR14" s="1"/>
      <c r="HRS14" s="1"/>
      <c r="HRT14" s="1"/>
      <c r="HRU14" s="1"/>
      <c r="HRV14" s="1"/>
      <c r="HRW14" s="1"/>
      <c r="HRX14" s="1"/>
      <c r="HRY14" s="1"/>
      <c r="HRZ14" s="1"/>
      <c r="HSA14" s="1"/>
      <c r="HSB14" s="1"/>
      <c r="HSC14" s="1"/>
      <c r="HSD14" s="1"/>
      <c r="HSE14" s="1"/>
      <c r="HSF14" s="1"/>
      <c r="HSG14" s="1"/>
      <c r="HSH14" s="1"/>
      <c r="HSI14" s="1"/>
      <c r="HSJ14" s="1"/>
      <c r="HSK14" s="1"/>
      <c r="HSL14" s="1"/>
      <c r="HSM14" s="1"/>
      <c r="HSN14" s="1"/>
      <c r="HSO14" s="1"/>
      <c r="HSP14" s="1"/>
      <c r="HSQ14" s="1"/>
      <c r="HSR14" s="1"/>
      <c r="HSS14" s="1"/>
      <c r="HST14" s="1"/>
      <c r="HSU14" s="1"/>
      <c r="HSV14" s="1"/>
      <c r="HSW14" s="1"/>
      <c r="HSX14" s="1"/>
      <c r="HSY14" s="1"/>
      <c r="HSZ14" s="1"/>
      <c r="HTA14" s="1"/>
      <c r="HTB14" s="1"/>
      <c r="HTC14" s="1"/>
      <c r="HTD14" s="1"/>
      <c r="HTE14" s="1"/>
      <c r="HTF14" s="1"/>
      <c r="HTG14" s="1"/>
      <c r="HTH14" s="1"/>
      <c r="HTI14" s="1"/>
      <c r="HTJ14" s="1"/>
      <c r="HTK14" s="1"/>
      <c r="HTL14" s="1"/>
      <c r="HTM14" s="1"/>
      <c r="HTN14" s="1"/>
      <c r="HTO14" s="1"/>
      <c r="HTP14" s="1"/>
      <c r="HTQ14" s="1"/>
      <c r="HTR14" s="1"/>
      <c r="HTS14" s="1"/>
      <c r="HTT14" s="1"/>
      <c r="HTU14" s="1"/>
      <c r="HTV14" s="1"/>
      <c r="HTW14" s="1"/>
      <c r="HTX14" s="1"/>
      <c r="HTY14" s="1"/>
      <c r="HTZ14" s="1"/>
      <c r="HUA14" s="1"/>
      <c r="HUB14" s="1"/>
      <c r="HUC14" s="1"/>
      <c r="HUD14" s="1"/>
      <c r="HUE14" s="1"/>
      <c r="HUF14" s="1"/>
      <c r="HUG14" s="1"/>
      <c r="HUH14" s="1"/>
      <c r="HUI14" s="1"/>
      <c r="HUJ14" s="1"/>
      <c r="HUK14" s="1"/>
      <c r="HUL14" s="1"/>
      <c r="HUM14" s="1"/>
      <c r="HUN14" s="1"/>
      <c r="HUO14" s="1"/>
      <c r="HUP14" s="1"/>
      <c r="HUQ14" s="1"/>
      <c r="HUR14" s="1"/>
      <c r="HUS14" s="1"/>
      <c r="HUT14" s="1"/>
      <c r="HUU14" s="1"/>
      <c r="HUV14" s="1"/>
      <c r="HUW14" s="1"/>
      <c r="HUX14" s="1"/>
      <c r="HUY14" s="1"/>
      <c r="HUZ14" s="1"/>
      <c r="HVA14" s="1"/>
      <c r="HVB14" s="1"/>
      <c r="HVC14" s="1"/>
      <c r="HVD14" s="1"/>
      <c r="HVE14" s="1"/>
      <c r="HVF14" s="1"/>
      <c r="HVG14" s="1"/>
      <c r="HVH14" s="1"/>
      <c r="HVI14" s="1"/>
      <c r="HVJ14" s="1"/>
      <c r="HVK14" s="1"/>
      <c r="HVL14" s="1"/>
      <c r="HVM14" s="1"/>
      <c r="HVN14" s="1"/>
      <c r="HVO14" s="1"/>
      <c r="HVP14" s="1"/>
      <c r="HVQ14" s="1"/>
      <c r="HVR14" s="1"/>
      <c r="HVS14" s="1"/>
      <c r="HVT14" s="1"/>
      <c r="HVU14" s="1"/>
      <c r="HVV14" s="1"/>
      <c r="HVW14" s="1"/>
      <c r="HVX14" s="1"/>
      <c r="HVY14" s="1"/>
      <c r="HVZ14" s="1"/>
      <c r="HWA14" s="1"/>
      <c r="HWB14" s="1"/>
      <c r="HWC14" s="1"/>
      <c r="HWD14" s="1"/>
      <c r="HWE14" s="1"/>
      <c r="HWF14" s="1"/>
      <c r="HWG14" s="1"/>
      <c r="HWH14" s="1"/>
      <c r="HWI14" s="1"/>
      <c r="HWJ14" s="1"/>
      <c r="HWK14" s="1"/>
      <c r="HWL14" s="1"/>
      <c r="HWM14" s="1"/>
      <c r="HWN14" s="1"/>
      <c r="HWO14" s="1"/>
      <c r="HWP14" s="1"/>
      <c r="HWQ14" s="1"/>
      <c r="HWR14" s="1"/>
      <c r="HWS14" s="1"/>
      <c r="HWT14" s="1"/>
      <c r="HWU14" s="1"/>
      <c r="HWV14" s="1"/>
      <c r="HWW14" s="1"/>
      <c r="HWX14" s="1"/>
      <c r="HWY14" s="1"/>
      <c r="HWZ14" s="1"/>
      <c r="HXA14" s="1"/>
      <c r="HXB14" s="1"/>
      <c r="HXC14" s="1"/>
      <c r="HXD14" s="1"/>
      <c r="HXE14" s="1"/>
      <c r="HXF14" s="1"/>
      <c r="HXG14" s="1"/>
      <c r="HXH14" s="1"/>
      <c r="HXI14" s="1"/>
      <c r="HXJ14" s="1"/>
      <c r="HXK14" s="1"/>
      <c r="HXL14" s="1"/>
      <c r="HXM14" s="1"/>
      <c r="HXN14" s="1"/>
      <c r="HXO14" s="1"/>
      <c r="HXP14" s="1"/>
      <c r="HXQ14" s="1"/>
      <c r="HXR14" s="1"/>
      <c r="HXS14" s="1"/>
      <c r="HXT14" s="1"/>
      <c r="HXU14" s="1"/>
      <c r="HXV14" s="1"/>
      <c r="HXW14" s="1"/>
      <c r="HXX14" s="1"/>
      <c r="HXY14" s="1"/>
      <c r="HXZ14" s="1"/>
      <c r="HYA14" s="1"/>
      <c r="HYB14" s="1"/>
      <c r="HYC14" s="1"/>
      <c r="HYD14" s="1"/>
      <c r="HYE14" s="1"/>
      <c r="HYF14" s="1"/>
      <c r="HYG14" s="1"/>
      <c r="HYH14" s="1"/>
      <c r="HYI14" s="1"/>
      <c r="HYJ14" s="1"/>
      <c r="HYK14" s="1"/>
      <c r="HYL14" s="1"/>
      <c r="HYM14" s="1"/>
      <c r="HYN14" s="1"/>
      <c r="HYO14" s="1"/>
      <c r="HYP14" s="1"/>
      <c r="HYQ14" s="1"/>
      <c r="HYR14" s="1"/>
      <c r="HYS14" s="1"/>
      <c r="HYT14" s="1"/>
      <c r="HYU14" s="1"/>
      <c r="HYV14" s="1"/>
      <c r="HYW14" s="1"/>
      <c r="HYX14" s="1"/>
      <c r="HYY14" s="1"/>
      <c r="HYZ14" s="1"/>
      <c r="HZA14" s="1"/>
      <c r="HZB14" s="1"/>
      <c r="HZC14" s="1"/>
      <c r="HZD14" s="1"/>
      <c r="HZE14" s="1"/>
      <c r="HZF14" s="1"/>
      <c r="HZG14" s="1"/>
      <c r="HZH14" s="1"/>
      <c r="HZI14" s="1"/>
      <c r="HZJ14" s="1"/>
      <c r="HZK14" s="1"/>
      <c r="HZL14" s="1"/>
      <c r="HZM14" s="1"/>
      <c r="HZN14" s="1"/>
      <c r="HZO14" s="1"/>
      <c r="HZP14" s="1"/>
      <c r="HZQ14" s="1"/>
      <c r="HZR14" s="1"/>
      <c r="HZS14" s="1"/>
      <c r="HZT14" s="1"/>
      <c r="HZU14" s="1"/>
      <c r="HZV14" s="1"/>
      <c r="HZW14" s="1"/>
      <c r="HZX14" s="1"/>
      <c r="HZY14" s="1"/>
      <c r="HZZ14" s="1"/>
      <c r="IAA14" s="1"/>
      <c r="IAB14" s="1"/>
      <c r="IAC14" s="1"/>
      <c r="IAD14" s="1"/>
      <c r="IAE14" s="1"/>
      <c r="IAF14" s="1"/>
      <c r="IAG14" s="1"/>
      <c r="IAH14" s="1"/>
      <c r="IAI14" s="1"/>
      <c r="IAJ14" s="1"/>
      <c r="IAK14" s="1"/>
      <c r="IAL14" s="1"/>
      <c r="IAM14" s="1"/>
      <c r="IAN14" s="1"/>
      <c r="IAO14" s="1"/>
      <c r="IAP14" s="1"/>
      <c r="IAQ14" s="1"/>
      <c r="IAR14" s="1"/>
      <c r="IAS14" s="1"/>
      <c r="IAT14" s="1"/>
      <c r="IAU14" s="1"/>
      <c r="IAV14" s="1"/>
      <c r="IAW14" s="1"/>
      <c r="IAX14" s="1"/>
      <c r="IAY14" s="1"/>
      <c r="IAZ14" s="1"/>
      <c r="IBA14" s="1"/>
      <c r="IBB14" s="1"/>
      <c r="IBC14" s="1"/>
      <c r="IBD14" s="1"/>
      <c r="IBE14" s="1"/>
      <c r="IBF14" s="1"/>
      <c r="IBG14" s="1"/>
      <c r="IBH14" s="1"/>
      <c r="IBI14" s="1"/>
      <c r="IBJ14" s="1"/>
      <c r="IBK14" s="1"/>
      <c r="IBL14" s="1"/>
      <c r="IBM14" s="1"/>
      <c r="IBN14" s="1"/>
      <c r="IBO14" s="1"/>
      <c r="IBP14" s="1"/>
      <c r="IBQ14" s="1"/>
      <c r="IBR14" s="1"/>
      <c r="IBS14" s="1"/>
      <c r="IBT14" s="1"/>
      <c r="IBU14" s="1"/>
      <c r="IBV14" s="1"/>
      <c r="IBW14" s="1"/>
      <c r="IBX14" s="1"/>
      <c r="IBY14" s="1"/>
      <c r="IBZ14" s="1"/>
      <c r="ICA14" s="1"/>
      <c r="ICB14" s="1"/>
      <c r="ICC14" s="1"/>
      <c r="ICD14" s="1"/>
      <c r="ICE14" s="1"/>
      <c r="ICF14" s="1"/>
      <c r="ICG14" s="1"/>
      <c r="ICH14" s="1"/>
      <c r="ICI14" s="1"/>
      <c r="ICJ14" s="1"/>
      <c r="ICK14" s="1"/>
      <c r="ICL14" s="1"/>
      <c r="ICM14" s="1"/>
      <c r="ICN14" s="1"/>
      <c r="ICO14" s="1"/>
      <c r="ICP14" s="1"/>
      <c r="ICQ14" s="1"/>
      <c r="ICR14" s="1"/>
      <c r="ICS14" s="1"/>
      <c r="ICT14" s="1"/>
      <c r="ICU14" s="1"/>
      <c r="ICV14" s="1"/>
      <c r="ICW14" s="1"/>
      <c r="ICX14" s="1"/>
      <c r="ICY14" s="1"/>
      <c r="ICZ14" s="1"/>
      <c r="IDA14" s="1"/>
      <c r="IDB14" s="1"/>
      <c r="IDC14" s="1"/>
      <c r="IDD14" s="1"/>
      <c r="IDE14" s="1"/>
      <c r="IDF14" s="1"/>
      <c r="IDG14" s="1"/>
      <c r="IDH14" s="1"/>
      <c r="IDI14" s="1"/>
      <c r="IDJ14" s="1"/>
      <c r="IDK14" s="1"/>
      <c r="IDL14" s="1"/>
      <c r="IDM14" s="1"/>
      <c r="IDN14" s="1"/>
      <c r="IDO14" s="1"/>
      <c r="IDP14" s="1"/>
      <c r="IDQ14" s="1"/>
      <c r="IDR14" s="1"/>
      <c r="IDS14" s="1"/>
      <c r="IDT14" s="1"/>
      <c r="IDU14" s="1"/>
      <c r="IDV14" s="1"/>
      <c r="IDW14" s="1"/>
      <c r="IDX14" s="1"/>
      <c r="IDY14" s="1"/>
      <c r="IDZ14" s="1"/>
      <c r="IEA14" s="1"/>
      <c r="IEB14" s="1"/>
      <c r="IEC14" s="1"/>
      <c r="IED14" s="1"/>
      <c r="IEE14" s="1"/>
      <c r="IEF14" s="1"/>
      <c r="IEG14" s="1"/>
      <c r="IEH14" s="1"/>
      <c r="IEI14" s="1"/>
      <c r="IEJ14" s="1"/>
      <c r="IEK14" s="1"/>
      <c r="IEL14" s="1"/>
      <c r="IEM14" s="1"/>
      <c r="IEN14" s="1"/>
      <c r="IEO14" s="1"/>
      <c r="IEP14" s="1"/>
      <c r="IEQ14" s="1"/>
      <c r="IER14" s="1"/>
      <c r="IES14" s="1"/>
      <c r="IET14" s="1"/>
      <c r="IEU14" s="1"/>
      <c r="IEV14" s="1"/>
      <c r="IEW14" s="1"/>
      <c r="IEX14" s="1"/>
      <c r="IEY14" s="1"/>
      <c r="IEZ14" s="1"/>
      <c r="IFA14" s="1"/>
      <c r="IFB14" s="1"/>
      <c r="IFC14" s="1"/>
      <c r="IFD14" s="1"/>
      <c r="IFE14" s="1"/>
      <c r="IFF14" s="1"/>
      <c r="IFG14" s="1"/>
      <c r="IFH14" s="1"/>
      <c r="IFI14" s="1"/>
      <c r="IFJ14" s="1"/>
      <c r="IFK14" s="1"/>
      <c r="IFL14" s="1"/>
      <c r="IFM14" s="1"/>
      <c r="IFN14" s="1"/>
      <c r="IFO14" s="1"/>
      <c r="IFP14" s="1"/>
      <c r="IFQ14" s="1"/>
      <c r="IFR14" s="1"/>
      <c r="IFS14" s="1"/>
      <c r="IFT14" s="1"/>
      <c r="IFU14" s="1"/>
      <c r="IFV14" s="1"/>
      <c r="IFW14" s="1"/>
      <c r="IFX14" s="1"/>
      <c r="IFY14" s="1"/>
      <c r="IFZ14" s="1"/>
      <c r="IGA14" s="1"/>
      <c r="IGB14" s="1"/>
      <c r="IGC14" s="1"/>
      <c r="IGD14" s="1"/>
      <c r="IGE14" s="1"/>
      <c r="IGF14" s="1"/>
      <c r="IGG14" s="1"/>
      <c r="IGH14" s="1"/>
      <c r="IGI14" s="1"/>
      <c r="IGJ14" s="1"/>
      <c r="IGK14" s="1"/>
      <c r="IGL14" s="1"/>
      <c r="IGM14" s="1"/>
      <c r="IGN14" s="1"/>
      <c r="IGO14" s="1"/>
      <c r="IGP14" s="1"/>
      <c r="IGQ14" s="1"/>
      <c r="IGR14" s="1"/>
      <c r="IGS14" s="1"/>
      <c r="IGT14" s="1"/>
      <c r="IGU14" s="1"/>
      <c r="IGV14" s="1"/>
      <c r="IGW14" s="1"/>
      <c r="IGX14" s="1"/>
      <c r="IGY14" s="1"/>
      <c r="IGZ14" s="1"/>
      <c r="IHA14" s="1"/>
      <c r="IHB14" s="1"/>
      <c r="IHC14" s="1"/>
      <c r="IHD14" s="1"/>
      <c r="IHE14" s="1"/>
      <c r="IHF14" s="1"/>
      <c r="IHG14" s="1"/>
      <c r="IHH14" s="1"/>
      <c r="IHI14" s="1"/>
      <c r="IHJ14" s="1"/>
      <c r="IHK14" s="1"/>
      <c r="IHL14" s="1"/>
      <c r="IHM14" s="1"/>
      <c r="IHN14" s="1"/>
      <c r="IHO14" s="1"/>
      <c r="IHP14" s="1"/>
      <c r="IHQ14" s="1"/>
      <c r="IHR14" s="1"/>
      <c r="IHS14" s="1"/>
      <c r="IHT14" s="1"/>
      <c r="IHU14" s="1"/>
      <c r="IHV14" s="1"/>
      <c r="IHW14" s="1"/>
      <c r="IHX14" s="1"/>
      <c r="IHY14" s="1"/>
      <c r="IHZ14" s="1"/>
      <c r="IIA14" s="1"/>
      <c r="IIB14" s="1"/>
      <c r="IIC14" s="1"/>
      <c r="IID14" s="1"/>
      <c r="IIE14" s="1"/>
      <c r="IIF14" s="1"/>
      <c r="IIG14" s="1"/>
      <c r="IIH14" s="1"/>
      <c r="III14" s="1"/>
      <c r="IIJ14" s="1"/>
      <c r="IIK14" s="1"/>
      <c r="IIL14" s="1"/>
      <c r="IIM14" s="1"/>
      <c r="IIN14" s="1"/>
      <c r="IIO14" s="1"/>
      <c r="IIP14" s="1"/>
      <c r="IIQ14" s="1"/>
      <c r="IIR14" s="1"/>
      <c r="IIS14" s="1"/>
      <c r="IIT14" s="1"/>
      <c r="IIU14" s="1"/>
      <c r="IIV14" s="1"/>
      <c r="IIW14" s="1"/>
      <c r="IIX14" s="1"/>
      <c r="IIY14" s="1"/>
      <c r="IIZ14" s="1"/>
      <c r="IJA14" s="1"/>
      <c r="IJB14" s="1"/>
      <c r="IJC14" s="1"/>
      <c r="IJD14" s="1"/>
      <c r="IJE14" s="1"/>
      <c r="IJF14" s="1"/>
      <c r="IJG14" s="1"/>
      <c r="IJH14" s="1"/>
      <c r="IJI14" s="1"/>
      <c r="IJJ14" s="1"/>
      <c r="IJK14" s="1"/>
      <c r="IJL14" s="1"/>
      <c r="IJM14" s="1"/>
      <c r="IJN14" s="1"/>
      <c r="IJO14" s="1"/>
      <c r="IJP14" s="1"/>
      <c r="IJQ14" s="1"/>
      <c r="IJR14" s="1"/>
      <c r="IJS14" s="1"/>
      <c r="IJT14" s="1"/>
      <c r="IJU14" s="1"/>
      <c r="IJV14" s="1"/>
      <c r="IJW14" s="1"/>
      <c r="IJX14" s="1"/>
      <c r="IJY14" s="1"/>
      <c r="IJZ14" s="1"/>
      <c r="IKA14" s="1"/>
      <c r="IKB14" s="1"/>
      <c r="IKC14" s="1"/>
      <c r="IKD14" s="1"/>
      <c r="IKE14" s="1"/>
      <c r="IKF14" s="1"/>
      <c r="IKG14" s="1"/>
      <c r="IKH14" s="1"/>
      <c r="IKI14" s="1"/>
      <c r="IKJ14" s="1"/>
      <c r="IKK14" s="1"/>
      <c r="IKL14" s="1"/>
      <c r="IKM14" s="1"/>
      <c r="IKN14" s="1"/>
      <c r="IKO14" s="1"/>
      <c r="IKP14" s="1"/>
      <c r="IKQ14" s="1"/>
      <c r="IKR14" s="1"/>
      <c r="IKS14" s="1"/>
      <c r="IKT14" s="1"/>
      <c r="IKU14" s="1"/>
      <c r="IKV14" s="1"/>
      <c r="IKW14" s="1"/>
      <c r="IKX14" s="1"/>
      <c r="IKY14" s="1"/>
      <c r="IKZ14" s="1"/>
      <c r="ILA14" s="1"/>
      <c r="ILB14" s="1"/>
      <c r="ILC14" s="1"/>
      <c r="ILD14" s="1"/>
      <c r="ILE14" s="1"/>
      <c r="ILF14" s="1"/>
      <c r="ILG14" s="1"/>
      <c r="ILH14" s="1"/>
      <c r="ILI14" s="1"/>
      <c r="ILJ14" s="1"/>
      <c r="ILK14" s="1"/>
      <c r="ILL14" s="1"/>
      <c r="ILM14" s="1"/>
      <c r="ILN14" s="1"/>
      <c r="ILO14" s="1"/>
      <c r="ILP14" s="1"/>
      <c r="ILQ14" s="1"/>
      <c r="ILR14" s="1"/>
      <c r="ILS14" s="1"/>
      <c r="ILT14" s="1"/>
      <c r="ILU14" s="1"/>
      <c r="ILV14" s="1"/>
      <c r="ILW14" s="1"/>
      <c r="ILX14" s="1"/>
      <c r="ILY14" s="1"/>
      <c r="ILZ14" s="1"/>
      <c r="IMA14" s="1"/>
      <c r="IMB14" s="1"/>
      <c r="IMC14" s="1"/>
      <c r="IMD14" s="1"/>
      <c r="IME14" s="1"/>
      <c r="IMF14" s="1"/>
      <c r="IMG14" s="1"/>
      <c r="IMH14" s="1"/>
      <c r="IMI14" s="1"/>
      <c r="IMJ14" s="1"/>
      <c r="IMK14" s="1"/>
      <c r="IML14" s="1"/>
      <c r="IMM14" s="1"/>
      <c r="IMN14" s="1"/>
      <c r="IMO14" s="1"/>
      <c r="IMP14" s="1"/>
      <c r="IMQ14" s="1"/>
      <c r="IMR14" s="1"/>
      <c r="IMS14" s="1"/>
      <c r="IMT14" s="1"/>
      <c r="IMU14" s="1"/>
      <c r="IMV14" s="1"/>
      <c r="IMW14" s="1"/>
      <c r="IMX14" s="1"/>
      <c r="IMY14" s="1"/>
      <c r="IMZ14" s="1"/>
      <c r="INA14" s="1"/>
      <c r="INB14" s="1"/>
      <c r="INC14" s="1"/>
      <c r="IND14" s="1"/>
      <c r="INE14" s="1"/>
      <c r="INF14" s="1"/>
      <c r="ING14" s="1"/>
      <c r="INH14" s="1"/>
      <c r="INI14" s="1"/>
      <c r="INJ14" s="1"/>
      <c r="INK14" s="1"/>
      <c r="INL14" s="1"/>
      <c r="INM14" s="1"/>
      <c r="INN14" s="1"/>
      <c r="INO14" s="1"/>
      <c r="INP14" s="1"/>
      <c r="INQ14" s="1"/>
      <c r="INR14" s="1"/>
      <c r="INS14" s="1"/>
      <c r="INT14" s="1"/>
      <c r="INU14" s="1"/>
      <c r="INV14" s="1"/>
      <c r="INW14" s="1"/>
      <c r="INX14" s="1"/>
      <c r="INY14" s="1"/>
      <c r="INZ14" s="1"/>
      <c r="IOA14" s="1"/>
      <c r="IOB14" s="1"/>
      <c r="IOC14" s="1"/>
      <c r="IOD14" s="1"/>
      <c r="IOE14" s="1"/>
      <c r="IOF14" s="1"/>
      <c r="IOG14" s="1"/>
      <c r="IOH14" s="1"/>
      <c r="IOI14" s="1"/>
      <c r="IOJ14" s="1"/>
      <c r="IOK14" s="1"/>
      <c r="IOL14" s="1"/>
      <c r="IOM14" s="1"/>
      <c r="ION14" s="1"/>
      <c r="IOO14" s="1"/>
      <c r="IOP14" s="1"/>
      <c r="IOQ14" s="1"/>
      <c r="IOR14" s="1"/>
      <c r="IOS14" s="1"/>
      <c r="IOT14" s="1"/>
      <c r="IOU14" s="1"/>
      <c r="IOV14" s="1"/>
      <c r="IOW14" s="1"/>
      <c r="IOX14" s="1"/>
      <c r="IOY14" s="1"/>
      <c r="IOZ14" s="1"/>
      <c r="IPA14" s="1"/>
      <c r="IPB14" s="1"/>
      <c r="IPC14" s="1"/>
      <c r="IPD14" s="1"/>
      <c r="IPE14" s="1"/>
      <c r="IPF14" s="1"/>
      <c r="IPG14" s="1"/>
      <c r="IPH14" s="1"/>
      <c r="IPI14" s="1"/>
      <c r="IPJ14" s="1"/>
      <c r="IPK14" s="1"/>
      <c r="IPL14" s="1"/>
      <c r="IPM14" s="1"/>
      <c r="IPN14" s="1"/>
      <c r="IPO14" s="1"/>
      <c r="IPP14" s="1"/>
      <c r="IPQ14" s="1"/>
      <c r="IPR14" s="1"/>
      <c r="IPS14" s="1"/>
      <c r="IPT14" s="1"/>
      <c r="IPU14" s="1"/>
      <c r="IPV14" s="1"/>
      <c r="IPW14" s="1"/>
      <c r="IPX14" s="1"/>
      <c r="IPY14" s="1"/>
      <c r="IPZ14" s="1"/>
      <c r="IQA14" s="1"/>
      <c r="IQB14" s="1"/>
      <c r="IQC14" s="1"/>
      <c r="IQD14" s="1"/>
      <c r="IQE14" s="1"/>
      <c r="IQF14" s="1"/>
      <c r="IQG14" s="1"/>
      <c r="IQH14" s="1"/>
      <c r="IQI14" s="1"/>
      <c r="IQJ14" s="1"/>
      <c r="IQK14" s="1"/>
      <c r="IQL14" s="1"/>
      <c r="IQM14" s="1"/>
      <c r="IQN14" s="1"/>
      <c r="IQO14" s="1"/>
      <c r="IQP14" s="1"/>
      <c r="IQQ14" s="1"/>
      <c r="IQR14" s="1"/>
      <c r="IQS14" s="1"/>
      <c r="IQT14" s="1"/>
      <c r="IQU14" s="1"/>
      <c r="IQV14" s="1"/>
      <c r="IQW14" s="1"/>
      <c r="IQX14" s="1"/>
      <c r="IQY14" s="1"/>
      <c r="IQZ14" s="1"/>
      <c r="IRA14" s="1"/>
      <c r="IRB14" s="1"/>
      <c r="IRC14" s="1"/>
      <c r="IRD14" s="1"/>
      <c r="IRE14" s="1"/>
      <c r="IRF14" s="1"/>
      <c r="IRG14" s="1"/>
      <c r="IRH14" s="1"/>
      <c r="IRI14" s="1"/>
      <c r="IRJ14" s="1"/>
      <c r="IRK14" s="1"/>
      <c r="IRL14" s="1"/>
      <c r="IRM14" s="1"/>
      <c r="IRN14" s="1"/>
      <c r="IRO14" s="1"/>
      <c r="IRP14" s="1"/>
      <c r="IRQ14" s="1"/>
      <c r="IRR14" s="1"/>
      <c r="IRS14" s="1"/>
      <c r="IRT14" s="1"/>
      <c r="IRU14" s="1"/>
      <c r="IRV14" s="1"/>
      <c r="IRW14" s="1"/>
      <c r="IRX14" s="1"/>
      <c r="IRY14" s="1"/>
      <c r="IRZ14" s="1"/>
      <c r="ISA14" s="1"/>
      <c r="ISB14" s="1"/>
      <c r="ISC14" s="1"/>
      <c r="ISD14" s="1"/>
      <c r="ISE14" s="1"/>
      <c r="ISF14" s="1"/>
      <c r="ISG14" s="1"/>
      <c r="ISH14" s="1"/>
      <c r="ISI14" s="1"/>
      <c r="ISJ14" s="1"/>
      <c r="ISK14" s="1"/>
      <c r="ISL14" s="1"/>
      <c r="ISM14" s="1"/>
      <c r="ISN14" s="1"/>
      <c r="ISO14" s="1"/>
      <c r="ISP14" s="1"/>
      <c r="ISQ14" s="1"/>
      <c r="ISR14" s="1"/>
      <c r="ISS14" s="1"/>
      <c r="IST14" s="1"/>
      <c r="ISU14" s="1"/>
      <c r="ISV14" s="1"/>
      <c r="ISW14" s="1"/>
      <c r="ISX14" s="1"/>
      <c r="ISY14" s="1"/>
      <c r="ISZ14" s="1"/>
      <c r="ITA14" s="1"/>
      <c r="ITB14" s="1"/>
      <c r="ITC14" s="1"/>
      <c r="ITD14" s="1"/>
      <c r="ITE14" s="1"/>
      <c r="ITF14" s="1"/>
      <c r="ITG14" s="1"/>
      <c r="ITH14" s="1"/>
      <c r="ITI14" s="1"/>
      <c r="ITJ14" s="1"/>
      <c r="ITK14" s="1"/>
      <c r="ITL14" s="1"/>
      <c r="ITM14" s="1"/>
      <c r="ITN14" s="1"/>
      <c r="ITO14" s="1"/>
      <c r="ITP14" s="1"/>
      <c r="ITQ14" s="1"/>
      <c r="ITR14" s="1"/>
      <c r="ITS14" s="1"/>
      <c r="ITT14" s="1"/>
      <c r="ITU14" s="1"/>
      <c r="ITV14" s="1"/>
      <c r="ITW14" s="1"/>
      <c r="ITX14" s="1"/>
      <c r="ITY14" s="1"/>
      <c r="ITZ14" s="1"/>
      <c r="IUA14" s="1"/>
      <c r="IUB14" s="1"/>
      <c r="IUC14" s="1"/>
      <c r="IUD14" s="1"/>
      <c r="IUE14" s="1"/>
      <c r="IUF14" s="1"/>
      <c r="IUG14" s="1"/>
      <c r="IUH14" s="1"/>
      <c r="IUI14" s="1"/>
      <c r="IUJ14" s="1"/>
      <c r="IUK14" s="1"/>
      <c r="IUL14" s="1"/>
      <c r="IUM14" s="1"/>
      <c r="IUN14" s="1"/>
      <c r="IUO14" s="1"/>
      <c r="IUP14" s="1"/>
      <c r="IUQ14" s="1"/>
      <c r="IUR14" s="1"/>
      <c r="IUS14" s="1"/>
      <c r="IUT14" s="1"/>
      <c r="IUU14" s="1"/>
      <c r="IUV14" s="1"/>
      <c r="IUW14" s="1"/>
      <c r="IUX14" s="1"/>
      <c r="IUY14" s="1"/>
      <c r="IUZ14" s="1"/>
      <c r="IVA14" s="1"/>
      <c r="IVB14" s="1"/>
      <c r="IVC14" s="1"/>
      <c r="IVD14" s="1"/>
      <c r="IVE14" s="1"/>
      <c r="IVF14" s="1"/>
      <c r="IVG14" s="1"/>
      <c r="IVH14" s="1"/>
      <c r="IVI14" s="1"/>
      <c r="IVJ14" s="1"/>
      <c r="IVK14" s="1"/>
      <c r="IVL14" s="1"/>
      <c r="IVM14" s="1"/>
      <c r="IVN14" s="1"/>
      <c r="IVO14" s="1"/>
      <c r="IVP14" s="1"/>
      <c r="IVQ14" s="1"/>
      <c r="IVR14" s="1"/>
      <c r="IVS14" s="1"/>
      <c r="IVT14" s="1"/>
      <c r="IVU14" s="1"/>
      <c r="IVV14" s="1"/>
      <c r="IVW14" s="1"/>
      <c r="IVX14" s="1"/>
      <c r="IVY14" s="1"/>
      <c r="IVZ14" s="1"/>
      <c r="IWA14" s="1"/>
      <c r="IWB14" s="1"/>
      <c r="IWC14" s="1"/>
      <c r="IWD14" s="1"/>
      <c r="IWE14" s="1"/>
      <c r="IWF14" s="1"/>
      <c r="IWG14" s="1"/>
      <c r="IWH14" s="1"/>
      <c r="IWI14" s="1"/>
      <c r="IWJ14" s="1"/>
      <c r="IWK14" s="1"/>
      <c r="IWL14" s="1"/>
      <c r="IWM14" s="1"/>
      <c r="IWN14" s="1"/>
      <c r="IWO14" s="1"/>
      <c r="IWP14" s="1"/>
      <c r="IWQ14" s="1"/>
      <c r="IWR14" s="1"/>
      <c r="IWS14" s="1"/>
      <c r="IWT14" s="1"/>
      <c r="IWU14" s="1"/>
      <c r="IWV14" s="1"/>
      <c r="IWW14" s="1"/>
      <c r="IWX14" s="1"/>
      <c r="IWY14" s="1"/>
      <c r="IWZ14" s="1"/>
      <c r="IXA14" s="1"/>
      <c r="IXB14" s="1"/>
      <c r="IXC14" s="1"/>
      <c r="IXD14" s="1"/>
      <c r="IXE14" s="1"/>
      <c r="IXF14" s="1"/>
      <c r="IXG14" s="1"/>
      <c r="IXH14" s="1"/>
      <c r="IXI14" s="1"/>
      <c r="IXJ14" s="1"/>
      <c r="IXK14" s="1"/>
      <c r="IXL14" s="1"/>
      <c r="IXM14" s="1"/>
      <c r="IXN14" s="1"/>
      <c r="IXO14" s="1"/>
      <c r="IXP14" s="1"/>
      <c r="IXQ14" s="1"/>
      <c r="IXR14" s="1"/>
      <c r="IXS14" s="1"/>
      <c r="IXT14" s="1"/>
      <c r="IXU14" s="1"/>
      <c r="IXV14" s="1"/>
      <c r="IXW14" s="1"/>
      <c r="IXX14" s="1"/>
      <c r="IXY14" s="1"/>
      <c r="IXZ14" s="1"/>
      <c r="IYA14" s="1"/>
      <c r="IYB14" s="1"/>
      <c r="IYC14" s="1"/>
      <c r="IYD14" s="1"/>
      <c r="IYE14" s="1"/>
      <c r="IYF14" s="1"/>
      <c r="IYG14" s="1"/>
      <c r="IYH14" s="1"/>
      <c r="IYI14" s="1"/>
      <c r="IYJ14" s="1"/>
      <c r="IYK14" s="1"/>
      <c r="IYL14" s="1"/>
      <c r="IYM14" s="1"/>
      <c r="IYN14" s="1"/>
      <c r="IYO14" s="1"/>
      <c r="IYP14" s="1"/>
      <c r="IYQ14" s="1"/>
      <c r="IYR14" s="1"/>
      <c r="IYS14" s="1"/>
      <c r="IYT14" s="1"/>
      <c r="IYU14" s="1"/>
      <c r="IYV14" s="1"/>
      <c r="IYW14" s="1"/>
      <c r="IYX14" s="1"/>
      <c r="IYY14" s="1"/>
      <c r="IYZ14" s="1"/>
      <c r="IZA14" s="1"/>
      <c r="IZB14" s="1"/>
      <c r="IZC14" s="1"/>
      <c r="IZD14" s="1"/>
      <c r="IZE14" s="1"/>
      <c r="IZF14" s="1"/>
      <c r="IZG14" s="1"/>
      <c r="IZH14" s="1"/>
      <c r="IZI14" s="1"/>
      <c r="IZJ14" s="1"/>
      <c r="IZK14" s="1"/>
      <c r="IZL14" s="1"/>
      <c r="IZM14" s="1"/>
      <c r="IZN14" s="1"/>
      <c r="IZO14" s="1"/>
      <c r="IZP14" s="1"/>
      <c r="IZQ14" s="1"/>
      <c r="IZR14" s="1"/>
      <c r="IZS14" s="1"/>
      <c r="IZT14" s="1"/>
      <c r="IZU14" s="1"/>
      <c r="IZV14" s="1"/>
      <c r="IZW14" s="1"/>
      <c r="IZX14" s="1"/>
      <c r="IZY14" s="1"/>
      <c r="IZZ14" s="1"/>
      <c r="JAA14" s="1"/>
      <c r="JAB14" s="1"/>
      <c r="JAC14" s="1"/>
      <c r="JAD14" s="1"/>
      <c r="JAE14" s="1"/>
      <c r="JAF14" s="1"/>
      <c r="JAG14" s="1"/>
      <c r="JAH14" s="1"/>
      <c r="JAI14" s="1"/>
      <c r="JAJ14" s="1"/>
      <c r="JAK14" s="1"/>
      <c r="JAL14" s="1"/>
      <c r="JAM14" s="1"/>
      <c r="JAN14" s="1"/>
      <c r="JAO14" s="1"/>
      <c r="JAP14" s="1"/>
      <c r="JAQ14" s="1"/>
      <c r="JAR14" s="1"/>
      <c r="JAS14" s="1"/>
      <c r="JAT14" s="1"/>
      <c r="JAU14" s="1"/>
      <c r="JAV14" s="1"/>
      <c r="JAW14" s="1"/>
      <c r="JAX14" s="1"/>
      <c r="JAY14" s="1"/>
      <c r="JAZ14" s="1"/>
      <c r="JBA14" s="1"/>
      <c r="JBB14" s="1"/>
      <c r="JBC14" s="1"/>
      <c r="JBD14" s="1"/>
      <c r="JBE14" s="1"/>
      <c r="JBF14" s="1"/>
      <c r="JBG14" s="1"/>
      <c r="JBH14" s="1"/>
      <c r="JBI14" s="1"/>
      <c r="JBJ14" s="1"/>
      <c r="JBK14" s="1"/>
      <c r="JBL14" s="1"/>
      <c r="JBM14" s="1"/>
      <c r="JBN14" s="1"/>
      <c r="JBO14" s="1"/>
      <c r="JBP14" s="1"/>
      <c r="JBQ14" s="1"/>
      <c r="JBR14" s="1"/>
      <c r="JBS14" s="1"/>
      <c r="JBT14" s="1"/>
      <c r="JBU14" s="1"/>
      <c r="JBV14" s="1"/>
      <c r="JBW14" s="1"/>
      <c r="JBX14" s="1"/>
      <c r="JBY14" s="1"/>
      <c r="JBZ14" s="1"/>
      <c r="JCA14" s="1"/>
      <c r="JCB14" s="1"/>
      <c r="JCC14" s="1"/>
      <c r="JCD14" s="1"/>
      <c r="JCE14" s="1"/>
      <c r="JCF14" s="1"/>
      <c r="JCG14" s="1"/>
      <c r="JCH14" s="1"/>
      <c r="JCI14" s="1"/>
      <c r="JCJ14" s="1"/>
      <c r="JCK14" s="1"/>
      <c r="JCL14" s="1"/>
      <c r="JCM14" s="1"/>
      <c r="JCN14" s="1"/>
      <c r="JCO14" s="1"/>
      <c r="JCP14" s="1"/>
      <c r="JCQ14" s="1"/>
      <c r="JCR14" s="1"/>
      <c r="JCS14" s="1"/>
      <c r="JCT14" s="1"/>
      <c r="JCU14" s="1"/>
      <c r="JCV14" s="1"/>
      <c r="JCW14" s="1"/>
      <c r="JCX14" s="1"/>
      <c r="JCY14" s="1"/>
      <c r="JCZ14" s="1"/>
      <c r="JDA14" s="1"/>
      <c r="JDB14" s="1"/>
      <c r="JDC14" s="1"/>
      <c r="JDD14" s="1"/>
      <c r="JDE14" s="1"/>
      <c r="JDF14" s="1"/>
      <c r="JDG14" s="1"/>
      <c r="JDH14" s="1"/>
      <c r="JDI14" s="1"/>
      <c r="JDJ14" s="1"/>
      <c r="JDK14" s="1"/>
      <c r="JDL14" s="1"/>
      <c r="JDM14" s="1"/>
      <c r="JDN14" s="1"/>
      <c r="JDO14" s="1"/>
      <c r="JDP14" s="1"/>
      <c r="JDQ14" s="1"/>
      <c r="JDR14" s="1"/>
      <c r="JDS14" s="1"/>
      <c r="JDT14" s="1"/>
      <c r="JDU14" s="1"/>
      <c r="JDV14" s="1"/>
      <c r="JDW14" s="1"/>
      <c r="JDX14" s="1"/>
      <c r="JDY14" s="1"/>
      <c r="JDZ14" s="1"/>
      <c r="JEA14" s="1"/>
      <c r="JEB14" s="1"/>
      <c r="JEC14" s="1"/>
      <c r="JED14" s="1"/>
      <c r="JEE14" s="1"/>
      <c r="JEF14" s="1"/>
      <c r="JEG14" s="1"/>
      <c r="JEH14" s="1"/>
      <c r="JEI14" s="1"/>
      <c r="JEJ14" s="1"/>
      <c r="JEK14" s="1"/>
      <c r="JEL14" s="1"/>
      <c r="JEM14" s="1"/>
      <c r="JEN14" s="1"/>
      <c r="JEO14" s="1"/>
      <c r="JEP14" s="1"/>
      <c r="JEQ14" s="1"/>
      <c r="JER14" s="1"/>
      <c r="JES14" s="1"/>
      <c r="JET14" s="1"/>
      <c r="JEU14" s="1"/>
      <c r="JEV14" s="1"/>
      <c r="JEW14" s="1"/>
      <c r="JEX14" s="1"/>
      <c r="JEY14" s="1"/>
      <c r="JEZ14" s="1"/>
      <c r="JFA14" s="1"/>
      <c r="JFB14" s="1"/>
      <c r="JFC14" s="1"/>
      <c r="JFD14" s="1"/>
      <c r="JFE14" s="1"/>
      <c r="JFF14" s="1"/>
      <c r="JFG14" s="1"/>
      <c r="JFH14" s="1"/>
      <c r="JFI14" s="1"/>
      <c r="JFJ14" s="1"/>
      <c r="JFK14" s="1"/>
      <c r="JFL14" s="1"/>
      <c r="JFM14" s="1"/>
      <c r="JFN14" s="1"/>
      <c r="JFO14" s="1"/>
      <c r="JFP14" s="1"/>
      <c r="JFQ14" s="1"/>
      <c r="JFR14" s="1"/>
      <c r="JFS14" s="1"/>
      <c r="JFT14" s="1"/>
      <c r="JFU14" s="1"/>
      <c r="JFV14" s="1"/>
      <c r="JFW14" s="1"/>
      <c r="JFX14" s="1"/>
      <c r="JFY14" s="1"/>
      <c r="JFZ14" s="1"/>
      <c r="JGA14" s="1"/>
      <c r="JGB14" s="1"/>
      <c r="JGC14" s="1"/>
      <c r="JGD14" s="1"/>
      <c r="JGE14" s="1"/>
      <c r="JGF14" s="1"/>
      <c r="JGG14" s="1"/>
      <c r="JGH14" s="1"/>
      <c r="JGI14" s="1"/>
      <c r="JGJ14" s="1"/>
      <c r="JGK14" s="1"/>
      <c r="JGL14" s="1"/>
      <c r="JGM14" s="1"/>
      <c r="JGN14" s="1"/>
      <c r="JGO14" s="1"/>
      <c r="JGP14" s="1"/>
      <c r="JGQ14" s="1"/>
      <c r="JGR14" s="1"/>
      <c r="JGS14" s="1"/>
      <c r="JGT14" s="1"/>
      <c r="JGU14" s="1"/>
      <c r="JGV14" s="1"/>
      <c r="JGW14" s="1"/>
      <c r="JGX14" s="1"/>
      <c r="JGY14" s="1"/>
      <c r="JGZ14" s="1"/>
      <c r="JHA14" s="1"/>
      <c r="JHB14" s="1"/>
      <c r="JHC14" s="1"/>
      <c r="JHD14" s="1"/>
      <c r="JHE14" s="1"/>
      <c r="JHF14" s="1"/>
      <c r="JHG14" s="1"/>
      <c r="JHH14" s="1"/>
      <c r="JHI14" s="1"/>
      <c r="JHJ14" s="1"/>
      <c r="JHK14" s="1"/>
      <c r="JHL14" s="1"/>
      <c r="JHM14" s="1"/>
      <c r="JHN14" s="1"/>
      <c r="JHO14" s="1"/>
      <c r="JHP14" s="1"/>
      <c r="JHQ14" s="1"/>
      <c r="JHR14" s="1"/>
      <c r="JHS14" s="1"/>
      <c r="JHT14" s="1"/>
      <c r="JHU14" s="1"/>
      <c r="JHV14" s="1"/>
      <c r="JHW14" s="1"/>
      <c r="JHX14" s="1"/>
      <c r="JHY14" s="1"/>
      <c r="JHZ14" s="1"/>
      <c r="JIA14" s="1"/>
      <c r="JIB14" s="1"/>
      <c r="JIC14" s="1"/>
      <c r="JID14" s="1"/>
      <c r="JIE14" s="1"/>
      <c r="JIF14" s="1"/>
      <c r="JIG14" s="1"/>
      <c r="JIH14" s="1"/>
      <c r="JII14" s="1"/>
      <c r="JIJ14" s="1"/>
      <c r="JIK14" s="1"/>
      <c r="JIL14" s="1"/>
      <c r="JIM14" s="1"/>
      <c r="JIN14" s="1"/>
      <c r="JIO14" s="1"/>
      <c r="JIP14" s="1"/>
      <c r="JIQ14" s="1"/>
      <c r="JIR14" s="1"/>
      <c r="JIS14" s="1"/>
      <c r="JIT14" s="1"/>
      <c r="JIU14" s="1"/>
      <c r="JIV14" s="1"/>
      <c r="JIW14" s="1"/>
      <c r="JIX14" s="1"/>
      <c r="JIY14" s="1"/>
      <c r="JIZ14" s="1"/>
      <c r="JJA14" s="1"/>
      <c r="JJB14" s="1"/>
      <c r="JJC14" s="1"/>
      <c r="JJD14" s="1"/>
      <c r="JJE14" s="1"/>
      <c r="JJF14" s="1"/>
      <c r="JJG14" s="1"/>
      <c r="JJH14" s="1"/>
      <c r="JJI14" s="1"/>
      <c r="JJJ14" s="1"/>
      <c r="JJK14" s="1"/>
      <c r="JJL14" s="1"/>
      <c r="JJM14" s="1"/>
      <c r="JJN14" s="1"/>
      <c r="JJO14" s="1"/>
      <c r="JJP14" s="1"/>
      <c r="JJQ14" s="1"/>
      <c r="JJR14" s="1"/>
      <c r="JJS14" s="1"/>
      <c r="JJT14" s="1"/>
      <c r="JJU14" s="1"/>
      <c r="JJV14" s="1"/>
      <c r="JJW14" s="1"/>
      <c r="JJX14" s="1"/>
      <c r="JJY14" s="1"/>
      <c r="JJZ14" s="1"/>
      <c r="JKA14" s="1"/>
      <c r="JKB14" s="1"/>
      <c r="JKC14" s="1"/>
      <c r="JKD14" s="1"/>
      <c r="JKE14" s="1"/>
      <c r="JKF14" s="1"/>
      <c r="JKG14" s="1"/>
      <c r="JKH14" s="1"/>
      <c r="JKI14" s="1"/>
      <c r="JKJ14" s="1"/>
      <c r="JKK14" s="1"/>
      <c r="JKL14" s="1"/>
      <c r="JKM14" s="1"/>
      <c r="JKN14" s="1"/>
      <c r="JKO14" s="1"/>
      <c r="JKP14" s="1"/>
      <c r="JKQ14" s="1"/>
      <c r="JKR14" s="1"/>
      <c r="JKS14" s="1"/>
      <c r="JKT14" s="1"/>
      <c r="JKU14" s="1"/>
      <c r="JKV14" s="1"/>
      <c r="JKW14" s="1"/>
      <c r="JKX14" s="1"/>
      <c r="JKY14" s="1"/>
      <c r="JKZ14" s="1"/>
      <c r="JLA14" s="1"/>
      <c r="JLB14" s="1"/>
      <c r="JLC14" s="1"/>
      <c r="JLD14" s="1"/>
      <c r="JLE14" s="1"/>
      <c r="JLF14" s="1"/>
      <c r="JLG14" s="1"/>
      <c r="JLH14" s="1"/>
      <c r="JLI14" s="1"/>
      <c r="JLJ14" s="1"/>
      <c r="JLK14" s="1"/>
      <c r="JLL14" s="1"/>
      <c r="JLM14" s="1"/>
      <c r="JLN14" s="1"/>
      <c r="JLO14" s="1"/>
      <c r="JLP14" s="1"/>
      <c r="JLQ14" s="1"/>
      <c r="JLR14" s="1"/>
      <c r="JLS14" s="1"/>
      <c r="JLT14" s="1"/>
      <c r="JLU14" s="1"/>
      <c r="JLV14" s="1"/>
      <c r="JLW14" s="1"/>
      <c r="JLX14" s="1"/>
      <c r="JLY14" s="1"/>
      <c r="JLZ14" s="1"/>
      <c r="JMA14" s="1"/>
      <c r="JMB14" s="1"/>
      <c r="JMC14" s="1"/>
      <c r="JMD14" s="1"/>
      <c r="JME14" s="1"/>
      <c r="JMF14" s="1"/>
      <c r="JMG14" s="1"/>
      <c r="JMH14" s="1"/>
      <c r="JMI14" s="1"/>
      <c r="JMJ14" s="1"/>
      <c r="JMK14" s="1"/>
      <c r="JML14" s="1"/>
      <c r="JMM14" s="1"/>
      <c r="JMN14" s="1"/>
      <c r="JMO14" s="1"/>
      <c r="JMP14" s="1"/>
      <c r="JMQ14" s="1"/>
      <c r="JMR14" s="1"/>
      <c r="JMS14" s="1"/>
      <c r="JMT14" s="1"/>
      <c r="JMU14" s="1"/>
      <c r="JMV14" s="1"/>
      <c r="JMW14" s="1"/>
      <c r="JMX14" s="1"/>
      <c r="JMY14" s="1"/>
      <c r="JMZ14" s="1"/>
      <c r="JNA14" s="1"/>
      <c r="JNB14" s="1"/>
      <c r="JNC14" s="1"/>
      <c r="JND14" s="1"/>
      <c r="JNE14" s="1"/>
      <c r="JNF14" s="1"/>
      <c r="JNG14" s="1"/>
      <c r="JNH14" s="1"/>
      <c r="JNI14" s="1"/>
      <c r="JNJ14" s="1"/>
      <c r="JNK14" s="1"/>
      <c r="JNL14" s="1"/>
      <c r="JNM14" s="1"/>
      <c r="JNN14" s="1"/>
      <c r="JNO14" s="1"/>
      <c r="JNP14" s="1"/>
      <c r="JNQ14" s="1"/>
      <c r="JNR14" s="1"/>
      <c r="JNS14" s="1"/>
      <c r="JNT14" s="1"/>
      <c r="JNU14" s="1"/>
      <c r="JNV14" s="1"/>
      <c r="JNW14" s="1"/>
      <c r="JNX14" s="1"/>
      <c r="JNY14" s="1"/>
      <c r="JNZ14" s="1"/>
      <c r="JOA14" s="1"/>
      <c r="JOB14" s="1"/>
      <c r="JOC14" s="1"/>
      <c r="JOD14" s="1"/>
      <c r="JOE14" s="1"/>
      <c r="JOF14" s="1"/>
      <c r="JOG14" s="1"/>
      <c r="JOH14" s="1"/>
      <c r="JOI14" s="1"/>
      <c r="JOJ14" s="1"/>
      <c r="JOK14" s="1"/>
      <c r="JOL14" s="1"/>
      <c r="JOM14" s="1"/>
      <c r="JON14" s="1"/>
      <c r="JOO14" s="1"/>
      <c r="JOP14" s="1"/>
      <c r="JOQ14" s="1"/>
      <c r="JOR14" s="1"/>
      <c r="JOS14" s="1"/>
      <c r="JOT14" s="1"/>
      <c r="JOU14" s="1"/>
      <c r="JOV14" s="1"/>
      <c r="JOW14" s="1"/>
      <c r="JOX14" s="1"/>
      <c r="JOY14" s="1"/>
      <c r="JOZ14" s="1"/>
      <c r="JPA14" s="1"/>
      <c r="JPB14" s="1"/>
      <c r="JPC14" s="1"/>
      <c r="JPD14" s="1"/>
      <c r="JPE14" s="1"/>
      <c r="JPF14" s="1"/>
      <c r="JPG14" s="1"/>
      <c r="JPH14" s="1"/>
      <c r="JPI14" s="1"/>
      <c r="JPJ14" s="1"/>
      <c r="JPK14" s="1"/>
      <c r="JPL14" s="1"/>
      <c r="JPM14" s="1"/>
      <c r="JPN14" s="1"/>
      <c r="JPO14" s="1"/>
      <c r="JPP14" s="1"/>
      <c r="JPQ14" s="1"/>
      <c r="JPR14" s="1"/>
      <c r="JPS14" s="1"/>
      <c r="JPT14" s="1"/>
      <c r="JPU14" s="1"/>
      <c r="JPV14" s="1"/>
      <c r="JPW14" s="1"/>
      <c r="JPX14" s="1"/>
      <c r="JPY14" s="1"/>
      <c r="JPZ14" s="1"/>
      <c r="JQA14" s="1"/>
      <c r="JQB14" s="1"/>
      <c r="JQC14" s="1"/>
      <c r="JQD14" s="1"/>
      <c r="JQE14" s="1"/>
      <c r="JQF14" s="1"/>
      <c r="JQG14" s="1"/>
      <c r="JQH14" s="1"/>
      <c r="JQI14" s="1"/>
      <c r="JQJ14" s="1"/>
      <c r="JQK14" s="1"/>
      <c r="JQL14" s="1"/>
      <c r="JQM14" s="1"/>
      <c r="JQN14" s="1"/>
      <c r="JQO14" s="1"/>
      <c r="JQP14" s="1"/>
      <c r="JQQ14" s="1"/>
      <c r="JQR14" s="1"/>
      <c r="JQS14" s="1"/>
      <c r="JQT14" s="1"/>
      <c r="JQU14" s="1"/>
      <c r="JQV14" s="1"/>
      <c r="JQW14" s="1"/>
      <c r="JQX14" s="1"/>
      <c r="JQY14" s="1"/>
      <c r="JQZ14" s="1"/>
      <c r="JRA14" s="1"/>
      <c r="JRB14" s="1"/>
      <c r="JRC14" s="1"/>
      <c r="JRD14" s="1"/>
      <c r="JRE14" s="1"/>
      <c r="JRF14" s="1"/>
      <c r="JRG14" s="1"/>
      <c r="JRH14" s="1"/>
      <c r="JRI14" s="1"/>
      <c r="JRJ14" s="1"/>
      <c r="JRK14" s="1"/>
      <c r="JRL14" s="1"/>
      <c r="JRM14" s="1"/>
      <c r="JRN14" s="1"/>
      <c r="JRO14" s="1"/>
      <c r="JRP14" s="1"/>
      <c r="JRQ14" s="1"/>
      <c r="JRR14" s="1"/>
      <c r="JRS14" s="1"/>
      <c r="JRT14" s="1"/>
      <c r="JRU14" s="1"/>
      <c r="JRV14" s="1"/>
      <c r="JRW14" s="1"/>
      <c r="JRX14" s="1"/>
      <c r="JRY14" s="1"/>
      <c r="JRZ14" s="1"/>
      <c r="JSA14" s="1"/>
      <c r="JSB14" s="1"/>
      <c r="JSC14" s="1"/>
      <c r="JSD14" s="1"/>
      <c r="JSE14" s="1"/>
      <c r="JSF14" s="1"/>
      <c r="JSG14" s="1"/>
      <c r="JSH14" s="1"/>
      <c r="JSI14" s="1"/>
      <c r="JSJ14" s="1"/>
      <c r="JSK14" s="1"/>
      <c r="JSL14" s="1"/>
      <c r="JSM14" s="1"/>
      <c r="JSN14" s="1"/>
      <c r="JSO14" s="1"/>
      <c r="JSP14" s="1"/>
      <c r="JSQ14" s="1"/>
      <c r="JSR14" s="1"/>
      <c r="JSS14" s="1"/>
      <c r="JST14" s="1"/>
      <c r="JSU14" s="1"/>
      <c r="JSV14" s="1"/>
      <c r="JSW14" s="1"/>
      <c r="JSX14" s="1"/>
      <c r="JSY14" s="1"/>
      <c r="JSZ14" s="1"/>
      <c r="JTA14" s="1"/>
      <c r="JTB14" s="1"/>
      <c r="JTC14" s="1"/>
      <c r="JTD14" s="1"/>
      <c r="JTE14" s="1"/>
      <c r="JTF14" s="1"/>
      <c r="JTG14" s="1"/>
      <c r="JTH14" s="1"/>
      <c r="JTI14" s="1"/>
      <c r="JTJ14" s="1"/>
      <c r="JTK14" s="1"/>
      <c r="JTL14" s="1"/>
      <c r="JTM14" s="1"/>
      <c r="JTN14" s="1"/>
      <c r="JTO14" s="1"/>
      <c r="JTP14" s="1"/>
      <c r="JTQ14" s="1"/>
      <c r="JTR14" s="1"/>
      <c r="JTS14" s="1"/>
      <c r="JTT14" s="1"/>
      <c r="JTU14" s="1"/>
      <c r="JTV14" s="1"/>
      <c r="JTW14" s="1"/>
      <c r="JTX14" s="1"/>
      <c r="JTY14" s="1"/>
      <c r="JTZ14" s="1"/>
      <c r="JUA14" s="1"/>
      <c r="JUB14" s="1"/>
      <c r="JUC14" s="1"/>
      <c r="JUD14" s="1"/>
      <c r="JUE14" s="1"/>
      <c r="JUF14" s="1"/>
      <c r="JUG14" s="1"/>
      <c r="JUH14" s="1"/>
      <c r="JUI14" s="1"/>
      <c r="JUJ14" s="1"/>
      <c r="JUK14" s="1"/>
      <c r="JUL14" s="1"/>
      <c r="JUM14" s="1"/>
      <c r="JUN14" s="1"/>
      <c r="JUO14" s="1"/>
      <c r="JUP14" s="1"/>
      <c r="JUQ14" s="1"/>
      <c r="JUR14" s="1"/>
      <c r="JUS14" s="1"/>
      <c r="JUT14" s="1"/>
      <c r="JUU14" s="1"/>
      <c r="JUV14" s="1"/>
      <c r="JUW14" s="1"/>
      <c r="JUX14" s="1"/>
      <c r="JUY14" s="1"/>
      <c r="JUZ14" s="1"/>
      <c r="JVA14" s="1"/>
      <c r="JVB14" s="1"/>
      <c r="JVC14" s="1"/>
      <c r="JVD14" s="1"/>
      <c r="JVE14" s="1"/>
      <c r="JVF14" s="1"/>
      <c r="JVG14" s="1"/>
      <c r="JVH14" s="1"/>
      <c r="JVI14" s="1"/>
      <c r="JVJ14" s="1"/>
      <c r="JVK14" s="1"/>
      <c r="JVL14" s="1"/>
      <c r="JVM14" s="1"/>
      <c r="JVN14" s="1"/>
      <c r="JVO14" s="1"/>
      <c r="JVP14" s="1"/>
      <c r="JVQ14" s="1"/>
      <c r="JVR14" s="1"/>
      <c r="JVS14" s="1"/>
      <c r="JVT14" s="1"/>
      <c r="JVU14" s="1"/>
      <c r="JVV14" s="1"/>
      <c r="JVW14" s="1"/>
      <c r="JVX14" s="1"/>
      <c r="JVY14" s="1"/>
      <c r="JVZ14" s="1"/>
      <c r="JWA14" s="1"/>
      <c r="JWB14" s="1"/>
      <c r="JWC14" s="1"/>
      <c r="JWD14" s="1"/>
      <c r="JWE14" s="1"/>
      <c r="JWF14" s="1"/>
      <c r="JWG14" s="1"/>
      <c r="JWH14" s="1"/>
      <c r="JWI14" s="1"/>
      <c r="JWJ14" s="1"/>
      <c r="JWK14" s="1"/>
      <c r="JWL14" s="1"/>
      <c r="JWM14" s="1"/>
      <c r="JWN14" s="1"/>
      <c r="JWO14" s="1"/>
      <c r="JWP14" s="1"/>
      <c r="JWQ14" s="1"/>
      <c r="JWR14" s="1"/>
      <c r="JWS14" s="1"/>
      <c r="JWT14" s="1"/>
      <c r="JWU14" s="1"/>
      <c r="JWV14" s="1"/>
      <c r="JWW14" s="1"/>
      <c r="JWX14" s="1"/>
      <c r="JWY14" s="1"/>
      <c r="JWZ14" s="1"/>
      <c r="JXA14" s="1"/>
      <c r="JXB14" s="1"/>
      <c r="JXC14" s="1"/>
      <c r="JXD14" s="1"/>
      <c r="JXE14" s="1"/>
      <c r="JXF14" s="1"/>
      <c r="JXG14" s="1"/>
      <c r="JXH14" s="1"/>
      <c r="JXI14" s="1"/>
      <c r="JXJ14" s="1"/>
      <c r="JXK14" s="1"/>
      <c r="JXL14" s="1"/>
      <c r="JXM14" s="1"/>
      <c r="JXN14" s="1"/>
      <c r="JXO14" s="1"/>
      <c r="JXP14" s="1"/>
      <c r="JXQ14" s="1"/>
      <c r="JXR14" s="1"/>
      <c r="JXS14" s="1"/>
      <c r="JXT14" s="1"/>
      <c r="JXU14" s="1"/>
      <c r="JXV14" s="1"/>
      <c r="JXW14" s="1"/>
      <c r="JXX14" s="1"/>
      <c r="JXY14" s="1"/>
      <c r="JXZ14" s="1"/>
      <c r="JYA14" s="1"/>
      <c r="JYB14" s="1"/>
      <c r="JYC14" s="1"/>
      <c r="JYD14" s="1"/>
      <c r="JYE14" s="1"/>
      <c r="JYF14" s="1"/>
      <c r="JYG14" s="1"/>
      <c r="JYH14" s="1"/>
      <c r="JYI14" s="1"/>
      <c r="JYJ14" s="1"/>
      <c r="JYK14" s="1"/>
      <c r="JYL14" s="1"/>
      <c r="JYM14" s="1"/>
      <c r="JYN14" s="1"/>
      <c r="JYO14" s="1"/>
      <c r="JYP14" s="1"/>
      <c r="JYQ14" s="1"/>
      <c r="JYR14" s="1"/>
      <c r="JYS14" s="1"/>
      <c r="JYT14" s="1"/>
      <c r="JYU14" s="1"/>
      <c r="JYV14" s="1"/>
      <c r="JYW14" s="1"/>
      <c r="JYX14" s="1"/>
      <c r="JYY14" s="1"/>
      <c r="JYZ14" s="1"/>
      <c r="JZA14" s="1"/>
      <c r="JZB14" s="1"/>
      <c r="JZC14" s="1"/>
      <c r="JZD14" s="1"/>
      <c r="JZE14" s="1"/>
      <c r="JZF14" s="1"/>
      <c r="JZG14" s="1"/>
      <c r="JZH14" s="1"/>
      <c r="JZI14" s="1"/>
      <c r="JZJ14" s="1"/>
      <c r="JZK14" s="1"/>
      <c r="JZL14" s="1"/>
      <c r="JZM14" s="1"/>
      <c r="JZN14" s="1"/>
      <c r="JZO14" s="1"/>
      <c r="JZP14" s="1"/>
      <c r="JZQ14" s="1"/>
      <c r="JZR14" s="1"/>
      <c r="JZS14" s="1"/>
      <c r="JZT14" s="1"/>
      <c r="JZU14" s="1"/>
      <c r="JZV14" s="1"/>
      <c r="JZW14" s="1"/>
      <c r="JZX14" s="1"/>
      <c r="JZY14" s="1"/>
      <c r="JZZ14" s="1"/>
      <c r="KAA14" s="1"/>
      <c r="KAB14" s="1"/>
      <c r="KAC14" s="1"/>
      <c r="KAD14" s="1"/>
      <c r="KAE14" s="1"/>
      <c r="KAF14" s="1"/>
      <c r="KAG14" s="1"/>
      <c r="KAH14" s="1"/>
      <c r="KAI14" s="1"/>
      <c r="KAJ14" s="1"/>
      <c r="KAK14" s="1"/>
      <c r="KAL14" s="1"/>
      <c r="KAM14" s="1"/>
      <c r="KAN14" s="1"/>
      <c r="KAO14" s="1"/>
      <c r="KAP14" s="1"/>
      <c r="KAQ14" s="1"/>
      <c r="KAR14" s="1"/>
      <c r="KAS14" s="1"/>
      <c r="KAT14" s="1"/>
      <c r="KAU14" s="1"/>
      <c r="KAV14" s="1"/>
      <c r="KAW14" s="1"/>
      <c r="KAX14" s="1"/>
      <c r="KAY14" s="1"/>
      <c r="KAZ14" s="1"/>
      <c r="KBA14" s="1"/>
      <c r="KBB14" s="1"/>
      <c r="KBC14" s="1"/>
      <c r="KBD14" s="1"/>
      <c r="KBE14" s="1"/>
      <c r="KBF14" s="1"/>
      <c r="KBG14" s="1"/>
      <c r="KBH14" s="1"/>
      <c r="KBI14" s="1"/>
      <c r="KBJ14" s="1"/>
      <c r="KBK14" s="1"/>
      <c r="KBL14" s="1"/>
      <c r="KBM14" s="1"/>
      <c r="KBN14" s="1"/>
      <c r="KBO14" s="1"/>
      <c r="KBP14" s="1"/>
      <c r="KBQ14" s="1"/>
      <c r="KBR14" s="1"/>
      <c r="KBS14" s="1"/>
      <c r="KBT14" s="1"/>
      <c r="KBU14" s="1"/>
      <c r="KBV14" s="1"/>
      <c r="KBW14" s="1"/>
      <c r="KBX14" s="1"/>
      <c r="KBY14" s="1"/>
      <c r="KBZ14" s="1"/>
      <c r="KCA14" s="1"/>
      <c r="KCB14" s="1"/>
      <c r="KCC14" s="1"/>
      <c r="KCD14" s="1"/>
      <c r="KCE14" s="1"/>
      <c r="KCF14" s="1"/>
      <c r="KCG14" s="1"/>
      <c r="KCH14" s="1"/>
      <c r="KCI14" s="1"/>
      <c r="KCJ14" s="1"/>
      <c r="KCK14" s="1"/>
      <c r="KCL14" s="1"/>
      <c r="KCM14" s="1"/>
      <c r="KCN14" s="1"/>
      <c r="KCO14" s="1"/>
      <c r="KCP14" s="1"/>
      <c r="KCQ14" s="1"/>
      <c r="KCR14" s="1"/>
      <c r="KCS14" s="1"/>
      <c r="KCT14" s="1"/>
      <c r="KCU14" s="1"/>
      <c r="KCV14" s="1"/>
      <c r="KCW14" s="1"/>
      <c r="KCX14" s="1"/>
      <c r="KCY14" s="1"/>
      <c r="KCZ14" s="1"/>
      <c r="KDA14" s="1"/>
      <c r="KDB14" s="1"/>
      <c r="KDC14" s="1"/>
      <c r="KDD14" s="1"/>
      <c r="KDE14" s="1"/>
      <c r="KDF14" s="1"/>
      <c r="KDG14" s="1"/>
      <c r="KDH14" s="1"/>
      <c r="KDI14" s="1"/>
      <c r="KDJ14" s="1"/>
      <c r="KDK14" s="1"/>
      <c r="KDL14" s="1"/>
      <c r="KDM14" s="1"/>
      <c r="KDN14" s="1"/>
      <c r="KDO14" s="1"/>
      <c r="KDP14" s="1"/>
      <c r="KDQ14" s="1"/>
      <c r="KDR14" s="1"/>
      <c r="KDS14" s="1"/>
      <c r="KDT14" s="1"/>
      <c r="KDU14" s="1"/>
      <c r="KDV14" s="1"/>
      <c r="KDW14" s="1"/>
      <c r="KDX14" s="1"/>
      <c r="KDY14" s="1"/>
      <c r="KDZ14" s="1"/>
      <c r="KEA14" s="1"/>
      <c r="KEB14" s="1"/>
      <c r="KEC14" s="1"/>
      <c r="KED14" s="1"/>
      <c r="KEE14" s="1"/>
      <c r="KEF14" s="1"/>
      <c r="KEG14" s="1"/>
      <c r="KEH14" s="1"/>
      <c r="KEI14" s="1"/>
      <c r="KEJ14" s="1"/>
      <c r="KEK14" s="1"/>
      <c r="KEL14" s="1"/>
      <c r="KEM14" s="1"/>
      <c r="KEN14" s="1"/>
      <c r="KEO14" s="1"/>
      <c r="KEP14" s="1"/>
      <c r="KEQ14" s="1"/>
      <c r="KER14" s="1"/>
      <c r="KES14" s="1"/>
      <c r="KET14" s="1"/>
      <c r="KEU14" s="1"/>
      <c r="KEV14" s="1"/>
      <c r="KEW14" s="1"/>
      <c r="KEX14" s="1"/>
      <c r="KEY14" s="1"/>
      <c r="KEZ14" s="1"/>
      <c r="KFA14" s="1"/>
      <c r="KFB14" s="1"/>
      <c r="KFC14" s="1"/>
      <c r="KFD14" s="1"/>
      <c r="KFE14" s="1"/>
      <c r="KFF14" s="1"/>
      <c r="KFG14" s="1"/>
      <c r="KFH14" s="1"/>
      <c r="KFI14" s="1"/>
      <c r="KFJ14" s="1"/>
      <c r="KFK14" s="1"/>
      <c r="KFL14" s="1"/>
      <c r="KFM14" s="1"/>
      <c r="KFN14" s="1"/>
      <c r="KFO14" s="1"/>
      <c r="KFP14" s="1"/>
      <c r="KFQ14" s="1"/>
      <c r="KFR14" s="1"/>
      <c r="KFS14" s="1"/>
      <c r="KFT14" s="1"/>
      <c r="KFU14" s="1"/>
      <c r="KFV14" s="1"/>
      <c r="KFW14" s="1"/>
      <c r="KFX14" s="1"/>
      <c r="KFY14" s="1"/>
      <c r="KFZ14" s="1"/>
      <c r="KGA14" s="1"/>
      <c r="KGB14" s="1"/>
      <c r="KGC14" s="1"/>
      <c r="KGD14" s="1"/>
      <c r="KGE14" s="1"/>
      <c r="KGF14" s="1"/>
      <c r="KGG14" s="1"/>
      <c r="KGH14" s="1"/>
      <c r="KGI14" s="1"/>
      <c r="KGJ14" s="1"/>
      <c r="KGK14" s="1"/>
      <c r="KGL14" s="1"/>
      <c r="KGM14" s="1"/>
      <c r="KGN14" s="1"/>
      <c r="KGO14" s="1"/>
      <c r="KGP14" s="1"/>
      <c r="KGQ14" s="1"/>
      <c r="KGR14" s="1"/>
      <c r="KGS14" s="1"/>
      <c r="KGT14" s="1"/>
      <c r="KGU14" s="1"/>
      <c r="KGV14" s="1"/>
      <c r="KGW14" s="1"/>
      <c r="KGX14" s="1"/>
      <c r="KGY14" s="1"/>
      <c r="KGZ14" s="1"/>
      <c r="KHA14" s="1"/>
      <c r="KHB14" s="1"/>
      <c r="KHC14" s="1"/>
      <c r="KHD14" s="1"/>
      <c r="KHE14" s="1"/>
      <c r="KHF14" s="1"/>
      <c r="KHG14" s="1"/>
      <c r="KHH14" s="1"/>
      <c r="KHI14" s="1"/>
      <c r="KHJ14" s="1"/>
      <c r="KHK14" s="1"/>
      <c r="KHL14" s="1"/>
      <c r="KHM14" s="1"/>
      <c r="KHN14" s="1"/>
      <c r="KHO14" s="1"/>
      <c r="KHP14" s="1"/>
      <c r="KHQ14" s="1"/>
      <c r="KHR14" s="1"/>
      <c r="KHS14" s="1"/>
      <c r="KHT14" s="1"/>
      <c r="KHU14" s="1"/>
      <c r="KHV14" s="1"/>
      <c r="KHW14" s="1"/>
      <c r="KHX14" s="1"/>
      <c r="KHY14" s="1"/>
      <c r="KHZ14" s="1"/>
      <c r="KIA14" s="1"/>
      <c r="KIB14" s="1"/>
      <c r="KIC14" s="1"/>
      <c r="KID14" s="1"/>
      <c r="KIE14" s="1"/>
      <c r="KIF14" s="1"/>
      <c r="KIG14" s="1"/>
      <c r="KIH14" s="1"/>
      <c r="KII14" s="1"/>
      <c r="KIJ14" s="1"/>
      <c r="KIK14" s="1"/>
      <c r="KIL14" s="1"/>
      <c r="KIM14" s="1"/>
      <c r="KIN14" s="1"/>
      <c r="KIO14" s="1"/>
      <c r="KIP14" s="1"/>
      <c r="KIQ14" s="1"/>
      <c r="KIR14" s="1"/>
      <c r="KIS14" s="1"/>
      <c r="KIT14" s="1"/>
      <c r="KIU14" s="1"/>
      <c r="KIV14" s="1"/>
      <c r="KIW14" s="1"/>
      <c r="KIX14" s="1"/>
      <c r="KIY14" s="1"/>
      <c r="KIZ14" s="1"/>
      <c r="KJA14" s="1"/>
      <c r="KJB14" s="1"/>
      <c r="KJC14" s="1"/>
      <c r="KJD14" s="1"/>
      <c r="KJE14" s="1"/>
      <c r="KJF14" s="1"/>
      <c r="KJG14" s="1"/>
      <c r="KJH14" s="1"/>
      <c r="KJI14" s="1"/>
      <c r="KJJ14" s="1"/>
      <c r="KJK14" s="1"/>
      <c r="KJL14" s="1"/>
      <c r="KJM14" s="1"/>
      <c r="KJN14" s="1"/>
      <c r="KJO14" s="1"/>
      <c r="KJP14" s="1"/>
      <c r="KJQ14" s="1"/>
      <c r="KJR14" s="1"/>
      <c r="KJS14" s="1"/>
      <c r="KJT14" s="1"/>
      <c r="KJU14" s="1"/>
      <c r="KJV14" s="1"/>
      <c r="KJW14" s="1"/>
      <c r="KJX14" s="1"/>
      <c r="KJY14" s="1"/>
      <c r="KJZ14" s="1"/>
      <c r="KKA14" s="1"/>
      <c r="KKB14" s="1"/>
      <c r="KKC14" s="1"/>
      <c r="KKD14" s="1"/>
      <c r="KKE14" s="1"/>
      <c r="KKF14" s="1"/>
      <c r="KKG14" s="1"/>
      <c r="KKH14" s="1"/>
      <c r="KKI14" s="1"/>
      <c r="KKJ14" s="1"/>
      <c r="KKK14" s="1"/>
      <c r="KKL14" s="1"/>
      <c r="KKM14" s="1"/>
      <c r="KKN14" s="1"/>
      <c r="KKO14" s="1"/>
      <c r="KKP14" s="1"/>
      <c r="KKQ14" s="1"/>
      <c r="KKR14" s="1"/>
      <c r="KKS14" s="1"/>
      <c r="KKT14" s="1"/>
      <c r="KKU14" s="1"/>
      <c r="KKV14" s="1"/>
      <c r="KKW14" s="1"/>
      <c r="KKX14" s="1"/>
      <c r="KKY14" s="1"/>
      <c r="KKZ14" s="1"/>
      <c r="KLA14" s="1"/>
      <c r="KLB14" s="1"/>
      <c r="KLC14" s="1"/>
      <c r="KLD14" s="1"/>
      <c r="KLE14" s="1"/>
      <c r="KLF14" s="1"/>
      <c r="KLG14" s="1"/>
      <c r="KLH14" s="1"/>
      <c r="KLI14" s="1"/>
      <c r="KLJ14" s="1"/>
      <c r="KLK14" s="1"/>
      <c r="KLL14" s="1"/>
      <c r="KLM14" s="1"/>
      <c r="KLN14" s="1"/>
      <c r="KLO14" s="1"/>
      <c r="KLP14" s="1"/>
      <c r="KLQ14" s="1"/>
      <c r="KLR14" s="1"/>
      <c r="KLS14" s="1"/>
      <c r="KLT14" s="1"/>
      <c r="KLU14" s="1"/>
      <c r="KLV14" s="1"/>
      <c r="KLW14" s="1"/>
      <c r="KLX14" s="1"/>
      <c r="KLY14" s="1"/>
      <c r="KLZ14" s="1"/>
      <c r="KMA14" s="1"/>
      <c r="KMB14" s="1"/>
      <c r="KMC14" s="1"/>
      <c r="KMD14" s="1"/>
      <c r="KME14" s="1"/>
      <c r="KMF14" s="1"/>
      <c r="KMG14" s="1"/>
      <c r="KMH14" s="1"/>
      <c r="KMI14" s="1"/>
      <c r="KMJ14" s="1"/>
      <c r="KMK14" s="1"/>
      <c r="KML14" s="1"/>
      <c r="KMM14" s="1"/>
      <c r="KMN14" s="1"/>
      <c r="KMO14" s="1"/>
      <c r="KMP14" s="1"/>
      <c r="KMQ14" s="1"/>
      <c r="KMR14" s="1"/>
      <c r="KMS14" s="1"/>
      <c r="KMT14" s="1"/>
      <c r="KMU14" s="1"/>
      <c r="KMV14" s="1"/>
      <c r="KMW14" s="1"/>
      <c r="KMX14" s="1"/>
      <c r="KMY14" s="1"/>
      <c r="KMZ14" s="1"/>
      <c r="KNA14" s="1"/>
      <c r="KNB14" s="1"/>
      <c r="KNC14" s="1"/>
      <c r="KND14" s="1"/>
      <c r="KNE14" s="1"/>
      <c r="KNF14" s="1"/>
      <c r="KNG14" s="1"/>
      <c r="KNH14" s="1"/>
      <c r="KNI14" s="1"/>
      <c r="KNJ14" s="1"/>
      <c r="KNK14" s="1"/>
      <c r="KNL14" s="1"/>
      <c r="KNM14" s="1"/>
      <c r="KNN14" s="1"/>
      <c r="KNO14" s="1"/>
      <c r="KNP14" s="1"/>
      <c r="KNQ14" s="1"/>
      <c r="KNR14" s="1"/>
      <c r="KNS14" s="1"/>
      <c r="KNT14" s="1"/>
      <c r="KNU14" s="1"/>
      <c r="KNV14" s="1"/>
      <c r="KNW14" s="1"/>
      <c r="KNX14" s="1"/>
      <c r="KNY14" s="1"/>
      <c r="KNZ14" s="1"/>
      <c r="KOA14" s="1"/>
      <c r="KOB14" s="1"/>
      <c r="KOC14" s="1"/>
      <c r="KOD14" s="1"/>
      <c r="KOE14" s="1"/>
      <c r="KOF14" s="1"/>
      <c r="KOG14" s="1"/>
      <c r="KOH14" s="1"/>
      <c r="KOI14" s="1"/>
      <c r="KOJ14" s="1"/>
      <c r="KOK14" s="1"/>
      <c r="KOL14" s="1"/>
      <c r="KOM14" s="1"/>
      <c r="KON14" s="1"/>
      <c r="KOO14" s="1"/>
      <c r="KOP14" s="1"/>
      <c r="KOQ14" s="1"/>
      <c r="KOR14" s="1"/>
      <c r="KOS14" s="1"/>
      <c r="KOT14" s="1"/>
      <c r="KOU14" s="1"/>
      <c r="KOV14" s="1"/>
      <c r="KOW14" s="1"/>
      <c r="KOX14" s="1"/>
      <c r="KOY14" s="1"/>
      <c r="KOZ14" s="1"/>
      <c r="KPA14" s="1"/>
      <c r="KPB14" s="1"/>
      <c r="KPC14" s="1"/>
      <c r="KPD14" s="1"/>
      <c r="KPE14" s="1"/>
      <c r="KPF14" s="1"/>
      <c r="KPG14" s="1"/>
      <c r="KPH14" s="1"/>
      <c r="KPI14" s="1"/>
      <c r="KPJ14" s="1"/>
      <c r="KPK14" s="1"/>
      <c r="KPL14" s="1"/>
      <c r="KPM14" s="1"/>
      <c r="KPN14" s="1"/>
      <c r="KPO14" s="1"/>
      <c r="KPP14" s="1"/>
      <c r="KPQ14" s="1"/>
      <c r="KPR14" s="1"/>
      <c r="KPS14" s="1"/>
      <c r="KPT14" s="1"/>
      <c r="KPU14" s="1"/>
      <c r="KPV14" s="1"/>
      <c r="KPW14" s="1"/>
      <c r="KPX14" s="1"/>
      <c r="KPY14" s="1"/>
      <c r="KPZ14" s="1"/>
      <c r="KQA14" s="1"/>
      <c r="KQB14" s="1"/>
      <c r="KQC14" s="1"/>
      <c r="KQD14" s="1"/>
      <c r="KQE14" s="1"/>
      <c r="KQF14" s="1"/>
      <c r="KQG14" s="1"/>
      <c r="KQH14" s="1"/>
      <c r="KQI14" s="1"/>
      <c r="KQJ14" s="1"/>
      <c r="KQK14" s="1"/>
      <c r="KQL14" s="1"/>
      <c r="KQM14" s="1"/>
      <c r="KQN14" s="1"/>
      <c r="KQO14" s="1"/>
      <c r="KQP14" s="1"/>
      <c r="KQQ14" s="1"/>
      <c r="KQR14" s="1"/>
      <c r="KQS14" s="1"/>
      <c r="KQT14" s="1"/>
      <c r="KQU14" s="1"/>
      <c r="KQV14" s="1"/>
      <c r="KQW14" s="1"/>
      <c r="KQX14" s="1"/>
      <c r="KQY14" s="1"/>
      <c r="KQZ14" s="1"/>
      <c r="KRA14" s="1"/>
      <c r="KRB14" s="1"/>
      <c r="KRC14" s="1"/>
      <c r="KRD14" s="1"/>
      <c r="KRE14" s="1"/>
      <c r="KRF14" s="1"/>
      <c r="KRG14" s="1"/>
      <c r="KRH14" s="1"/>
      <c r="KRI14" s="1"/>
      <c r="KRJ14" s="1"/>
      <c r="KRK14" s="1"/>
      <c r="KRL14" s="1"/>
      <c r="KRM14" s="1"/>
      <c r="KRN14" s="1"/>
      <c r="KRO14" s="1"/>
      <c r="KRP14" s="1"/>
      <c r="KRQ14" s="1"/>
      <c r="KRR14" s="1"/>
      <c r="KRS14" s="1"/>
      <c r="KRT14" s="1"/>
      <c r="KRU14" s="1"/>
      <c r="KRV14" s="1"/>
      <c r="KRW14" s="1"/>
      <c r="KRX14" s="1"/>
      <c r="KRY14" s="1"/>
      <c r="KRZ14" s="1"/>
      <c r="KSA14" s="1"/>
      <c r="KSB14" s="1"/>
      <c r="KSC14" s="1"/>
      <c r="KSD14" s="1"/>
      <c r="KSE14" s="1"/>
      <c r="KSF14" s="1"/>
      <c r="KSG14" s="1"/>
      <c r="KSH14" s="1"/>
      <c r="KSI14" s="1"/>
      <c r="KSJ14" s="1"/>
      <c r="KSK14" s="1"/>
      <c r="KSL14" s="1"/>
      <c r="KSM14" s="1"/>
      <c r="KSN14" s="1"/>
      <c r="KSO14" s="1"/>
      <c r="KSP14" s="1"/>
      <c r="KSQ14" s="1"/>
      <c r="KSR14" s="1"/>
      <c r="KSS14" s="1"/>
      <c r="KST14" s="1"/>
      <c r="KSU14" s="1"/>
      <c r="KSV14" s="1"/>
      <c r="KSW14" s="1"/>
      <c r="KSX14" s="1"/>
      <c r="KSY14" s="1"/>
      <c r="KSZ14" s="1"/>
      <c r="KTA14" s="1"/>
      <c r="KTB14" s="1"/>
      <c r="KTC14" s="1"/>
      <c r="KTD14" s="1"/>
      <c r="KTE14" s="1"/>
      <c r="KTF14" s="1"/>
      <c r="KTG14" s="1"/>
      <c r="KTH14" s="1"/>
      <c r="KTI14" s="1"/>
      <c r="KTJ14" s="1"/>
      <c r="KTK14" s="1"/>
      <c r="KTL14" s="1"/>
      <c r="KTM14" s="1"/>
      <c r="KTN14" s="1"/>
      <c r="KTO14" s="1"/>
      <c r="KTP14" s="1"/>
      <c r="KTQ14" s="1"/>
      <c r="KTR14" s="1"/>
      <c r="KTS14" s="1"/>
      <c r="KTT14" s="1"/>
      <c r="KTU14" s="1"/>
      <c r="KTV14" s="1"/>
      <c r="KTW14" s="1"/>
      <c r="KTX14" s="1"/>
      <c r="KTY14" s="1"/>
      <c r="KTZ14" s="1"/>
      <c r="KUA14" s="1"/>
      <c r="KUB14" s="1"/>
      <c r="KUC14" s="1"/>
      <c r="KUD14" s="1"/>
      <c r="KUE14" s="1"/>
      <c r="KUF14" s="1"/>
      <c r="KUG14" s="1"/>
      <c r="KUH14" s="1"/>
      <c r="KUI14" s="1"/>
      <c r="KUJ14" s="1"/>
      <c r="KUK14" s="1"/>
      <c r="KUL14" s="1"/>
      <c r="KUM14" s="1"/>
      <c r="KUN14" s="1"/>
      <c r="KUO14" s="1"/>
      <c r="KUP14" s="1"/>
      <c r="KUQ14" s="1"/>
      <c r="KUR14" s="1"/>
      <c r="KUS14" s="1"/>
      <c r="KUT14" s="1"/>
      <c r="KUU14" s="1"/>
      <c r="KUV14" s="1"/>
      <c r="KUW14" s="1"/>
      <c r="KUX14" s="1"/>
      <c r="KUY14" s="1"/>
      <c r="KUZ14" s="1"/>
      <c r="KVA14" s="1"/>
      <c r="KVB14" s="1"/>
      <c r="KVC14" s="1"/>
      <c r="KVD14" s="1"/>
      <c r="KVE14" s="1"/>
      <c r="KVF14" s="1"/>
      <c r="KVG14" s="1"/>
      <c r="KVH14" s="1"/>
      <c r="KVI14" s="1"/>
      <c r="KVJ14" s="1"/>
      <c r="KVK14" s="1"/>
      <c r="KVL14" s="1"/>
      <c r="KVM14" s="1"/>
      <c r="KVN14" s="1"/>
      <c r="KVO14" s="1"/>
      <c r="KVP14" s="1"/>
      <c r="KVQ14" s="1"/>
      <c r="KVR14" s="1"/>
      <c r="KVS14" s="1"/>
      <c r="KVT14" s="1"/>
      <c r="KVU14" s="1"/>
      <c r="KVV14" s="1"/>
      <c r="KVW14" s="1"/>
      <c r="KVX14" s="1"/>
      <c r="KVY14" s="1"/>
      <c r="KVZ14" s="1"/>
      <c r="KWA14" s="1"/>
      <c r="KWB14" s="1"/>
      <c r="KWC14" s="1"/>
      <c r="KWD14" s="1"/>
      <c r="KWE14" s="1"/>
      <c r="KWF14" s="1"/>
      <c r="KWG14" s="1"/>
      <c r="KWH14" s="1"/>
      <c r="KWI14" s="1"/>
      <c r="KWJ14" s="1"/>
      <c r="KWK14" s="1"/>
      <c r="KWL14" s="1"/>
      <c r="KWM14" s="1"/>
      <c r="KWN14" s="1"/>
      <c r="KWO14" s="1"/>
      <c r="KWP14" s="1"/>
      <c r="KWQ14" s="1"/>
      <c r="KWR14" s="1"/>
      <c r="KWS14" s="1"/>
      <c r="KWT14" s="1"/>
      <c r="KWU14" s="1"/>
      <c r="KWV14" s="1"/>
      <c r="KWW14" s="1"/>
      <c r="KWX14" s="1"/>
      <c r="KWY14" s="1"/>
      <c r="KWZ14" s="1"/>
      <c r="KXA14" s="1"/>
      <c r="KXB14" s="1"/>
      <c r="KXC14" s="1"/>
      <c r="KXD14" s="1"/>
      <c r="KXE14" s="1"/>
      <c r="KXF14" s="1"/>
      <c r="KXG14" s="1"/>
      <c r="KXH14" s="1"/>
      <c r="KXI14" s="1"/>
      <c r="KXJ14" s="1"/>
      <c r="KXK14" s="1"/>
      <c r="KXL14" s="1"/>
      <c r="KXM14" s="1"/>
      <c r="KXN14" s="1"/>
      <c r="KXO14" s="1"/>
      <c r="KXP14" s="1"/>
      <c r="KXQ14" s="1"/>
      <c r="KXR14" s="1"/>
      <c r="KXS14" s="1"/>
      <c r="KXT14" s="1"/>
      <c r="KXU14" s="1"/>
      <c r="KXV14" s="1"/>
      <c r="KXW14" s="1"/>
      <c r="KXX14" s="1"/>
      <c r="KXY14" s="1"/>
      <c r="KXZ14" s="1"/>
      <c r="KYA14" s="1"/>
      <c r="KYB14" s="1"/>
      <c r="KYC14" s="1"/>
      <c r="KYD14" s="1"/>
      <c r="KYE14" s="1"/>
      <c r="KYF14" s="1"/>
      <c r="KYG14" s="1"/>
      <c r="KYH14" s="1"/>
      <c r="KYI14" s="1"/>
      <c r="KYJ14" s="1"/>
      <c r="KYK14" s="1"/>
      <c r="KYL14" s="1"/>
      <c r="KYM14" s="1"/>
      <c r="KYN14" s="1"/>
      <c r="KYO14" s="1"/>
      <c r="KYP14" s="1"/>
      <c r="KYQ14" s="1"/>
      <c r="KYR14" s="1"/>
      <c r="KYS14" s="1"/>
      <c r="KYT14" s="1"/>
      <c r="KYU14" s="1"/>
      <c r="KYV14" s="1"/>
      <c r="KYW14" s="1"/>
      <c r="KYX14" s="1"/>
      <c r="KYY14" s="1"/>
      <c r="KYZ14" s="1"/>
      <c r="KZA14" s="1"/>
      <c r="KZB14" s="1"/>
      <c r="KZC14" s="1"/>
      <c r="KZD14" s="1"/>
      <c r="KZE14" s="1"/>
      <c r="KZF14" s="1"/>
      <c r="KZG14" s="1"/>
      <c r="KZH14" s="1"/>
      <c r="KZI14" s="1"/>
      <c r="KZJ14" s="1"/>
      <c r="KZK14" s="1"/>
      <c r="KZL14" s="1"/>
      <c r="KZM14" s="1"/>
      <c r="KZN14" s="1"/>
      <c r="KZO14" s="1"/>
      <c r="KZP14" s="1"/>
      <c r="KZQ14" s="1"/>
      <c r="KZR14" s="1"/>
      <c r="KZS14" s="1"/>
      <c r="KZT14" s="1"/>
      <c r="KZU14" s="1"/>
      <c r="KZV14" s="1"/>
      <c r="KZW14" s="1"/>
      <c r="KZX14" s="1"/>
      <c r="KZY14" s="1"/>
      <c r="KZZ14" s="1"/>
      <c r="LAA14" s="1"/>
      <c r="LAB14" s="1"/>
      <c r="LAC14" s="1"/>
      <c r="LAD14" s="1"/>
      <c r="LAE14" s="1"/>
      <c r="LAF14" s="1"/>
      <c r="LAG14" s="1"/>
      <c r="LAH14" s="1"/>
      <c r="LAI14" s="1"/>
      <c r="LAJ14" s="1"/>
      <c r="LAK14" s="1"/>
      <c r="LAL14" s="1"/>
      <c r="LAM14" s="1"/>
      <c r="LAN14" s="1"/>
      <c r="LAO14" s="1"/>
      <c r="LAP14" s="1"/>
      <c r="LAQ14" s="1"/>
      <c r="LAR14" s="1"/>
      <c r="LAS14" s="1"/>
      <c r="LAT14" s="1"/>
      <c r="LAU14" s="1"/>
      <c r="LAV14" s="1"/>
      <c r="LAW14" s="1"/>
      <c r="LAX14" s="1"/>
      <c r="LAY14" s="1"/>
      <c r="LAZ14" s="1"/>
      <c r="LBA14" s="1"/>
      <c r="LBB14" s="1"/>
      <c r="LBC14" s="1"/>
      <c r="LBD14" s="1"/>
      <c r="LBE14" s="1"/>
      <c r="LBF14" s="1"/>
      <c r="LBG14" s="1"/>
      <c r="LBH14" s="1"/>
      <c r="LBI14" s="1"/>
      <c r="LBJ14" s="1"/>
      <c r="LBK14" s="1"/>
      <c r="LBL14" s="1"/>
      <c r="LBM14" s="1"/>
      <c r="LBN14" s="1"/>
      <c r="LBO14" s="1"/>
      <c r="LBP14" s="1"/>
      <c r="LBQ14" s="1"/>
      <c r="LBR14" s="1"/>
      <c r="LBS14" s="1"/>
      <c r="LBT14" s="1"/>
      <c r="LBU14" s="1"/>
      <c r="LBV14" s="1"/>
      <c r="LBW14" s="1"/>
      <c r="LBX14" s="1"/>
      <c r="LBY14" s="1"/>
      <c r="LBZ14" s="1"/>
      <c r="LCA14" s="1"/>
      <c r="LCB14" s="1"/>
      <c r="LCC14" s="1"/>
      <c r="LCD14" s="1"/>
      <c r="LCE14" s="1"/>
      <c r="LCF14" s="1"/>
      <c r="LCG14" s="1"/>
      <c r="LCH14" s="1"/>
      <c r="LCI14" s="1"/>
      <c r="LCJ14" s="1"/>
      <c r="LCK14" s="1"/>
      <c r="LCL14" s="1"/>
      <c r="LCM14" s="1"/>
      <c r="LCN14" s="1"/>
      <c r="LCO14" s="1"/>
      <c r="LCP14" s="1"/>
      <c r="LCQ14" s="1"/>
      <c r="LCR14" s="1"/>
      <c r="LCS14" s="1"/>
      <c r="LCT14" s="1"/>
      <c r="LCU14" s="1"/>
      <c r="LCV14" s="1"/>
      <c r="LCW14" s="1"/>
      <c r="LCX14" s="1"/>
      <c r="LCY14" s="1"/>
      <c r="LCZ14" s="1"/>
      <c r="LDA14" s="1"/>
      <c r="LDB14" s="1"/>
      <c r="LDC14" s="1"/>
      <c r="LDD14" s="1"/>
      <c r="LDE14" s="1"/>
      <c r="LDF14" s="1"/>
      <c r="LDG14" s="1"/>
      <c r="LDH14" s="1"/>
      <c r="LDI14" s="1"/>
      <c r="LDJ14" s="1"/>
      <c r="LDK14" s="1"/>
      <c r="LDL14" s="1"/>
      <c r="LDM14" s="1"/>
      <c r="LDN14" s="1"/>
      <c r="LDO14" s="1"/>
      <c r="LDP14" s="1"/>
      <c r="LDQ14" s="1"/>
      <c r="LDR14" s="1"/>
      <c r="LDS14" s="1"/>
      <c r="LDT14" s="1"/>
      <c r="LDU14" s="1"/>
      <c r="LDV14" s="1"/>
      <c r="LDW14" s="1"/>
      <c r="LDX14" s="1"/>
      <c r="LDY14" s="1"/>
      <c r="LDZ14" s="1"/>
      <c r="LEA14" s="1"/>
      <c r="LEB14" s="1"/>
      <c r="LEC14" s="1"/>
      <c r="LED14" s="1"/>
      <c r="LEE14" s="1"/>
      <c r="LEF14" s="1"/>
      <c r="LEG14" s="1"/>
      <c r="LEH14" s="1"/>
      <c r="LEI14" s="1"/>
      <c r="LEJ14" s="1"/>
      <c r="LEK14" s="1"/>
      <c r="LEL14" s="1"/>
      <c r="LEM14" s="1"/>
      <c r="LEN14" s="1"/>
      <c r="LEO14" s="1"/>
      <c r="LEP14" s="1"/>
      <c r="LEQ14" s="1"/>
      <c r="LER14" s="1"/>
      <c r="LES14" s="1"/>
      <c r="LET14" s="1"/>
      <c r="LEU14" s="1"/>
      <c r="LEV14" s="1"/>
      <c r="LEW14" s="1"/>
      <c r="LEX14" s="1"/>
      <c r="LEY14" s="1"/>
      <c r="LEZ14" s="1"/>
      <c r="LFA14" s="1"/>
      <c r="LFB14" s="1"/>
      <c r="LFC14" s="1"/>
      <c r="LFD14" s="1"/>
      <c r="LFE14" s="1"/>
      <c r="LFF14" s="1"/>
      <c r="LFG14" s="1"/>
      <c r="LFH14" s="1"/>
      <c r="LFI14" s="1"/>
      <c r="LFJ14" s="1"/>
      <c r="LFK14" s="1"/>
      <c r="LFL14" s="1"/>
      <c r="LFM14" s="1"/>
      <c r="LFN14" s="1"/>
      <c r="LFO14" s="1"/>
      <c r="LFP14" s="1"/>
      <c r="LFQ14" s="1"/>
      <c r="LFR14" s="1"/>
      <c r="LFS14" s="1"/>
      <c r="LFT14" s="1"/>
      <c r="LFU14" s="1"/>
      <c r="LFV14" s="1"/>
      <c r="LFW14" s="1"/>
      <c r="LFX14" s="1"/>
      <c r="LFY14" s="1"/>
      <c r="LFZ14" s="1"/>
      <c r="LGA14" s="1"/>
      <c r="LGB14" s="1"/>
      <c r="LGC14" s="1"/>
      <c r="LGD14" s="1"/>
      <c r="LGE14" s="1"/>
      <c r="LGF14" s="1"/>
      <c r="LGG14" s="1"/>
      <c r="LGH14" s="1"/>
      <c r="LGI14" s="1"/>
      <c r="LGJ14" s="1"/>
      <c r="LGK14" s="1"/>
      <c r="LGL14" s="1"/>
      <c r="LGM14" s="1"/>
      <c r="LGN14" s="1"/>
      <c r="LGO14" s="1"/>
      <c r="LGP14" s="1"/>
      <c r="LGQ14" s="1"/>
      <c r="LGR14" s="1"/>
      <c r="LGS14" s="1"/>
      <c r="LGT14" s="1"/>
      <c r="LGU14" s="1"/>
      <c r="LGV14" s="1"/>
      <c r="LGW14" s="1"/>
      <c r="LGX14" s="1"/>
      <c r="LGY14" s="1"/>
      <c r="LGZ14" s="1"/>
      <c r="LHA14" s="1"/>
      <c r="LHB14" s="1"/>
      <c r="LHC14" s="1"/>
      <c r="LHD14" s="1"/>
      <c r="LHE14" s="1"/>
      <c r="LHF14" s="1"/>
      <c r="LHG14" s="1"/>
      <c r="LHH14" s="1"/>
      <c r="LHI14" s="1"/>
      <c r="LHJ14" s="1"/>
      <c r="LHK14" s="1"/>
      <c r="LHL14" s="1"/>
      <c r="LHM14" s="1"/>
      <c r="LHN14" s="1"/>
      <c r="LHO14" s="1"/>
      <c r="LHP14" s="1"/>
      <c r="LHQ14" s="1"/>
      <c r="LHR14" s="1"/>
      <c r="LHS14" s="1"/>
      <c r="LHT14" s="1"/>
      <c r="LHU14" s="1"/>
      <c r="LHV14" s="1"/>
      <c r="LHW14" s="1"/>
      <c r="LHX14" s="1"/>
      <c r="LHY14" s="1"/>
      <c r="LHZ14" s="1"/>
      <c r="LIA14" s="1"/>
      <c r="LIB14" s="1"/>
      <c r="LIC14" s="1"/>
      <c r="LID14" s="1"/>
      <c r="LIE14" s="1"/>
      <c r="LIF14" s="1"/>
      <c r="LIG14" s="1"/>
      <c r="LIH14" s="1"/>
      <c r="LII14" s="1"/>
      <c r="LIJ14" s="1"/>
      <c r="LIK14" s="1"/>
      <c r="LIL14" s="1"/>
      <c r="LIM14" s="1"/>
      <c r="LIN14" s="1"/>
      <c r="LIO14" s="1"/>
      <c r="LIP14" s="1"/>
      <c r="LIQ14" s="1"/>
      <c r="LIR14" s="1"/>
      <c r="LIS14" s="1"/>
      <c r="LIT14" s="1"/>
      <c r="LIU14" s="1"/>
      <c r="LIV14" s="1"/>
      <c r="LIW14" s="1"/>
      <c r="LIX14" s="1"/>
      <c r="LIY14" s="1"/>
      <c r="LIZ14" s="1"/>
      <c r="LJA14" s="1"/>
      <c r="LJB14" s="1"/>
      <c r="LJC14" s="1"/>
      <c r="LJD14" s="1"/>
      <c r="LJE14" s="1"/>
      <c r="LJF14" s="1"/>
      <c r="LJG14" s="1"/>
      <c r="LJH14" s="1"/>
      <c r="LJI14" s="1"/>
      <c r="LJJ14" s="1"/>
      <c r="LJK14" s="1"/>
      <c r="LJL14" s="1"/>
      <c r="LJM14" s="1"/>
      <c r="LJN14" s="1"/>
      <c r="LJO14" s="1"/>
      <c r="LJP14" s="1"/>
      <c r="LJQ14" s="1"/>
      <c r="LJR14" s="1"/>
      <c r="LJS14" s="1"/>
      <c r="LJT14" s="1"/>
      <c r="LJU14" s="1"/>
      <c r="LJV14" s="1"/>
      <c r="LJW14" s="1"/>
      <c r="LJX14" s="1"/>
      <c r="LJY14" s="1"/>
      <c r="LJZ14" s="1"/>
      <c r="LKA14" s="1"/>
      <c r="LKB14" s="1"/>
      <c r="LKC14" s="1"/>
      <c r="LKD14" s="1"/>
      <c r="LKE14" s="1"/>
      <c r="LKF14" s="1"/>
      <c r="LKG14" s="1"/>
      <c r="LKH14" s="1"/>
      <c r="LKI14" s="1"/>
      <c r="LKJ14" s="1"/>
      <c r="LKK14" s="1"/>
      <c r="LKL14" s="1"/>
      <c r="LKM14" s="1"/>
      <c r="LKN14" s="1"/>
      <c r="LKO14" s="1"/>
      <c r="LKP14" s="1"/>
      <c r="LKQ14" s="1"/>
      <c r="LKR14" s="1"/>
      <c r="LKS14" s="1"/>
      <c r="LKT14" s="1"/>
      <c r="LKU14" s="1"/>
      <c r="LKV14" s="1"/>
      <c r="LKW14" s="1"/>
      <c r="LKX14" s="1"/>
      <c r="LKY14" s="1"/>
      <c r="LKZ14" s="1"/>
      <c r="LLA14" s="1"/>
      <c r="LLB14" s="1"/>
      <c r="LLC14" s="1"/>
      <c r="LLD14" s="1"/>
      <c r="LLE14" s="1"/>
      <c r="LLF14" s="1"/>
      <c r="LLG14" s="1"/>
      <c r="LLH14" s="1"/>
      <c r="LLI14" s="1"/>
      <c r="LLJ14" s="1"/>
      <c r="LLK14" s="1"/>
      <c r="LLL14" s="1"/>
      <c r="LLM14" s="1"/>
      <c r="LLN14" s="1"/>
      <c r="LLO14" s="1"/>
      <c r="LLP14" s="1"/>
      <c r="LLQ14" s="1"/>
      <c r="LLR14" s="1"/>
      <c r="LLS14" s="1"/>
      <c r="LLT14" s="1"/>
      <c r="LLU14" s="1"/>
      <c r="LLV14" s="1"/>
      <c r="LLW14" s="1"/>
      <c r="LLX14" s="1"/>
      <c r="LLY14" s="1"/>
      <c r="LLZ14" s="1"/>
      <c r="LMA14" s="1"/>
      <c r="LMB14" s="1"/>
      <c r="LMC14" s="1"/>
      <c r="LMD14" s="1"/>
      <c r="LME14" s="1"/>
      <c r="LMF14" s="1"/>
      <c r="LMG14" s="1"/>
      <c r="LMH14" s="1"/>
      <c r="LMI14" s="1"/>
      <c r="LMJ14" s="1"/>
      <c r="LMK14" s="1"/>
      <c r="LML14" s="1"/>
      <c r="LMM14" s="1"/>
      <c r="LMN14" s="1"/>
      <c r="LMO14" s="1"/>
      <c r="LMP14" s="1"/>
      <c r="LMQ14" s="1"/>
      <c r="LMR14" s="1"/>
      <c r="LMS14" s="1"/>
      <c r="LMT14" s="1"/>
      <c r="LMU14" s="1"/>
      <c r="LMV14" s="1"/>
      <c r="LMW14" s="1"/>
      <c r="LMX14" s="1"/>
      <c r="LMY14" s="1"/>
      <c r="LMZ14" s="1"/>
      <c r="LNA14" s="1"/>
      <c r="LNB14" s="1"/>
      <c r="LNC14" s="1"/>
      <c r="LND14" s="1"/>
      <c r="LNE14" s="1"/>
      <c r="LNF14" s="1"/>
      <c r="LNG14" s="1"/>
      <c r="LNH14" s="1"/>
      <c r="LNI14" s="1"/>
      <c r="LNJ14" s="1"/>
      <c r="LNK14" s="1"/>
      <c r="LNL14" s="1"/>
      <c r="LNM14" s="1"/>
      <c r="LNN14" s="1"/>
      <c r="LNO14" s="1"/>
      <c r="LNP14" s="1"/>
      <c r="LNQ14" s="1"/>
      <c r="LNR14" s="1"/>
      <c r="LNS14" s="1"/>
      <c r="LNT14" s="1"/>
      <c r="LNU14" s="1"/>
      <c r="LNV14" s="1"/>
      <c r="LNW14" s="1"/>
      <c r="LNX14" s="1"/>
      <c r="LNY14" s="1"/>
      <c r="LNZ14" s="1"/>
      <c r="LOA14" s="1"/>
      <c r="LOB14" s="1"/>
      <c r="LOC14" s="1"/>
      <c r="LOD14" s="1"/>
      <c r="LOE14" s="1"/>
      <c r="LOF14" s="1"/>
      <c r="LOG14" s="1"/>
      <c r="LOH14" s="1"/>
      <c r="LOI14" s="1"/>
      <c r="LOJ14" s="1"/>
      <c r="LOK14" s="1"/>
      <c r="LOL14" s="1"/>
      <c r="LOM14" s="1"/>
      <c r="LON14" s="1"/>
      <c r="LOO14" s="1"/>
      <c r="LOP14" s="1"/>
      <c r="LOQ14" s="1"/>
      <c r="LOR14" s="1"/>
      <c r="LOS14" s="1"/>
      <c r="LOT14" s="1"/>
      <c r="LOU14" s="1"/>
      <c r="LOV14" s="1"/>
      <c r="LOW14" s="1"/>
      <c r="LOX14" s="1"/>
      <c r="LOY14" s="1"/>
      <c r="LOZ14" s="1"/>
      <c r="LPA14" s="1"/>
      <c r="LPB14" s="1"/>
      <c r="LPC14" s="1"/>
      <c r="LPD14" s="1"/>
      <c r="LPE14" s="1"/>
      <c r="LPF14" s="1"/>
      <c r="LPG14" s="1"/>
      <c r="LPH14" s="1"/>
      <c r="LPI14" s="1"/>
      <c r="LPJ14" s="1"/>
      <c r="LPK14" s="1"/>
      <c r="LPL14" s="1"/>
      <c r="LPM14" s="1"/>
      <c r="LPN14" s="1"/>
      <c r="LPO14" s="1"/>
      <c r="LPP14" s="1"/>
      <c r="LPQ14" s="1"/>
      <c r="LPR14" s="1"/>
      <c r="LPS14" s="1"/>
      <c r="LPT14" s="1"/>
      <c r="LPU14" s="1"/>
      <c r="LPV14" s="1"/>
      <c r="LPW14" s="1"/>
      <c r="LPX14" s="1"/>
      <c r="LPY14" s="1"/>
      <c r="LPZ14" s="1"/>
      <c r="LQA14" s="1"/>
      <c r="LQB14" s="1"/>
      <c r="LQC14" s="1"/>
      <c r="LQD14" s="1"/>
      <c r="LQE14" s="1"/>
      <c r="LQF14" s="1"/>
      <c r="LQG14" s="1"/>
      <c r="LQH14" s="1"/>
      <c r="LQI14" s="1"/>
      <c r="LQJ14" s="1"/>
      <c r="LQK14" s="1"/>
      <c r="LQL14" s="1"/>
      <c r="LQM14" s="1"/>
      <c r="LQN14" s="1"/>
      <c r="LQO14" s="1"/>
      <c r="LQP14" s="1"/>
      <c r="LQQ14" s="1"/>
      <c r="LQR14" s="1"/>
      <c r="LQS14" s="1"/>
      <c r="LQT14" s="1"/>
      <c r="LQU14" s="1"/>
      <c r="LQV14" s="1"/>
      <c r="LQW14" s="1"/>
      <c r="LQX14" s="1"/>
      <c r="LQY14" s="1"/>
      <c r="LQZ14" s="1"/>
      <c r="LRA14" s="1"/>
      <c r="LRB14" s="1"/>
      <c r="LRC14" s="1"/>
      <c r="LRD14" s="1"/>
      <c r="LRE14" s="1"/>
      <c r="LRF14" s="1"/>
      <c r="LRG14" s="1"/>
      <c r="LRH14" s="1"/>
      <c r="LRI14" s="1"/>
      <c r="LRJ14" s="1"/>
      <c r="LRK14" s="1"/>
      <c r="LRL14" s="1"/>
      <c r="LRM14" s="1"/>
      <c r="LRN14" s="1"/>
      <c r="LRO14" s="1"/>
      <c r="LRP14" s="1"/>
      <c r="LRQ14" s="1"/>
      <c r="LRR14" s="1"/>
      <c r="LRS14" s="1"/>
      <c r="LRT14" s="1"/>
      <c r="LRU14" s="1"/>
      <c r="LRV14" s="1"/>
      <c r="LRW14" s="1"/>
      <c r="LRX14" s="1"/>
      <c r="LRY14" s="1"/>
      <c r="LRZ14" s="1"/>
      <c r="LSA14" s="1"/>
      <c r="LSB14" s="1"/>
      <c r="LSC14" s="1"/>
      <c r="LSD14" s="1"/>
      <c r="LSE14" s="1"/>
      <c r="LSF14" s="1"/>
      <c r="LSG14" s="1"/>
      <c r="LSH14" s="1"/>
      <c r="LSI14" s="1"/>
      <c r="LSJ14" s="1"/>
      <c r="LSK14" s="1"/>
      <c r="LSL14" s="1"/>
      <c r="LSM14" s="1"/>
      <c r="LSN14" s="1"/>
      <c r="LSO14" s="1"/>
      <c r="LSP14" s="1"/>
      <c r="LSQ14" s="1"/>
      <c r="LSR14" s="1"/>
      <c r="LSS14" s="1"/>
      <c r="LST14" s="1"/>
      <c r="LSU14" s="1"/>
      <c r="LSV14" s="1"/>
      <c r="LSW14" s="1"/>
      <c r="LSX14" s="1"/>
      <c r="LSY14" s="1"/>
      <c r="LSZ14" s="1"/>
      <c r="LTA14" s="1"/>
      <c r="LTB14" s="1"/>
      <c r="LTC14" s="1"/>
      <c r="LTD14" s="1"/>
      <c r="LTE14" s="1"/>
      <c r="LTF14" s="1"/>
      <c r="LTG14" s="1"/>
      <c r="LTH14" s="1"/>
      <c r="LTI14" s="1"/>
      <c r="LTJ14" s="1"/>
      <c r="LTK14" s="1"/>
      <c r="LTL14" s="1"/>
      <c r="LTM14" s="1"/>
      <c r="LTN14" s="1"/>
      <c r="LTO14" s="1"/>
      <c r="LTP14" s="1"/>
      <c r="LTQ14" s="1"/>
      <c r="LTR14" s="1"/>
      <c r="LTS14" s="1"/>
      <c r="LTT14" s="1"/>
      <c r="LTU14" s="1"/>
      <c r="LTV14" s="1"/>
      <c r="LTW14" s="1"/>
      <c r="LTX14" s="1"/>
      <c r="LTY14" s="1"/>
      <c r="LTZ14" s="1"/>
      <c r="LUA14" s="1"/>
      <c r="LUB14" s="1"/>
      <c r="LUC14" s="1"/>
      <c r="LUD14" s="1"/>
      <c r="LUE14" s="1"/>
      <c r="LUF14" s="1"/>
      <c r="LUG14" s="1"/>
      <c r="LUH14" s="1"/>
      <c r="LUI14" s="1"/>
      <c r="LUJ14" s="1"/>
      <c r="LUK14" s="1"/>
      <c r="LUL14" s="1"/>
      <c r="LUM14" s="1"/>
      <c r="LUN14" s="1"/>
      <c r="LUO14" s="1"/>
      <c r="LUP14" s="1"/>
      <c r="LUQ14" s="1"/>
      <c r="LUR14" s="1"/>
      <c r="LUS14" s="1"/>
      <c r="LUT14" s="1"/>
      <c r="LUU14" s="1"/>
      <c r="LUV14" s="1"/>
      <c r="LUW14" s="1"/>
      <c r="LUX14" s="1"/>
      <c r="LUY14" s="1"/>
      <c r="LUZ14" s="1"/>
      <c r="LVA14" s="1"/>
      <c r="LVB14" s="1"/>
      <c r="LVC14" s="1"/>
      <c r="LVD14" s="1"/>
      <c r="LVE14" s="1"/>
      <c r="LVF14" s="1"/>
      <c r="LVG14" s="1"/>
      <c r="LVH14" s="1"/>
      <c r="LVI14" s="1"/>
      <c r="LVJ14" s="1"/>
      <c r="LVK14" s="1"/>
      <c r="LVL14" s="1"/>
      <c r="LVM14" s="1"/>
      <c r="LVN14" s="1"/>
      <c r="LVO14" s="1"/>
      <c r="LVP14" s="1"/>
      <c r="LVQ14" s="1"/>
      <c r="LVR14" s="1"/>
      <c r="LVS14" s="1"/>
      <c r="LVT14" s="1"/>
      <c r="LVU14" s="1"/>
      <c r="LVV14" s="1"/>
      <c r="LVW14" s="1"/>
      <c r="LVX14" s="1"/>
      <c r="LVY14" s="1"/>
      <c r="LVZ14" s="1"/>
      <c r="LWA14" s="1"/>
      <c r="LWB14" s="1"/>
      <c r="LWC14" s="1"/>
      <c r="LWD14" s="1"/>
      <c r="LWE14" s="1"/>
      <c r="LWF14" s="1"/>
      <c r="LWG14" s="1"/>
      <c r="LWH14" s="1"/>
      <c r="LWI14" s="1"/>
      <c r="LWJ14" s="1"/>
      <c r="LWK14" s="1"/>
      <c r="LWL14" s="1"/>
      <c r="LWM14" s="1"/>
      <c r="LWN14" s="1"/>
      <c r="LWO14" s="1"/>
      <c r="LWP14" s="1"/>
      <c r="LWQ14" s="1"/>
      <c r="LWR14" s="1"/>
      <c r="LWS14" s="1"/>
      <c r="LWT14" s="1"/>
      <c r="LWU14" s="1"/>
      <c r="LWV14" s="1"/>
      <c r="LWW14" s="1"/>
      <c r="LWX14" s="1"/>
      <c r="LWY14" s="1"/>
      <c r="LWZ14" s="1"/>
      <c r="LXA14" s="1"/>
      <c r="LXB14" s="1"/>
      <c r="LXC14" s="1"/>
      <c r="LXD14" s="1"/>
      <c r="LXE14" s="1"/>
      <c r="LXF14" s="1"/>
      <c r="LXG14" s="1"/>
      <c r="LXH14" s="1"/>
      <c r="LXI14" s="1"/>
      <c r="LXJ14" s="1"/>
      <c r="LXK14" s="1"/>
      <c r="LXL14" s="1"/>
      <c r="LXM14" s="1"/>
      <c r="LXN14" s="1"/>
      <c r="LXO14" s="1"/>
      <c r="LXP14" s="1"/>
      <c r="LXQ14" s="1"/>
      <c r="LXR14" s="1"/>
      <c r="LXS14" s="1"/>
      <c r="LXT14" s="1"/>
      <c r="LXU14" s="1"/>
      <c r="LXV14" s="1"/>
      <c r="LXW14" s="1"/>
      <c r="LXX14" s="1"/>
      <c r="LXY14" s="1"/>
      <c r="LXZ14" s="1"/>
      <c r="LYA14" s="1"/>
      <c r="LYB14" s="1"/>
      <c r="LYC14" s="1"/>
      <c r="LYD14" s="1"/>
      <c r="LYE14" s="1"/>
      <c r="LYF14" s="1"/>
      <c r="LYG14" s="1"/>
      <c r="LYH14" s="1"/>
      <c r="LYI14" s="1"/>
      <c r="LYJ14" s="1"/>
      <c r="LYK14" s="1"/>
      <c r="LYL14" s="1"/>
      <c r="LYM14" s="1"/>
      <c r="LYN14" s="1"/>
      <c r="LYO14" s="1"/>
      <c r="LYP14" s="1"/>
      <c r="LYQ14" s="1"/>
      <c r="LYR14" s="1"/>
      <c r="LYS14" s="1"/>
      <c r="LYT14" s="1"/>
      <c r="LYU14" s="1"/>
      <c r="LYV14" s="1"/>
      <c r="LYW14" s="1"/>
      <c r="LYX14" s="1"/>
      <c r="LYY14" s="1"/>
      <c r="LYZ14" s="1"/>
      <c r="LZA14" s="1"/>
      <c r="LZB14" s="1"/>
      <c r="LZC14" s="1"/>
      <c r="LZD14" s="1"/>
      <c r="LZE14" s="1"/>
      <c r="LZF14" s="1"/>
      <c r="LZG14" s="1"/>
      <c r="LZH14" s="1"/>
      <c r="LZI14" s="1"/>
      <c r="LZJ14" s="1"/>
      <c r="LZK14" s="1"/>
      <c r="LZL14" s="1"/>
      <c r="LZM14" s="1"/>
      <c r="LZN14" s="1"/>
      <c r="LZO14" s="1"/>
      <c r="LZP14" s="1"/>
      <c r="LZQ14" s="1"/>
      <c r="LZR14" s="1"/>
      <c r="LZS14" s="1"/>
      <c r="LZT14" s="1"/>
      <c r="LZU14" s="1"/>
      <c r="LZV14" s="1"/>
      <c r="LZW14" s="1"/>
      <c r="LZX14" s="1"/>
      <c r="LZY14" s="1"/>
      <c r="LZZ14" s="1"/>
      <c r="MAA14" s="1"/>
      <c r="MAB14" s="1"/>
      <c r="MAC14" s="1"/>
      <c r="MAD14" s="1"/>
      <c r="MAE14" s="1"/>
      <c r="MAF14" s="1"/>
      <c r="MAG14" s="1"/>
      <c r="MAH14" s="1"/>
      <c r="MAI14" s="1"/>
      <c r="MAJ14" s="1"/>
      <c r="MAK14" s="1"/>
      <c r="MAL14" s="1"/>
      <c r="MAM14" s="1"/>
      <c r="MAN14" s="1"/>
      <c r="MAO14" s="1"/>
      <c r="MAP14" s="1"/>
      <c r="MAQ14" s="1"/>
      <c r="MAR14" s="1"/>
      <c r="MAS14" s="1"/>
      <c r="MAT14" s="1"/>
      <c r="MAU14" s="1"/>
      <c r="MAV14" s="1"/>
      <c r="MAW14" s="1"/>
      <c r="MAX14" s="1"/>
      <c r="MAY14" s="1"/>
      <c r="MAZ14" s="1"/>
      <c r="MBA14" s="1"/>
      <c r="MBB14" s="1"/>
      <c r="MBC14" s="1"/>
      <c r="MBD14" s="1"/>
      <c r="MBE14" s="1"/>
      <c r="MBF14" s="1"/>
      <c r="MBG14" s="1"/>
      <c r="MBH14" s="1"/>
      <c r="MBI14" s="1"/>
      <c r="MBJ14" s="1"/>
      <c r="MBK14" s="1"/>
      <c r="MBL14" s="1"/>
      <c r="MBM14" s="1"/>
      <c r="MBN14" s="1"/>
      <c r="MBO14" s="1"/>
      <c r="MBP14" s="1"/>
      <c r="MBQ14" s="1"/>
      <c r="MBR14" s="1"/>
      <c r="MBS14" s="1"/>
      <c r="MBT14" s="1"/>
      <c r="MBU14" s="1"/>
      <c r="MBV14" s="1"/>
      <c r="MBW14" s="1"/>
      <c r="MBX14" s="1"/>
      <c r="MBY14" s="1"/>
      <c r="MBZ14" s="1"/>
      <c r="MCA14" s="1"/>
      <c r="MCB14" s="1"/>
      <c r="MCC14" s="1"/>
      <c r="MCD14" s="1"/>
      <c r="MCE14" s="1"/>
      <c r="MCF14" s="1"/>
      <c r="MCG14" s="1"/>
      <c r="MCH14" s="1"/>
      <c r="MCI14" s="1"/>
      <c r="MCJ14" s="1"/>
      <c r="MCK14" s="1"/>
      <c r="MCL14" s="1"/>
      <c r="MCM14" s="1"/>
      <c r="MCN14" s="1"/>
      <c r="MCO14" s="1"/>
      <c r="MCP14" s="1"/>
      <c r="MCQ14" s="1"/>
      <c r="MCR14" s="1"/>
      <c r="MCS14" s="1"/>
      <c r="MCT14" s="1"/>
      <c r="MCU14" s="1"/>
      <c r="MCV14" s="1"/>
      <c r="MCW14" s="1"/>
      <c r="MCX14" s="1"/>
      <c r="MCY14" s="1"/>
      <c r="MCZ14" s="1"/>
      <c r="MDA14" s="1"/>
      <c r="MDB14" s="1"/>
      <c r="MDC14" s="1"/>
      <c r="MDD14" s="1"/>
      <c r="MDE14" s="1"/>
      <c r="MDF14" s="1"/>
      <c r="MDG14" s="1"/>
      <c r="MDH14" s="1"/>
      <c r="MDI14" s="1"/>
      <c r="MDJ14" s="1"/>
      <c r="MDK14" s="1"/>
      <c r="MDL14" s="1"/>
      <c r="MDM14" s="1"/>
      <c r="MDN14" s="1"/>
      <c r="MDO14" s="1"/>
      <c r="MDP14" s="1"/>
      <c r="MDQ14" s="1"/>
      <c r="MDR14" s="1"/>
      <c r="MDS14" s="1"/>
      <c r="MDT14" s="1"/>
      <c r="MDU14" s="1"/>
      <c r="MDV14" s="1"/>
      <c r="MDW14" s="1"/>
      <c r="MDX14" s="1"/>
      <c r="MDY14" s="1"/>
      <c r="MDZ14" s="1"/>
      <c r="MEA14" s="1"/>
      <c r="MEB14" s="1"/>
      <c r="MEC14" s="1"/>
      <c r="MED14" s="1"/>
      <c r="MEE14" s="1"/>
      <c r="MEF14" s="1"/>
      <c r="MEG14" s="1"/>
      <c r="MEH14" s="1"/>
      <c r="MEI14" s="1"/>
      <c r="MEJ14" s="1"/>
      <c r="MEK14" s="1"/>
      <c r="MEL14" s="1"/>
      <c r="MEM14" s="1"/>
      <c r="MEN14" s="1"/>
      <c r="MEO14" s="1"/>
      <c r="MEP14" s="1"/>
      <c r="MEQ14" s="1"/>
      <c r="MER14" s="1"/>
      <c r="MES14" s="1"/>
      <c r="MET14" s="1"/>
      <c r="MEU14" s="1"/>
      <c r="MEV14" s="1"/>
      <c r="MEW14" s="1"/>
      <c r="MEX14" s="1"/>
      <c r="MEY14" s="1"/>
      <c r="MEZ14" s="1"/>
      <c r="MFA14" s="1"/>
      <c r="MFB14" s="1"/>
      <c r="MFC14" s="1"/>
      <c r="MFD14" s="1"/>
      <c r="MFE14" s="1"/>
      <c r="MFF14" s="1"/>
      <c r="MFG14" s="1"/>
      <c r="MFH14" s="1"/>
      <c r="MFI14" s="1"/>
      <c r="MFJ14" s="1"/>
      <c r="MFK14" s="1"/>
      <c r="MFL14" s="1"/>
      <c r="MFM14" s="1"/>
      <c r="MFN14" s="1"/>
      <c r="MFO14" s="1"/>
      <c r="MFP14" s="1"/>
      <c r="MFQ14" s="1"/>
      <c r="MFR14" s="1"/>
      <c r="MFS14" s="1"/>
      <c r="MFT14" s="1"/>
      <c r="MFU14" s="1"/>
      <c r="MFV14" s="1"/>
      <c r="MFW14" s="1"/>
      <c r="MFX14" s="1"/>
      <c r="MFY14" s="1"/>
      <c r="MFZ14" s="1"/>
      <c r="MGA14" s="1"/>
      <c r="MGB14" s="1"/>
      <c r="MGC14" s="1"/>
      <c r="MGD14" s="1"/>
      <c r="MGE14" s="1"/>
      <c r="MGF14" s="1"/>
      <c r="MGG14" s="1"/>
      <c r="MGH14" s="1"/>
      <c r="MGI14" s="1"/>
      <c r="MGJ14" s="1"/>
      <c r="MGK14" s="1"/>
      <c r="MGL14" s="1"/>
      <c r="MGM14" s="1"/>
      <c r="MGN14" s="1"/>
      <c r="MGO14" s="1"/>
      <c r="MGP14" s="1"/>
      <c r="MGQ14" s="1"/>
      <c r="MGR14" s="1"/>
      <c r="MGS14" s="1"/>
      <c r="MGT14" s="1"/>
      <c r="MGU14" s="1"/>
      <c r="MGV14" s="1"/>
      <c r="MGW14" s="1"/>
      <c r="MGX14" s="1"/>
      <c r="MGY14" s="1"/>
      <c r="MGZ14" s="1"/>
      <c r="MHA14" s="1"/>
      <c r="MHB14" s="1"/>
      <c r="MHC14" s="1"/>
      <c r="MHD14" s="1"/>
      <c r="MHE14" s="1"/>
      <c r="MHF14" s="1"/>
      <c r="MHG14" s="1"/>
      <c r="MHH14" s="1"/>
      <c r="MHI14" s="1"/>
      <c r="MHJ14" s="1"/>
      <c r="MHK14" s="1"/>
      <c r="MHL14" s="1"/>
      <c r="MHM14" s="1"/>
      <c r="MHN14" s="1"/>
      <c r="MHO14" s="1"/>
      <c r="MHP14" s="1"/>
      <c r="MHQ14" s="1"/>
      <c r="MHR14" s="1"/>
      <c r="MHS14" s="1"/>
      <c r="MHT14" s="1"/>
      <c r="MHU14" s="1"/>
      <c r="MHV14" s="1"/>
      <c r="MHW14" s="1"/>
      <c r="MHX14" s="1"/>
      <c r="MHY14" s="1"/>
      <c r="MHZ14" s="1"/>
      <c r="MIA14" s="1"/>
      <c r="MIB14" s="1"/>
      <c r="MIC14" s="1"/>
      <c r="MID14" s="1"/>
      <c r="MIE14" s="1"/>
      <c r="MIF14" s="1"/>
      <c r="MIG14" s="1"/>
      <c r="MIH14" s="1"/>
      <c r="MII14" s="1"/>
      <c r="MIJ14" s="1"/>
      <c r="MIK14" s="1"/>
      <c r="MIL14" s="1"/>
      <c r="MIM14" s="1"/>
      <c r="MIN14" s="1"/>
      <c r="MIO14" s="1"/>
      <c r="MIP14" s="1"/>
      <c r="MIQ14" s="1"/>
      <c r="MIR14" s="1"/>
      <c r="MIS14" s="1"/>
      <c r="MIT14" s="1"/>
      <c r="MIU14" s="1"/>
      <c r="MIV14" s="1"/>
      <c r="MIW14" s="1"/>
      <c r="MIX14" s="1"/>
      <c r="MIY14" s="1"/>
      <c r="MIZ14" s="1"/>
      <c r="MJA14" s="1"/>
      <c r="MJB14" s="1"/>
      <c r="MJC14" s="1"/>
      <c r="MJD14" s="1"/>
      <c r="MJE14" s="1"/>
      <c r="MJF14" s="1"/>
      <c r="MJG14" s="1"/>
      <c r="MJH14" s="1"/>
      <c r="MJI14" s="1"/>
      <c r="MJJ14" s="1"/>
      <c r="MJK14" s="1"/>
      <c r="MJL14" s="1"/>
      <c r="MJM14" s="1"/>
      <c r="MJN14" s="1"/>
      <c r="MJO14" s="1"/>
      <c r="MJP14" s="1"/>
      <c r="MJQ14" s="1"/>
      <c r="MJR14" s="1"/>
      <c r="MJS14" s="1"/>
      <c r="MJT14" s="1"/>
      <c r="MJU14" s="1"/>
      <c r="MJV14" s="1"/>
      <c r="MJW14" s="1"/>
      <c r="MJX14" s="1"/>
      <c r="MJY14" s="1"/>
      <c r="MJZ14" s="1"/>
      <c r="MKA14" s="1"/>
      <c r="MKB14" s="1"/>
      <c r="MKC14" s="1"/>
      <c r="MKD14" s="1"/>
      <c r="MKE14" s="1"/>
      <c r="MKF14" s="1"/>
      <c r="MKG14" s="1"/>
      <c r="MKH14" s="1"/>
      <c r="MKI14" s="1"/>
      <c r="MKJ14" s="1"/>
      <c r="MKK14" s="1"/>
      <c r="MKL14" s="1"/>
      <c r="MKM14" s="1"/>
      <c r="MKN14" s="1"/>
      <c r="MKO14" s="1"/>
      <c r="MKP14" s="1"/>
      <c r="MKQ14" s="1"/>
      <c r="MKR14" s="1"/>
      <c r="MKS14" s="1"/>
      <c r="MKT14" s="1"/>
      <c r="MKU14" s="1"/>
      <c r="MKV14" s="1"/>
      <c r="MKW14" s="1"/>
      <c r="MKX14" s="1"/>
      <c r="MKY14" s="1"/>
      <c r="MKZ14" s="1"/>
      <c r="MLA14" s="1"/>
      <c r="MLB14" s="1"/>
      <c r="MLC14" s="1"/>
      <c r="MLD14" s="1"/>
      <c r="MLE14" s="1"/>
      <c r="MLF14" s="1"/>
      <c r="MLG14" s="1"/>
      <c r="MLH14" s="1"/>
      <c r="MLI14" s="1"/>
      <c r="MLJ14" s="1"/>
      <c r="MLK14" s="1"/>
      <c r="MLL14" s="1"/>
      <c r="MLM14" s="1"/>
      <c r="MLN14" s="1"/>
      <c r="MLO14" s="1"/>
      <c r="MLP14" s="1"/>
      <c r="MLQ14" s="1"/>
      <c r="MLR14" s="1"/>
      <c r="MLS14" s="1"/>
      <c r="MLT14" s="1"/>
      <c r="MLU14" s="1"/>
      <c r="MLV14" s="1"/>
      <c r="MLW14" s="1"/>
      <c r="MLX14" s="1"/>
      <c r="MLY14" s="1"/>
      <c r="MLZ14" s="1"/>
      <c r="MMA14" s="1"/>
      <c r="MMB14" s="1"/>
      <c r="MMC14" s="1"/>
      <c r="MMD14" s="1"/>
      <c r="MME14" s="1"/>
      <c r="MMF14" s="1"/>
      <c r="MMG14" s="1"/>
      <c r="MMH14" s="1"/>
      <c r="MMI14" s="1"/>
      <c r="MMJ14" s="1"/>
      <c r="MMK14" s="1"/>
      <c r="MML14" s="1"/>
      <c r="MMM14" s="1"/>
      <c r="MMN14" s="1"/>
      <c r="MMO14" s="1"/>
      <c r="MMP14" s="1"/>
      <c r="MMQ14" s="1"/>
      <c r="MMR14" s="1"/>
      <c r="MMS14" s="1"/>
      <c r="MMT14" s="1"/>
      <c r="MMU14" s="1"/>
      <c r="MMV14" s="1"/>
      <c r="MMW14" s="1"/>
      <c r="MMX14" s="1"/>
      <c r="MMY14" s="1"/>
      <c r="MMZ14" s="1"/>
      <c r="MNA14" s="1"/>
      <c r="MNB14" s="1"/>
      <c r="MNC14" s="1"/>
      <c r="MND14" s="1"/>
      <c r="MNE14" s="1"/>
      <c r="MNF14" s="1"/>
      <c r="MNG14" s="1"/>
      <c r="MNH14" s="1"/>
      <c r="MNI14" s="1"/>
      <c r="MNJ14" s="1"/>
      <c r="MNK14" s="1"/>
      <c r="MNL14" s="1"/>
      <c r="MNM14" s="1"/>
      <c r="MNN14" s="1"/>
      <c r="MNO14" s="1"/>
      <c r="MNP14" s="1"/>
      <c r="MNQ14" s="1"/>
      <c r="MNR14" s="1"/>
      <c r="MNS14" s="1"/>
      <c r="MNT14" s="1"/>
      <c r="MNU14" s="1"/>
      <c r="MNV14" s="1"/>
      <c r="MNW14" s="1"/>
      <c r="MNX14" s="1"/>
      <c r="MNY14" s="1"/>
      <c r="MNZ14" s="1"/>
      <c r="MOA14" s="1"/>
      <c r="MOB14" s="1"/>
      <c r="MOC14" s="1"/>
      <c r="MOD14" s="1"/>
      <c r="MOE14" s="1"/>
      <c r="MOF14" s="1"/>
      <c r="MOG14" s="1"/>
      <c r="MOH14" s="1"/>
      <c r="MOI14" s="1"/>
      <c r="MOJ14" s="1"/>
      <c r="MOK14" s="1"/>
      <c r="MOL14" s="1"/>
      <c r="MOM14" s="1"/>
      <c r="MON14" s="1"/>
      <c r="MOO14" s="1"/>
      <c r="MOP14" s="1"/>
      <c r="MOQ14" s="1"/>
      <c r="MOR14" s="1"/>
      <c r="MOS14" s="1"/>
      <c r="MOT14" s="1"/>
      <c r="MOU14" s="1"/>
      <c r="MOV14" s="1"/>
      <c r="MOW14" s="1"/>
      <c r="MOX14" s="1"/>
      <c r="MOY14" s="1"/>
      <c r="MOZ14" s="1"/>
      <c r="MPA14" s="1"/>
      <c r="MPB14" s="1"/>
      <c r="MPC14" s="1"/>
      <c r="MPD14" s="1"/>
      <c r="MPE14" s="1"/>
      <c r="MPF14" s="1"/>
      <c r="MPG14" s="1"/>
      <c r="MPH14" s="1"/>
      <c r="MPI14" s="1"/>
      <c r="MPJ14" s="1"/>
      <c r="MPK14" s="1"/>
      <c r="MPL14" s="1"/>
      <c r="MPM14" s="1"/>
      <c r="MPN14" s="1"/>
      <c r="MPO14" s="1"/>
      <c r="MPP14" s="1"/>
      <c r="MPQ14" s="1"/>
      <c r="MPR14" s="1"/>
      <c r="MPS14" s="1"/>
      <c r="MPT14" s="1"/>
      <c r="MPU14" s="1"/>
      <c r="MPV14" s="1"/>
      <c r="MPW14" s="1"/>
      <c r="MPX14" s="1"/>
      <c r="MPY14" s="1"/>
      <c r="MPZ14" s="1"/>
      <c r="MQA14" s="1"/>
      <c r="MQB14" s="1"/>
      <c r="MQC14" s="1"/>
      <c r="MQD14" s="1"/>
      <c r="MQE14" s="1"/>
      <c r="MQF14" s="1"/>
      <c r="MQG14" s="1"/>
      <c r="MQH14" s="1"/>
      <c r="MQI14" s="1"/>
      <c r="MQJ14" s="1"/>
      <c r="MQK14" s="1"/>
      <c r="MQL14" s="1"/>
      <c r="MQM14" s="1"/>
      <c r="MQN14" s="1"/>
      <c r="MQO14" s="1"/>
      <c r="MQP14" s="1"/>
      <c r="MQQ14" s="1"/>
      <c r="MQR14" s="1"/>
      <c r="MQS14" s="1"/>
      <c r="MQT14" s="1"/>
      <c r="MQU14" s="1"/>
      <c r="MQV14" s="1"/>
      <c r="MQW14" s="1"/>
      <c r="MQX14" s="1"/>
      <c r="MQY14" s="1"/>
      <c r="MQZ14" s="1"/>
      <c r="MRA14" s="1"/>
      <c r="MRB14" s="1"/>
      <c r="MRC14" s="1"/>
      <c r="MRD14" s="1"/>
      <c r="MRE14" s="1"/>
      <c r="MRF14" s="1"/>
      <c r="MRG14" s="1"/>
      <c r="MRH14" s="1"/>
      <c r="MRI14" s="1"/>
      <c r="MRJ14" s="1"/>
      <c r="MRK14" s="1"/>
      <c r="MRL14" s="1"/>
      <c r="MRM14" s="1"/>
      <c r="MRN14" s="1"/>
      <c r="MRO14" s="1"/>
      <c r="MRP14" s="1"/>
      <c r="MRQ14" s="1"/>
      <c r="MRR14" s="1"/>
      <c r="MRS14" s="1"/>
      <c r="MRT14" s="1"/>
      <c r="MRU14" s="1"/>
      <c r="MRV14" s="1"/>
      <c r="MRW14" s="1"/>
      <c r="MRX14" s="1"/>
      <c r="MRY14" s="1"/>
      <c r="MRZ14" s="1"/>
      <c r="MSA14" s="1"/>
      <c r="MSB14" s="1"/>
      <c r="MSC14" s="1"/>
      <c r="MSD14" s="1"/>
      <c r="MSE14" s="1"/>
      <c r="MSF14" s="1"/>
      <c r="MSG14" s="1"/>
      <c r="MSH14" s="1"/>
      <c r="MSI14" s="1"/>
      <c r="MSJ14" s="1"/>
      <c r="MSK14" s="1"/>
      <c r="MSL14" s="1"/>
      <c r="MSM14" s="1"/>
      <c r="MSN14" s="1"/>
      <c r="MSO14" s="1"/>
      <c r="MSP14" s="1"/>
      <c r="MSQ14" s="1"/>
      <c r="MSR14" s="1"/>
      <c r="MSS14" s="1"/>
      <c r="MST14" s="1"/>
      <c r="MSU14" s="1"/>
      <c r="MSV14" s="1"/>
      <c r="MSW14" s="1"/>
      <c r="MSX14" s="1"/>
      <c r="MSY14" s="1"/>
      <c r="MSZ14" s="1"/>
      <c r="MTA14" s="1"/>
      <c r="MTB14" s="1"/>
      <c r="MTC14" s="1"/>
      <c r="MTD14" s="1"/>
      <c r="MTE14" s="1"/>
      <c r="MTF14" s="1"/>
      <c r="MTG14" s="1"/>
      <c r="MTH14" s="1"/>
      <c r="MTI14" s="1"/>
      <c r="MTJ14" s="1"/>
      <c r="MTK14" s="1"/>
      <c r="MTL14" s="1"/>
      <c r="MTM14" s="1"/>
      <c r="MTN14" s="1"/>
      <c r="MTO14" s="1"/>
      <c r="MTP14" s="1"/>
      <c r="MTQ14" s="1"/>
      <c r="MTR14" s="1"/>
      <c r="MTS14" s="1"/>
      <c r="MTT14" s="1"/>
      <c r="MTU14" s="1"/>
      <c r="MTV14" s="1"/>
      <c r="MTW14" s="1"/>
      <c r="MTX14" s="1"/>
      <c r="MTY14" s="1"/>
      <c r="MTZ14" s="1"/>
      <c r="MUA14" s="1"/>
      <c r="MUB14" s="1"/>
      <c r="MUC14" s="1"/>
      <c r="MUD14" s="1"/>
      <c r="MUE14" s="1"/>
      <c r="MUF14" s="1"/>
      <c r="MUG14" s="1"/>
      <c r="MUH14" s="1"/>
      <c r="MUI14" s="1"/>
      <c r="MUJ14" s="1"/>
      <c r="MUK14" s="1"/>
      <c r="MUL14" s="1"/>
      <c r="MUM14" s="1"/>
      <c r="MUN14" s="1"/>
      <c r="MUO14" s="1"/>
      <c r="MUP14" s="1"/>
      <c r="MUQ14" s="1"/>
      <c r="MUR14" s="1"/>
      <c r="MUS14" s="1"/>
      <c r="MUT14" s="1"/>
      <c r="MUU14" s="1"/>
      <c r="MUV14" s="1"/>
      <c r="MUW14" s="1"/>
      <c r="MUX14" s="1"/>
      <c r="MUY14" s="1"/>
      <c r="MUZ14" s="1"/>
      <c r="MVA14" s="1"/>
      <c r="MVB14" s="1"/>
      <c r="MVC14" s="1"/>
      <c r="MVD14" s="1"/>
      <c r="MVE14" s="1"/>
      <c r="MVF14" s="1"/>
      <c r="MVG14" s="1"/>
      <c r="MVH14" s="1"/>
      <c r="MVI14" s="1"/>
      <c r="MVJ14" s="1"/>
      <c r="MVK14" s="1"/>
      <c r="MVL14" s="1"/>
      <c r="MVM14" s="1"/>
      <c r="MVN14" s="1"/>
      <c r="MVO14" s="1"/>
      <c r="MVP14" s="1"/>
      <c r="MVQ14" s="1"/>
      <c r="MVR14" s="1"/>
      <c r="MVS14" s="1"/>
      <c r="MVT14" s="1"/>
      <c r="MVU14" s="1"/>
      <c r="MVV14" s="1"/>
      <c r="MVW14" s="1"/>
      <c r="MVX14" s="1"/>
      <c r="MVY14" s="1"/>
      <c r="MVZ14" s="1"/>
      <c r="MWA14" s="1"/>
      <c r="MWB14" s="1"/>
      <c r="MWC14" s="1"/>
      <c r="MWD14" s="1"/>
      <c r="MWE14" s="1"/>
      <c r="MWF14" s="1"/>
      <c r="MWG14" s="1"/>
      <c r="MWH14" s="1"/>
      <c r="MWI14" s="1"/>
      <c r="MWJ14" s="1"/>
      <c r="MWK14" s="1"/>
      <c r="MWL14" s="1"/>
      <c r="MWM14" s="1"/>
      <c r="MWN14" s="1"/>
      <c r="MWO14" s="1"/>
      <c r="MWP14" s="1"/>
      <c r="MWQ14" s="1"/>
      <c r="MWR14" s="1"/>
      <c r="MWS14" s="1"/>
      <c r="MWT14" s="1"/>
      <c r="MWU14" s="1"/>
      <c r="MWV14" s="1"/>
      <c r="MWW14" s="1"/>
      <c r="MWX14" s="1"/>
      <c r="MWY14" s="1"/>
      <c r="MWZ14" s="1"/>
      <c r="MXA14" s="1"/>
      <c r="MXB14" s="1"/>
      <c r="MXC14" s="1"/>
      <c r="MXD14" s="1"/>
      <c r="MXE14" s="1"/>
      <c r="MXF14" s="1"/>
      <c r="MXG14" s="1"/>
      <c r="MXH14" s="1"/>
      <c r="MXI14" s="1"/>
      <c r="MXJ14" s="1"/>
      <c r="MXK14" s="1"/>
      <c r="MXL14" s="1"/>
      <c r="MXM14" s="1"/>
      <c r="MXN14" s="1"/>
      <c r="MXO14" s="1"/>
      <c r="MXP14" s="1"/>
      <c r="MXQ14" s="1"/>
      <c r="MXR14" s="1"/>
      <c r="MXS14" s="1"/>
      <c r="MXT14" s="1"/>
      <c r="MXU14" s="1"/>
      <c r="MXV14" s="1"/>
      <c r="MXW14" s="1"/>
      <c r="MXX14" s="1"/>
      <c r="MXY14" s="1"/>
      <c r="MXZ14" s="1"/>
      <c r="MYA14" s="1"/>
      <c r="MYB14" s="1"/>
      <c r="MYC14" s="1"/>
      <c r="MYD14" s="1"/>
      <c r="MYE14" s="1"/>
      <c r="MYF14" s="1"/>
      <c r="MYG14" s="1"/>
      <c r="MYH14" s="1"/>
      <c r="MYI14" s="1"/>
      <c r="MYJ14" s="1"/>
      <c r="MYK14" s="1"/>
      <c r="MYL14" s="1"/>
      <c r="MYM14" s="1"/>
      <c r="MYN14" s="1"/>
      <c r="MYO14" s="1"/>
      <c r="MYP14" s="1"/>
      <c r="MYQ14" s="1"/>
      <c r="MYR14" s="1"/>
      <c r="MYS14" s="1"/>
      <c r="MYT14" s="1"/>
      <c r="MYU14" s="1"/>
      <c r="MYV14" s="1"/>
      <c r="MYW14" s="1"/>
      <c r="MYX14" s="1"/>
      <c r="MYY14" s="1"/>
      <c r="MYZ14" s="1"/>
      <c r="MZA14" s="1"/>
      <c r="MZB14" s="1"/>
      <c r="MZC14" s="1"/>
      <c r="MZD14" s="1"/>
      <c r="MZE14" s="1"/>
      <c r="MZF14" s="1"/>
      <c r="MZG14" s="1"/>
      <c r="MZH14" s="1"/>
      <c r="MZI14" s="1"/>
      <c r="MZJ14" s="1"/>
      <c r="MZK14" s="1"/>
      <c r="MZL14" s="1"/>
      <c r="MZM14" s="1"/>
      <c r="MZN14" s="1"/>
      <c r="MZO14" s="1"/>
      <c r="MZP14" s="1"/>
      <c r="MZQ14" s="1"/>
      <c r="MZR14" s="1"/>
      <c r="MZS14" s="1"/>
      <c r="MZT14" s="1"/>
      <c r="MZU14" s="1"/>
      <c r="MZV14" s="1"/>
      <c r="MZW14" s="1"/>
      <c r="MZX14" s="1"/>
      <c r="MZY14" s="1"/>
      <c r="MZZ14" s="1"/>
      <c r="NAA14" s="1"/>
      <c r="NAB14" s="1"/>
      <c r="NAC14" s="1"/>
      <c r="NAD14" s="1"/>
      <c r="NAE14" s="1"/>
      <c r="NAF14" s="1"/>
      <c r="NAG14" s="1"/>
      <c r="NAH14" s="1"/>
      <c r="NAI14" s="1"/>
      <c r="NAJ14" s="1"/>
      <c r="NAK14" s="1"/>
      <c r="NAL14" s="1"/>
      <c r="NAM14" s="1"/>
      <c r="NAN14" s="1"/>
      <c r="NAO14" s="1"/>
      <c r="NAP14" s="1"/>
      <c r="NAQ14" s="1"/>
      <c r="NAR14" s="1"/>
      <c r="NAS14" s="1"/>
      <c r="NAT14" s="1"/>
      <c r="NAU14" s="1"/>
      <c r="NAV14" s="1"/>
      <c r="NAW14" s="1"/>
      <c r="NAX14" s="1"/>
      <c r="NAY14" s="1"/>
      <c r="NAZ14" s="1"/>
      <c r="NBA14" s="1"/>
      <c r="NBB14" s="1"/>
      <c r="NBC14" s="1"/>
      <c r="NBD14" s="1"/>
      <c r="NBE14" s="1"/>
      <c r="NBF14" s="1"/>
      <c r="NBG14" s="1"/>
      <c r="NBH14" s="1"/>
      <c r="NBI14" s="1"/>
      <c r="NBJ14" s="1"/>
      <c r="NBK14" s="1"/>
      <c r="NBL14" s="1"/>
      <c r="NBM14" s="1"/>
      <c r="NBN14" s="1"/>
      <c r="NBO14" s="1"/>
      <c r="NBP14" s="1"/>
      <c r="NBQ14" s="1"/>
      <c r="NBR14" s="1"/>
      <c r="NBS14" s="1"/>
      <c r="NBT14" s="1"/>
      <c r="NBU14" s="1"/>
      <c r="NBV14" s="1"/>
      <c r="NBW14" s="1"/>
      <c r="NBX14" s="1"/>
      <c r="NBY14" s="1"/>
      <c r="NBZ14" s="1"/>
      <c r="NCA14" s="1"/>
      <c r="NCB14" s="1"/>
      <c r="NCC14" s="1"/>
      <c r="NCD14" s="1"/>
      <c r="NCE14" s="1"/>
      <c r="NCF14" s="1"/>
      <c r="NCG14" s="1"/>
      <c r="NCH14" s="1"/>
      <c r="NCI14" s="1"/>
      <c r="NCJ14" s="1"/>
      <c r="NCK14" s="1"/>
      <c r="NCL14" s="1"/>
      <c r="NCM14" s="1"/>
      <c r="NCN14" s="1"/>
      <c r="NCO14" s="1"/>
      <c r="NCP14" s="1"/>
      <c r="NCQ14" s="1"/>
      <c r="NCR14" s="1"/>
      <c r="NCS14" s="1"/>
      <c r="NCT14" s="1"/>
      <c r="NCU14" s="1"/>
      <c r="NCV14" s="1"/>
      <c r="NCW14" s="1"/>
      <c r="NCX14" s="1"/>
      <c r="NCY14" s="1"/>
      <c r="NCZ14" s="1"/>
      <c r="NDA14" s="1"/>
      <c r="NDB14" s="1"/>
      <c r="NDC14" s="1"/>
      <c r="NDD14" s="1"/>
      <c r="NDE14" s="1"/>
      <c r="NDF14" s="1"/>
      <c r="NDG14" s="1"/>
      <c r="NDH14" s="1"/>
      <c r="NDI14" s="1"/>
      <c r="NDJ14" s="1"/>
      <c r="NDK14" s="1"/>
      <c r="NDL14" s="1"/>
      <c r="NDM14" s="1"/>
      <c r="NDN14" s="1"/>
      <c r="NDO14" s="1"/>
      <c r="NDP14" s="1"/>
      <c r="NDQ14" s="1"/>
      <c r="NDR14" s="1"/>
      <c r="NDS14" s="1"/>
      <c r="NDT14" s="1"/>
      <c r="NDU14" s="1"/>
      <c r="NDV14" s="1"/>
      <c r="NDW14" s="1"/>
      <c r="NDX14" s="1"/>
      <c r="NDY14" s="1"/>
      <c r="NDZ14" s="1"/>
      <c r="NEA14" s="1"/>
      <c r="NEB14" s="1"/>
      <c r="NEC14" s="1"/>
      <c r="NED14" s="1"/>
      <c r="NEE14" s="1"/>
      <c r="NEF14" s="1"/>
      <c r="NEG14" s="1"/>
      <c r="NEH14" s="1"/>
      <c r="NEI14" s="1"/>
      <c r="NEJ14" s="1"/>
      <c r="NEK14" s="1"/>
      <c r="NEL14" s="1"/>
      <c r="NEM14" s="1"/>
      <c r="NEN14" s="1"/>
      <c r="NEO14" s="1"/>
      <c r="NEP14" s="1"/>
      <c r="NEQ14" s="1"/>
      <c r="NER14" s="1"/>
      <c r="NES14" s="1"/>
      <c r="NET14" s="1"/>
      <c r="NEU14" s="1"/>
      <c r="NEV14" s="1"/>
      <c r="NEW14" s="1"/>
      <c r="NEX14" s="1"/>
      <c r="NEY14" s="1"/>
      <c r="NEZ14" s="1"/>
      <c r="NFA14" s="1"/>
      <c r="NFB14" s="1"/>
      <c r="NFC14" s="1"/>
      <c r="NFD14" s="1"/>
      <c r="NFE14" s="1"/>
      <c r="NFF14" s="1"/>
      <c r="NFG14" s="1"/>
      <c r="NFH14" s="1"/>
      <c r="NFI14" s="1"/>
      <c r="NFJ14" s="1"/>
      <c r="NFK14" s="1"/>
      <c r="NFL14" s="1"/>
      <c r="NFM14" s="1"/>
      <c r="NFN14" s="1"/>
      <c r="NFO14" s="1"/>
      <c r="NFP14" s="1"/>
      <c r="NFQ14" s="1"/>
      <c r="NFR14" s="1"/>
      <c r="NFS14" s="1"/>
      <c r="NFT14" s="1"/>
      <c r="NFU14" s="1"/>
      <c r="NFV14" s="1"/>
      <c r="NFW14" s="1"/>
      <c r="NFX14" s="1"/>
      <c r="NFY14" s="1"/>
      <c r="NFZ14" s="1"/>
      <c r="NGA14" s="1"/>
      <c r="NGB14" s="1"/>
      <c r="NGC14" s="1"/>
      <c r="NGD14" s="1"/>
      <c r="NGE14" s="1"/>
      <c r="NGF14" s="1"/>
      <c r="NGG14" s="1"/>
      <c r="NGH14" s="1"/>
      <c r="NGI14" s="1"/>
      <c r="NGJ14" s="1"/>
      <c r="NGK14" s="1"/>
      <c r="NGL14" s="1"/>
      <c r="NGM14" s="1"/>
      <c r="NGN14" s="1"/>
      <c r="NGO14" s="1"/>
      <c r="NGP14" s="1"/>
      <c r="NGQ14" s="1"/>
      <c r="NGR14" s="1"/>
      <c r="NGS14" s="1"/>
      <c r="NGT14" s="1"/>
      <c r="NGU14" s="1"/>
      <c r="NGV14" s="1"/>
      <c r="NGW14" s="1"/>
      <c r="NGX14" s="1"/>
      <c r="NGY14" s="1"/>
      <c r="NGZ14" s="1"/>
      <c r="NHA14" s="1"/>
      <c r="NHB14" s="1"/>
      <c r="NHC14" s="1"/>
      <c r="NHD14" s="1"/>
      <c r="NHE14" s="1"/>
      <c r="NHF14" s="1"/>
      <c r="NHG14" s="1"/>
      <c r="NHH14" s="1"/>
      <c r="NHI14" s="1"/>
      <c r="NHJ14" s="1"/>
      <c r="NHK14" s="1"/>
      <c r="NHL14" s="1"/>
      <c r="NHM14" s="1"/>
      <c r="NHN14" s="1"/>
      <c r="NHO14" s="1"/>
      <c r="NHP14" s="1"/>
      <c r="NHQ14" s="1"/>
      <c r="NHR14" s="1"/>
      <c r="NHS14" s="1"/>
      <c r="NHT14" s="1"/>
      <c r="NHU14" s="1"/>
      <c r="NHV14" s="1"/>
      <c r="NHW14" s="1"/>
      <c r="NHX14" s="1"/>
      <c r="NHY14" s="1"/>
      <c r="NHZ14" s="1"/>
      <c r="NIA14" s="1"/>
      <c r="NIB14" s="1"/>
      <c r="NIC14" s="1"/>
      <c r="NID14" s="1"/>
      <c r="NIE14" s="1"/>
      <c r="NIF14" s="1"/>
      <c r="NIG14" s="1"/>
      <c r="NIH14" s="1"/>
      <c r="NII14" s="1"/>
      <c r="NIJ14" s="1"/>
      <c r="NIK14" s="1"/>
      <c r="NIL14" s="1"/>
      <c r="NIM14" s="1"/>
      <c r="NIN14" s="1"/>
      <c r="NIO14" s="1"/>
      <c r="NIP14" s="1"/>
      <c r="NIQ14" s="1"/>
      <c r="NIR14" s="1"/>
      <c r="NIS14" s="1"/>
      <c r="NIT14" s="1"/>
      <c r="NIU14" s="1"/>
      <c r="NIV14" s="1"/>
      <c r="NIW14" s="1"/>
      <c r="NIX14" s="1"/>
      <c r="NIY14" s="1"/>
      <c r="NIZ14" s="1"/>
      <c r="NJA14" s="1"/>
      <c r="NJB14" s="1"/>
      <c r="NJC14" s="1"/>
      <c r="NJD14" s="1"/>
      <c r="NJE14" s="1"/>
      <c r="NJF14" s="1"/>
      <c r="NJG14" s="1"/>
      <c r="NJH14" s="1"/>
      <c r="NJI14" s="1"/>
      <c r="NJJ14" s="1"/>
      <c r="NJK14" s="1"/>
      <c r="NJL14" s="1"/>
      <c r="NJM14" s="1"/>
      <c r="NJN14" s="1"/>
      <c r="NJO14" s="1"/>
      <c r="NJP14" s="1"/>
      <c r="NJQ14" s="1"/>
      <c r="NJR14" s="1"/>
      <c r="NJS14" s="1"/>
      <c r="NJT14" s="1"/>
      <c r="NJU14" s="1"/>
      <c r="NJV14" s="1"/>
      <c r="NJW14" s="1"/>
      <c r="NJX14" s="1"/>
      <c r="NJY14" s="1"/>
      <c r="NJZ14" s="1"/>
      <c r="NKA14" s="1"/>
      <c r="NKB14" s="1"/>
      <c r="NKC14" s="1"/>
      <c r="NKD14" s="1"/>
      <c r="NKE14" s="1"/>
      <c r="NKF14" s="1"/>
      <c r="NKG14" s="1"/>
      <c r="NKH14" s="1"/>
      <c r="NKI14" s="1"/>
      <c r="NKJ14" s="1"/>
      <c r="NKK14" s="1"/>
      <c r="NKL14" s="1"/>
      <c r="NKM14" s="1"/>
      <c r="NKN14" s="1"/>
      <c r="NKO14" s="1"/>
      <c r="NKP14" s="1"/>
      <c r="NKQ14" s="1"/>
      <c r="NKR14" s="1"/>
      <c r="NKS14" s="1"/>
      <c r="NKT14" s="1"/>
      <c r="NKU14" s="1"/>
      <c r="NKV14" s="1"/>
      <c r="NKW14" s="1"/>
      <c r="NKX14" s="1"/>
      <c r="NKY14" s="1"/>
      <c r="NKZ14" s="1"/>
      <c r="NLA14" s="1"/>
      <c r="NLB14" s="1"/>
      <c r="NLC14" s="1"/>
      <c r="NLD14" s="1"/>
      <c r="NLE14" s="1"/>
      <c r="NLF14" s="1"/>
      <c r="NLG14" s="1"/>
      <c r="NLH14" s="1"/>
      <c r="NLI14" s="1"/>
      <c r="NLJ14" s="1"/>
      <c r="NLK14" s="1"/>
      <c r="NLL14" s="1"/>
      <c r="NLM14" s="1"/>
      <c r="NLN14" s="1"/>
      <c r="NLO14" s="1"/>
      <c r="NLP14" s="1"/>
      <c r="NLQ14" s="1"/>
      <c r="NLR14" s="1"/>
      <c r="NLS14" s="1"/>
      <c r="NLT14" s="1"/>
      <c r="NLU14" s="1"/>
      <c r="NLV14" s="1"/>
      <c r="NLW14" s="1"/>
      <c r="NLX14" s="1"/>
      <c r="NLY14" s="1"/>
      <c r="NLZ14" s="1"/>
      <c r="NMA14" s="1"/>
      <c r="NMB14" s="1"/>
      <c r="NMC14" s="1"/>
      <c r="NMD14" s="1"/>
      <c r="NME14" s="1"/>
      <c r="NMF14" s="1"/>
      <c r="NMG14" s="1"/>
      <c r="NMH14" s="1"/>
      <c r="NMI14" s="1"/>
      <c r="NMJ14" s="1"/>
      <c r="NMK14" s="1"/>
      <c r="NML14" s="1"/>
      <c r="NMM14" s="1"/>
      <c r="NMN14" s="1"/>
      <c r="NMO14" s="1"/>
      <c r="NMP14" s="1"/>
      <c r="NMQ14" s="1"/>
      <c r="NMR14" s="1"/>
      <c r="NMS14" s="1"/>
      <c r="NMT14" s="1"/>
      <c r="NMU14" s="1"/>
      <c r="NMV14" s="1"/>
      <c r="NMW14" s="1"/>
      <c r="NMX14" s="1"/>
      <c r="NMY14" s="1"/>
      <c r="NMZ14" s="1"/>
      <c r="NNA14" s="1"/>
      <c r="NNB14" s="1"/>
      <c r="NNC14" s="1"/>
      <c r="NND14" s="1"/>
      <c r="NNE14" s="1"/>
      <c r="NNF14" s="1"/>
      <c r="NNG14" s="1"/>
      <c r="NNH14" s="1"/>
      <c r="NNI14" s="1"/>
      <c r="NNJ14" s="1"/>
      <c r="NNK14" s="1"/>
      <c r="NNL14" s="1"/>
      <c r="NNM14" s="1"/>
      <c r="NNN14" s="1"/>
      <c r="NNO14" s="1"/>
      <c r="NNP14" s="1"/>
      <c r="NNQ14" s="1"/>
      <c r="NNR14" s="1"/>
      <c r="NNS14" s="1"/>
      <c r="NNT14" s="1"/>
      <c r="NNU14" s="1"/>
      <c r="NNV14" s="1"/>
      <c r="NNW14" s="1"/>
      <c r="NNX14" s="1"/>
      <c r="NNY14" s="1"/>
      <c r="NNZ14" s="1"/>
      <c r="NOA14" s="1"/>
      <c r="NOB14" s="1"/>
      <c r="NOC14" s="1"/>
      <c r="NOD14" s="1"/>
      <c r="NOE14" s="1"/>
      <c r="NOF14" s="1"/>
      <c r="NOG14" s="1"/>
      <c r="NOH14" s="1"/>
      <c r="NOI14" s="1"/>
      <c r="NOJ14" s="1"/>
      <c r="NOK14" s="1"/>
      <c r="NOL14" s="1"/>
      <c r="NOM14" s="1"/>
      <c r="NON14" s="1"/>
      <c r="NOO14" s="1"/>
      <c r="NOP14" s="1"/>
      <c r="NOQ14" s="1"/>
      <c r="NOR14" s="1"/>
      <c r="NOS14" s="1"/>
      <c r="NOT14" s="1"/>
      <c r="NOU14" s="1"/>
      <c r="NOV14" s="1"/>
      <c r="NOW14" s="1"/>
      <c r="NOX14" s="1"/>
      <c r="NOY14" s="1"/>
      <c r="NOZ14" s="1"/>
      <c r="NPA14" s="1"/>
      <c r="NPB14" s="1"/>
      <c r="NPC14" s="1"/>
      <c r="NPD14" s="1"/>
      <c r="NPE14" s="1"/>
      <c r="NPF14" s="1"/>
      <c r="NPG14" s="1"/>
      <c r="NPH14" s="1"/>
      <c r="NPI14" s="1"/>
      <c r="NPJ14" s="1"/>
      <c r="NPK14" s="1"/>
      <c r="NPL14" s="1"/>
      <c r="NPM14" s="1"/>
      <c r="NPN14" s="1"/>
      <c r="NPO14" s="1"/>
      <c r="NPP14" s="1"/>
      <c r="NPQ14" s="1"/>
      <c r="NPR14" s="1"/>
      <c r="NPS14" s="1"/>
      <c r="NPT14" s="1"/>
      <c r="NPU14" s="1"/>
      <c r="NPV14" s="1"/>
      <c r="NPW14" s="1"/>
      <c r="NPX14" s="1"/>
      <c r="NPY14" s="1"/>
      <c r="NPZ14" s="1"/>
      <c r="NQA14" s="1"/>
      <c r="NQB14" s="1"/>
      <c r="NQC14" s="1"/>
      <c r="NQD14" s="1"/>
      <c r="NQE14" s="1"/>
      <c r="NQF14" s="1"/>
      <c r="NQG14" s="1"/>
      <c r="NQH14" s="1"/>
      <c r="NQI14" s="1"/>
      <c r="NQJ14" s="1"/>
      <c r="NQK14" s="1"/>
      <c r="NQL14" s="1"/>
      <c r="NQM14" s="1"/>
      <c r="NQN14" s="1"/>
      <c r="NQO14" s="1"/>
      <c r="NQP14" s="1"/>
      <c r="NQQ14" s="1"/>
      <c r="NQR14" s="1"/>
      <c r="NQS14" s="1"/>
      <c r="NQT14" s="1"/>
      <c r="NQU14" s="1"/>
      <c r="NQV14" s="1"/>
      <c r="NQW14" s="1"/>
      <c r="NQX14" s="1"/>
      <c r="NQY14" s="1"/>
      <c r="NQZ14" s="1"/>
      <c r="NRA14" s="1"/>
      <c r="NRB14" s="1"/>
      <c r="NRC14" s="1"/>
      <c r="NRD14" s="1"/>
      <c r="NRE14" s="1"/>
      <c r="NRF14" s="1"/>
      <c r="NRG14" s="1"/>
      <c r="NRH14" s="1"/>
      <c r="NRI14" s="1"/>
      <c r="NRJ14" s="1"/>
      <c r="NRK14" s="1"/>
      <c r="NRL14" s="1"/>
      <c r="NRM14" s="1"/>
      <c r="NRN14" s="1"/>
      <c r="NRO14" s="1"/>
      <c r="NRP14" s="1"/>
      <c r="NRQ14" s="1"/>
      <c r="NRR14" s="1"/>
      <c r="NRS14" s="1"/>
      <c r="NRT14" s="1"/>
      <c r="NRU14" s="1"/>
      <c r="NRV14" s="1"/>
      <c r="NRW14" s="1"/>
      <c r="NRX14" s="1"/>
      <c r="NRY14" s="1"/>
      <c r="NRZ14" s="1"/>
      <c r="NSA14" s="1"/>
      <c r="NSB14" s="1"/>
      <c r="NSC14" s="1"/>
      <c r="NSD14" s="1"/>
      <c r="NSE14" s="1"/>
      <c r="NSF14" s="1"/>
      <c r="NSG14" s="1"/>
      <c r="NSH14" s="1"/>
      <c r="NSI14" s="1"/>
      <c r="NSJ14" s="1"/>
      <c r="NSK14" s="1"/>
      <c r="NSL14" s="1"/>
      <c r="NSM14" s="1"/>
      <c r="NSN14" s="1"/>
      <c r="NSO14" s="1"/>
      <c r="NSP14" s="1"/>
      <c r="NSQ14" s="1"/>
      <c r="NSR14" s="1"/>
      <c r="NSS14" s="1"/>
      <c r="NST14" s="1"/>
      <c r="NSU14" s="1"/>
      <c r="NSV14" s="1"/>
      <c r="NSW14" s="1"/>
      <c r="NSX14" s="1"/>
      <c r="NSY14" s="1"/>
      <c r="NSZ14" s="1"/>
      <c r="NTA14" s="1"/>
      <c r="NTB14" s="1"/>
      <c r="NTC14" s="1"/>
      <c r="NTD14" s="1"/>
      <c r="NTE14" s="1"/>
      <c r="NTF14" s="1"/>
      <c r="NTG14" s="1"/>
      <c r="NTH14" s="1"/>
      <c r="NTI14" s="1"/>
      <c r="NTJ14" s="1"/>
      <c r="NTK14" s="1"/>
      <c r="NTL14" s="1"/>
      <c r="NTM14" s="1"/>
      <c r="NTN14" s="1"/>
      <c r="NTO14" s="1"/>
      <c r="NTP14" s="1"/>
      <c r="NTQ14" s="1"/>
      <c r="NTR14" s="1"/>
      <c r="NTS14" s="1"/>
      <c r="NTT14" s="1"/>
      <c r="NTU14" s="1"/>
      <c r="NTV14" s="1"/>
      <c r="NTW14" s="1"/>
      <c r="NTX14" s="1"/>
      <c r="NTY14" s="1"/>
      <c r="NTZ14" s="1"/>
      <c r="NUA14" s="1"/>
      <c r="NUB14" s="1"/>
      <c r="NUC14" s="1"/>
      <c r="NUD14" s="1"/>
      <c r="NUE14" s="1"/>
      <c r="NUF14" s="1"/>
      <c r="NUG14" s="1"/>
      <c r="NUH14" s="1"/>
      <c r="NUI14" s="1"/>
      <c r="NUJ14" s="1"/>
      <c r="NUK14" s="1"/>
      <c r="NUL14" s="1"/>
      <c r="NUM14" s="1"/>
      <c r="NUN14" s="1"/>
      <c r="NUO14" s="1"/>
      <c r="NUP14" s="1"/>
      <c r="NUQ14" s="1"/>
      <c r="NUR14" s="1"/>
      <c r="NUS14" s="1"/>
      <c r="NUT14" s="1"/>
      <c r="NUU14" s="1"/>
      <c r="NUV14" s="1"/>
      <c r="NUW14" s="1"/>
      <c r="NUX14" s="1"/>
      <c r="NUY14" s="1"/>
      <c r="NUZ14" s="1"/>
      <c r="NVA14" s="1"/>
      <c r="NVB14" s="1"/>
      <c r="NVC14" s="1"/>
      <c r="NVD14" s="1"/>
      <c r="NVE14" s="1"/>
      <c r="NVF14" s="1"/>
      <c r="NVG14" s="1"/>
      <c r="NVH14" s="1"/>
      <c r="NVI14" s="1"/>
      <c r="NVJ14" s="1"/>
      <c r="NVK14" s="1"/>
      <c r="NVL14" s="1"/>
      <c r="NVM14" s="1"/>
      <c r="NVN14" s="1"/>
      <c r="NVO14" s="1"/>
      <c r="NVP14" s="1"/>
      <c r="NVQ14" s="1"/>
      <c r="NVR14" s="1"/>
      <c r="NVS14" s="1"/>
      <c r="NVT14" s="1"/>
      <c r="NVU14" s="1"/>
      <c r="NVV14" s="1"/>
      <c r="NVW14" s="1"/>
      <c r="NVX14" s="1"/>
      <c r="NVY14" s="1"/>
      <c r="NVZ14" s="1"/>
      <c r="NWA14" s="1"/>
      <c r="NWB14" s="1"/>
      <c r="NWC14" s="1"/>
      <c r="NWD14" s="1"/>
      <c r="NWE14" s="1"/>
      <c r="NWF14" s="1"/>
      <c r="NWG14" s="1"/>
      <c r="NWH14" s="1"/>
      <c r="NWI14" s="1"/>
      <c r="NWJ14" s="1"/>
      <c r="NWK14" s="1"/>
      <c r="NWL14" s="1"/>
      <c r="NWM14" s="1"/>
      <c r="NWN14" s="1"/>
      <c r="NWO14" s="1"/>
      <c r="NWP14" s="1"/>
      <c r="NWQ14" s="1"/>
      <c r="NWR14" s="1"/>
      <c r="NWS14" s="1"/>
      <c r="NWT14" s="1"/>
      <c r="NWU14" s="1"/>
      <c r="NWV14" s="1"/>
      <c r="NWW14" s="1"/>
      <c r="NWX14" s="1"/>
      <c r="NWY14" s="1"/>
      <c r="NWZ14" s="1"/>
      <c r="NXA14" s="1"/>
      <c r="NXB14" s="1"/>
      <c r="NXC14" s="1"/>
      <c r="NXD14" s="1"/>
      <c r="NXE14" s="1"/>
      <c r="NXF14" s="1"/>
      <c r="NXG14" s="1"/>
      <c r="NXH14" s="1"/>
      <c r="NXI14" s="1"/>
      <c r="NXJ14" s="1"/>
      <c r="NXK14" s="1"/>
      <c r="NXL14" s="1"/>
      <c r="NXM14" s="1"/>
      <c r="NXN14" s="1"/>
      <c r="NXO14" s="1"/>
      <c r="NXP14" s="1"/>
      <c r="NXQ14" s="1"/>
      <c r="NXR14" s="1"/>
      <c r="NXS14" s="1"/>
      <c r="NXT14" s="1"/>
      <c r="NXU14" s="1"/>
      <c r="NXV14" s="1"/>
      <c r="NXW14" s="1"/>
      <c r="NXX14" s="1"/>
      <c r="NXY14" s="1"/>
      <c r="NXZ14" s="1"/>
      <c r="NYA14" s="1"/>
      <c r="NYB14" s="1"/>
      <c r="NYC14" s="1"/>
      <c r="NYD14" s="1"/>
      <c r="NYE14" s="1"/>
      <c r="NYF14" s="1"/>
      <c r="NYG14" s="1"/>
      <c r="NYH14" s="1"/>
      <c r="NYI14" s="1"/>
      <c r="NYJ14" s="1"/>
      <c r="NYK14" s="1"/>
      <c r="NYL14" s="1"/>
      <c r="NYM14" s="1"/>
      <c r="NYN14" s="1"/>
      <c r="NYO14" s="1"/>
      <c r="NYP14" s="1"/>
      <c r="NYQ14" s="1"/>
      <c r="NYR14" s="1"/>
      <c r="NYS14" s="1"/>
      <c r="NYT14" s="1"/>
      <c r="NYU14" s="1"/>
      <c r="NYV14" s="1"/>
      <c r="NYW14" s="1"/>
      <c r="NYX14" s="1"/>
      <c r="NYY14" s="1"/>
      <c r="NYZ14" s="1"/>
      <c r="NZA14" s="1"/>
      <c r="NZB14" s="1"/>
      <c r="NZC14" s="1"/>
      <c r="NZD14" s="1"/>
      <c r="NZE14" s="1"/>
      <c r="NZF14" s="1"/>
      <c r="NZG14" s="1"/>
      <c r="NZH14" s="1"/>
      <c r="NZI14" s="1"/>
      <c r="NZJ14" s="1"/>
      <c r="NZK14" s="1"/>
      <c r="NZL14" s="1"/>
      <c r="NZM14" s="1"/>
      <c r="NZN14" s="1"/>
      <c r="NZO14" s="1"/>
      <c r="NZP14" s="1"/>
      <c r="NZQ14" s="1"/>
      <c r="NZR14" s="1"/>
      <c r="NZS14" s="1"/>
      <c r="NZT14" s="1"/>
      <c r="NZU14" s="1"/>
      <c r="NZV14" s="1"/>
      <c r="NZW14" s="1"/>
      <c r="NZX14" s="1"/>
      <c r="NZY14" s="1"/>
      <c r="NZZ14" s="1"/>
      <c r="OAA14" s="1"/>
      <c r="OAB14" s="1"/>
      <c r="OAC14" s="1"/>
      <c r="OAD14" s="1"/>
      <c r="OAE14" s="1"/>
      <c r="OAF14" s="1"/>
      <c r="OAG14" s="1"/>
      <c r="OAH14" s="1"/>
      <c r="OAI14" s="1"/>
      <c r="OAJ14" s="1"/>
      <c r="OAK14" s="1"/>
      <c r="OAL14" s="1"/>
      <c r="OAM14" s="1"/>
      <c r="OAN14" s="1"/>
      <c r="OAO14" s="1"/>
      <c r="OAP14" s="1"/>
      <c r="OAQ14" s="1"/>
      <c r="OAR14" s="1"/>
      <c r="OAS14" s="1"/>
      <c r="OAT14" s="1"/>
      <c r="OAU14" s="1"/>
      <c r="OAV14" s="1"/>
      <c r="OAW14" s="1"/>
      <c r="OAX14" s="1"/>
      <c r="OAY14" s="1"/>
      <c r="OAZ14" s="1"/>
      <c r="OBA14" s="1"/>
      <c r="OBB14" s="1"/>
      <c r="OBC14" s="1"/>
      <c r="OBD14" s="1"/>
      <c r="OBE14" s="1"/>
      <c r="OBF14" s="1"/>
      <c r="OBG14" s="1"/>
      <c r="OBH14" s="1"/>
      <c r="OBI14" s="1"/>
      <c r="OBJ14" s="1"/>
      <c r="OBK14" s="1"/>
      <c r="OBL14" s="1"/>
      <c r="OBM14" s="1"/>
      <c r="OBN14" s="1"/>
      <c r="OBO14" s="1"/>
      <c r="OBP14" s="1"/>
      <c r="OBQ14" s="1"/>
      <c r="OBR14" s="1"/>
      <c r="OBS14" s="1"/>
      <c r="OBT14" s="1"/>
      <c r="OBU14" s="1"/>
      <c r="OBV14" s="1"/>
      <c r="OBW14" s="1"/>
      <c r="OBX14" s="1"/>
      <c r="OBY14" s="1"/>
      <c r="OBZ14" s="1"/>
      <c r="OCA14" s="1"/>
      <c r="OCB14" s="1"/>
      <c r="OCC14" s="1"/>
      <c r="OCD14" s="1"/>
      <c r="OCE14" s="1"/>
      <c r="OCF14" s="1"/>
      <c r="OCG14" s="1"/>
      <c r="OCH14" s="1"/>
      <c r="OCI14" s="1"/>
      <c r="OCJ14" s="1"/>
      <c r="OCK14" s="1"/>
      <c r="OCL14" s="1"/>
      <c r="OCM14" s="1"/>
      <c r="OCN14" s="1"/>
      <c r="OCO14" s="1"/>
      <c r="OCP14" s="1"/>
      <c r="OCQ14" s="1"/>
      <c r="OCR14" s="1"/>
      <c r="OCS14" s="1"/>
      <c r="OCT14" s="1"/>
      <c r="OCU14" s="1"/>
      <c r="OCV14" s="1"/>
      <c r="OCW14" s="1"/>
      <c r="OCX14" s="1"/>
      <c r="OCY14" s="1"/>
      <c r="OCZ14" s="1"/>
      <c r="ODA14" s="1"/>
      <c r="ODB14" s="1"/>
      <c r="ODC14" s="1"/>
      <c r="ODD14" s="1"/>
      <c r="ODE14" s="1"/>
      <c r="ODF14" s="1"/>
      <c r="ODG14" s="1"/>
      <c r="ODH14" s="1"/>
      <c r="ODI14" s="1"/>
      <c r="ODJ14" s="1"/>
      <c r="ODK14" s="1"/>
      <c r="ODL14" s="1"/>
      <c r="ODM14" s="1"/>
      <c r="ODN14" s="1"/>
      <c r="ODO14" s="1"/>
      <c r="ODP14" s="1"/>
      <c r="ODQ14" s="1"/>
      <c r="ODR14" s="1"/>
      <c r="ODS14" s="1"/>
      <c r="ODT14" s="1"/>
      <c r="ODU14" s="1"/>
      <c r="ODV14" s="1"/>
      <c r="ODW14" s="1"/>
      <c r="ODX14" s="1"/>
      <c r="ODY14" s="1"/>
      <c r="ODZ14" s="1"/>
      <c r="OEA14" s="1"/>
      <c r="OEB14" s="1"/>
      <c r="OEC14" s="1"/>
      <c r="OED14" s="1"/>
      <c r="OEE14" s="1"/>
      <c r="OEF14" s="1"/>
      <c r="OEG14" s="1"/>
      <c r="OEH14" s="1"/>
      <c r="OEI14" s="1"/>
      <c r="OEJ14" s="1"/>
      <c r="OEK14" s="1"/>
      <c r="OEL14" s="1"/>
      <c r="OEM14" s="1"/>
      <c r="OEN14" s="1"/>
      <c r="OEO14" s="1"/>
      <c r="OEP14" s="1"/>
      <c r="OEQ14" s="1"/>
      <c r="OER14" s="1"/>
      <c r="OES14" s="1"/>
      <c r="OET14" s="1"/>
      <c r="OEU14" s="1"/>
      <c r="OEV14" s="1"/>
      <c r="OEW14" s="1"/>
      <c r="OEX14" s="1"/>
      <c r="OEY14" s="1"/>
      <c r="OEZ14" s="1"/>
      <c r="OFA14" s="1"/>
      <c r="OFB14" s="1"/>
      <c r="OFC14" s="1"/>
      <c r="OFD14" s="1"/>
      <c r="OFE14" s="1"/>
      <c r="OFF14" s="1"/>
      <c r="OFG14" s="1"/>
      <c r="OFH14" s="1"/>
      <c r="OFI14" s="1"/>
      <c r="OFJ14" s="1"/>
      <c r="OFK14" s="1"/>
      <c r="OFL14" s="1"/>
      <c r="OFM14" s="1"/>
      <c r="OFN14" s="1"/>
      <c r="OFO14" s="1"/>
      <c r="OFP14" s="1"/>
      <c r="OFQ14" s="1"/>
      <c r="OFR14" s="1"/>
      <c r="OFS14" s="1"/>
      <c r="OFT14" s="1"/>
      <c r="OFU14" s="1"/>
      <c r="OFV14" s="1"/>
      <c r="OFW14" s="1"/>
      <c r="OFX14" s="1"/>
      <c r="OFY14" s="1"/>
      <c r="OFZ14" s="1"/>
      <c r="OGA14" s="1"/>
      <c r="OGB14" s="1"/>
      <c r="OGC14" s="1"/>
      <c r="OGD14" s="1"/>
      <c r="OGE14" s="1"/>
      <c r="OGF14" s="1"/>
      <c r="OGG14" s="1"/>
      <c r="OGH14" s="1"/>
      <c r="OGI14" s="1"/>
      <c r="OGJ14" s="1"/>
      <c r="OGK14" s="1"/>
      <c r="OGL14" s="1"/>
      <c r="OGM14" s="1"/>
      <c r="OGN14" s="1"/>
      <c r="OGO14" s="1"/>
      <c r="OGP14" s="1"/>
      <c r="OGQ14" s="1"/>
      <c r="OGR14" s="1"/>
      <c r="OGS14" s="1"/>
      <c r="OGT14" s="1"/>
      <c r="OGU14" s="1"/>
      <c r="OGV14" s="1"/>
      <c r="OGW14" s="1"/>
      <c r="OGX14" s="1"/>
      <c r="OGY14" s="1"/>
      <c r="OGZ14" s="1"/>
      <c r="OHA14" s="1"/>
      <c r="OHB14" s="1"/>
      <c r="OHC14" s="1"/>
      <c r="OHD14" s="1"/>
      <c r="OHE14" s="1"/>
      <c r="OHF14" s="1"/>
      <c r="OHG14" s="1"/>
      <c r="OHH14" s="1"/>
      <c r="OHI14" s="1"/>
      <c r="OHJ14" s="1"/>
      <c r="OHK14" s="1"/>
      <c r="OHL14" s="1"/>
      <c r="OHM14" s="1"/>
      <c r="OHN14" s="1"/>
      <c r="OHO14" s="1"/>
      <c r="OHP14" s="1"/>
      <c r="OHQ14" s="1"/>
      <c r="OHR14" s="1"/>
      <c r="OHS14" s="1"/>
      <c r="OHT14" s="1"/>
      <c r="OHU14" s="1"/>
      <c r="OHV14" s="1"/>
      <c r="OHW14" s="1"/>
      <c r="OHX14" s="1"/>
      <c r="OHY14" s="1"/>
      <c r="OHZ14" s="1"/>
      <c r="OIA14" s="1"/>
      <c r="OIB14" s="1"/>
      <c r="OIC14" s="1"/>
      <c r="OID14" s="1"/>
      <c r="OIE14" s="1"/>
      <c r="OIF14" s="1"/>
      <c r="OIG14" s="1"/>
      <c r="OIH14" s="1"/>
      <c r="OII14" s="1"/>
      <c r="OIJ14" s="1"/>
      <c r="OIK14" s="1"/>
      <c r="OIL14" s="1"/>
      <c r="OIM14" s="1"/>
      <c r="OIN14" s="1"/>
      <c r="OIO14" s="1"/>
      <c r="OIP14" s="1"/>
      <c r="OIQ14" s="1"/>
      <c r="OIR14" s="1"/>
      <c r="OIS14" s="1"/>
      <c r="OIT14" s="1"/>
      <c r="OIU14" s="1"/>
      <c r="OIV14" s="1"/>
      <c r="OIW14" s="1"/>
      <c r="OIX14" s="1"/>
      <c r="OIY14" s="1"/>
      <c r="OIZ14" s="1"/>
      <c r="OJA14" s="1"/>
      <c r="OJB14" s="1"/>
      <c r="OJC14" s="1"/>
      <c r="OJD14" s="1"/>
      <c r="OJE14" s="1"/>
      <c r="OJF14" s="1"/>
      <c r="OJG14" s="1"/>
      <c r="OJH14" s="1"/>
      <c r="OJI14" s="1"/>
      <c r="OJJ14" s="1"/>
      <c r="OJK14" s="1"/>
      <c r="OJL14" s="1"/>
      <c r="OJM14" s="1"/>
      <c r="OJN14" s="1"/>
      <c r="OJO14" s="1"/>
      <c r="OJP14" s="1"/>
      <c r="OJQ14" s="1"/>
      <c r="OJR14" s="1"/>
      <c r="OJS14" s="1"/>
      <c r="OJT14" s="1"/>
      <c r="OJU14" s="1"/>
      <c r="OJV14" s="1"/>
      <c r="OJW14" s="1"/>
      <c r="OJX14" s="1"/>
      <c r="OJY14" s="1"/>
      <c r="OJZ14" s="1"/>
      <c r="OKA14" s="1"/>
      <c r="OKB14" s="1"/>
      <c r="OKC14" s="1"/>
      <c r="OKD14" s="1"/>
      <c r="OKE14" s="1"/>
      <c r="OKF14" s="1"/>
      <c r="OKG14" s="1"/>
      <c r="OKH14" s="1"/>
      <c r="OKI14" s="1"/>
      <c r="OKJ14" s="1"/>
      <c r="OKK14" s="1"/>
      <c r="OKL14" s="1"/>
      <c r="OKM14" s="1"/>
      <c r="OKN14" s="1"/>
      <c r="OKO14" s="1"/>
      <c r="OKP14" s="1"/>
      <c r="OKQ14" s="1"/>
      <c r="OKR14" s="1"/>
      <c r="OKS14" s="1"/>
      <c r="OKT14" s="1"/>
      <c r="OKU14" s="1"/>
      <c r="OKV14" s="1"/>
      <c r="OKW14" s="1"/>
      <c r="OKX14" s="1"/>
      <c r="OKY14" s="1"/>
      <c r="OKZ14" s="1"/>
      <c r="OLA14" s="1"/>
      <c r="OLB14" s="1"/>
      <c r="OLC14" s="1"/>
      <c r="OLD14" s="1"/>
      <c r="OLE14" s="1"/>
      <c r="OLF14" s="1"/>
      <c r="OLG14" s="1"/>
      <c r="OLH14" s="1"/>
      <c r="OLI14" s="1"/>
      <c r="OLJ14" s="1"/>
      <c r="OLK14" s="1"/>
      <c r="OLL14" s="1"/>
      <c r="OLM14" s="1"/>
      <c r="OLN14" s="1"/>
      <c r="OLO14" s="1"/>
      <c r="OLP14" s="1"/>
      <c r="OLQ14" s="1"/>
      <c r="OLR14" s="1"/>
      <c r="OLS14" s="1"/>
      <c r="OLT14" s="1"/>
      <c r="OLU14" s="1"/>
      <c r="OLV14" s="1"/>
      <c r="OLW14" s="1"/>
      <c r="OLX14" s="1"/>
      <c r="OLY14" s="1"/>
      <c r="OLZ14" s="1"/>
      <c r="OMA14" s="1"/>
      <c r="OMB14" s="1"/>
      <c r="OMC14" s="1"/>
      <c r="OMD14" s="1"/>
      <c r="OME14" s="1"/>
      <c r="OMF14" s="1"/>
      <c r="OMG14" s="1"/>
      <c r="OMH14" s="1"/>
      <c r="OMI14" s="1"/>
      <c r="OMJ14" s="1"/>
      <c r="OMK14" s="1"/>
      <c r="OML14" s="1"/>
      <c r="OMM14" s="1"/>
      <c r="OMN14" s="1"/>
      <c r="OMO14" s="1"/>
      <c r="OMP14" s="1"/>
      <c r="OMQ14" s="1"/>
      <c r="OMR14" s="1"/>
      <c r="OMS14" s="1"/>
      <c r="OMT14" s="1"/>
      <c r="OMU14" s="1"/>
      <c r="OMV14" s="1"/>
      <c r="OMW14" s="1"/>
      <c r="OMX14" s="1"/>
      <c r="OMY14" s="1"/>
      <c r="OMZ14" s="1"/>
      <c r="ONA14" s="1"/>
      <c r="ONB14" s="1"/>
      <c r="ONC14" s="1"/>
      <c r="OND14" s="1"/>
      <c r="ONE14" s="1"/>
      <c r="ONF14" s="1"/>
      <c r="ONG14" s="1"/>
      <c r="ONH14" s="1"/>
      <c r="ONI14" s="1"/>
      <c r="ONJ14" s="1"/>
      <c r="ONK14" s="1"/>
      <c r="ONL14" s="1"/>
      <c r="ONM14" s="1"/>
      <c r="ONN14" s="1"/>
      <c r="ONO14" s="1"/>
      <c r="ONP14" s="1"/>
      <c r="ONQ14" s="1"/>
      <c r="ONR14" s="1"/>
      <c r="ONS14" s="1"/>
      <c r="ONT14" s="1"/>
      <c r="ONU14" s="1"/>
      <c r="ONV14" s="1"/>
      <c r="ONW14" s="1"/>
      <c r="ONX14" s="1"/>
      <c r="ONY14" s="1"/>
      <c r="ONZ14" s="1"/>
      <c r="OOA14" s="1"/>
      <c r="OOB14" s="1"/>
      <c r="OOC14" s="1"/>
      <c r="OOD14" s="1"/>
      <c r="OOE14" s="1"/>
      <c r="OOF14" s="1"/>
      <c r="OOG14" s="1"/>
      <c r="OOH14" s="1"/>
      <c r="OOI14" s="1"/>
      <c r="OOJ14" s="1"/>
      <c r="OOK14" s="1"/>
      <c r="OOL14" s="1"/>
      <c r="OOM14" s="1"/>
      <c r="OON14" s="1"/>
      <c r="OOO14" s="1"/>
      <c r="OOP14" s="1"/>
      <c r="OOQ14" s="1"/>
      <c r="OOR14" s="1"/>
      <c r="OOS14" s="1"/>
      <c r="OOT14" s="1"/>
      <c r="OOU14" s="1"/>
      <c r="OOV14" s="1"/>
      <c r="OOW14" s="1"/>
      <c r="OOX14" s="1"/>
      <c r="OOY14" s="1"/>
      <c r="OOZ14" s="1"/>
      <c r="OPA14" s="1"/>
      <c r="OPB14" s="1"/>
      <c r="OPC14" s="1"/>
      <c r="OPD14" s="1"/>
      <c r="OPE14" s="1"/>
      <c r="OPF14" s="1"/>
      <c r="OPG14" s="1"/>
      <c r="OPH14" s="1"/>
      <c r="OPI14" s="1"/>
      <c r="OPJ14" s="1"/>
      <c r="OPK14" s="1"/>
      <c r="OPL14" s="1"/>
      <c r="OPM14" s="1"/>
      <c r="OPN14" s="1"/>
      <c r="OPO14" s="1"/>
      <c r="OPP14" s="1"/>
      <c r="OPQ14" s="1"/>
      <c r="OPR14" s="1"/>
      <c r="OPS14" s="1"/>
      <c r="OPT14" s="1"/>
      <c r="OPU14" s="1"/>
      <c r="OPV14" s="1"/>
      <c r="OPW14" s="1"/>
      <c r="OPX14" s="1"/>
      <c r="OPY14" s="1"/>
      <c r="OPZ14" s="1"/>
      <c r="OQA14" s="1"/>
      <c r="OQB14" s="1"/>
      <c r="OQC14" s="1"/>
      <c r="OQD14" s="1"/>
      <c r="OQE14" s="1"/>
      <c r="OQF14" s="1"/>
      <c r="OQG14" s="1"/>
      <c r="OQH14" s="1"/>
      <c r="OQI14" s="1"/>
      <c r="OQJ14" s="1"/>
      <c r="OQK14" s="1"/>
      <c r="OQL14" s="1"/>
      <c r="OQM14" s="1"/>
      <c r="OQN14" s="1"/>
      <c r="OQO14" s="1"/>
      <c r="OQP14" s="1"/>
      <c r="OQQ14" s="1"/>
      <c r="OQR14" s="1"/>
      <c r="OQS14" s="1"/>
      <c r="OQT14" s="1"/>
      <c r="OQU14" s="1"/>
      <c r="OQV14" s="1"/>
      <c r="OQW14" s="1"/>
      <c r="OQX14" s="1"/>
      <c r="OQY14" s="1"/>
      <c r="OQZ14" s="1"/>
      <c r="ORA14" s="1"/>
      <c r="ORB14" s="1"/>
      <c r="ORC14" s="1"/>
      <c r="ORD14" s="1"/>
      <c r="ORE14" s="1"/>
      <c r="ORF14" s="1"/>
      <c r="ORG14" s="1"/>
      <c r="ORH14" s="1"/>
      <c r="ORI14" s="1"/>
      <c r="ORJ14" s="1"/>
      <c r="ORK14" s="1"/>
      <c r="ORL14" s="1"/>
      <c r="ORM14" s="1"/>
      <c r="ORN14" s="1"/>
      <c r="ORO14" s="1"/>
      <c r="ORP14" s="1"/>
      <c r="ORQ14" s="1"/>
      <c r="ORR14" s="1"/>
      <c r="ORS14" s="1"/>
      <c r="ORT14" s="1"/>
      <c r="ORU14" s="1"/>
      <c r="ORV14" s="1"/>
      <c r="ORW14" s="1"/>
      <c r="ORX14" s="1"/>
      <c r="ORY14" s="1"/>
      <c r="ORZ14" s="1"/>
      <c r="OSA14" s="1"/>
      <c r="OSB14" s="1"/>
      <c r="OSC14" s="1"/>
      <c r="OSD14" s="1"/>
      <c r="OSE14" s="1"/>
      <c r="OSF14" s="1"/>
      <c r="OSG14" s="1"/>
      <c r="OSH14" s="1"/>
      <c r="OSI14" s="1"/>
      <c r="OSJ14" s="1"/>
      <c r="OSK14" s="1"/>
      <c r="OSL14" s="1"/>
      <c r="OSM14" s="1"/>
      <c r="OSN14" s="1"/>
      <c r="OSO14" s="1"/>
      <c r="OSP14" s="1"/>
      <c r="OSQ14" s="1"/>
      <c r="OSR14" s="1"/>
      <c r="OSS14" s="1"/>
      <c r="OST14" s="1"/>
      <c r="OSU14" s="1"/>
      <c r="OSV14" s="1"/>
      <c r="OSW14" s="1"/>
      <c r="OSX14" s="1"/>
      <c r="OSY14" s="1"/>
      <c r="OSZ14" s="1"/>
      <c r="OTA14" s="1"/>
      <c r="OTB14" s="1"/>
      <c r="OTC14" s="1"/>
      <c r="OTD14" s="1"/>
      <c r="OTE14" s="1"/>
      <c r="OTF14" s="1"/>
      <c r="OTG14" s="1"/>
      <c r="OTH14" s="1"/>
      <c r="OTI14" s="1"/>
      <c r="OTJ14" s="1"/>
      <c r="OTK14" s="1"/>
      <c r="OTL14" s="1"/>
      <c r="OTM14" s="1"/>
      <c r="OTN14" s="1"/>
      <c r="OTO14" s="1"/>
      <c r="OTP14" s="1"/>
      <c r="OTQ14" s="1"/>
      <c r="OTR14" s="1"/>
      <c r="OTS14" s="1"/>
      <c r="OTT14" s="1"/>
      <c r="OTU14" s="1"/>
      <c r="OTV14" s="1"/>
      <c r="OTW14" s="1"/>
      <c r="OTX14" s="1"/>
      <c r="OTY14" s="1"/>
      <c r="OTZ14" s="1"/>
      <c r="OUA14" s="1"/>
      <c r="OUB14" s="1"/>
      <c r="OUC14" s="1"/>
      <c r="OUD14" s="1"/>
      <c r="OUE14" s="1"/>
      <c r="OUF14" s="1"/>
      <c r="OUG14" s="1"/>
      <c r="OUH14" s="1"/>
      <c r="OUI14" s="1"/>
      <c r="OUJ14" s="1"/>
      <c r="OUK14" s="1"/>
      <c r="OUL14" s="1"/>
      <c r="OUM14" s="1"/>
      <c r="OUN14" s="1"/>
      <c r="OUO14" s="1"/>
      <c r="OUP14" s="1"/>
      <c r="OUQ14" s="1"/>
      <c r="OUR14" s="1"/>
      <c r="OUS14" s="1"/>
      <c r="OUT14" s="1"/>
      <c r="OUU14" s="1"/>
      <c r="OUV14" s="1"/>
      <c r="OUW14" s="1"/>
      <c r="OUX14" s="1"/>
      <c r="OUY14" s="1"/>
      <c r="OUZ14" s="1"/>
      <c r="OVA14" s="1"/>
      <c r="OVB14" s="1"/>
      <c r="OVC14" s="1"/>
      <c r="OVD14" s="1"/>
      <c r="OVE14" s="1"/>
      <c r="OVF14" s="1"/>
      <c r="OVG14" s="1"/>
      <c r="OVH14" s="1"/>
      <c r="OVI14" s="1"/>
      <c r="OVJ14" s="1"/>
      <c r="OVK14" s="1"/>
      <c r="OVL14" s="1"/>
      <c r="OVM14" s="1"/>
      <c r="OVN14" s="1"/>
      <c r="OVO14" s="1"/>
      <c r="OVP14" s="1"/>
      <c r="OVQ14" s="1"/>
      <c r="OVR14" s="1"/>
      <c r="OVS14" s="1"/>
      <c r="OVT14" s="1"/>
      <c r="OVU14" s="1"/>
      <c r="OVV14" s="1"/>
      <c r="OVW14" s="1"/>
      <c r="OVX14" s="1"/>
      <c r="OVY14" s="1"/>
      <c r="OVZ14" s="1"/>
      <c r="OWA14" s="1"/>
      <c r="OWB14" s="1"/>
      <c r="OWC14" s="1"/>
      <c r="OWD14" s="1"/>
      <c r="OWE14" s="1"/>
      <c r="OWF14" s="1"/>
      <c r="OWG14" s="1"/>
      <c r="OWH14" s="1"/>
      <c r="OWI14" s="1"/>
      <c r="OWJ14" s="1"/>
      <c r="OWK14" s="1"/>
      <c r="OWL14" s="1"/>
      <c r="OWM14" s="1"/>
      <c r="OWN14" s="1"/>
      <c r="OWO14" s="1"/>
      <c r="OWP14" s="1"/>
      <c r="OWQ14" s="1"/>
      <c r="OWR14" s="1"/>
      <c r="OWS14" s="1"/>
      <c r="OWT14" s="1"/>
      <c r="OWU14" s="1"/>
      <c r="OWV14" s="1"/>
      <c r="OWW14" s="1"/>
      <c r="OWX14" s="1"/>
      <c r="OWY14" s="1"/>
      <c r="OWZ14" s="1"/>
      <c r="OXA14" s="1"/>
      <c r="OXB14" s="1"/>
      <c r="OXC14" s="1"/>
      <c r="OXD14" s="1"/>
      <c r="OXE14" s="1"/>
      <c r="OXF14" s="1"/>
      <c r="OXG14" s="1"/>
      <c r="OXH14" s="1"/>
      <c r="OXI14" s="1"/>
      <c r="OXJ14" s="1"/>
      <c r="OXK14" s="1"/>
      <c r="OXL14" s="1"/>
      <c r="OXM14" s="1"/>
      <c r="OXN14" s="1"/>
      <c r="OXO14" s="1"/>
      <c r="OXP14" s="1"/>
      <c r="OXQ14" s="1"/>
      <c r="OXR14" s="1"/>
      <c r="OXS14" s="1"/>
      <c r="OXT14" s="1"/>
      <c r="OXU14" s="1"/>
      <c r="OXV14" s="1"/>
      <c r="OXW14" s="1"/>
      <c r="OXX14" s="1"/>
      <c r="OXY14" s="1"/>
      <c r="OXZ14" s="1"/>
      <c r="OYA14" s="1"/>
      <c r="OYB14" s="1"/>
      <c r="OYC14" s="1"/>
      <c r="OYD14" s="1"/>
      <c r="OYE14" s="1"/>
      <c r="OYF14" s="1"/>
      <c r="OYG14" s="1"/>
      <c r="OYH14" s="1"/>
      <c r="OYI14" s="1"/>
      <c r="OYJ14" s="1"/>
      <c r="OYK14" s="1"/>
      <c r="OYL14" s="1"/>
      <c r="OYM14" s="1"/>
      <c r="OYN14" s="1"/>
      <c r="OYO14" s="1"/>
      <c r="OYP14" s="1"/>
      <c r="OYQ14" s="1"/>
      <c r="OYR14" s="1"/>
      <c r="OYS14" s="1"/>
      <c r="OYT14" s="1"/>
      <c r="OYU14" s="1"/>
      <c r="OYV14" s="1"/>
      <c r="OYW14" s="1"/>
      <c r="OYX14" s="1"/>
      <c r="OYY14" s="1"/>
      <c r="OYZ14" s="1"/>
      <c r="OZA14" s="1"/>
      <c r="OZB14" s="1"/>
      <c r="OZC14" s="1"/>
      <c r="OZD14" s="1"/>
      <c r="OZE14" s="1"/>
      <c r="OZF14" s="1"/>
      <c r="OZG14" s="1"/>
      <c r="OZH14" s="1"/>
      <c r="OZI14" s="1"/>
      <c r="OZJ14" s="1"/>
      <c r="OZK14" s="1"/>
      <c r="OZL14" s="1"/>
      <c r="OZM14" s="1"/>
      <c r="OZN14" s="1"/>
      <c r="OZO14" s="1"/>
      <c r="OZP14" s="1"/>
      <c r="OZQ14" s="1"/>
      <c r="OZR14" s="1"/>
      <c r="OZS14" s="1"/>
      <c r="OZT14" s="1"/>
      <c r="OZU14" s="1"/>
      <c r="OZV14" s="1"/>
      <c r="OZW14" s="1"/>
      <c r="OZX14" s="1"/>
      <c r="OZY14" s="1"/>
      <c r="OZZ14" s="1"/>
      <c r="PAA14" s="1"/>
      <c r="PAB14" s="1"/>
      <c r="PAC14" s="1"/>
      <c r="PAD14" s="1"/>
      <c r="PAE14" s="1"/>
      <c r="PAF14" s="1"/>
      <c r="PAG14" s="1"/>
      <c r="PAH14" s="1"/>
      <c r="PAI14" s="1"/>
      <c r="PAJ14" s="1"/>
      <c r="PAK14" s="1"/>
      <c r="PAL14" s="1"/>
      <c r="PAM14" s="1"/>
      <c r="PAN14" s="1"/>
      <c r="PAO14" s="1"/>
      <c r="PAP14" s="1"/>
      <c r="PAQ14" s="1"/>
      <c r="PAR14" s="1"/>
      <c r="PAS14" s="1"/>
      <c r="PAT14" s="1"/>
      <c r="PAU14" s="1"/>
      <c r="PAV14" s="1"/>
      <c r="PAW14" s="1"/>
      <c r="PAX14" s="1"/>
      <c r="PAY14" s="1"/>
      <c r="PAZ14" s="1"/>
      <c r="PBA14" s="1"/>
      <c r="PBB14" s="1"/>
      <c r="PBC14" s="1"/>
      <c r="PBD14" s="1"/>
      <c r="PBE14" s="1"/>
      <c r="PBF14" s="1"/>
      <c r="PBG14" s="1"/>
      <c r="PBH14" s="1"/>
      <c r="PBI14" s="1"/>
      <c r="PBJ14" s="1"/>
      <c r="PBK14" s="1"/>
      <c r="PBL14" s="1"/>
      <c r="PBM14" s="1"/>
      <c r="PBN14" s="1"/>
      <c r="PBO14" s="1"/>
      <c r="PBP14" s="1"/>
      <c r="PBQ14" s="1"/>
      <c r="PBR14" s="1"/>
      <c r="PBS14" s="1"/>
      <c r="PBT14" s="1"/>
      <c r="PBU14" s="1"/>
      <c r="PBV14" s="1"/>
      <c r="PBW14" s="1"/>
      <c r="PBX14" s="1"/>
      <c r="PBY14" s="1"/>
      <c r="PBZ14" s="1"/>
      <c r="PCA14" s="1"/>
      <c r="PCB14" s="1"/>
      <c r="PCC14" s="1"/>
      <c r="PCD14" s="1"/>
      <c r="PCE14" s="1"/>
      <c r="PCF14" s="1"/>
      <c r="PCG14" s="1"/>
      <c r="PCH14" s="1"/>
      <c r="PCI14" s="1"/>
      <c r="PCJ14" s="1"/>
      <c r="PCK14" s="1"/>
      <c r="PCL14" s="1"/>
      <c r="PCM14" s="1"/>
      <c r="PCN14" s="1"/>
      <c r="PCO14" s="1"/>
      <c r="PCP14" s="1"/>
      <c r="PCQ14" s="1"/>
      <c r="PCR14" s="1"/>
      <c r="PCS14" s="1"/>
      <c r="PCT14" s="1"/>
      <c r="PCU14" s="1"/>
      <c r="PCV14" s="1"/>
      <c r="PCW14" s="1"/>
      <c r="PCX14" s="1"/>
      <c r="PCY14" s="1"/>
      <c r="PCZ14" s="1"/>
      <c r="PDA14" s="1"/>
      <c r="PDB14" s="1"/>
      <c r="PDC14" s="1"/>
      <c r="PDD14" s="1"/>
      <c r="PDE14" s="1"/>
      <c r="PDF14" s="1"/>
      <c r="PDG14" s="1"/>
      <c r="PDH14" s="1"/>
      <c r="PDI14" s="1"/>
      <c r="PDJ14" s="1"/>
      <c r="PDK14" s="1"/>
      <c r="PDL14" s="1"/>
      <c r="PDM14" s="1"/>
      <c r="PDN14" s="1"/>
      <c r="PDO14" s="1"/>
      <c r="PDP14" s="1"/>
      <c r="PDQ14" s="1"/>
      <c r="PDR14" s="1"/>
      <c r="PDS14" s="1"/>
      <c r="PDT14" s="1"/>
      <c r="PDU14" s="1"/>
      <c r="PDV14" s="1"/>
      <c r="PDW14" s="1"/>
      <c r="PDX14" s="1"/>
      <c r="PDY14" s="1"/>
      <c r="PDZ14" s="1"/>
      <c r="PEA14" s="1"/>
      <c r="PEB14" s="1"/>
      <c r="PEC14" s="1"/>
      <c r="PED14" s="1"/>
      <c r="PEE14" s="1"/>
      <c r="PEF14" s="1"/>
      <c r="PEG14" s="1"/>
      <c r="PEH14" s="1"/>
      <c r="PEI14" s="1"/>
      <c r="PEJ14" s="1"/>
      <c r="PEK14" s="1"/>
      <c r="PEL14" s="1"/>
      <c r="PEM14" s="1"/>
      <c r="PEN14" s="1"/>
      <c r="PEO14" s="1"/>
      <c r="PEP14" s="1"/>
      <c r="PEQ14" s="1"/>
      <c r="PER14" s="1"/>
      <c r="PES14" s="1"/>
      <c r="PET14" s="1"/>
      <c r="PEU14" s="1"/>
      <c r="PEV14" s="1"/>
      <c r="PEW14" s="1"/>
      <c r="PEX14" s="1"/>
      <c r="PEY14" s="1"/>
      <c r="PEZ14" s="1"/>
      <c r="PFA14" s="1"/>
      <c r="PFB14" s="1"/>
      <c r="PFC14" s="1"/>
      <c r="PFD14" s="1"/>
      <c r="PFE14" s="1"/>
      <c r="PFF14" s="1"/>
      <c r="PFG14" s="1"/>
      <c r="PFH14" s="1"/>
      <c r="PFI14" s="1"/>
      <c r="PFJ14" s="1"/>
      <c r="PFK14" s="1"/>
      <c r="PFL14" s="1"/>
      <c r="PFM14" s="1"/>
      <c r="PFN14" s="1"/>
      <c r="PFO14" s="1"/>
      <c r="PFP14" s="1"/>
      <c r="PFQ14" s="1"/>
      <c r="PFR14" s="1"/>
      <c r="PFS14" s="1"/>
      <c r="PFT14" s="1"/>
      <c r="PFU14" s="1"/>
      <c r="PFV14" s="1"/>
      <c r="PFW14" s="1"/>
      <c r="PFX14" s="1"/>
      <c r="PFY14" s="1"/>
      <c r="PFZ14" s="1"/>
      <c r="PGA14" s="1"/>
      <c r="PGB14" s="1"/>
      <c r="PGC14" s="1"/>
      <c r="PGD14" s="1"/>
      <c r="PGE14" s="1"/>
      <c r="PGF14" s="1"/>
      <c r="PGG14" s="1"/>
      <c r="PGH14" s="1"/>
      <c r="PGI14" s="1"/>
      <c r="PGJ14" s="1"/>
      <c r="PGK14" s="1"/>
      <c r="PGL14" s="1"/>
      <c r="PGM14" s="1"/>
      <c r="PGN14" s="1"/>
      <c r="PGO14" s="1"/>
      <c r="PGP14" s="1"/>
      <c r="PGQ14" s="1"/>
      <c r="PGR14" s="1"/>
      <c r="PGS14" s="1"/>
      <c r="PGT14" s="1"/>
      <c r="PGU14" s="1"/>
      <c r="PGV14" s="1"/>
      <c r="PGW14" s="1"/>
      <c r="PGX14" s="1"/>
      <c r="PGY14" s="1"/>
      <c r="PGZ14" s="1"/>
      <c r="PHA14" s="1"/>
      <c r="PHB14" s="1"/>
      <c r="PHC14" s="1"/>
      <c r="PHD14" s="1"/>
      <c r="PHE14" s="1"/>
      <c r="PHF14" s="1"/>
      <c r="PHG14" s="1"/>
      <c r="PHH14" s="1"/>
      <c r="PHI14" s="1"/>
      <c r="PHJ14" s="1"/>
      <c r="PHK14" s="1"/>
      <c r="PHL14" s="1"/>
      <c r="PHM14" s="1"/>
      <c r="PHN14" s="1"/>
      <c r="PHO14" s="1"/>
      <c r="PHP14" s="1"/>
      <c r="PHQ14" s="1"/>
      <c r="PHR14" s="1"/>
      <c r="PHS14" s="1"/>
      <c r="PHT14" s="1"/>
      <c r="PHU14" s="1"/>
      <c r="PHV14" s="1"/>
      <c r="PHW14" s="1"/>
      <c r="PHX14" s="1"/>
      <c r="PHY14" s="1"/>
      <c r="PHZ14" s="1"/>
      <c r="PIA14" s="1"/>
      <c r="PIB14" s="1"/>
      <c r="PIC14" s="1"/>
      <c r="PID14" s="1"/>
      <c r="PIE14" s="1"/>
      <c r="PIF14" s="1"/>
      <c r="PIG14" s="1"/>
      <c r="PIH14" s="1"/>
      <c r="PII14" s="1"/>
      <c r="PIJ14" s="1"/>
      <c r="PIK14" s="1"/>
      <c r="PIL14" s="1"/>
      <c r="PIM14" s="1"/>
      <c r="PIN14" s="1"/>
      <c r="PIO14" s="1"/>
      <c r="PIP14" s="1"/>
      <c r="PIQ14" s="1"/>
      <c r="PIR14" s="1"/>
      <c r="PIS14" s="1"/>
      <c r="PIT14" s="1"/>
      <c r="PIU14" s="1"/>
      <c r="PIV14" s="1"/>
      <c r="PIW14" s="1"/>
      <c r="PIX14" s="1"/>
      <c r="PIY14" s="1"/>
      <c r="PIZ14" s="1"/>
      <c r="PJA14" s="1"/>
      <c r="PJB14" s="1"/>
      <c r="PJC14" s="1"/>
      <c r="PJD14" s="1"/>
      <c r="PJE14" s="1"/>
      <c r="PJF14" s="1"/>
      <c r="PJG14" s="1"/>
      <c r="PJH14" s="1"/>
      <c r="PJI14" s="1"/>
      <c r="PJJ14" s="1"/>
      <c r="PJK14" s="1"/>
      <c r="PJL14" s="1"/>
      <c r="PJM14" s="1"/>
      <c r="PJN14" s="1"/>
      <c r="PJO14" s="1"/>
      <c r="PJP14" s="1"/>
      <c r="PJQ14" s="1"/>
      <c r="PJR14" s="1"/>
      <c r="PJS14" s="1"/>
      <c r="PJT14" s="1"/>
      <c r="PJU14" s="1"/>
      <c r="PJV14" s="1"/>
      <c r="PJW14" s="1"/>
      <c r="PJX14" s="1"/>
      <c r="PJY14" s="1"/>
      <c r="PJZ14" s="1"/>
      <c r="PKA14" s="1"/>
      <c r="PKB14" s="1"/>
      <c r="PKC14" s="1"/>
      <c r="PKD14" s="1"/>
      <c r="PKE14" s="1"/>
      <c r="PKF14" s="1"/>
      <c r="PKG14" s="1"/>
      <c r="PKH14" s="1"/>
      <c r="PKI14" s="1"/>
      <c r="PKJ14" s="1"/>
      <c r="PKK14" s="1"/>
      <c r="PKL14" s="1"/>
      <c r="PKM14" s="1"/>
      <c r="PKN14" s="1"/>
      <c r="PKO14" s="1"/>
      <c r="PKP14" s="1"/>
      <c r="PKQ14" s="1"/>
      <c r="PKR14" s="1"/>
      <c r="PKS14" s="1"/>
      <c r="PKT14" s="1"/>
      <c r="PKU14" s="1"/>
      <c r="PKV14" s="1"/>
      <c r="PKW14" s="1"/>
      <c r="PKX14" s="1"/>
      <c r="PKY14" s="1"/>
      <c r="PKZ14" s="1"/>
      <c r="PLA14" s="1"/>
      <c r="PLB14" s="1"/>
      <c r="PLC14" s="1"/>
      <c r="PLD14" s="1"/>
      <c r="PLE14" s="1"/>
      <c r="PLF14" s="1"/>
      <c r="PLG14" s="1"/>
      <c r="PLH14" s="1"/>
      <c r="PLI14" s="1"/>
      <c r="PLJ14" s="1"/>
      <c r="PLK14" s="1"/>
      <c r="PLL14" s="1"/>
      <c r="PLM14" s="1"/>
      <c r="PLN14" s="1"/>
      <c r="PLO14" s="1"/>
      <c r="PLP14" s="1"/>
      <c r="PLQ14" s="1"/>
      <c r="PLR14" s="1"/>
      <c r="PLS14" s="1"/>
      <c r="PLT14" s="1"/>
      <c r="PLU14" s="1"/>
      <c r="PLV14" s="1"/>
      <c r="PLW14" s="1"/>
      <c r="PLX14" s="1"/>
      <c r="PLY14" s="1"/>
      <c r="PLZ14" s="1"/>
      <c r="PMA14" s="1"/>
      <c r="PMB14" s="1"/>
      <c r="PMC14" s="1"/>
      <c r="PMD14" s="1"/>
      <c r="PME14" s="1"/>
      <c r="PMF14" s="1"/>
      <c r="PMG14" s="1"/>
      <c r="PMH14" s="1"/>
      <c r="PMI14" s="1"/>
      <c r="PMJ14" s="1"/>
      <c r="PMK14" s="1"/>
      <c r="PML14" s="1"/>
      <c r="PMM14" s="1"/>
      <c r="PMN14" s="1"/>
      <c r="PMO14" s="1"/>
      <c r="PMP14" s="1"/>
      <c r="PMQ14" s="1"/>
      <c r="PMR14" s="1"/>
      <c r="PMS14" s="1"/>
      <c r="PMT14" s="1"/>
      <c r="PMU14" s="1"/>
      <c r="PMV14" s="1"/>
      <c r="PMW14" s="1"/>
      <c r="PMX14" s="1"/>
      <c r="PMY14" s="1"/>
      <c r="PMZ14" s="1"/>
      <c r="PNA14" s="1"/>
      <c r="PNB14" s="1"/>
      <c r="PNC14" s="1"/>
      <c r="PND14" s="1"/>
      <c r="PNE14" s="1"/>
      <c r="PNF14" s="1"/>
      <c r="PNG14" s="1"/>
      <c r="PNH14" s="1"/>
      <c r="PNI14" s="1"/>
      <c r="PNJ14" s="1"/>
      <c r="PNK14" s="1"/>
      <c r="PNL14" s="1"/>
      <c r="PNM14" s="1"/>
      <c r="PNN14" s="1"/>
      <c r="PNO14" s="1"/>
      <c r="PNP14" s="1"/>
      <c r="PNQ14" s="1"/>
      <c r="PNR14" s="1"/>
      <c r="PNS14" s="1"/>
      <c r="PNT14" s="1"/>
      <c r="PNU14" s="1"/>
      <c r="PNV14" s="1"/>
      <c r="PNW14" s="1"/>
      <c r="PNX14" s="1"/>
      <c r="PNY14" s="1"/>
      <c r="PNZ14" s="1"/>
      <c r="POA14" s="1"/>
      <c r="POB14" s="1"/>
      <c r="POC14" s="1"/>
      <c r="POD14" s="1"/>
      <c r="POE14" s="1"/>
      <c r="POF14" s="1"/>
      <c r="POG14" s="1"/>
      <c r="POH14" s="1"/>
      <c r="POI14" s="1"/>
      <c r="POJ14" s="1"/>
      <c r="POK14" s="1"/>
      <c r="POL14" s="1"/>
      <c r="POM14" s="1"/>
      <c r="PON14" s="1"/>
      <c r="POO14" s="1"/>
      <c r="POP14" s="1"/>
      <c r="POQ14" s="1"/>
      <c r="POR14" s="1"/>
      <c r="POS14" s="1"/>
      <c r="POT14" s="1"/>
      <c r="POU14" s="1"/>
      <c r="POV14" s="1"/>
      <c r="POW14" s="1"/>
      <c r="POX14" s="1"/>
      <c r="POY14" s="1"/>
      <c r="POZ14" s="1"/>
      <c r="PPA14" s="1"/>
      <c r="PPB14" s="1"/>
      <c r="PPC14" s="1"/>
      <c r="PPD14" s="1"/>
      <c r="PPE14" s="1"/>
      <c r="PPF14" s="1"/>
      <c r="PPG14" s="1"/>
      <c r="PPH14" s="1"/>
      <c r="PPI14" s="1"/>
      <c r="PPJ14" s="1"/>
      <c r="PPK14" s="1"/>
      <c r="PPL14" s="1"/>
      <c r="PPM14" s="1"/>
      <c r="PPN14" s="1"/>
      <c r="PPO14" s="1"/>
      <c r="PPP14" s="1"/>
      <c r="PPQ14" s="1"/>
      <c r="PPR14" s="1"/>
      <c r="PPS14" s="1"/>
      <c r="PPT14" s="1"/>
      <c r="PPU14" s="1"/>
      <c r="PPV14" s="1"/>
      <c r="PPW14" s="1"/>
      <c r="PPX14" s="1"/>
      <c r="PPY14" s="1"/>
      <c r="PPZ14" s="1"/>
      <c r="PQA14" s="1"/>
      <c r="PQB14" s="1"/>
      <c r="PQC14" s="1"/>
      <c r="PQD14" s="1"/>
      <c r="PQE14" s="1"/>
      <c r="PQF14" s="1"/>
      <c r="PQG14" s="1"/>
      <c r="PQH14" s="1"/>
      <c r="PQI14" s="1"/>
      <c r="PQJ14" s="1"/>
      <c r="PQK14" s="1"/>
      <c r="PQL14" s="1"/>
      <c r="PQM14" s="1"/>
      <c r="PQN14" s="1"/>
      <c r="PQO14" s="1"/>
      <c r="PQP14" s="1"/>
      <c r="PQQ14" s="1"/>
      <c r="PQR14" s="1"/>
      <c r="PQS14" s="1"/>
      <c r="PQT14" s="1"/>
      <c r="PQU14" s="1"/>
      <c r="PQV14" s="1"/>
      <c r="PQW14" s="1"/>
      <c r="PQX14" s="1"/>
      <c r="PQY14" s="1"/>
      <c r="PQZ14" s="1"/>
      <c r="PRA14" s="1"/>
      <c r="PRB14" s="1"/>
      <c r="PRC14" s="1"/>
      <c r="PRD14" s="1"/>
      <c r="PRE14" s="1"/>
      <c r="PRF14" s="1"/>
      <c r="PRG14" s="1"/>
      <c r="PRH14" s="1"/>
      <c r="PRI14" s="1"/>
      <c r="PRJ14" s="1"/>
      <c r="PRK14" s="1"/>
      <c r="PRL14" s="1"/>
      <c r="PRM14" s="1"/>
      <c r="PRN14" s="1"/>
      <c r="PRO14" s="1"/>
      <c r="PRP14" s="1"/>
      <c r="PRQ14" s="1"/>
      <c r="PRR14" s="1"/>
      <c r="PRS14" s="1"/>
      <c r="PRT14" s="1"/>
      <c r="PRU14" s="1"/>
      <c r="PRV14" s="1"/>
      <c r="PRW14" s="1"/>
      <c r="PRX14" s="1"/>
      <c r="PRY14" s="1"/>
      <c r="PRZ14" s="1"/>
      <c r="PSA14" s="1"/>
      <c r="PSB14" s="1"/>
      <c r="PSC14" s="1"/>
      <c r="PSD14" s="1"/>
      <c r="PSE14" s="1"/>
      <c r="PSF14" s="1"/>
      <c r="PSG14" s="1"/>
      <c r="PSH14" s="1"/>
      <c r="PSI14" s="1"/>
      <c r="PSJ14" s="1"/>
      <c r="PSK14" s="1"/>
      <c r="PSL14" s="1"/>
      <c r="PSM14" s="1"/>
      <c r="PSN14" s="1"/>
      <c r="PSO14" s="1"/>
      <c r="PSP14" s="1"/>
      <c r="PSQ14" s="1"/>
      <c r="PSR14" s="1"/>
      <c r="PSS14" s="1"/>
      <c r="PST14" s="1"/>
      <c r="PSU14" s="1"/>
      <c r="PSV14" s="1"/>
      <c r="PSW14" s="1"/>
      <c r="PSX14" s="1"/>
      <c r="PSY14" s="1"/>
      <c r="PSZ14" s="1"/>
      <c r="PTA14" s="1"/>
      <c r="PTB14" s="1"/>
      <c r="PTC14" s="1"/>
      <c r="PTD14" s="1"/>
      <c r="PTE14" s="1"/>
      <c r="PTF14" s="1"/>
      <c r="PTG14" s="1"/>
      <c r="PTH14" s="1"/>
      <c r="PTI14" s="1"/>
      <c r="PTJ14" s="1"/>
      <c r="PTK14" s="1"/>
      <c r="PTL14" s="1"/>
      <c r="PTM14" s="1"/>
      <c r="PTN14" s="1"/>
      <c r="PTO14" s="1"/>
      <c r="PTP14" s="1"/>
      <c r="PTQ14" s="1"/>
      <c r="PTR14" s="1"/>
      <c r="PTS14" s="1"/>
      <c r="PTT14" s="1"/>
      <c r="PTU14" s="1"/>
      <c r="PTV14" s="1"/>
      <c r="PTW14" s="1"/>
      <c r="PTX14" s="1"/>
      <c r="PTY14" s="1"/>
      <c r="PTZ14" s="1"/>
      <c r="PUA14" s="1"/>
      <c r="PUB14" s="1"/>
      <c r="PUC14" s="1"/>
      <c r="PUD14" s="1"/>
      <c r="PUE14" s="1"/>
      <c r="PUF14" s="1"/>
      <c r="PUG14" s="1"/>
      <c r="PUH14" s="1"/>
      <c r="PUI14" s="1"/>
      <c r="PUJ14" s="1"/>
      <c r="PUK14" s="1"/>
      <c r="PUL14" s="1"/>
      <c r="PUM14" s="1"/>
      <c r="PUN14" s="1"/>
      <c r="PUO14" s="1"/>
      <c r="PUP14" s="1"/>
      <c r="PUQ14" s="1"/>
      <c r="PUR14" s="1"/>
      <c r="PUS14" s="1"/>
      <c r="PUT14" s="1"/>
      <c r="PUU14" s="1"/>
      <c r="PUV14" s="1"/>
      <c r="PUW14" s="1"/>
      <c r="PUX14" s="1"/>
      <c r="PUY14" s="1"/>
      <c r="PUZ14" s="1"/>
      <c r="PVA14" s="1"/>
      <c r="PVB14" s="1"/>
      <c r="PVC14" s="1"/>
      <c r="PVD14" s="1"/>
      <c r="PVE14" s="1"/>
      <c r="PVF14" s="1"/>
      <c r="PVG14" s="1"/>
      <c r="PVH14" s="1"/>
      <c r="PVI14" s="1"/>
      <c r="PVJ14" s="1"/>
      <c r="PVK14" s="1"/>
      <c r="PVL14" s="1"/>
      <c r="PVM14" s="1"/>
      <c r="PVN14" s="1"/>
      <c r="PVO14" s="1"/>
      <c r="PVP14" s="1"/>
      <c r="PVQ14" s="1"/>
      <c r="PVR14" s="1"/>
      <c r="PVS14" s="1"/>
      <c r="PVT14" s="1"/>
      <c r="PVU14" s="1"/>
      <c r="PVV14" s="1"/>
      <c r="PVW14" s="1"/>
      <c r="PVX14" s="1"/>
      <c r="PVY14" s="1"/>
      <c r="PVZ14" s="1"/>
      <c r="PWA14" s="1"/>
      <c r="PWB14" s="1"/>
      <c r="PWC14" s="1"/>
      <c r="PWD14" s="1"/>
      <c r="PWE14" s="1"/>
      <c r="PWF14" s="1"/>
      <c r="PWG14" s="1"/>
      <c r="PWH14" s="1"/>
      <c r="PWI14" s="1"/>
      <c r="PWJ14" s="1"/>
      <c r="PWK14" s="1"/>
      <c r="PWL14" s="1"/>
      <c r="PWM14" s="1"/>
      <c r="PWN14" s="1"/>
      <c r="PWO14" s="1"/>
      <c r="PWP14" s="1"/>
      <c r="PWQ14" s="1"/>
      <c r="PWR14" s="1"/>
      <c r="PWS14" s="1"/>
      <c r="PWT14" s="1"/>
      <c r="PWU14" s="1"/>
      <c r="PWV14" s="1"/>
      <c r="PWW14" s="1"/>
      <c r="PWX14" s="1"/>
      <c r="PWY14" s="1"/>
      <c r="PWZ14" s="1"/>
      <c r="PXA14" s="1"/>
      <c r="PXB14" s="1"/>
      <c r="PXC14" s="1"/>
      <c r="PXD14" s="1"/>
      <c r="PXE14" s="1"/>
      <c r="PXF14" s="1"/>
      <c r="PXG14" s="1"/>
      <c r="PXH14" s="1"/>
      <c r="PXI14" s="1"/>
      <c r="PXJ14" s="1"/>
      <c r="PXK14" s="1"/>
      <c r="PXL14" s="1"/>
      <c r="PXM14" s="1"/>
      <c r="PXN14" s="1"/>
      <c r="PXO14" s="1"/>
      <c r="PXP14" s="1"/>
      <c r="PXQ14" s="1"/>
      <c r="PXR14" s="1"/>
      <c r="PXS14" s="1"/>
      <c r="PXT14" s="1"/>
      <c r="PXU14" s="1"/>
      <c r="PXV14" s="1"/>
      <c r="PXW14" s="1"/>
      <c r="PXX14" s="1"/>
      <c r="PXY14" s="1"/>
      <c r="PXZ14" s="1"/>
      <c r="PYA14" s="1"/>
      <c r="PYB14" s="1"/>
      <c r="PYC14" s="1"/>
      <c r="PYD14" s="1"/>
      <c r="PYE14" s="1"/>
      <c r="PYF14" s="1"/>
      <c r="PYG14" s="1"/>
      <c r="PYH14" s="1"/>
      <c r="PYI14" s="1"/>
      <c r="PYJ14" s="1"/>
      <c r="PYK14" s="1"/>
      <c r="PYL14" s="1"/>
      <c r="PYM14" s="1"/>
      <c r="PYN14" s="1"/>
      <c r="PYO14" s="1"/>
      <c r="PYP14" s="1"/>
      <c r="PYQ14" s="1"/>
      <c r="PYR14" s="1"/>
      <c r="PYS14" s="1"/>
      <c r="PYT14" s="1"/>
      <c r="PYU14" s="1"/>
      <c r="PYV14" s="1"/>
      <c r="PYW14" s="1"/>
      <c r="PYX14" s="1"/>
      <c r="PYY14" s="1"/>
      <c r="PYZ14" s="1"/>
      <c r="PZA14" s="1"/>
      <c r="PZB14" s="1"/>
      <c r="PZC14" s="1"/>
      <c r="PZD14" s="1"/>
      <c r="PZE14" s="1"/>
      <c r="PZF14" s="1"/>
      <c r="PZG14" s="1"/>
      <c r="PZH14" s="1"/>
      <c r="PZI14" s="1"/>
      <c r="PZJ14" s="1"/>
      <c r="PZK14" s="1"/>
      <c r="PZL14" s="1"/>
      <c r="PZM14" s="1"/>
      <c r="PZN14" s="1"/>
      <c r="PZO14" s="1"/>
      <c r="PZP14" s="1"/>
      <c r="PZQ14" s="1"/>
      <c r="PZR14" s="1"/>
      <c r="PZS14" s="1"/>
      <c r="PZT14" s="1"/>
      <c r="PZU14" s="1"/>
      <c r="PZV14" s="1"/>
      <c r="PZW14" s="1"/>
      <c r="PZX14" s="1"/>
      <c r="PZY14" s="1"/>
      <c r="PZZ14" s="1"/>
      <c r="QAA14" s="1"/>
      <c r="QAB14" s="1"/>
      <c r="QAC14" s="1"/>
      <c r="QAD14" s="1"/>
      <c r="QAE14" s="1"/>
      <c r="QAF14" s="1"/>
      <c r="QAG14" s="1"/>
      <c r="QAH14" s="1"/>
      <c r="QAI14" s="1"/>
      <c r="QAJ14" s="1"/>
      <c r="QAK14" s="1"/>
      <c r="QAL14" s="1"/>
      <c r="QAM14" s="1"/>
      <c r="QAN14" s="1"/>
      <c r="QAO14" s="1"/>
      <c r="QAP14" s="1"/>
      <c r="QAQ14" s="1"/>
      <c r="QAR14" s="1"/>
      <c r="QAS14" s="1"/>
      <c r="QAT14" s="1"/>
      <c r="QAU14" s="1"/>
      <c r="QAV14" s="1"/>
      <c r="QAW14" s="1"/>
      <c r="QAX14" s="1"/>
      <c r="QAY14" s="1"/>
      <c r="QAZ14" s="1"/>
      <c r="QBA14" s="1"/>
      <c r="QBB14" s="1"/>
      <c r="QBC14" s="1"/>
      <c r="QBD14" s="1"/>
      <c r="QBE14" s="1"/>
      <c r="QBF14" s="1"/>
      <c r="QBG14" s="1"/>
      <c r="QBH14" s="1"/>
      <c r="QBI14" s="1"/>
      <c r="QBJ14" s="1"/>
      <c r="QBK14" s="1"/>
      <c r="QBL14" s="1"/>
      <c r="QBM14" s="1"/>
      <c r="QBN14" s="1"/>
      <c r="QBO14" s="1"/>
      <c r="QBP14" s="1"/>
      <c r="QBQ14" s="1"/>
      <c r="QBR14" s="1"/>
      <c r="QBS14" s="1"/>
      <c r="QBT14" s="1"/>
      <c r="QBU14" s="1"/>
      <c r="QBV14" s="1"/>
      <c r="QBW14" s="1"/>
      <c r="QBX14" s="1"/>
      <c r="QBY14" s="1"/>
      <c r="QBZ14" s="1"/>
      <c r="QCA14" s="1"/>
      <c r="QCB14" s="1"/>
      <c r="QCC14" s="1"/>
      <c r="QCD14" s="1"/>
      <c r="QCE14" s="1"/>
      <c r="QCF14" s="1"/>
      <c r="QCG14" s="1"/>
      <c r="QCH14" s="1"/>
      <c r="QCI14" s="1"/>
      <c r="QCJ14" s="1"/>
      <c r="QCK14" s="1"/>
      <c r="QCL14" s="1"/>
      <c r="QCM14" s="1"/>
      <c r="QCN14" s="1"/>
      <c r="QCO14" s="1"/>
      <c r="QCP14" s="1"/>
      <c r="QCQ14" s="1"/>
      <c r="QCR14" s="1"/>
      <c r="QCS14" s="1"/>
      <c r="QCT14" s="1"/>
      <c r="QCU14" s="1"/>
      <c r="QCV14" s="1"/>
      <c r="QCW14" s="1"/>
      <c r="QCX14" s="1"/>
      <c r="QCY14" s="1"/>
      <c r="QCZ14" s="1"/>
      <c r="QDA14" s="1"/>
      <c r="QDB14" s="1"/>
      <c r="QDC14" s="1"/>
      <c r="QDD14" s="1"/>
      <c r="QDE14" s="1"/>
      <c r="QDF14" s="1"/>
      <c r="QDG14" s="1"/>
      <c r="QDH14" s="1"/>
      <c r="QDI14" s="1"/>
      <c r="QDJ14" s="1"/>
      <c r="QDK14" s="1"/>
      <c r="QDL14" s="1"/>
      <c r="QDM14" s="1"/>
      <c r="QDN14" s="1"/>
      <c r="QDO14" s="1"/>
      <c r="QDP14" s="1"/>
      <c r="QDQ14" s="1"/>
      <c r="QDR14" s="1"/>
      <c r="QDS14" s="1"/>
      <c r="QDT14" s="1"/>
      <c r="QDU14" s="1"/>
      <c r="QDV14" s="1"/>
      <c r="QDW14" s="1"/>
      <c r="QDX14" s="1"/>
      <c r="QDY14" s="1"/>
      <c r="QDZ14" s="1"/>
      <c r="QEA14" s="1"/>
      <c r="QEB14" s="1"/>
      <c r="QEC14" s="1"/>
      <c r="QED14" s="1"/>
      <c r="QEE14" s="1"/>
      <c r="QEF14" s="1"/>
      <c r="QEG14" s="1"/>
      <c r="QEH14" s="1"/>
      <c r="QEI14" s="1"/>
      <c r="QEJ14" s="1"/>
      <c r="QEK14" s="1"/>
      <c r="QEL14" s="1"/>
      <c r="QEM14" s="1"/>
      <c r="QEN14" s="1"/>
      <c r="QEO14" s="1"/>
      <c r="QEP14" s="1"/>
      <c r="QEQ14" s="1"/>
      <c r="QER14" s="1"/>
      <c r="QES14" s="1"/>
      <c r="QET14" s="1"/>
      <c r="QEU14" s="1"/>
      <c r="QEV14" s="1"/>
      <c r="QEW14" s="1"/>
      <c r="QEX14" s="1"/>
      <c r="QEY14" s="1"/>
      <c r="QEZ14" s="1"/>
      <c r="QFA14" s="1"/>
      <c r="QFB14" s="1"/>
      <c r="QFC14" s="1"/>
      <c r="QFD14" s="1"/>
      <c r="QFE14" s="1"/>
      <c r="QFF14" s="1"/>
      <c r="QFG14" s="1"/>
      <c r="QFH14" s="1"/>
      <c r="QFI14" s="1"/>
      <c r="QFJ14" s="1"/>
      <c r="QFK14" s="1"/>
      <c r="QFL14" s="1"/>
      <c r="QFM14" s="1"/>
      <c r="QFN14" s="1"/>
      <c r="QFO14" s="1"/>
      <c r="QFP14" s="1"/>
      <c r="QFQ14" s="1"/>
      <c r="QFR14" s="1"/>
      <c r="QFS14" s="1"/>
      <c r="QFT14" s="1"/>
      <c r="QFU14" s="1"/>
      <c r="QFV14" s="1"/>
      <c r="QFW14" s="1"/>
      <c r="QFX14" s="1"/>
      <c r="QFY14" s="1"/>
      <c r="QFZ14" s="1"/>
      <c r="QGA14" s="1"/>
      <c r="QGB14" s="1"/>
      <c r="QGC14" s="1"/>
      <c r="QGD14" s="1"/>
      <c r="QGE14" s="1"/>
      <c r="QGF14" s="1"/>
      <c r="QGG14" s="1"/>
      <c r="QGH14" s="1"/>
      <c r="QGI14" s="1"/>
      <c r="QGJ14" s="1"/>
      <c r="QGK14" s="1"/>
      <c r="QGL14" s="1"/>
      <c r="QGM14" s="1"/>
      <c r="QGN14" s="1"/>
      <c r="QGO14" s="1"/>
      <c r="QGP14" s="1"/>
      <c r="QGQ14" s="1"/>
      <c r="QGR14" s="1"/>
      <c r="QGS14" s="1"/>
      <c r="QGT14" s="1"/>
      <c r="QGU14" s="1"/>
      <c r="QGV14" s="1"/>
      <c r="QGW14" s="1"/>
      <c r="QGX14" s="1"/>
      <c r="QGY14" s="1"/>
      <c r="QGZ14" s="1"/>
      <c r="QHA14" s="1"/>
      <c r="QHB14" s="1"/>
      <c r="QHC14" s="1"/>
      <c r="QHD14" s="1"/>
      <c r="QHE14" s="1"/>
      <c r="QHF14" s="1"/>
      <c r="QHG14" s="1"/>
      <c r="QHH14" s="1"/>
      <c r="QHI14" s="1"/>
      <c r="QHJ14" s="1"/>
      <c r="QHK14" s="1"/>
      <c r="QHL14" s="1"/>
      <c r="QHM14" s="1"/>
      <c r="QHN14" s="1"/>
      <c r="QHO14" s="1"/>
      <c r="QHP14" s="1"/>
      <c r="QHQ14" s="1"/>
      <c r="QHR14" s="1"/>
      <c r="QHS14" s="1"/>
      <c r="QHT14" s="1"/>
      <c r="QHU14" s="1"/>
      <c r="QHV14" s="1"/>
      <c r="QHW14" s="1"/>
      <c r="QHX14" s="1"/>
      <c r="QHY14" s="1"/>
      <c r="QHZ14" s="1"/>
      <c r="QIA14" s="1"/>
      <c r="QIB14" s="1"/>
      <c r="QIC14" s="1"/>
      <c r="QID14" s="1"/>
      <c r="QIE14" s="1"/>
      <c r="QIF14" s="1"/>
      <c r="QIG14" s="1"/>
      <c r="QIH14" s="1"/>
      <c r="QII14" s="1"/>
      <c r="QIJ14" s="1"/>
      <c r="QIK14" s="1"/>
      <c r="QIL14" s="1"/>
      <c r="QIM14" s="1"/>
      <c r="QIN14" s="1"/>
      <c r="QIO14" s="1"/>
      <c r="QIP14" s="1"/>
      <c r="QIQ14" s="1"/>
      <c r="QIR14" s="1"/>
      <c r="QIS14" s="1"/>
      <c r="QIT14" s="1"/>
      <c r="QIU14" s="1"/>
      <c r="QIV14" s="1"/>
      <c r="QIW14" s="1"/>
      <c r="QIX14" s="1"/>
      <c r="QIY14" s="1"/>
      <c r="QIZ14" s="1"/>
      <c r="QJA14" s="1"/>
      <c r="QJB14" s="1"/>
      <c r="QJC14" s="1"/>
      <c r="QJD14" s="1"/>
      <c r="QJE14" s="1"/>
      <c r="QJF14" s="1"/>
      <c r="QJG14" s="1"/>
      <c r="QJH14" s="1"/>
      <c r="QJI14" s="1"/>
      <c r="QJJ14" s="1"/>
      <c r="QJK14" s="1"/>
      <c r="QJL14" s="1"/>
      <c r="QJM14" s="1"/>
      <c r="QJN14" s="1"/>
      <c r="QJO14" s="1"/>
      <c r="QJP14" s="1"/>
      <c r="QJQ14" s="1"/>
      <c r="QJR14" s="1"/>
      <c r="QJS14" s="1"/>
      <c r="QJT14" s="1"/>
      <c r="QJU14" s="1"/>
      <c r="QJV14" s="1"/>
      <c r="QJW14" s="1"/>
      <c r="QJX14" s="1"/>
      <c r="QJY14" s="1"/>
      <c r="QJZ14" s="1"/>
      <c r="QKA14" s="1"/>
      <c r="QKB14" s="1"/>
      <c r="QKC14" s="1"/>
      <c r="QKD14" s="1"/>
      <c r="QKE14" s="1"/>
      <c r="QKF14" s="1"/>
      <c r="QKG14" s="1"/>
      <c r="QKH14" s="1"/>
      <c r="QKI14" s="1"/>
      <c r="QKJ14" s="1"/>
      <c r="QKK14" s="1"/>
      <c r="QKL14" s="1"/>
      <c r="QKM14" s="1"/>
      <c r="QKN14" s="1"/>
      <c r="QKO14" s="1"/>
      <c r="QKP14" s="1"/>
      <c r="QKQ14" s="1"/>
      <c r="QKR14" s="1"/>
      <c r="QKS14" s="1"/>
      <c r="QKT14" s="1"/>
      <c r="QKU14" s="1"/>
      <c r="QKV14" s="1"/>
      <c r="QKW14" s="1"/>
      <c r="QKX14" s="1"/>
      <c r="QKY14" s="1"/>
      <c r="QKZ14" s="1"/>
      <c r="QLA14" s="1"/>
      <c r="QLB14" s="1"/>
      <c r="QLC14" s="1"/>
      <c r="QLD14" s="1"/>
      <c r="QLE14" s="1"/>
      <c r="QLF14" s="1"/>
      <c r="QLG14" s="1"/>
      <c r="QLH14" s="1"/>
      <c r="QLI14" s="1"/>
      <c r="QLJ14" s="1"/>
      <c r="QLK14" s="1"/>
      <c r="QLL14" s="1"/>
      <c r="QLM14" s="1"/>
      <c r="QLN14" s="1"/>
      <c r="QLO14" s="1"/>
      <c r="QLP14" s="1"/>
      <c r="QLQ14" s="1"/>
      <c r="QLR14" s="1"/>
      <c r="QLS14" s="1"/>
      <c r="QLT14" s="1"/>
      <c r="QLU14" s="1"/>
      <c r="QLV14" s="1"/>
      <c r="QLW14" s="1"/>
      <c r="QLX14" s="1"/>
      <c r="QLY14" s="1"/>
      <c r="QLZ14" s="1"/>
      <c r="QMA14" s="1"/>
      <c r="QMB14" s="1"/>
      <c r="QMC14" s="1"/>
      <c r="QMD14" s="1"/>
      <c r="QME14" s="1"/>
      <c r="QMF14" s="1"/>
      <c r="QMG14" s="1"/>
      <c r="QMH14" s="1"/>
      <c r="QMI14" s="1"/>
      <c r="QMJ14" s="1"/>
      <c r="QMK14" s="1"/>
      <c r="QML14" s="1"/>
      <c r="QMM14" s="1"/>
      <c r="QMN14" s="1"/>
      <c r="QMO14" s="1"/>
      <c r="QMP14" s="1"/>
      <c r="QMQ14" s="1"/>
      <c r="QMR14" s="1"/>
      <c r="QMS14" s="1"/>
      <c r="QMT14" s="1"/>
      <c r="QMU14" s="1"/>
      <c r="QMV14" s="1"/>
      <c r="QMW14" s="1"/>
      <c r="QMX14" s="1"/>
      <c r="QMY14" s="1"/>
      <c r="QMZ14" s="1"/>
      <c r="QNA14" s="1"/>
      <c r="QNB14" s="1"/>
      <c r="QNC14" s="1"/>
      <c r="QND14" s="1"/>
      <c r="QNE14" s="1"/>
      <c r="QNF14" s="1"/>
      <c r="QNG14" s="1"/>
      <c r="QNH14" s="1"/>
      <c r="QNI14" s="1"/>
      <c r="QNJ14" s="1"/>
      <c r="QNK14" s="1"/>
      <c r="QNL14" s="1"/>
      <c r="QNM14" s="1"/>
      <c r="QNN14" s="1"/>
      <c r="QNO14" s="1"/>
      <c r="QNP14" s="1"/>
      <c r="QNQ14" s="1"/>
      <c r="QNR14" s="1"/>
      <c r="QNS14" s="1"/>
      <c r="QNT14" s="1"/>
      <c r="QNU14" s="1"/>
      <c r="QNV14" s="1"/>
      <c r="QNW14" s="1"/>
      <c r="QNX14" s="1"/>
      <c r="QNY14" s="1"/>
      <c r="QNZ14" s="1"/>
      <c r="QOA14" s="1"/>
      <c r="QOB14" s="1"/>
      <c r="QOC14" s="1"/>
      <c r="QOD14" s="1"/>
      <c r="QOE14" s="1"/>
      <c r="QOF14" s="1"/>
      <c r="QOG14" s="1"/>
      <c r="QOH14" s="1"/>
      <c r="QOI14" s="1"/>
      <c r="QOJ14" s="1"/>
      <c r="QOK14" s="1"/>
      <c r="QOL14" s="1"/>
      <c r="QOM14" s="1"/>
      <c r="QON14" s="1"/>
      <c r="QOO14" s="1"/>
      <c r="QOP14" s="1"/>
      <c r="QOQ14" s="1"/>
      <c r="QOR14" s="1"/>
      <c r="QOS14" s="1"/>
      <c r="QOT14" s="1"/>
      <c r="QOU14" s="1"/>
      <c r="QOV14" s="1"/>
      <c r="QOW14" s="1"/>
      <c r="QOX14" s="1"/>
      <c r="QOY14" s="1"/>
      <c r="QOZ14" s="1"/>
      <c r="QPA14" s="1"/>
      <c r="QPB14" s="1"/>
      <c r="QPC14" s="1"/>
      <c r="QPD14" s="1"/>
      <c r="QPE14" s="1"/>
      <c r="QPF14" s="1"/>
      <c r="QPG14" s="1"/>
      <c r="QPH14" s="1"/>
      <c r="QPI14" s="1"/>
      <c r="QPJ14" s="1"/>
      <c r="QPK14" s="1"/>
      <c r="QPL14" s="1"/>
      <c r="QPM14" s="1"/>
      <c r="QPN14" s="1"/>
      <c r="QPO14" s="1"/>
      <c r="QPP14" s="1"/>
      <c r="QPQ14" s="1"/>
      <c r="QPR14" s="1"/>
      <c r="QPS14" s="1"/>
      <c r="QPT14" s="1"/>
      <c r="QPU14" s="1"/>
      <c r="QPV14" s="1"/>
      <c r="QPW14" s="1"/>
      <c r="QPX14" s="1"/>
      <c r="QPY14" s="1"/>
      <c r="QPZ14" s="1"/>
      <c r="QQA14" s="1"/>
      <c r="QQB14" s="1"/>
      <c r="QQC14" s="1"/>
      <c r="QQD14" s="1"/>
      <c r="QQE14" s="1"/>
      <c r="QQF14" s="1"/>
      <c r="QQG14" s="1"/>
      <c r="QQH14" s="1"/>
      <c r="QQI14" s="1"/>
      <c r="QQJ14" s="1"/>
      <c r="QQK14" s="1"/>
      <c r="QQL14" s="1"/>
      <c r="QQM14" s="1"/>
      <c r="QQN14" s="1"/>
      <c r="QQO14" s="1"/>
      <c r="QQP14" s="1"/>
      <c r="QQQ14" s="1"/>
      <c r="QQR14" s="1"/>
      <c r="QQS14" s="1"/>
      <c r="QQT14" s="1"/>
      <c r="QQU14" s="1"/>
      <c r="QQV14" s="1"/>
      <c r="QQW14" s="1"/>
      <c r="QQX14" s="1"/>
      <c r="QQY14" s="1"/>
      <c r="QQZ14" s="1"/>
      <c r="QRA14" s="1"/>
      <c r="QRB14" s="1"/>
      <c r="QRC14" s="1"/>
      <c r="QRD14" s="1"/>
      <c r="QRE14" s="1"/>
      <c r="QRF14" s="1"/>
      <c r="QRG14" s="1"/>
      <c r="QRH14" s="1"/>
      <c r="QRI14" s="1"/>
      <c r="QRJ14" s="1"/>
      <c r="QRK14" s="1"/>
      <c r="QRL14" s="1"/>
      <c r="QRM14" s="1"/>
      <c r="QRN14" s="1"/>
      <c r="QRO14" s="1"/>
      <c r="QRP14" s="1"/>
      <c r="QRQ14" s="1"/>
      <c r="QRR14" s="1"/>
      <c r="QRS14" s="1"/>
      <c r="QRT14" s="1"/>
      <c r="QRU14" s="1"/>
      <c r="QRV14" s="1"/>
      <c r="QRW14" s="1"/>
      <c r="QRX14" s="1"/>
      <c r="QRY14" s="1"/>
      <c r="QRZ14" s="1"/>
      <c r="QSA14" s="1"/>
      <c r="QSB14" s="1"/>
      <c r="QSC14" s="1"/>
      <c r="QSD14" s="1"/>
      <c r="QSE14" s="1"/>
      <c r="QSF14" s="1"/>
      <c r="QSG14" s="1"/>
      <c r="QSH14" s="1"/>
      <c r="QSI14" s="1"/>
      <c r="QSJ14" s="1"/>
      <c r="QSK14" s="1"/>
      <c r="QSL14" s="1"/>
      <c r="QSM14" s="1"/>
      <c r="QSN14" s="1"/>
      <c r="QSO14" s="1"/>
      <c r="QSP14" s="1"/>
      <c r="QSQ14" s="1"/>
      <c r="QSR14" s="1"/>
      <c r="QSS14" s="1"/>
      <c r="QST14" s="1"/>
      <c r="QSU14" s="1"/>
      <c r="QSV14" s="1"/>
      <c r="QSW14" s="1"/>
      <c r="QSX14" s="1"/>
      <c r="QSY14" s="1"/>
      <c r="QSZ14" s="1"/>
      <c r="QTA14" s="1"/>
      <c r="QTB14" s="1"/>
      <c r="QTC14" s="1"/>
      <c r="QTD14" s="1"/>
      <c r="QTE14" s="1"/>
      <c r="QTF14" s="1"/>
      <c r="QTG14" s="1"/>
      <c r="QTH14" s="1"/>
      <c r="QTI14" s="1"/>
      <c r="QTJ14" s="1"/>
      <c r="QTK14" s="1"/>
      <c r="QTL14" s="1"/>
      <c r="QTM14" s="1"/>
      <c r="QTN14" s="1"/>
      <c r="QTO14" s="1"/>
      <c r="QTP14" s="1"/>
      <c r="QTQ14" s="1"/>
      <c r="QTR14" s="1"/>
      <c r="QTS14" s="1"/>
      <c r="QTT14" s="1"/>
      <c r="QTU14" s="1"/>
      <c r="QTV14" s="1"/>
      <c r="QTW14" s="1"/>
      <c r="QTX14" s="1"/>
      <c r="QTY14" s="1"/>
      <c r="QTZ14" s="1"/>
      <c r="QUA14" s="1"/>
      <c r="QUB14" s="1"/>
      <c r="QUC14" s="1"/>
      <c r="QUD14" s="1"/>
      <c r="QUE14" s="1"/>
      <c r="QUF14" s="1"/>
      <c r="QUG14" s="1"/>
      <c r="QUH14" s="1"/>
      <c r="QUI14" s="1"/>
      <c r="QUJ14" s="1"/>
      <c r="QUK14" s="1"/>
      <c r="QUL14" s="1"/>
      <c r="QUM14" s="1"/>
      <c r="QUN14" s="1"/>
      <c r="QUO14" s="1"/>
      <c r="QUP14" s="1"/>
      <c r="QUQ14" s="1"/>
      <c r="QUR14" s="1"/>
      <c r="QUS14" s="1"/>
      <c r="QUT14" s="1"/>
      <c r="QUU14" s="1"/>
      <c r="QUV14" s="1"/>
      <c r="QUW14" s="1"/>
      <c r="QUX14" s="1"/>
      <c r="QUY14" s="1"/>
      <c r="QUZ14" s="1"/>
      <c r="QVA14" s="1"/>
      <c r="QVB14" s="1"/>
      <c r="QVC14" s="1"/>
      <c r="QVD14" s="1"/>
      <c r="QVE14" s="1"/>
      <c r="QVF14" s="1"/>
      <c r="QVG14" s="1"/>
      <c r="QVH14" s="1"/>
      <c r="QVI14" s="1"/>
      <c r="QVJ14" s="1"/>
      <c r="QVK14" s="1"/>
      <c r="QVL14" s="1"/>
      <c r="QVM14" s="1"/>
      <c r="QVN14" s="1"/>
      <c r="QVO14" s="1"/>
      <c r="QVP14" s="1"/>
      <c r="QVQ14" s="1"/>
      <c r="QVR14" s="1"/>
      <c r="QVS14" s="1"/>
      <c r="QVT14" s="1"/>
      <c r="QVU14" s="1"/>
      <c r="QVV14" s="1"/>
      <c r="QVW14" s="1"/>
      <c r="QVX14" s="1"/>
      <c r="QVY14" s="1"/>
      <c r="QVZ14" s="1"/>
      <c r="QWA14" s="1"/>
      <c r="QWB14" s="1"/>
      <c r="QWC14" s="1"/>
      <c r="QWD14" s="1"/>
      <c r="QWE14" s="1"/>
      <c r="QWF14" s="1"/>
      <c r="QWG14" s="1"/>
      <c r="QWH14" s="1"/>
      <c r="QWI14" s="1"/>
      <c r="QWJ14" s="1"/>
      <c r="QWK14" s="1"/>
      <c r="QWL14" s="1"/>
      <c r="QWM14" s="1"/>
      <c r="QWN14" s="1"/>
      <c r="QWO14" s="1"/>
      <c r="QWP14" s="1"/>
      <c r="QWQ14" s="1"/>
      <c r="QWR14" s="1"/>
      <c r="QWS14" s="1"/>
      <c r="QWT14" s="1"/>
      <c r="QWU14" s="1"/>
      <c r="QWV14" s="1"/>
      <c r="QWW14" s="1"/>
      <c r="QWX14" s="1"/>
      <c r="QWY14" s="1"/>
      <c r="QWZ14" s="1"/>
      <c r="QXA14" s="1"/>
      <c r="QXB14" s="1"/>
      <c r="QXC14" s="1"/>
      <c r="QXD14" s="1"/>
      <c r="QXE14" s="1"/>
      <c r="QXF14" s="1"/>
      <c r="QXG14" s="1"/>
      <c r="QXH14" s="1"/>
      <c r="QXI14" s="1"/>
      <c r="QXJ14" s="1"/>
      <c r="QXK14" s="1"/>
      <c r="QXL14" s="1"/>
      <c r="QXM14" s="1"/>
      <c r="QXN14" s="1"/>
      <c r="QXO14" s="1"/>
      <c r="QXP14" s="1"/>
      <c r="QXQ14" s="1"/>
      <c r="QXR14" s="1"/>
      <c r="QXS14" s="1"/>
      <c r="QXT14" s="1"/>
      <c r="QXU14" s="1"/>
      <c r="QXV14" s="1"/>
      <c r="QXW14" s="1"/>
      <c r="QXX14" s="1"/>
      <c r="QXY14" s="1"/>
      <c r="QXZ14" s="1"/>
      <c r="QYA14" s="1"/>
      <c r="QYB14" s="1"/>
      <c r="QYC14" s="1"/>
      <c r="QYD14" s="1"/>
      <c r="QYE14" s="1"/>
      <c r="QYF14" s="1"/>
      <c r="QYG14" s="1"/>
      <c r="QYH14" s="1"/>
      <c r="QYI14" s="1"/>
      <c r="QYJ14" s="1"/>
      <c r="QYK14" s="1"/>
      <c r="QYL14" s="1"/>
      <c r="QYM14" s="1"/>
      <c r="QYN14" s="1"/>
      <c r="QYO14" s="1"/>
      <c r="QYP14" s="1"/>
      <c r="QYQ14" s="1"/>
      <c r="QYR14" s="1"/>
      <c r="QYS14" s="1"/>
      <c r="QYT14" s="1"/>
      <c r="QYU14" s="1"/>
      <c r="QYV14" s="1"/>
      <c r="QYW14" s="1"/>
      <c r="QYX14" s="1"/>
      <c r="QYY14" s="1"/>
      <c r="QYZ14" s="1"/>
      <c r="QZA14" s="1"/>
      <c r="QZB14" s="1"/>
      <c r="QZC14" s="1"/>
      <c r="QZD14" s="1"/>
      <c r="QZE14" s="1"/>
      <c r="QZF14" s="1"/>
      <c r="QZG14" s="1"/>
      <c r="QZH14" s="1"/>
      <c r="QZI14" s="1"/>
      <c r="QZJ14" s="1"/>
      <c r="QZK14" s="1"/>
      <c r="QZL14" s="1"/>
      <c r="QZM14" s="1"/>
      <c r="QZN14" s="1"/>
      <c r="QZO14" s="1"/>
      <c r="QZP14" s="1"/>
      <c r="QZQ14" s="1"/>
      <c r="QZR14" s="1"/>
      <c r="QZS14" s="1"/>
      <c r="QZT14" s="1"/>
      <c r="QZU14" s="1"/>
      <c r="QZV14" s="1"/>
      <c r="QZW14" s="1"/>
      <c r="QZX14" s="1"/>
      <c r="QZY14" s="1"/>
      <c r="QZZ14" s="1"/>
      <c r="RAA14" s="1"/>
      <c r="RAB14" s="1"/>
      <c r="RAC14" s="1"/>
      <c r="RAD14" s="1"/>
      <c r="RAE14" s="1"/>
      <c r="RAF14" s="1"/>
      <c r="RAG14" s="1"/>
      <c r="RAH14" s="1"/>
      <c r="RAI14" s="1"/>
      <c r="RAJ14" s="1"/>
      <c r="RAK14" s="1"/>
      <c r="RAL14" s="1"/>
      <c r="RAM14" s="1"/>
      <c r="RAN14" s="1"/>
      <c r="RAO14" s="1"/>
      <c r="RAP14" s="1"/>
      <c r="RAQ14" s="1"/>
      <c r="RAR14" s="1"/>
      <c r="RAS14" s="1"/>
      <c r="RAT14" s="1"/>
      <c r="RAU14" s="1"/>
      <c r="RAV14" s="1"/>
      <c r="RAW14" s="1"/>
      <c r="RAX14" s="1"/>
      <c r="RAY14" s="1"/>
      <c r="RAZ14" s="1"/>
      <c r="RBA14" s="1"/>
      <c r="RBB14" s="1"/>
      <c r="RBC14" s="1"/>
      <c r="RBD14" s="1"/>
      <c r="RBE14" s="1"/>
      <c r="RBF14" s="1"/>
      <c r="RBG14" s="1"/>
      <c r="RBH14" s="1"/>
      <c r="RBI14" s="1"/>
      <c r="RBJ14" s="1"/>
      <c r="RBK14" s="1"/>
      <c r="RBL14" s="1"/>
      <c r="RBM14" s="1"/>
      <c r="RBN14" s="1"/>
      <c r="RBO14" s="1"/>
      <c r="RBP14" s="1"/>
      <c r="RBQ14" s="1"/>
      <c r="RBR14" s="1"/>
      <c r="RBS14" s="1"/>
      <c r="RBT14" s="1"/>
      <c r="RBU14" s="1"/>
      <c r="RBV14" s="1"/>
      <c r="RBW14" s="1"/>
      <c r="RBX14" s="1"/>
      <c r="RBY14" s="1"/>
      <c r="RBZ14" s="1"/>
      <c r="RCA14" s="1"/>
      <c r="RCB14" s="1"/>
      <c r="RCC14" s="1"/>
      <c r="RCD14" s="1"/>
      <c r="RCE14" s="1"/>
      <c r="RCF14" s="1"/>
      <c r="RCG14" s="1"/>
      <c r="RCH14" s="1"/>
      <c r="RCI14" s="1"/>
      <c r="RCJ14" s="1"/>
      <c r="RCK14" s="1"/>
      <c r="RCL14" s="1"/>
      <c r="RCM14" s="1"/>
      <c r="RCN14" s="1"/>
      <c r="RCO14" s="1"/>
      <c r="RCP14" s="1"/>
      <c r="RCQ14" s="1"/>
      <c r="RCR14" s="1"/>
      <c r="RCS14" s="1"/>
      <c r="RCT14" s="1"/>
      <c r="RCU14" s="1"/>
      <c r="RCV14" s="1"/>
      <c r="RCW14" s="1"/>
      <c r="RCX14" s="1"/>
      <c r="RCY14" s="1"/>
      <c r="RCZ14" s="1"/>
      <c r="RDA14" s="1"/>
      <c r="RDB14" s="1"/>
      <c r="RDC14" s="1"/>
      <c r="RDD14" s="1"/>
      <c r="RDE14" s="1"/>
      <c r="RDF14" s="1"/>
      <c r="RDG14" s="1"/>
      <c r="RDH14" s="1"/>
      <c r="RDI14" s="1"/>
      <c r="RDJ14" s="1"/>
      <c r="RDK14" s="1"/>
      <c r="RDL14" s="1"/>
      <c r="RDM14" s="1"/>
      <c r="RDN14" s="1"/>
      <c r="RDO14" s="1"/>
      <c r="RDP14" s="1"/>
      <c r="RDQ14" s="1"/>
      <c r="RDR14" s="1"/>
      <c r="RDS14" s="1"/>
      <c r="RDT14" s="1"/>
      <c r="RDU14" s="1"/>
      <c r="RDV14" s="1"/>
      <c r="RDW14" s="1"/>
      <c r="RDX14" s="1"/>
      <c r="RDY14" s="1"/>
      <c r="RDZ14" s="1"/>
      <c r="REA14" s="1"/>
      <c r="REB14" s="1"/>
      <c r="REC14" s="1"/>
      <c r="RED14" s="1"/>
      <c r="REE14" s="1"/>
      <c r="REF14" s="1"/>
      <c r="REG14" s="1"/>
      <c r="REH14" s="1"/>
      <c r="REI14" s="1"/>
      <c r="REJ14" s="1"/>
      <c r="REK14" s="1"/>
      <c r="REL14" s="1"/>
      <c r="REM14" s="1"/>
      <c r="REN14" s="1"/>
      <c r="REO14" s="1"/>
      <c r="REP14" s="1"/>
      <c r="REQ14" s="1"/>
      <c r="RER14" s="1"/>
      <c r="RES14" s="1"/>
      <c r="RET14" s="1"/>
      <c r="REU14" s="1"/>
      <c r="REV14" s="1"/>
      <c r="REW14" s="1"/>
      <c r="REX14" s="1"/>
      <c r="REY14" s="1"/>
      <c r="REZ14" s="1"/>
      <c r="RFA14" s="1"/>
      <c r="RFB14" s="1"/>
      <c r="RFC14" s="1"/>
      <c r="RFD14" s="1"/>
      <c r="RFE14" s="1"/>
      <c r="RFF14" s="1"/>
      <c r="RFG14" s="1"/>
      <c r="RFH14" s="1"/>
      <c r="RFI14" s="1"/>
      <c r="RFJ14" s="1"/>
      <c r="RFK14" s="1"/>
      <c r="RFL14" s="1"/>
      <c r="RFM14" s="1"/>
      <c r="RFN14" s="1"/>
      <c r="RFO14" s="1"/>
      <c r="RFP14" s="1"/>
      <c r="RFQ14" s="1"/>
      <c r="RFR14" s="1"/>
      <c r="RFS14" s="1"/>
      <c r="RFT14" s="1"/>
      <c r="RFU14" s="1"/>
      <c r="RFV14" s="1"/>
      <c r="RFW14" s="1"/>
      <c r="RFX14" s="1"/>
      <c r="RFY14" s="1"/>
      <c r="RFZ14" s="1"/>
      <c r="RGA14" s="1"/>
      <c r="RGB14" s="1"/>
      <c r="RGC14" s="1"/>
      <c r="RGD14" s="1"/>
      <c r="RGE14" s="1"/>
      <c r="RGF14" s="1"/>
      <c r="RGG14" s="1"/>
      <c r="RGH14" s="1"/>
      <c r="RGI14" s="1"/>
      <c r="RGJ14" s="1"/>
      <c r="RGK14" s="1"/>
      <c r="RGL14" s="1"/>
      <c r="RGM14" s="1"/>
      <c r="RGN14" s="1"/>
      <c r="RGO14" s="1"/>
      <c r="RGP14" s="1"/>
      <c r="RGQ14" s="1"/>
      <c r="RGR14" s="1"/>
      <c r="RGS14" s="1"/>
      <c r="RGT14" s="1"/>
      <c r="RGU14" s="1"/>
      <c r="RGV14" s="1"/>
      <c r="RGW14" s="1"/>
      <c r="RGX14" s="1"/>
      <c r="RGY14" s="1"/>
      <c r="RGZ14" s="1"/>
      <c r="RHA14" s="1"/>
      <c r="RHB14" s="1"/>
      <c r="RHC14" s="1"/>
      <c r="RHD14" s="1"/>
      <c r="RHE14" s="1"/>
      <c r="RHF14" s="1"/>
      <c r="RHG14" s="1"/>
      <c r="RHH14" s="1"/>
      <c r="RHI14" s="1"/>
      <c r="RHJ14" s="1"/>
      <c r="RHK14" s="1"/>
      <c r="RHL14" s="1"/>
      <c r="RHM14" s="1"/>
      <c r="RHN14" s="1"/>
      <c r="RHO14" s="1"/>
      <c r="RHP14" s="1"/>
      <c r="RHQ14" s="1"/>
      <c r="RHR14" s="1"/>
      <c r="RHS14" s="1"/>
      <c r="RHT14" s="1"/>
      <c r="RHU14" s="1"/>
      <c r="RHV14" s="1"/>
      <c r="RHW14" s="1"/>
      <c r="RHX14" s="1"/>
      <c r="RHY14" s="1"/>
      <c r="RHZ14" s="1"/>
      <c r="RIA14" s="1"/>
      <c r="RIB14" s="1"/>
      <c r="RIC14" s="1"/>
      <c r="RID14" s="1"/>
      <c r="RIE14" s="1"/>
      <c r="RIF14" s="1"/>
      <c r="RIG14" s="1"/>
      <c r="RIH14" s="1"/>
      <c r="RII14" s="1"/>
      <c r="RIJ14" s="1"/>
      <c r="RIK14" s="1"/>
      <c r="RIL14" s="1"/>
      <c r="RIM14" s="1"/>
      <c r="RIN14" s="1"/>
      <c r="RIO14" s="1"/>
      <c r="RIP14" s="1"/>
      <c r="RIQ14" s="1"/>
      <c r="RIR14" s="1"/>
      <c r="RIS14" s="1"/>
      <c r="RIT14" s="1"/>
      <c r="RIU14" s="1"/>
      <c r="RIV14" s="1"/>
      <c r="RIW14" s="1"/>
      <c r="RIX14" s="1"/>
      <c r="RIY14" s="1"/>
      <c r="RIZ14" s="1"/>
      <c r="RJA14" s="1"/>
      <c r="RJB14" s="1"/>
      <c r="RJC14" s="1"/>
      <c r="RJD14" s="1"/>
      <c r="RJE14" s="1"/>
      <c r="RJF14" s="1"/>
      <c r="RJG14" s="1"/>
      <c r="RJH14" s="1"/>
      <c r="RJI14" s="1"/>
      <c r="RJJ14" s="1"/>
      <c r="RJK14" s="1"/>
      <c r="RJL14" s="1"/>
      <c r="RJM14" s="1"/>
      <c r="RJN14" s="1"/>
      <c r="RJO14" s="1"/>
      <c r="RJP14" s="1"/>
      <c r="RJQ14" s="1"/>
      <c r="RJR14" s="1"/>
      <c r="RJS14" s="1"/>
      <c r="RJT14" s="1"/>
      <c r="RJU14" s="1"/>
      <c r="RJV14" s="1"/>
      <c r="RJW14" s="1"/>
      <c r="RJX14" s="1"/>
      <c r="RJY14" s="1"/>
      <c r="RJZ14" s="1"/>
      <c r="RKA14" s="1"/>
      <c r="RKB14" s="1"/>
      <c r="RKC14" s="1"/>
      <c r="RKD14" s="1"/>
      <c r="RKE14" s="1"/>
      <c r="RKF14" s="1"/>
      <c r="RKG14" s="1"/>
      <c r="RKH14" s="1"/>
      <c r="RKI14" s="1"/>
      <c r="RKJ14" s="1"/>
      <c r="RKK14" s="1"/>
      <c r="RKL14" s="1"/>
      <c r="RKM14" s="1"/>
      <c r="RKN14" s="1"/>
      <c r="RKO14" s="1"/>
      <c r="RKP14" s="1"/>
      <c r="RKQ14" s="1"/>
      <c r="RKR14" s="1"/>
      <c r="RKS14" s="1"/>
      <c r="RKT14" s="1"/>
      <c r="RKU14" s="1"/>
      <c r="RKV14" s="1"/>
      <c r="RKW14" s="1"/>
      <c r="RKX14" s="1"/>
      <c r="RKY14" s="1"/>
      <c r="RKZ14" s="1"/>
      <c r="RLA14" s="1"/>
      <c r="RLB14" s="1"/>
      <c r="RLC14" s="1"/>
      <c r="RLD14" s="1"/>
      <c r="RLE14" s="1"/>
      <c r="RLF14" s="1"/>
      <c r="RLG14" s="1"/>
      <c r="RLH14" s="1"/>
      <c r="RLI14" s="1"/>
      <c r="RLJ14" s="1"/>
      <c r="RLK14" s="1"/>
      <c r="RLL14" s="1"/>
      <c r="RLM14" s="1"/>
      <c r="RLN14" s="1"/>
      <c r="RLO14" s="1"/>
      <c r="RLP14" s="1"/>
      <c r="RLQ14" s="1"/>
      <c r="RLR14" s="1"/>
      <c r="RLS14" s="1"/>
      <c r="RLT14" s="1"/>
      <c r="RLU14" s="1"/>
      <c r="RLV14" s="1"/>
      <c r="RLW14" s="1"/>
      <c r="RLX14" s="1"/>
      <c r="RLY14" s="1"/>
      <c r="RLZ14" s="1"/>
      <c r="RMA14" s="1"/>
      <c r="RMB14" s="1"/>
      <c r="RMC14" s="1"/>
      <c r="RMD14" s="1"/>
      <c r="RME14" s="1"/>
      <c r="RMF14" s="1"/>
      <c r="RMG14" s="1"/>
      <c r="RMH14" s="1"/>
      <c r="RMI14" s="1"/>
      <c r="RMJ14" s="1"/>
      <c r="RMK14" s="1"/>
      <c r="RML14" s="1"/>
      <c r="RMM14" s="1"/>
      <c r="RMN14" s="1"/>
      <c r="RMO14" s="1"/>
      <c r="RMP14" s="1"/>
      <c r="RMQ14" s="1"/>
      <c r="RMR14" s="1"/>
      <c r="RMS14" s="1"/>
      <c r="RMT14" s="1"/>
      <c r="RMU14" s="1"/>
      <c r="RMV14" s="1"/>
      <c r="RMW14" s="1"/>
      <c r="RMX14" s="1"/>
      <c r="RMY14" s="1"/>
      <c r="RMZ14" s="1"/>
      <c r="RNA14" s="1"/>
      <c r="RNB14" s="1"/>
      <c r="RNC14" s="1"/>
      <c r="RND14" s="1"/>
      <c r="RNE14" s="1"/>
      <c r="RNF14" s="1"/>
      <c r="RNG14" s="1"/>
      <c r="RNH14" s="1"/>
      <c r="RNI14" s="1"/>
      <c r="RNJ14" s="1"/>
      <c r="RNK14" s="1"/>
      <c r="RNL14" s="1"/>
      <c r="RNM14" s="1"/>
      <c r="RNN14" s="1"/>
      <c r="RNO14" s="1"/>
      <c r="RNP14" s="1"/>
      <c r="RNQ14" s="1"/>
      <c r="RNR14" s="1"/>
      <c r="RNS14" s="1"/>
      <c r="RNT14" s="1"/>
      <c r="RNU14" s="1"/>
      <c r="RNV14" s="1"/>
      <c r="RNW14" s="1"/>
      <c r="RNX14" s="1"/>
      <c r="RNY14" s="1"/>
      <c r="RNZ14" s="1"/>
      <c r="ROA14" s="1"/>
      <c r="ROB14" s="1"/>
      <c r="ROC14" s="1"/>
      <c r="ROD14" s="1"/>
      <c r="ROE14" s="1"/>
      <c r="ROF14" s="1"/>
      <c r="ROG14" s="1"/>
      <c r="ROH14" s="1"/>
      <c r="ROI14" s="1"/>
      <c r="ROJ14" s="1"/>
      <c r="ROK14" s="1"/>
      <c r="ROL14" s="1"/>
      <c r="ROM14" s="1"/>
      <c r="RON14" s="1"/>
      <c r="ROO14" s="1"/>
      <c r="ROP14" s="1"/>
      <c r="ROQ14" s="1"/>
      <c r="ROR14" s="1"/>
      <c r="ROS14" s="1"/>
      <c r="ROT14" s="1"/>
      <c r="ROU14" s="1"/>
      <c r="ROV14" s="1"/>
      <c r="ROW14" s="1"/>
      <c r="ROX14" s="1"/>
      <c r="ROY14" s="1"/>
      <c r="ROZ14" s="1"/>
      <c r="RPA14" s="1"/>
      <c r="RPB14" s="1"/>
      <c r="RPC14" s="1"/>
      <c r="RPD14" s="1"/>
      <c r="RPE14" s="1"/>
      <c r="RPF14" s="1"/>
      <c r="RPG14" s="1"/>
      <c r="RPH14" s="1"/>
      <c r="RPI14" s="1"/>
      <c r="RPJ14" s="1"/>
      <c r="RPK14" s="1"/>
      <c r="RPL14" s="1"/>
      <c r="RPM14" s="1"/>
      <c r="RPN14" s="1"/>
      <c r="RPO14" s="1"/>
      <c r="RPP14" s="1"/>
      <c r="RPQ14" s="1"/>
      <c r="RPR14" s="1"/>
      <c r="RPS14" s="1"/>
      <c r="RPT14" s="1"/>
      <c r="RPU14" s="1"/>
      <c r="RPV14" s="1"/>
      <c r="RPW14" s="1"/>
      <c r="RPX14" s="1"/>
      <c r="RPY14" s="1"/>
      <c r="RPZ14" s="1"/>
      <c r="RQA14" s="1"/>
      <c r="RQB14" s="1"/>
      <c r="RQC14" s="1"/>
      <c r="RQD14" s="1"/>
      <c r="RQE14" s="1"/>
      <c r="RQF14" s="1"/>
      <c r="RQG14" s="1"/>
      <c r="RQH14" s="1"/>
      <c r="RQI14" s="1"/>
      <c r="RQJ14" s="1"/>
      <c r="RQK14" s="1"/>
      <c r="RQL14" s="1"/>
      <c r="RQM14" s="1"/>
      <c r="RQN14" s="1"/>
      <c r="RQO14" s="1"/>
      <c r="RQP14" s="1"/>
      <c r="RQQ14" s="1"/>
      <c r="RQR14" s="1"/>
      <c r="RQS14" s="1"/>
      <c r="RQT14" s="1"/>
      <c r="RQU14" s="1"/>
      <c r="RQV14" s="1"/>
      <c r="RQW14" s="1"/>
      <c r="RQX14" s="1"/>
      <c r="RQY14" s="1"/>
      <c r="RQZ14" s="1"/>
      <c r="RRA14" s="1"/>
      <c r="RRB14" s="1"/>
      <c r="RRC14" s="1"/>
      <c r="RRD14" s="1"/>
      <c r="RRE14" s="1"/>
      <c r="RRF14" s="1"/>
      <c r="RRG14" s="1"/>
      <c r="RRH14" s="1"/>
      <c r="RRI14" s="1"/>
      <c r="RRJ14" s="1"/>
      <c r="RRK14" s="1"/>
      <c r="RRL14" s="1"/>
      <c r="RRM14" s="1"/>
      <c r="RRN14" s="1"/>
      <c r="RRO14" s="1"/>
      <c r="RRP14" s="1"/>
      <c r="RRQ14" s="1"/>
      <c r="RRR14" s="1"/>
      <c r="RRS14" s="1"/>
      <c r="RRT14" s="1"/>
      <c r="RRU14" s="1"/>
      <c r="RRV14" s="1"/>
      <c r="RRW14" s="1"/>
      <c r="RRX14" s="1"/>
      <c r="RRY14" s="1"/>
      <c r="RRZ14" s="1"/>
      <c r="RSA14" s="1"/>
      <c r="RSB14" s="1"/>
      <c r="RSC14" s="1"/>
      <c r="RSD14" s="1"/>
      <c r="RSE14" s="1"/>
      <c r="RSF14" s="1"/>
      <c r="RSG14" s="1"/>
      <c r="RSH14" s="1"/>
      <c r="RSI14" s="1"/>
      <c r="RSJ14" s="1"/>
      <c r="RSK14" s="1"/>
      <c r="RSL14" s="1"/>
      <c r="RSM14" s="1"/>
      <c r="RSN14" s="1"/>
      <c r="RSO14" s="1"/>
      <c r="RSP14" s="1"/>
      <c r="RSQ14" s="1"/>
      <c r="RSR14" s="1"/>
      <c r="RSS14" s="1"/>
      <c r="RST14" s="1"/>
      <c r="RSU14" s="1"/>
      <c r="RSV14" s="1"/>
      <c r="RSW14" s="1"/>
      <c r="RSX14" s="1"/>
      <c r="RSY14" s="1"/>
      <c r="RSZ14" s="1"/>
      <c r="RTA14" s="1"/>
      <c r="RTB14" s="1"/>
      <c r="RTC14" s="1"/>
      <c r="RTD14" s="1"/>
      <c r="RTE14" s="1"/>
      <c r="RTF14" s="1"/>
      <c r="RTG14" s="1"/>
      <c r="RTH14" s="1"/>
      <c r="RTI14" s="1"/>
      <c r="RTJ14" s="1"/>
      <c r="RTK14" s="1"/>
      <c r="RTL14" s="1"/>
      <c r="RTM14" s="1"/>
      <c r="RTN14" s="1"/>
      <c r="RTO14" s="1"/>
      <c r="RTP14" s="1"/>
      <c r="RTQ14" s="1"/>
      <c r="RTR14" s="1"/>
      <c r="RTS14" s="1"/>
      <c r="RTT14" s="1"/>
      <c r="RTU14" s="1"/>
      <c r="RTV14" s="1"/>
      <c r="RTW14" s="1"/>
      <c r="RTX14" s="1"/>
      <c r="RTY14" s="1"/>
      <c r="RTZ14" s="1"/>
      <c r="RUA14" s="1"/>
      <c r="RUB14" s="1"/>
      <c r="RUC14" s="1"/>
      <c r="RUD14" s="1"/>
      <c r="RUE14" s="1"/>
      <c r="RUF14" s="1"/>
      <c r="RUG14" s="1"/>
      <c r="RUH14" s="1"/>
      <c r="RUI14" s="1"/>
      <c r="RUJ14" s="1"/>
      <c r="RUK14" s="1"/>
      <c r="RUL14" s="1"/>
      <c r="RUM14" s="1"/>
      <c r="RUN14" s="1"/>
      <c r="RUO14" s="1"/>
      <c r="RUP14" s="1"/>
      <c r="RUQ14" s="1"/>
      <c r="RUR14" s="1"/>
      <c r="RUS14" s="1"/>
      <c r="RUT14" s="1"/>
      <c r="RUU14" s="1"/>
      <c r="RUV14" s="1"/>
      <c r="RUW14" s="1"/>
      <c r="RUX14" s="1"/>
      <c r="RUY14" s="1"/>
      <c r="RUZ14" s="1"/>
      <c r="RVA14" s="1"/>
      <c r="RVB14" s="1"/>
      <c r="RVC14" s="1"/>
      <c r="RVD14" s="1"/>
      <c r="RVE14" s="1"/>
      <c r="RVF14" s="1"/>
      <c r="RVG14" s="1"/>
      <c r="RVH14" s="1"/>
      <c r="RVI14" s="1"/>
      <c r="RVJ14" s="1"/>
      <c r="RVK14" s="1"/>
      <c r="RVL14" s="1"/>
      <c r="RVM14" s="1"/>
      <c r="RVN14" s="1"/>
      <c r="RVO14" s="1"/>
      <c r="RVP14" s="1"/>
      <c r="RVQ14" s="1"/>
      <c r="RVR14" s="1"/>
      <c r="RVS14" s="1"/>
      <c r="RVT14" s="1"/>
      <c r="RVU14" s="1"/>
      <c r="RVV14" s="1"/>
      <c r="RVW14" s="1"/>
      <c r="RVX14" s="1"/>
      <c r="RVY14" s="1"/>
      <c r="RVZ14" s="1"/>
      <c r="RWA14" s="1"/>
      <c r="RWB14" s="1"/>
      <c r="RWC14" s="1"/>
      <c r="RWD14" s="1"/>
      <c r="RWE14" s="1"/>
      <c r="RWF14" s="1"/>
      <c r="RWG14" s="1"/>
      <c r="RWH14" s="1"/>
      <c r="RWI14" s="1"/>
      <c r="RWJ14" s="1"/>
      <c r="RWK14" s="1"/>
      <c r="RWL14" s="1"/>
      <c r="RWM14" s="1"/>
      <c r="RWN14" s="1"/>
      <c r="RWO14" s="1"/>
      <c r="RWP14" s="1"/>
      <c r="RWQ14" s="1"/>
      <c r="RWR14" s="1"/>
      <c r="RWS14" s="1"/>
      <c r="RWT14" s="1"/>
      <c r="RWU14" s="1"/>
      <c r="RWV14" s="1"/>
      <c r="RWW14" s="1"/>
      <c r="RWX14" s="1"/>
      <c r="RWY14" s="1"/>
      <c r="RWZ14" s="1"/>
      <c r="RXA14" s="1"/>
      <c r="RXB14" s="1"/>
      <c r="RXC14" s="1"/>
      <c r="RXD14" s="1"/>
      <c r="RXE14" s="1"/>
      <c r="RXF14" s="1"/>
      <c r="RXG14" s="1"/>
      <c r="RXH14" s="1"/>
      <c r="RXI14" s="1"/>
      <c r="RXJ14" s="1"/>
      <c r="RXK14" s="1"/>
      <c r="RXL14" s="1"/>
      <c r="RXM14" s="1"/>
      <c r="RXN14" s="1"/>
      <c r="RXO14" s="1"/>
      <c r="RXP14" s="1"/>
      <c r="RXQ14" s="1"/>
      <c r="RXR14" s="1"/>
      <c r="RXS14" s="1"/>
      <c r="RXT14" s="1"/>
      <c r="RXU14" s="1"/>
      <c r="RXV14" s="1"/>
      <c r="RXW14" s="1"/>
      <c r="RXX14" s="1"/>
      <c r="RXY14" s="1"/>
      <c r="RXZ14" s="1"/>
      <c r="RYA14" s="1"/>
      <c r="RYB14" s="1"/>
      <c r="RYC14" s="1"/>
      <c r="RYD14" s="1"/>
      <c r="RYE14" s="1"/>
      <c r="RYF14" s="1"/>
      <c r="RYG14" s="1"/>
      <c r="RYH14" s="1"/>
      <c r="RYI14" s="1"/>
      <c r="RYJ14" s="1"/>
      <c r="RYK14" s="1"/>
      <c r="RYL14" s="1"/>
      <c r="RYM14" s="1"/>
      <c r="RYN14" s="1"/>
      <c r="RYO14" s="1"/>
      <c r="RYP14" s="1"/>
      <c r="RYQ14" s="1"/>
      <c r="RYR14" s="1"/>
      <c r="RYS14" s="1"/>
      <c r="RYT14" s="1"/>
      <c r="RYU14" s="1"/>
      <c r="RYV14" s="1"/>
      <c r="RYW14" s="1"/>
      <c r="RYX14" s="1"/>
      <c r="RYY14" s="1"/>
      <c r="RYZ14" s="1"/>
      <c r="RZA14" s="1"/>
      <c r="RZB14" s="1"/>
      <c r="RZC14" s="1"/>
      <c r="RZD14" s="1"/>
      <c r="RZE14" s="1"/>
      <c r="RZF14" s="1"/>
      <c r="RZG14" s="1"/>
      <c r="RZH14" s="1"/>
      <c r="RZI14" s="1"/>
      <c r="RZJ14" s="1"/>
      <c r="RZK14" s="1"/>
      <c r="RZL14" s="1"/>
      <c r="RZM14" s="1"/>
      <c r="RZN14" s="1"/>
      <c r="RZO14" s="1"/>
      <c r="RZP14" s="1"/>
      <c r="RZQ14" s="1"/>
      <c r="RZR14" s="1"/>
      <c r="RZS14" s="1"/>
      <c r="RZT14" s="1"/>
      <c r="RZU14" s="1"/>
      <c r="RZV14" s="1"/>
      <c r="RZW14" s="1"/>
      <c r="RZX14" s="1"/>
      <c r="RZY14" s="1"/>
      <c r="RZZ14" s="1"/>
      <c r="SAA14" s="1"/>
      <c r="SAB14" s="1"/>
      <c r="SAC14" s="1"/>
      <c r="SAD14" s="1"/>
      <c r="SAE14" s="1"/>
      <c r="SAF14" s="1"/>
      <c r="SAG14" s="1"/>
      <c r="SAH14" s="1"/>
      <c r="SAI14" s="1"/>
      <c r="SAJ14" s="1"/>
      <c r="SAK14" s="1"/>
      <c r="SAL14" s="1"/>
      <c r="SAM14" s="1"/>
      <c r="SAN14" s="1"/>
      <c r="SAO14" s="1"/>
      <c r="SAP14" s="1"/>
      <c r="SAQ14" s="1"/>
      <c r="SAR14" s="1"/>
      <c r="SAS14" s="1"/>
      <c r="SAT14" s="1"/>
      <c r="SAU14" s="1"/>
      <c r="SAV14" s="1"/>
      <c r="SAW14" s="1"/>
      <c r="SAX14" s="1"/>
      <c r="SAY14" s="1"/>
      <c r="SAZ14" s="1"/>
      <c r="SBA14" s="1"/>
      <c r="SBB14" s="1"/>
      <c r="SBC14" s="1"/>
      <c r="SBD14" s="1"/>
      <c r="SBE14" s="1"/>
      <c r="SBF14" s="1"/>
      <c r="SBG14" s="1"/>
      <c r="SBH14" s="1"/>
      <c r="SBI14" s="1"/>
      <c r="SBJ14" s="1"/>
      <c r="SBK14" s="1"/>
      <c r="SBL14" s="1"/>
      <c r="SBM14" s="1"/>
      <c r="SBN14" s="1"/>
      <c r="SBO14" s="1"/>
      <c r="SBP14" s="1"/>
      <c r="SBQ14" s="1"/>
      <c r="SBR14" s="1"/>
      <c r="SBS14" s="1"/>
      <c r="SBT14" s="1"/>
      <c r="SBU14" s="1"/>
      <c r="SBV14" s="1"/>
      <c r="SBW14" s="1"/>
      <c r="SBX14" s="1"/>
      <c r="SBY14" s="1"/>
      <c r="SBZ14" s="1"/>
      <c r="SCA14" s="1"/>
      <c r="SCB14" s="1"/>
      <c r="SCC14" s="1"/>
      <c r="SCD14" s="1"/>
      <c r="SCE14" s="1"/>
      <c r="SCF14" s="1"/>
      <c r="SCG14" s="1"/>
      <c r="SCH14" s="1"/>
      <c r="SCI14" s="1"/>
      <c r="SCJ14" s="1"/>
      <c r="SCK14" s="1"/>
      <c r="SCL14" s="1"/>
      <c r="SCM14" s="1"/>
      <c r="SCN14" s="1"/>
      <c r="SCO14" s="1"/>
      <c r="SCP14" s="1"/>
      <c r="SCQ14" s="1"/>
      <c r="SCR14" s="1"/>
      <c r="SCS14" s="1"/>
      <c r="SCT14" s="1"/>
      <c r="SCU14" s="1"/>
      <c r="SCV14" s="1"/>
      <c r="SCW14" s="1"/>
      <c r="SCX14" s="1"/>
      <c r="SCY14" s="1"/>
      <c r="SCZ14" s="1"/>
      <c r="SDA14" s="1"/>
      <c r="SDB14" s="1"/>
      <c r="SDC14" s="1"/>
      <c r="SDD14" s="1"/>
      <c r="SDE14" s="1"/>
      <c r="SDF14" s="1"/>
      <c r="SDG14" s="1"/>
      <c r="SDH14" s="1"/>
      <c r="SDI14" s="1"/>
      <c r="SDJ14" s="1"/>
      <c r="SDK14" s="1"/>
      <c r="SDL14" s="1"/>
      <c r="SDM14" s="1"/>
      <c r="SDN14" s="1"/>
      <c r="SDO14" s="1"/>
      <c r="SDP14" s="1"/>
      <c r="SDQ14" s="1"/>
      <c r="SDR14" s="1"/>
      <c r="SDS14" s="1"/>
      <c r="SDT14" s="1"/>
      <c r="SDU14" s="1"/>
      <c r="SDV14" s="1"/>
      <c r="SDW14" s="1"/>
      <c r="SDX14" s="1"/>
      <c r="SDY14" s="1"/>
      <c r="SDZ14" s="1"/>
      <c r="SEA14" s="1"/>
      <c r="SEB14" s="1"/>
      <c r="SEC14" s="1"/>
      <c r="SED14" s="1"/>
      <c r="SEE14" s="1"/>
      <c r="SEF14" s="1"/>
      <c r="SEG14" s="1"/>
      <c r="SEH14" s="1"/>
      <c r="SEI14" s="1"/>
      <c r="SEJ14" s="1"/>
      <c r="SEK14" s="1"/>
      <c r="SEL14" s="1"/>
      <c r="SEM14" s="1"/>
      <c r="SEN14" s="1"/>
      <c r="SEO14" s="1"/>
      <c r="SEP14" s="1"/>
      <c r="SEQ14" s="1"/>
      <c r="SER14" s="1"/>
      <c r="SES14" s="1"/>
      <c r="SET14" s="1"/>
      <c r="SEU14" s="1"/>
      <c r="SEV14" s="1"/>
      <c r="SEW14" s="1"/>
      <c r="SEX14" s="1"/>
      <c r="SEY14" s="1"/>
      <c r="SEZ14" s="1"/>
      <c r="SFA14" s="1"/>
      <c r="SFB14" s="1"/>
      <c r="SFC14" s="1"/>
      <c r="SFD14" s="1"/>
      <c r="SFE14" s="1"/>
      <c r="SFF14" s="1"/>
      <c r="SFG14" s="1"/>
      <c r="SFH14" s="1"/>
      <c r="SFI14" s="1"/>
      <c r="SFJ14" s="1"/>
      <c r="SFK14" s="1"/>
      <c r="SFL14" s="1"/>
      <c r="SFM14" s="1"/>
      <c r="SFN14" s="1"/>
      <c r="SFO14" s="1"/>
      <c r="SFP14" s="1"/>
      <c r="SFQ14" s="1"/>
      <c r="SFR14" s="1"/>
      <c r="SFS14" s="1"/>
      <c r="SFT14" s="1"/>
      <c r="SFU14" s="1"/>
      <c r="SFV14" s="1"/>
      <c r="SFW14" s="1"/>
      <c r="SFX14" s="1"/>
      <c r="SFY14" s="1"/>
      <c r="SFZ14" s="1"/>
      <c r="SGA14" s="1"/>
      <c r="SGB14" s="1"/>
      <c r="SGC14" s="1"/>
      <c r="SGD14" s="1"/>
      <c r="SGE14" s="1"/>
      <c r="SGF14" s="1"/>
      <c r="SGG14" s="1"/>
      <c r="SGH14" s="1"/>
      <c r="SGI14" s="1"/>
      <c r="SGJ14" s="1"/>
      <c r="SGK14" s="1"/>
      <c r="SGL14" s="1"/>
      <c r="SGM14" s="1"/>
      <c r="SGN14" s="1"/>
      <c r="SGO14" s="1"/>
      <c r="SGP14" s="1"/>
      <c r="SGQ14" s="1"/>
      <c r="SGR14" s="1"/>
      <c r="SGS14" s="1"/>
      <c r="SGT14" s="1"/>
      <c r="SGU14" s="1"/>
      <c r="SGV14" s="1"/>
      <c r="SGW14" s="1"/>
      <c r="SGX14" s="1"/>
      <c r="SGY14" s="1"/>
      <c r="SGZ14" s="1"/>
      <c r="SHA14" s="1"/>
      <c r="SHB14" s="1"/>
      <c r="SHC14" s="1"/>
      <c r="SHD14" s="1"/>
      <c r="SHE14" s="1"/>
      <c r="SHF14" s="1"/>
      <c r="SHG14" s="1"/>
      <c r="SHH14" s="1"/>
      <c r="SHI14" s="1"/>
      <c r="SHJ14" s="1"/>
      <c r="SHK14" s="1"/>
      <c r="SHL14" s="1"/>
      <c r="SHM14" s="1"/>
      <c r="SHN14" s="1"/>
      <c r="SHO14" s="1"/>
      <c r="SHP14" s="1"/>
      <c r="SHQ14" s="1"/>
      <c r="SHR14" s="1"/>
      <c r="SHS14" s="1"/>
      <c r="SHT14" s="1"/>
      <c r="SHU14" s="1"/>
      <c r="SHV14" s="1"/>
      <c r="SHW14" s="1"/>
      <c r="SHX14" s="1"/>
      <c r="SHY14" s="1"/>
      <c r="SHZ14" s="1"/>
      <c r="SIA14" s="1"/>
      <c r="SIB14" s="1"/>
      <c r="SIC14" s="1"/>
      <c r="SID14" s="1"/>
      <c r="SIE14" s="1"/>
      <c r="SIF14" s="1"/>
      <c r="SIG14" s="1"/>
      <c r="SIH14" s="1"/>
      <c r="SII14" s="1"/>
      <c r="SIJ14" s="1"/>
      <c r="SIK14" s="1"/>
      <c r="SIL14" s="1"/>
      <c r="SIM14" s="1"/>
      <c r="SIN14" s="1"/>
      <c r="SIO14" s="1"/>
      <c r="SIP14" s="1"/>
      <c r="SIQ14" s="1"/>
      <c r="SIR14" s="1"/>
      <c r="SIS14" s="1"/>
      <c r="SIT14" s="1"/>
      <c r="SIU14" s="1"/>
      <c r="SIV14" s="1"/>
      <c r="SIW14" s="1"/>
      <c r="SIX14" s="1"/>
      <c r="SIY14" s="1"/>
      <c r="SIZ14" s="1"/>
      <c r="SJA14" s="1"/>
      <c r="SJB14" s="1"/>
      <c r="SJC14" s="1"/>
      <c r="SJD14" s="1"/>
      <c r="SJE14" s="1"/>
      <c r="SJF14" s="1"/>
      <c r="SJG14" s="1"/>
      <c r="SJH14" s="1"/>
      <c r="SJI14" s="1"/>
      <c r="SJJ14" s="1"/>
      <c r="SJK14" s="1"/>
      <c r="SJL14" s="1"/>
      <c r="SJM14" s="1"/>
      <c r="SJN14" s="1"/>
      <c r="SJO14" s="1"/>
      <c r="SJP14" s="1"/>
      <c r="SJQ14" s="1"/>
      <c r="SJR14" s="1"/>
      <c r="SJS14" s="1"/>
      <c r="SJT14" s="1"/>
      <c r="SJU14" s="1"/>
      <c r="SJV14" s="1"/>
      <c r="SJW14" s="1"/>
      <c r="SJX14" s="1"/>
      <c r="SJY14" s="1"/>
      <c r="SJZ14" s="1"/>
      <c r="SKA14" s="1"/>
      <c r="SKB14" s="1"/>
      <c r="SKC14" s="1"/>
      <c r="SKD14" s="1"/>
      <c r="SKE14" s="1"/>
      <c r="SKF14" s="1"/>
      <c r="SKG14" s="1"/>
      <c r="SKH14" s="1"/>
      <c r="SKI14" s="1"/>
      <c r="SKJ14" s="1"/>
      <c r="SKK14" s="1"/>
      <c r="SKL14" s="1"/>
      <c r="SKM14" s="1"/>
      <c r="SKN14" s="1"/>
      <c r="SKO14" s="1"/>
      <c r="SKP14" s="1"/>
      <c r="SKQ14" s="1"/>
      <c r="SKR14" s="1"/>
      <c r="SKS14" s="1"/>
      <c r="SKT14" s="1"/>
      <c r="SKU14" s="1"/>
      <c r="SKV14" s="1"/>
      <c r="SKW14" s="1"/>
      <c r="SKX14" s="1"/>
      <c r="SKY14" s="1"/>
      <c r="SKZ14" s="1"/>
      <c r="SLA14" s="1"/>
      <c r="SLB14" s="1"/>
      <c r="SLC14" s="1"/>
      <c r="SLD14" s="1"/>
      <c r="SLE14" s="1"/>
      <c r="SLF14" s="1"/>
      <c r="SLG14" s="1"/>
      <c r="SLH14" s="1"/>
      <c r="SLI14" s="1"/>
      <c r="SLJ14" s="1"/>
      <c r="SLK14" s="1"/>
      <c r="SLL14" s="1"/>
      <c r="SLM14" s="1"/>
      <c r="SLN14" s="1"/>
      <c r="SLO14" s="1"/>
      <c r="SLP14" s="1"/>
      <c r="SLQ14" s="1"/>
      <c r="SLR14" s="1"/>
      <c r="SLS14" s="1"/>
      <c r="SLT14" s="1"/>
      <c r="SLU14" s="1"/>
      <c r="SLV14" s="1"/>
      <c r="SLW14" s="1"/>
      <c r="SLX14" s="1"/>
      <c r="SLY14" s="1"/>
      <c r="SLZ14" s="1"/>
      <c r="SMA14" s="1"/>
      <c r="SMB14" s="1"/>
      <c r="SMC14" s="1"/>
      <c r="SMD14" s="1"/>
      <c r="SME14" s="1"/>
      <c r="SMF14" s="1"/>
      <c r="SMG14" s="1"/>
      <c r="SMH14" s="1"/>
      <c r="SMI14" s="1"/>
      <c r="SMJ14" s="1"/>
      <c r="SMK14" s="1"/>
      <c r="SML14" s="1"/>
      <c r="SMM14" s="1"/>
      <c r="SMN14" s="1"/>
      <c r="SMO14" s="1"/>
      <c r="SMP14" s="1"/>
      <c r="SMQ14" s="1"/>
      <c r="SMR14" s="1"/>
      <c r="SMS14" s="1"/>
      <c r="SMT14" s="1"/>
      <c r="SMU14" s="1"/>
      <c r="SMV14" s="1"/>
      <c r="SMW14" s="1"/>
      <c r="SMX14" s="1"/>
      <c r="SMY14" s="1"/>
      <c r="SMZ14" s="1"/>
      <c r="SNA14" s="1"/>
      <c r="SNB14" s="1"/>
      <c r="SNC14" s="1"/>
      <c r="SND14" s="1"/>
      <c r="SNE14" s="1"/>
      <c r="SNF14" s="1"/>
      <c r="SNG14" s="1"/>
      <c r="SNH14" s="1"/>
      <c r="SNI14" s="1"/>
      <c r="SNJ14" s="1"/>
      <c r="SNK14" s="1"/>
      <c r="SNL14" s="1"/>
      <c r="SNM14" s="1"/>
      <c r="SNN14" s="1"/>
      <c r="SNO14" s="1"/>
      <c r="SNP14" s="1"/>
      <c r="SNQ14" s="1"/>
      <c r="SNR14" s="1"/>
      <c r="SNS14" s="1"/>
      <c r="SNT14" s="1"/>
      <c r="SNU14" s="1"/>
      <c r="SNV14" s="1"/>
      <c r="SNW14" s="1"/>
      <c r="SNX14" s="1"/>
      <c r="SNY14" s="1"/>
      <c r="SNZ14" s="1"/>
      <c r="SOA14" s="1"/>
      <c r="SOB14" s="1"/>
      <c r="SOC14" s="1"/>
      <c r="SOD14" s="1"/>
      <c r="SOE14" s="1"/>
      <c r="SOF14" s="1"/>
      <c r="SOG14" s="1"/>
      <c r="SOH14" s="1"/>
      <c r="SOI14" s="1"/>
      <c r="SOJ14" s="1"/>
      <c r="SOK14" s="1"/>
      <c r="SOL14" s="1"/>
      <c r="SOM14" s="1"/>
      <c r="SON14" s="1"/>
      <c r="SOO14" s="1"/>
      <c r="SOP14" s="1"/>
      <c r="SOQ14" s="1"/>
      <c r="SOR14" s="1"/>
      <c r="SOS14" s="1"/>
      <c r="SOT14" s="1"/>
      <c r="SOU14" s="1"/>
      <c r="SOV14" s="1"/>
      <c r="SOW14" s="1"/>
      <c r="SOX14" s="1"/>
      <c r="SOY14" s="1"/>
      <c r="SOZ14" s="1"/>
      <c r="SPA14" s="1"/>
      <c r="SPB14" s="1"/>
      <c r="SPC14" s="1"/>
      <c r="SPD14" s="1"/>
      <c r="SPE14" s="1"/>
      <c r="SPF14" s="1"/>
      <c r="SPG14" s="1"/>
      <c r="SPH14" s="1"/>
      <c r="SPI14" s="1"/>
      <c r="SPJ14" s="1"/>
      <c r="SPK14" s="1"/>
      <c r="SPL14" s="1"/>
      <c r="SPM14" s="1"/>
      <c r="SPN14" s="1"/>
      <c r="SPO14" s="1"/>
      <c r="SPP14" s="1"/>
      <c r="SPQ14" s="1"/>
      <c r="SPR14" s="1"/>
      <c r="SPS14" s="1"/>
      <c r="SPT14" s="1"/>
      <c r="SPU14" s="1"/>
      <c r="SPV14" s="1"/>
      <c r="SPW14" s="1"/>
      <c r="SPX14" s="1"/>
      <c r="SPY14" s="1"/>
      <c r="SPZ14" s="1"/>
      <c r="SQA14" s="1"/>
      <c r="SQB14" s="1"/>
      <c r="SQC14" s="1"/>
      <c r="SQD14" s="1"/>
      <c r="SQE14" s="1"/>
      <c r="SQF14" s="1"/>
      <c r="SQG14" s="1"/>
      <c r="SQH14" s="1"/>
      <c r="SQI14" s="1"/>
      <c r="SQJ14" s="1"/>
      <c r="SQK14" s="1"/>
      <c r="SQL14" s="1"/>
      <c r="SQM14" s="1"/>
      <c r="SQN14" s="1"/>
      <c r="SQO14" s="1"/>
      <c r="SQP14" s="1"/>
      <c r="SQQ14" s="1"/>
      <c r="SQR14" s="1"/>
      <c r="SQS14" s="1"/>
      <c r="SQT14" s="1"/>
      <c r="SQU14" s="1"/>
      <c r="SQV14" s="1"/>
      <c r="SQW14" s="1"/>
      <c r="SQX14" s="1"/>
      <c r="SQY14" s="1"/>
      <c r="SQZ14" s="1"/>
      <c r="SRA14" s="1"/>
      <c r="SRB14" s="1"/>
      <c r="SRC14" s="1"/>
      <c r="SRD14" s="1"/>
      <c r="SRE14" s="1"/>
      <c r="SRF14" s="1"/>
      <c r="SRG14" s="1"/>
      <c r="SRH14" s="1"/>
      <c r="SRI14" s="1"/>
      <c r="SRJ14" s="1"/>
      <c r="SRK14" s="1"/>
      <c r="SRL14" s="1"/>
      <c r="SRM14" s="1"/>
      <c r="SRN14" s="1"/>
      <c r="SRO14" s="1"/>
      <c r="SRP14" s="1"/>
      <c r="SRQ14" s="1"/>
      <c r="SRR14" s="1"/>
      <c r="SRS14" s="1"/>
      <c r="SRT14" s="1"/>
      <c r="SRU14" s="1"/>
      <c r="SRV14" s="1"/>
      <c r="SRW14" s="1"/>
      <c r="SRX14" s="1"/>
      <c r="SRY14" s="1"/>
      <c r="SRZ14" s="1"/>
      <c r="SSA14" s="1"/>
      <c r="SSB14" s="1"/>
      <c r="SSC14" s="1"/>
      <c r="SSD14" s="1"/>
      <c r="SSE14" s="1"/>
      <c r="SSF14" s="1"/>
      <c r="SSG14" s="1"/>
      <c r="SSH14" s="1"/>
      <c r="SSI14" s="1"/>
      <c r="SSJ14" s="1"/>
      <c r="SSK14" s="1"/>
      <c r="SSL14" s="1"/>
      <c r="SSM14" s="1"/>
      <c r="SSN14" s="1"/>
      <c r="SSO14" s="1"/>
      <c r="SSP14" s="1"/>
      <c r="SSQ14" s="1"/>
      <c r="SSR14" s="1"/>
      <c r="SSS14" s="1"/>
      <c r="SST14" s="1"/>
      <c r="SSU14" s="1"/>
      <c r="SSV14" s="1"/>
      <c r="SSW14" s="1"/>
      <c r="SSX14" s="1"/>
      <c r="SSY14" s="1"/>
      <c r="SSZ14" s="1"/>
      <c r="STA14" s="1"/>
      <c r="STB14" s="1"/>
      <c r="STC14" s="1"/>
      <c r="STD14" s="1"/>
      <c r="STE14" s="1"/>
      <c r="STF14" s="1"/>
      <c r="STG14" s="1"/>
      <c r="STH14" s="1"/>
      <c r="STI14" s="1"/>
      <c r="STJ14" s="1"/>
      <c r="STK14" s="1"/>
      <c r="STL14" s="1"/>
      <c r="STM14" s="1"/>
      <c r="STN14" s="1"/>
      <c r="STO14" s="1"/>
      <c r="STP14" s="1"/>
      <c r="STQ14" s="1"/>
      <c r="STR14" s="1"/>
      <c r="STS14" s="1"/>
      <c r="STT14" s="1"/>
      <c r="STU14" s="1"/>
      <c r="STV14" s="1"/>
      <c r="STW14" s="1"/>
      <c r="STX14" s="1"/>
      <c r="STY14" s="1"/>
      <c r="STZ14" s="1"/>
      <c r="SUA14" s="1"/>
      <c r="SUB14" s="1"/>
      <c r="SUC14" s="1"/>
      <c r="SUD14" s="1"/>
      <c r="SUE14" s="1"/>
      <c r="SUF14" s="1"/>
      <c r="SUG14" s="1"/>
      <c r="SUH14" s="1"/>
      <c r="SUI14" s="1"/>
      <c r="SUJ14" s="1"/>
      <c r="SUK14" s="1"/>
      <c r="SUL14" s="1"/>
      <c r="SUM14" s="1"/>
      <c r="SUN14" s="1"/>
      <c r="SUO14" s="1"/>
      <c r="SUP14" s="1"/>
      <c r="SUQ14" s="1"/>
      <c r="SUR14" s="1"/>
      <c r="SUS14" s="1"/>
      <c r="SUT14" s="1"/>
      <c r="SUU14" s="1"/>
      <c r="SUV14" s="1"/>
      <c r="SUW14" s="1"/>
      <c r="SUX14" s="1"/>
      <c r="SUY14" s="1"/>
      <c r="SUZ14" s="1"/>
      <c r="SVA14" s="1"/>
      <c r="SVB14" s="1"/>
      <c r="SVC14" s="1"/>
      <c r="SVD14" s="1"/>
      <c r="SVE14" s="1"/>
      <c r="SVF14" s="1"/>
      <c r="SVG14" s="1"/>
      <c r="SVH14" s="1"/>
      <c r="SVI14" s="1"/>
      <c r="SVJ14" s="1"/>
      <c r="SVK14" s="1"/>
      <c r="SVL14" s="1"/>
      <c r="SVM14" s="1"/>
      <c r="SVN14" s="1"/>
      <c r="SVO14" s="1"/>
      <c r="SVP14" s="1"/>
      <c r="SVQ14" s="1"/>
      <c r="SVR14" s="1"/>
      <c r="SVS14" s="1"/>
      <c r="SVT14" s="1"/>
      <c r="SVU14" s="1"/>
      <c r="SVV14" s="1"/>
      <c r="SVW14" s="1"/>
      <c r="SVX14" s="1"/>
      <c r="SVY14" s="1"/>
      <c r="SVZ14" s="1"/>
      <c r="SWA14" s="1"/>
      <c r="SWB14" s="1"/>
      <c r="SWC14" s="1"/>
      <c r="SWD14" s="1"/>
      <c r="SWE14" s="1"/>
      <c r="SWF14" s="1"/>
      <c r="SWG14" s="1"/>
      <c r="SWH14" s="1"/>
      <c r="SWI14" s="1"/>
      <c r="SWJ14" s="1"/>
      <c r="SWK14" s="1"/>
      <c r="SWL14" s="1"/>
      <c r="SWM14" s="1"/>
      <c r="SWN14" s="1"/>
      <c r="SWO14" s="1"/>
      <c r="SWP14" s="1"/>
      <c r="SWQ14" s="1"/>
      <c r="SWR14" s="1"/>
      <c r="SWS14" s="1"/>
      <c r="SWT14" s="1"/>
      <c r="SWU14" s="1"/>
      <c r="SWV14" s="1"/>
      <c r="SWW14" s="1"/>
      <c r="SWX14" s="1"/>
      <c r="SWY14" s="1"/>
      <c r="SWZ14" s="1"/>
      <c r="SXA14" s="1"/>
      <c r="SXB14" s="1"/>
      <c r="SXC14" s="1"/>
      <c r="SXD14" s="1"/>
      <c r="SXE14" s="1"/>
      <c r="SXF14" s="1"/>
      <c r="SXG14" s="1"/>
      <c r="SXH14" s="1"/>
      <c r="SXI14" s="1"/>
      <c r="SXJ14" s="1"/>
      <c r="SXK14" s="1"/>
      <c r="SXL14" s="1"/>
      <c r="SXM14" s="1"/>
      <c r="SXN14" s="1"/>
      <c r="SXO14" s="1"/>
      <c r="SXP14" s="1"/>
      <c r="SXQ14" s="1"/>
      <c r="SXR14" s="1"/>
      <c r="SXS14" s="1"/>
      <c r="SXT14" s="1"/>
      <c r="SXU14" s="1"/>
      <c r="SXV14" s="1"/>
      <c r="SXW14" s="1"/>
      <c r="SXX14" s="1"/>
      <c r="SXY14" s="1"/>
      <c r="SXZ14" s="1"/>
      <c r="SYA14" s="1"/>
      <c r="SYB14" s="1"/>
      <c r="SYC14" s="1"/>
      <c r="SYD14" s="1"/>
      <c r="SYE14" s="1"/>
      <c r="SYF14" s="1"/>
      <c r="SYG14" s="1"/>
      <c r="SYH14" s="1"/>
      <c r="SYI14" s="1"/>
      <c r="SYJ14" s="1"/>
      <c r="SYK14" s="1"/>
      <c r="SYL14" s="1"/>
      <c r="SYM14" s="1"/>
      <c r="SYN14" s="1"/>
      <c r="SYO14" s="1"/>
      <c r="SYP14" s="1"/>
      <c r="SYQ14" s="1"/>
      <c r="SYR14" s="1"/>
      <c r="SYS14" s="1"/>
      <c r="SYT14" s="1"/>
      <c r="SYU14" s="1"/>
      <c r="SYV14" s="1"/>
      <c r="SYW14" s="1"/>
      <c r="SYX14" s="1"/>
      <c r="SYY14" s="1"/>
      <c r="SYZ14" s="1"/>
      <c r="SZA14" s="1"/>
      <c r="SZB14" s="1"/>
      <c r="SZC14" s="1"/>
      <c r="SZD14" s="1"/>
      <c r="SZE14" s="1"/>
      <c r="SZF14" s="1"/>
      <c r="SZG14" s="1"/>
      <c r="SZH14" s="1"/>
      <c r="SZI14" s="1"/>
      <c r="SZJ14" s="1"/>
      <c r="SZK14" s="1"/>
      <c r="SZL14" s="1"/>
      <c r="SZM14" s="1"/>
      <c r="SZN14" s="1"/>
      <c r="SZO14" s="1"/>
      <c r="SZP14" s="1"/>
      <c r="SZQ14" s="1"/>
      <c r="SZR14" s="1"/>
      <c r="SZS14" s="1"/>
      <c r="SZT14" s="1"/>
      <c r="SZU14" s="1"/>
      <c r="SZV14" s="1"/>
      <c r="SZW14" s="1"/>
      <c r="SZX14" s="1"/>
      <c r="SZY14" s="1"/>
      <c r="SZZ14" s="1"/>
      <c r="TAA14" s="1"/>
      <c r="TAB14" s="1"/>
      <c r="TAC14" s="1"/>
      <c r="TAD14" s="1"/>
      <c r="TAE14" s="1"/>
      <c r="TAF14" s="1"/>
      <c r="TAG14" s="1"/>
      <c r="TAH14" s="1"/>
      <c r="TAI14" s="1"/>
      <c r="TAJ14" s="1"/>
      <c r="TAK14" s="1"/>
      <c r="TAL14" s="1"/>
      <c r="TAM14" s="1"/>
      <c r="TAN14" s="1"/>
      <c r="TAO14" s="1"/>
      <c r="TAP14" s="1"/>
      <c r="TAQ14" s="1"/>
      <c r="TAR14" s="1"/>
      <c r="TAS14" s="1"/>
      <c r="TAT14" s="1"/>
      <c r="TAU14" s="1"/>
      <c r="TAV14" s="1"/>
      <c r="TAW14" s="1"/>
      <c r="TAX14" s="1"/>
      <c r="TAY14" s="1"/>
      <c r="TAZ14" s="1"/>
      <c r="TBA14" s="1"/>
      <c r="TBB14" s="1"/>
      <c r="TBC14" s="1"/>
      <c r="TBD14" s="1"/>
      <c r="TBE14" s="1"/>
      <c r="TBF14" s="1"/>
      <c r="TBG14" s="1"/>
      <c r="TBH14" s="1"/>
      <c r="TBI14" s="1"/>
      <c r="TBJ14" s="1"/>
      <c r="TBK14" s="1"/>
      <c r="TBL14" s="1"/>
      <c r="TBM14" s="1"/>
      <c r="TBN14" s="1"/>
      <c r="TBO14" s="1"/>
      <c r="TBP14" s="1"/>
      <c r="TBQ14" s="1"/>
      <c r="TBR14" s="1"/>
      <c r="TBS14" s="1"/>
      <c r="TBT14" s="1"/>
      <c r="TBU14" s="1"/>
      <c r="TBV14" s="1"/>
      <c r="TBW14" s="1"/>
      <c r="TBX14" s="1"/>
      <c r="TBY14" s="1"/>
      <c r="TBZ14" s="1"/>
      <c r="TCA14" s="1"/>
      <c r="TCB14" s="1"/>
      <c r="TCC14" s="1"/>
      <c r="TCD14" s="1"/>
      <c r="TCE14" s="1"/>
      <c r="TCF14" s="1"/>
      <c r="TCG14" s="1"/>
      <c r="TCH14" s="1"/>
      <c r="TCI14" s="1"/>
      <c r="TCJ14" s="1"/>
      <c r="TCK14" s="1"/>
      <c r="TCL14" s="1"/>
      <c r="TCM14" s="1"/>
      <c r="TCN14" s="1"/>
      <c r="TCO14" s="1"/>
      <c r="TCP14" s="1"/>
      <c r="TCQ14" s="1"/>
      <c r="TCR14" s="1"/>
      <c r="TCS14" s="1"/>
      <c r="TCT14" s="1"/>
      <c r="TCU14" s="1"/>
      <c r="TCV14" s="1"/>
      <c r="TCW14" s="1"/>
      <c r="TCX14" s="1"/>
      <c r="TCY14" s="1"/>
      <c r="TCZ14" s="1"/>
      <c r="TDA14" s="1"/>
      <c r="TDB14" s="1"/>
      <c r="TDC14" s="1"/>
      <c r="TDD14" s="1"/>
      <c r="TDE14" s="1"/>
      <c r="TDF14" s="1"/>
      <c r="TDG14" s="1"/>
      <c r="TDH14" s="1"/>
      <c r="TDI14" s="1"/>
      <c r="TDJ14" s="1"/>
      <c r="TDK14" s="1"/>
      <c r="TDL14" s="1"/>
      <c r="TDM14" s="1"/>
      <c r="TDN14" s="1"/>
      <c r="TDO14" s="1"/>
      <c r="TDP14" s="1"/>
      <c r="TDQ14" s="1"/>
      <c r="TDR14" s="1"/>
      <c r="TDS14" s="1"/>
      <c r="TDT14" s="1"/>
      <c r="TDU14" s="1"/>
      <c r="TDV14" s="1"/>
      <c r="TDW14" s="1"/>
      <c r="TDX14" s="1"/>
      <c r="TDY14" s="1"/>
      <c r="TDZ14" s="1"/>
      <c r="TEA14" s="1"/>
      <c r="TEB14" s="1"/>
      <c r="TEC14" s="1"/>
      <c r="TED14" s="1"/>
      <c r="TEE14" s="1"/>
      <c r="TEF14" s="1"/>
      <c r="TEG14" s="1"/>
      <c r="TEH14" s="1"/>
      <c r="TEI14" s="1"/>
      <c r="TEJ14" s="1"/>
      <c r="TEK14" s="1"/>
      <c r="TEL14" s="1"/>
      <c r="TEM14" s="1"/>
      <c r="TEN14" s="1"/>
      <c r="TEO14" s="1"/>
      <c r="TEP14" s="1"/>
      <c r="TEQ14" s="1"/>
      <c r="TER14" s="1"/>
      <c r="TES14" s="1"/>
      <c r="TET14" s="1"/>
      <c r="TEU14" s="1"/>
      <c r="TEV14" s="1"/>
      <c r="TEW14" s="1"/>
      <c r="TEX14" s="1"/>
      <c r="TEY14" s="1"/>
      <c r="TEZ14" s="1"/>
      <c r="TFA14" s="1"/>
      <c r="TFB14" s="1"/>
      <c r="TFC14" s="1"/>
      <c r="TFD14" s="1"/>
      <c r="TFE14" s="1"/>
      <c r="TFF14" s="1"/>
      <c r="TFG14" s="1"/>
      <c r="TFH14" s="1"/>
      <c r="TFI14" s="1"/>
      <c r="TFJ14" s="1"/>
      <c r="TFK14" s="1"/>
      <c r="TFL14" s="1"/>
      <c r="TFM14" s="1"/>
      <c r="TFN14" s="1"/>
      <c r="TFO14" s="1"/>
      <c r="TFP14" s="1"/>
      <c r="TFQ14" s="1"/>
      <c r="TFR14" s="1"/>
      <c r="TFS14" s="1"/>
      <c r="TFT14" s="1"/>
      <c r="TFU14" s="1"/>
      <c r="TFV14" s="1"/>
      <c r="TFW14" s="1"/>
      <c r="TFX14" s="1"/>
      <c r="TFY14" s="1"/>
      <c r="TFZ14" s="1"/>
      <c r="TGA14" s="1"/>
      <c r="TGB14" s="1"/>
      <c r="TGC14" s="1"/>
      <c r="TGD14" s="1"/>
      <c r="TGE14" s="1"/>
      <c r="TGF14" s="1"/>
      <c r="TGG14" s="1"/>
      <c r="TGH14" s="1"/>
      <c r="TGI14" s="1"/>
      <c r="TGJ14" s="1"/>
      <c r="TGK14" s="1"/>
      <c r="TGL14" s="1"/>
      <c r="TGM14" s="1"/>
      <c r="TGN14" s="1"/>
      <c r="TGO14" s="1"/>
      <c r="TGP14" s="1"/>
      <c r="TGQ14" s="1"/>
      <c r="TGR14" s="1"/>
      <c r="TGS14" s="1"/>
      <c r="TGT14" s="1"/>
      <c r="TGU14" s="1"/>
      <c r="TGV14" s="1"/>
      <c r="TGW14" s="1"/>
      <c r="TGX14" s="1"/>
      <c r="TGY14" s="1"/>
      <c r="TGZ14" s="1"/>
      <c r="THA14" s="1"/>
      <c r="THB14" s="1"/>
      <c r="THC14" s="1"/>
      <c r="THD14" s="1"/>
      <c r="THE14" s="1"/>
      <c r="THF14" s="1"/>
      <c r="THG14" s="1"/>
      <c r="THH14" s="1"/>
      <c r="THI14" s="1"/>
      <c r="THJ14" s="1"/>
      <c r="THK14" s="1"/>
      <c r="THL14" s="1"/>
      <c r="THM14" s="1"/>
      <c r="THN14" s="1"/>
      <c r="THO14" s="1"/>
      <c r="THP14" s="1"/>
      <c r="THQ14" s="1"/>
      <c r="THR14" s="1"/>
      <c r="THS14" s="1"/>
      <c r="THT14" s="1"/>
      <c r="THU14" s="1"/>
      <c r="THV14" s="1"/>
      <c r="THW14" s="1"/>
      <c r="THX14" s="1"/>
      <c r="THY14" s="1"/>
      <c r="THZ14" s="1"/>
      <c r="TIA14" s="1"/>
      <c r="TIB14" s="1"/>
      <c r="TIC14" s="1"/>
      <c r="TID14" s="1"/>
      <c r="TIE14" s="1"/>
      <c r="TIF14" s="1"/>
      <c r="TIG14" s="1"/>
      <c r="TIH14" s="1"/>
      <c r="TII14" s="1"/>
      <c r="TIJ14" s="1"/>
      <c r="TIK14" s="1"/>
      <c r="TIL14" s="1"/>
      <c r="TIM14" s="1"/>
      <c r="TIN14" s="1"/>
      <c r="TIO14" s="1"/>
      <c r="TIP14" s="1"/>
      <c r="TIQ14" s="1"/>
      <c r="TIR14" s="1"/>
      <c r="TIS14" s="1"/>
      <c r="TIT14" s="1"/>
      <c r="TIU14" s="1"/>
      <c r="TIV14" s="1"/>
      <c r="TIW14" s="1"/>
      <c r="TIX14" s="1"/>
      <c r="TIY14" s="1"/>
      <c r="TIZ14" s="1"/>
      <c r="TJA14" s="1"/>
      <c r="TJB14" s="1"/>
      <c r="TJC14" s="1"/>
      <c r="TJD14" s="1"/>
      <c r="TJE14" s="1"/>
      <c r="TJF14" s="1"/>
      <c r="TJG14" s="1"/>
      <c r="TJH14" s="1"/>
      <c r="TJI14" s="1"/>
      <c r="TJJ14" s="1"/>
      <c r="TJK14" s="1"/>
      <c r="TJL14" s="1"/>
      <c r="TJM14" s="1"/>
      <c r="TJN14" s="1"/>
      <c r="TJO14" s="1"/>
      <c r="TJP14" s="1"/>
      <c r="TJQ14" s="1"/>
      <c r="TJR14" s="1"/>
      <c r="TJS14" s="1"/>
      <c r="TJT14" s="1"/>
      <c r="TJU14" s="1"/>
      <c r="TJV14" s="1"/>
      <c r="TJW14" s="1"/>
      <c r="TJX14" s="1"/>
      <c r="TJY14" s="1"/>
      <c r="TJZ14" s="1"/>
      <c r="TKA14" s="1"/>
      <c r="TKB14" s="1"/>
      <c r="TKC14" s="1"/>
      <c r="TKD14" s="1"/>
      <c r="TKE14" s="1"/>
      <c r="TKF14" s="1"/>
      <c r="TKG14" s="1"/>
      <c r="TKH14" s="1"/>
      <c r="TKI14" s="1"/>
      <c r="TKJ14" s="1"/>
      <c r="TKK14" s="1"/>
      <c r="TKL14" s="1"/>
      <c r="TKM14" s="1"/>
      <c r="TKN14" s="1"/>
      <c r="TKO14" s="1"/>
      <c r="TKP14" s="1"/>
      <c r="TKQ14" s="1"/>
      <c r="TKR14" s="1"/>
      <c r="TKS14" s="1"/>
      <c r="TKT14" s="1"/>
      <c r="TKU14" s="1"/>
      <c r="TKV14" s="1"/>
      <c r="TKW14" s="1"/>
      <c r="TKX14" s="1"/>
      <c r="TKY14" s="1"/>
      <c r="TKZ14" s="1"/>
      <c r="TLA14" s="1"/>
      <c r="TLB14" s="1"/>
      <c r="TLC14" s="1"/>
      <c r="TLD14" s="1"/>
      <c r="TLE14" s="1"/>
      <c r="TLF14" s="1"/>
      <c r="TLG14" s="1"/>
      <c r="TLH14" s="1"/>
      <c r="TLI14" s="1"/>
      <c r="TLJ14" s="1"/>
      <c r="TLK14" s="1"/>
      <c r="TLL14" s="1"/>
      <c r="TLM14" s="1"/>
      <c r="TLN14" s="1"/>
      <c r="TLO14" s="1"/>
      <c r="TLP14" s="1"/>
      <c r="TLQ14" s="1"/>
      <c r="TLR14" s="1"/>
      <c r="TLS14" s="1"/>
      <c r="TLT14" s="1"/>
      <c r="TLU14" s="1"/>
      <c r="TLV14" s="1"/>
      <c r="TLW14" s="1"/>
      <c r="TLX14" s="1"/>
      <c r="TLY14" s="1"/>
      <c r="TLZ14" s="1"/>
      <c r="TMA14" s="1"/>
      <c r="TMB14" s="1"/>
      <c r="TMC14" s="1"/>
      <c r="TMD14" s="1"/>
      <c r="TME14" s="1"/>
      <c r="TMF14" s="1"/>
      <c r="TMG14" s="1"/>
      <c r="TMH14" s="1"/>
      <c r="TMI14" s="1"/>
      <c r="TMJ14" s="1"/>
      <c r="TMK14" s="1"/>
      <c r="TML14" s="1"/>
      <c r="TMM14" s="1"/>
      <c r="TMN14" s="1"/>
      <c r="TMO14" s="1"/>
      <c r="TMP14" s="1"/>
      <c r="TMQ14" s="1"/>
      <c r="TMR14" s="1"/>
      <c r="TMS14" s="1"/>
      <c r="TMT14" s="1"/>
      <c r="TMU14" s="1"/>
      <c r="TMV14" s="1"/>
      <c r="TMW14" s="1"/>
      <c r="TMX14" s="1"/>
      <c r="TMY14" s="1"/>
      <c r="TMZ14" s="1"/>
      <c r="TNA14" s="1"/>
      <c r="TNB14" s="1"/>
      <c r="TNC14" s="1"/>
      <c r="TND14" s="1"/>
      <c r="TNE14" s="1"/>
      <c r="TNF14" s="1"/>
      <c r="TNG14" s="1"/>
      <c r="TNH14" s="1"/>
      <c r="TNI14" s="1"/>
      <c r="TNJ14" s="1"/>
      <c r="TNK14" s="1"/>
      <c r="TNL14" s="1"/>
      <c r="TNM14" s="1"/>
      <c r="TNN14" s="1"/>
      <c r="TNO14" s="1"/>
      <c r="TNP14" s="1"/>
      <c r="TNQ14" s="1"/>
      <c r="TNR14" s="1"/>
      <c r="TNS14" s="1"/>
      <c r="TNT14" s="1"/>
      <c r="TNU14" s="1"/>
      <c r="TNV14" s="1"/>
      <c r="TNW14" s="1"/>
      <c r="TNX14" s="1"/>
      <c r="TNY14" s="1"/>
      <c r="TNZ14" s="1"/>
      <c r="TOA14" s="1"/>
      <c r="TOB14" s="1"/>
      <c r="TOC14" s="1"/>
      <c r="TOD14" s="1"/>
      <c r="TOE14" s="1"/>
      <c r="TOF14" s="1"/>
      <c r="TOG14" s="1"/>
      <c r="TOH14" s="1"/>
      <c r="TOI14" s="1"/>
      <c r="TOJ14" s="1"/>
      <c r="TOK14" s="1"/>
      <c r="TOL14" s="1"/>
      <c r="TOM14" s="1"/>
      <c r="TON14" s="1"/>
      <c r="TOO14" s="1"/>
      <c r="TOP14" s="1"/>
      <c r="TOQ14" s="1"/>
      <c r="TOR14" s="1"/>
      <c r="TOS14" s="1"/>
      <c r="TOT14" s="1"/>
      <c r="TOU14" s="1"/>
      <c r="TOV14" s="1"/>
      <c r="TOW14" s="1"/>
      <c r="TOX14" s="1"/>
      <c r="TOY14" s="1"/>
      <c r="TOZ14" s="1"/>
      <c r="TPA14" s="1"/>
      <c r="TPB14" s="1"/>
      <c r="TPC14" s="1"/>
      <c r="TPD14" s="1"/>
      <c r="TPE14" s="1"/>
      <c r="TPF14" s="1"/>
      <c r="TPG14" s="1"/>
      <c r="TPH14" s="1"/>
      <c r="TPI14" s="1"/>
      <c r="TPJ14" s="1"/>
      <c r="TPK14" s="1"/>
      <c r="TPL14" s="1"/>
      <c r="TPM14" s="1"/>
      <c r="TPN14" s="1"/>
      <c r="TPO14" s="1"/>
      <c r="TPP14" s="1"/>
      <c r="TPQ14" s="1"/>
      <c r="TPR14" s="1"/>
      <c r="TPS14" s="1"/>
      <c r="TPT14" s="1"/>
      <c r="TPU14" s="1"/>
      <c r="TPV14" s="1"/>
      <c r="TPW14" s="1"/>
      <c r="TPX14" s="1"/>
      <c r="TPY14" s="1"/>
      <c r="TPZ14" s="1"/>
      <c r="TQA14" s="1"/>
      <c r="TQB14" s="1"/>
      <c r="TQC14" s="1"/>
      <c r="TQD14" s="1"/>
      <c r="TQE14" s="1"/>
      <c r="TQF14" s="1"/>
      <c r="TQG14" s="1"/>
      <c r="TQH14" s="1"/>
      <c r="TQI14" s="1"/>
      <c r="TQJ14" s="1"/>
      <c r="TQK14" s="1"/>
      <c r="TQL14" s="1"/>
      <c r="TQM14" s="1"/>
      <c r="TQN14" s="1"/>
      <c r="TQO14" s="1"/>
      <c r="TQP14" s="1"/>
      <c r="TQQ14" s="1"/>
      <c r="TQR14" s="1"/>
      <c r="TQS14" s="1"/>
      <c r="TQT14" s="1"/>
      <c r="TQU14" s="1"/>
      <c r="TQV14" s="1"/>
      <c r="TQW14" s="1"/>
      <c r="TQX14" s="1"/>
      <c r="TQY14" s="1"/>
      <c r="TQZ14" s="1"/>
      <c r="TRA14" s="1"/>
      <c r="TRB14" s="1"/>
      <c r="TRC14" s="1"/>
      <c r="TRD14" s="1"/>
      <c r="TRE14" s="1"/>
      <c r="TRF14" s="1"/>
      <c r="TRG14" s="1"/>
      <c r="TRH14" s="1"/>
      <c r="TRI14" s="1"/>
      <c r="TRJ14" s="1"/>
      <c r="TRK14" s="1"/>
      <c r="TRL14" s="1"/>
      <c r="TRM14" s="1"/>
      <c r="TRN14" s="1"/>
      <c r="TRO14" s="1"/>
      <c r="TRP14" s="1"/>
      <c r="TRQ14" s="1"/>
      <c r="TRR14" s="1"/>
      <c r="TRS14" s="1"/>
      <c r="TRT14" s="1"/>
      <c r="TRU14" s="1"/>
      <c r="TRV14" s="1"/>
      <c r="TRW14" s="1"/>
      <c r="TRX14" s="1"/>
      <c r="TRY14" s="1"/>
      <c r="TRZ14" s="1"/>
      <c r="TSA14" s="1"/>
      <c r="TSB14" s="1"/>
      <c r="TSC14" s="1"/>
      <c r="TSD14" s="1"/>
      <c r="TSE14" s="1"/>
      <c r="TSF14" s="1"/>
      <c r="TSG14" s="1"/>
      <c r="TSH14" s="1"/>
      <c r="TSI14" s="1"/>
      <c r="TSJ14" s="1"/>
      <c r="TSK14" s="1"/>
      <c r="TSL14" s="1"/>
      <c r="TSM14" s="1"/>
      <c r="TSN14" s="1"/>
      <c r="TSO14" s="1"/>
      <c r="TSP14" s="1"/>
      <c r="TSQ14" s="1"/>
      <c r="TSR14" s="1"/>
      <c r="TSS14" s="1"/>
      <c r="TST14" s="1"/>
      <c r="TSU14" s="1"/>
      <c r="TSV14" s="1"/>
      <c r="TSW14" s="1"/>
      <c r="TSX14" s="1"/>
      <c r="TSY14" s="1"/>
      <c r="TSZ14" s="1"/>
      <c r="TTA14" s="1"/>
      <c r="TTB14" s="1"/>
      <c r="TTC14" s="1"/>
      <c r="TTD14" s="1"/>
      <c r="TTE14" s="1"/>
      <c r="TTF14" s="1"/>
      <c r="TTG14" s="1"/>
      <c r="TTH14" s="1"/>
      <c r="TTI14" s="1"/>
      <c r="TTJ14" s="1"/>
      <c r="TTK14" s="1"/>
      <c r="TTL14" s="1"/>
      <c r="TTM14" s="1"/>
      <c r="TTN14" s="1"/>
      <c r="TTO14" s="1"/>
      <c r="TTP14" s="1"/>
      <c r="TTQ14" s="1"/>
      <c r="TTR14" s="1"/>
      <c r="TTS14" s="1"/>
      <c r="TTT14" s="1"/>
      <c r="TTU14" s="1"/>
      <c r="TTV14" s="1"/>
      <c r="TTW14" s="1"/>
      <c r="TTX14" s="1"/>
      <c r="TTY14" s="1"/>
      <c r="TTZ14" s="1"/>
      <c r="TUA14" s="1"/>
      <c r="TUB14" s="1"/>
      <c r="TUC14" s="1"/>
      <c r="TUD14" s="1"/>
      <c r="TUE14" s="1"/>
      <c r="TUF14" s="1"/>
      <c r="TUG14" s="1"/>
      <c r="TUH14" s="1"/>
      <c r="TUI14" s="1"/>
      <c r="TUJ14" s="1"/>
      <c r="TUK14" s="1"/>
      <c r="TUL14" s="1"/>
      <c r="TUM14" s="1"/>
      <c r="TUN14" s="1"/>
      <c r="TUO14" s="1"/>
      <c r="TUP14" s="1"/>
      <c r="TUQ14" s="1"/>
      <c r="TUR14" s="1"/>
      <c r="TUS14" s="1"/>
      <c r="TUT14" s="1"/>
      <c r="TUU14" s="1"/>
      <c r="TUV14" s="1"/>
      <c r="TUW14" s="1"/>
      <c r="TUX14" s="1"/>
      <c r="TUY14" s="1"/>
      <c r="TUZ14" s="1"/>
      <c r="TVA14" s="1"/>
      <c r="TVB14" s="1"/>
      <c r="TVC14" s="1"/>
      <c r="TVD14" s="1"/>
      <c r="TVE14" s="1"/>
      <c r="TVF14" s="1"/>
      <c r="TVG14" s="1"/>
      <c r="TVH14" s="1"/>
      <c r="TVI14" s="1"/>
      <c r="TVJ14" s="1"/>
      <c r="TVK14" s="1"/>
      <c r="TVL14" s="1"/>
      <c r="TVM14" s="1"/>
      <c r="TVN14" s="1"/>
      <c r="TVO14" s="1"/>
      <c r="TVP14" s="1"/>
      <c r="TVQ14" s="1"/>
      <c r="TVR14" s="1"/>
      <c r="TVS14" s="1"/>
      <c r="TVT14" s="1"/>
      <c r="TVU14" s="1"/>
      <c r="TVV14" s="1"/>
      <c r="TVW14" s="1"/>
      <c r="TVX14" s="1"/>
      <c r="TVY14" s="1"/>
      <c r="TVZ14" s="1"/>
      <c r="TWA14" s="1"/>
      <c r="TWB14" s="1"/>
      <c r="TWC14" s="1"/>
      <c r="TWD14" s="1"/>
      <c r="TWE14" s="1"/>
      <c r="TWF14" s="1"/>
      <c r="TWG14" s="1"/>
      <c r="TWH14" s="1"/>
      <c r="TWI14" s="1"/>
      <c r="TWJ14" s="1"/>
      <c r="TWK14" s="1"/>
      <c r="TWL14" s="1"/>
      <c r="TWM14" s="1"/>
      <c r="TWN14" s="1"/>
      <c r="TWO14" s="1"/>
      <c r="TWP14" s="1"/>
      <c r="TWQ14" s="1"/>
      <c r="TWR14" s="1"/>
      <c r="TWS14" s="1"/>
      <c r="TWT14" s="1"/>
      <c r="TWU14" s="1"/>
      <c r="TWV14" s="1"/>
      <c r="TWW14" s="1"/>
      <c r="TWX14" s="1"/>
      <c r="TWY14" s="1"/>
      <c r="TWZ14" s="1"/>
      <c r="TXA14" s="1"/>
      <c r="TXB14" s="1"/>
      <c r="TXC14" s="1"/>
      <c r="TXD14" s="1"/>
      <c r="TXE14" s="1"/>
      <c r="TXF14" s="1"/>
      <c r="TXG14" s="1"/>
      <c r="TXH14" s="1"/>
      <c r="TXI14" s="1"/>
      <c r="TXJ14" s="1"/>
      <c r="TXK14" s="1"/>
      <c r="TXL14" s="1"/>
      <c r="TXM14" s="1"/>
      <c r="TXN14" s="1"/>
      <c r="TXO14" s="1"/>
      <c r="TXP14" s="1"/>
      <c r="TXQ14" s="1"/>
      <c r="TXR14" s="1"/>
      <c r="TXS14" s="1"/>
      <c r="TXT14" s="1"/>
      <c r="TXU14" s="1"/>
      <c r="TXV14" s="1"/>
      <c r="TXW14" s="1"/>
      <c r="TXX14" s="1"/>
      <c r="TXY14" s="1"/>
      <c r="TXZ14" s="1"/>
      <c r="TYA14" s="1"/>
      <c r="TYB14" s="1"/>
      <c r="TYC14" s="1"/>
      <c r="TYD14" s="1"/>
      <c r="TYE14" s="1"/>
      <c r="TYF14" s="1"/>
      <c r="TYG14" s="1"/>
      <c r="TYH14" s="1"/>
      <c r="TYI14" s="1"/>
      <c r="TYJ14" s="1"/>
      <c r="TYK14" s="1"/>
      <c r="TYL14" s="1"/>
      <c r="TYM14" s="1"/>
      <c r="TYN14" s="1"/>
      <c r="TYO14" s="1"/>
      <c r="TYP14" s="1"/>
      <c r="TYQ14" s="1"/>
      <c r="TYR14" s="1"/>
      <c r="TYS14" s="1"/>
      <c r="TYT14" s="1"/>
      <c r="TYU14" s="1"/>
      <c r="TYV14" s="1"/>
      <c r="TYW14" s="1"/>
      <c r="TYX14" s="1"/>
      <c r="TYY14" s="1"/>
      <c r="TYZ14" s="1"/>
      <c r="TZA14" s="1"/>
      <c r="TZB14" s="1"/>
      <c r="TZC14" s="1"/>
      <c r="TZD14" s="1"/>
      <c r="TZE14" s="1"/>
      <c r="TZF14" s="1"/>
      <c r="TZG14" s="1"/>
      <c r="TZH14" s="1"/>
      <c r="TZI14" s="1"/>
      <c r="TZJ14" s="1"/>
      <c r="TZK14" s="1"/>
      <c r="TZL14" s="1"/>
      <c r="TZM14" s="1"/>
      <c r="TZN14" s="1"/>
      <c r="TZO14" s="1"/>
      <c r="TZP14" s="1"/>
      <c r="TZQ14" s="1"/>
      <c r="TZR14" s="1"/>
      <c r="TZS14" s="1"/>
      <c r="TZT14" s="1"/>
      <c r="TZU14" s="1"/>
      <c r="TZV14" s="1"/>
      <c r="TZW14" s="1"/>
      <c r="TZX14" s="1"/>
      <c r="TZY14" s="1"/>
      <c r="TZZ14" s="1"/>
      <c r="UAA14" s="1"/>
      <c r="UAB14" s="1"/>
      <c r="UAC14" s="1"/>
      <c r="UAD14" s="1"/>
      <c r="UAE14" s="1"/>
      <c r="UAF14" s="1"/>
      <c r="UAG14" s="1"/>
      <c r="UAH14" s="1"/>
      <c r="UAI14" s="1"/>
      <c r="UAJ14" s="1"/>
      <c r="UAK14" s="1"/>
      <c r="UAL14" s="1"/>
      <c r="UAM14" s="1"/>
      <c r="UAN14" s="1"/>
      <c r="UAO14" s="1"/>
      <c r="UAP14" s="1"/>
      <c r="UAQ14" s="1"/>
      <c r="UAR14" s="1"/>
      <c r="UAS14" s="1"/>
      <c r="UAT14" s="1"/>
      <c r="UAU14" s="1"/>
      <c r="UAV14" s="1"/>
      <c r="UAW14" s="1"/>
      <c r="UAX14" s="1"/>
      <c r="UAY14" s="1"/>
      <c r="UAZ14" s="1"/>
      <c r="UBA14" s="1"/>
      <c r="UBB14" s="1"/>
      <c r="UBC14" s="1"/>
      <c r="UBD14" s="1"/>
      <c r="UBE14" s="1"/>
      <c r="UBF14" s="1"/>
      <c r="UBG14" s="1"/>
      <c r="UBH14" s="1"/>
      <c r="UBI14" s="1"/>
      <c r="UBJ14" s="1"/>
      <c r="UBK14" s="1"/>
      <c r="UBL14" s="1"/>
      <c r="UBM14" s="1"/>
      <c r="UBN14" s="1"/>
      <c r="UBO14" s="1"/>
      <c r="UBP14" s="1"/>
      <c r="UBQ14" s="1"/>
      <c r="UBR14" s="1"/>
      <c r="UBS14" s="1"/>
      <c r="UBT14" s="1"/>
      <c r="UBU14" s="1"/>
      <c r="UBV14" s="1"/>
      <c r="UBW14" s="1"/>
      <c r="UBX14" s="1"/>
      <c r="UBY14" s="1"/>
      <c r="UBZ14" s="1"/>
      <c r="UCA14" s="1"/>
      <c r="UCB14" s="1"/>
      <c r="UCC14" s="1"/>
      <c r="UCD14" s="1"/>
      <c r="UCE14" s="1"/>
      <c r="UCF14" s="1"/>
      <c r="UCG14" s="1"/>
      <c r="UCH14" s="1"/>
      <c r="UCI14" s="1"/>
      <c r="UCJ14" s="1"/>
      <c r="UCK14" s="1"/>
      <c r="UCL14" s="1"/>
      <c r="UCM14" s="1"/>
      <c r="UCN14" s="1"/>
      <c r="UCO14" s="1"/>
      <c r="UCP14" s="1"/>
      <c r="UCQ14" s="1"/>
      <c r="UCR14" s="1"/>
      <c r="UCS14" s="1"/>
      <c r="UCT14" s="1"/>
      <c r="UCU14" s="1"/>
      <c r="UCV14" s="1"/>
      <c r="UCW14" s="1"/>
      <c r="UCX14" s="1"/>
      <c r="UCY14" s="1"/>
      <c r="UCZ14" s="1"/>
      <c r="UDA14" s="1"/>
      <c r="UDB14" s="1"/>
      <c r="UDC14" s="1"/>
      <c r="UDD14" s="1"/>
      <c r="UDE14" s="1"/>
      <c r="UDF14" s="1"/>
      <c r="UDG14" s="1"/>
      <c r="UDH14" s="1"/>
      <c r="UDI14" s="1"/>
      <c r="UDJ14" s="1"/>
      <c r="UDK14" s="1"/>
      <c r="UDL14" s="1"/>
      <c r="UDM14" s="1"/>
      <c r="UDN14" s="1"/>
      <c r="UDO14" s="1"/>
      <c r="UDP14" s="1"/>
      <c r="UDQ14" s="1"/>
      <c r="UDR14" s="1"/>
      <c r="UDS14" s="1"/>
      <c r="UDT14" s="1"/>
      <c r="UDU14" s="1"/>
      <c r="UDV14" s="1"/>
      <c r="UDW14" s="1"/>
      <c r="UDX14" s="1"/>
      <c r="UDY14" s="1"/>
      <c r="UDZ14" s="1"/>
      <c r="UEA14" s="1"/>
      <c r="UEB14" s="1"/>
      <c r="UEC14" s="1"/>
      <c r="UED14" s="1"/>
      <c r="UEE14" s="1"/>
      <c r="UEF14" s="1"/>
      <c r="UEG14" s="1"/>
      <c r="UEH14" s="1"/>
      <c r="UEI14" s="1"/>
      <c r="UEJ14" s="1"/>
      <c r="UEK14" s="1"/>
      <c r="UEL14" s="1"/>
      <c r="UEM14" s="1"/>
      <c r="UEN14" s="1"/>
      <c r="UEO14" s="1"/>
      <c r="UEP14" s="1"/>
      <c r="UEQ14" s="1"/>
      <c r="UER14" s="1"/>
      <c r="UES14" s="1"/>
      <c r="UET14" s="1"/>
      <c r="UEU14" s="1"/>
      <c r="UEV14" s="1"/>
      <c r="UEW14" s="1"/>
      <c r="UEX14" s="1"/>
      <c r="UEY14" s="1"/>
      <c r="UEZ14" s="1"/>
      <c r="UFA14" s="1"/>
      <c r="UFB14" s="1"/>
      <c r="UFC14" s="1"/>
      <c r="UFD14" s="1"/>
      <c r="UFE14" s="1"/>
      <c r="UFF14" s="1"/>
      <c r="UFG14" s="1"/>
      <c r="UFH14" s="1"/>
      <c r="UFI14" s="1"/>
      <c r="UFJ14" s="1"/>
      <c r="UFK14" s="1"/>
      <c r="UFL14" s="1"/>
      <c r="UFM14" s="1"/>
      <c r="UFN14" s="1"/>
      <c r="UFO14" s="1"/>
      <c r="UFP14" s="1"/>
      <c r="UFQ14" s="1"/>
      <c r="UFR14" s="1"/>
      <c r="UFS14" s="1"/>
      <c r="UFT14" s="1"/>
      <c r="UFU14" s="1"/>
      <c r="UFV14" s="1"/>
      <c r="UFW14" s="1"/>
      <c r="UFX14" s="1"/>
      <c r="UFY14" s="1"/>
      <c r="UFZ14" s="1"/>
      <c r="UGA14" s="1"/>
      <c r="UGB14" s="1"/>
      <c r="UGC14" s="1"/>
      <c r="UGD14" s="1"/>
      <c r="UGE14" s="1"/>
      <c r="UGF14" s="1"/>
      <c r="UGG14" s="1"/>
      <c r="UGH14" s="1"/>
      <c r="UGI14" s="1"/>
      <c r="UGJ14" s="1"/>
      <c r="UGK14" s="1"/>
      <c r="UGL14" s="1"/>
      <c r="UGM14" s="1"/>
      <c r="UGN14" s="1"/>
      <c r="UGO14" s="1"/>
      <c r="UGP14" s="1"/>
      <c r="UGQ14" s="1"/>
      <c r="UGR14" s="1"/>
      <c r="UGS14" s="1"/>
      <c r="UGT14" s="1"/>
      <c r="UGU14" s="1"/>
      <c r="UGV14" s="1"/>
      <c r="UGW14" s="1"/>
      <c r="UGX14" s="1"/>
      <c r="UGY14" s="1"/>
      <c r="UGZ14" s="1"/>
      <c r="UHA14" s="1"/>
      <c r="UHB14" s="1"/>
      <c r="UHC14" s="1"/>
      <c r="UHD14" s="1"/>
      <c r="UHE14" s="1"/>
      <c r="UHF14" s="1"/>
      <c r="UHG14" s="1"/>
      <c r="UHH14" s="1"/>
      <c r="UHI14" s="1"/>
      <c r="UHJ14" s="1"/>
      <c r="UHK14" s="1"/>
      <c r="UHL14" s="1"/>
      <c r="UHM14" s="1"/>
      <c r="UHN14" s="1"/>
      <c r="UHO14" s="1"/>
      <c r="UHP14" s="1"/>
      <c r="UHQ14" s="1"/>
      <c r="UHR14" s="1"/>
      <c r="UHS14" s="1"/>
      <c r="UHT14" s="1"/>
      <c r="UHU14" s="1"/>
      <c r="UHV14" s="1"/>
      <c r="UHW14" s="1"/>
      <c r="UHX14" s="1"/>
      <c r="UHY14" s="1"/>
      <c r="UHZ14" s="1"/>
      <c r="UIA14" s="1"/>
      <c r="UIB14" s="1"/>
      <c r="UIC14" s="1"/>
      <c r="UID14" s="1"/>
      <c r="UIE14" s="1"/>
      <c r="UIF14" s="1"/>
      <c r="UIG14" s="1"/>
      <c r="UIH14" s="1"/>
      <c r="UII14" s="1"/>
      <c r="UIJ14" s="1"/>
      <c r="UIK14" s="1"/>
      <c r="UIL14" s="1"/>
      <c r="UIM14" s="1"/>
      <c r="UIN14" s="1"/>
      <c r="UIO14" s="1"/>
      <c r="UIP14" s="1"/>
      <c r="UIQ14" s="1"/>
      <c r="UIR14" s="1"/>
      <c r="UIS14" s="1"/>
      <c r="UIT14" s="1"/>
      <c r="UIU14" s="1"/>
      <c r="UIV14" s="1"/>
      <c r="UIW14" s="1"/>
      <c r="UIX14" s="1"/>
      <c r="UIY14" s="1"/>
      <c r="UIZ14" s="1"/>
      <c r="UJA14" s="1"/>
      <c r="UJB14" s="1"/>
      <c r="UJC14" s="1"/>
      <c r="UJD14" s="1"/>
      <c r="UJE14" s="1"/>
      <c r="UJF14" s="1"/>
      <c r="UJG14" s="1"/>
      <c r="UJH14" s="1"/>
      <c r="UJI14" s="1"/>
      <c r="UJJ14" s="1"/>
      <c r="UJK14" s="1"/>
      <c r="UJL14" s="1"/>
      <c r="UJM14" s="1"/>
      <c r="UJN14" s="1"/>
      <c r="UJO14" s="1"/>
      <c r="UJP14" s="1"/>
      <c r="UJQ14" s="1"/>
      <c r="UJR14" s="1"/>
      <c r="UJS14" s="1"/>
      <c r="UJT14" s="1"/>
      <c r="UJU14" s="1"/>
      <c r="UJV14" s="1"/>
      <c r="UJW14" s="1"/>
      <c r="UJX14" s="1"/>
      <c r="UJY14" s="1"/>
      <c r="UJZ14" s="1"/>
      <c r="UKA14" s="1"/>
      <c r="UKB14" s="1"/>
      <c r="UKC14" s="1"/>
      <c r="UKD14" s="1"/>
      <c r="UKE14" s="1"/>
      <c r="UKF14" s="1"/>
      <c r="UKG14" s="1"/>
      <c r="UKH14" s="1"/>
      <c r="UKI14" s="1"/>
      <c r="UKJ14" s="1"/>
      <c r="UKK14" s="1"/>
      <c r="UKL14" s="1"/>
      <c r="UKM14" s="1"/>
      <c r="UKN14" s="1"/>
      <c r="UKO14" s="1"/>
      <c r="UKP14" s="1"/>
      <c r="UKQ14" s="1"/>
      <c r="UKR14" s="1"/>
      <c r="UKS14" s="1"/>
      <c r="UKT14" s="1"/>
      <c r="UKU14" s="1"/>
      <c r="UKV14" s="1"/>
      <c r="UKW14" s="1"/>
      <c r="UKX14" s="1"/>
      <c r="UKY14" s="1"/>
      <c r="UKZ14" s="1"/>
      <c r="ULA14" s="1"/>
      <c r="ULB14" s="1"/>
      <c r="ULC14" s="1"/>
      <c r="ULD14" s="1"/>
      <c r="ULE14" s="1"/>
      <c r="ULF14" s="1"/>
      <c r="ULG14" s="1"/>
      <c r="ULH14" s="1"/>
      <c r="ULI14" s="1"/>
      <c r="ULJ14" s="1"/>
      <c r="ULK14" s="1"/>
      <c r="ULL14" s="1"/>
      <c r="ULM14" s="1"/>
      <c r="ULN14" s="1"/>
      <c r="ULO14" s="1"/>
      <c r="ULP14" s="1"/>
      <c r="ULQ14" s="1"/>
      <c r="ULR14" s="1"/>
      <c r="ULS14" s="1"/>
      <c r="ULT14" s="1"/>
      <c r="ULU14" s="1"/>
      <c r="ULV14" s="1"/>
      <c r="ULW14" s="1"/>
      <c r="ULX14" s="1"/>
      <c r="ULY14" s="1"/>
      <c r="ULZ14" s="1"/>
      <c r="UMA14" s="1"/>
      <c r="UMB14" s="1"/>
      <c r="UMC14" s="1"/>
      <c r="UMD14" s="1"/>
      <c r="UME14" s="1"/>
      <c r="UMF14" s="1"/>
      <c r="UMG14" s="1"/>
      <c r="UMH14" s="1"/>
      <c r="UMI14" s="1"/>
      <c r="UMJ14" s="1"/>
      <c r="UMK14" s="1"/>
      <c r="UML14" s="1"/>
      <c r="UMM14" s="1"/>
      <c r="UMN14" s="1"/>
      <c r="UMO14" s="1"/>
      <c r="UMP14" s="1"/>
      <c r="UMQ14" s="1"/>
      <c r="UMR14" s="1"/>
      <c r="UMS14" s="1"/>
      <c r="UMT14" s="1"/>
      <c r="UMU14" s="1"/>
      <c r="UMV14" s="1"/>
      <c r="UMW14" s="1"/>
      <c r="UMX14" s="1"/>
      <c r="UMY14" s="1"/>
      <c r="UMZ14" s="1"/>
      <c r="UNA14" s="1"/>
      <c r="UNB14" s="1"/>
      <c r="UNC14" s="1"/>
      <c r="UND14" s="1"/>
      <c r="UNE14" s="1"/>
      <c r="UNF14" s="1"/>
      <c r="UNG14" s="1"/>
      <c r="UNH14" s="1"/>
      <c r="UNI14" s="1"/>
      <c r="UNJ14" s="1"/>
      <c r="UNK14" s="1"/>
      <c r="UNL14" s="1"/>
      <c r="UNM14" s="1"/>
      <c r="UNN14" s="1"/>
      <c r="UNO14" s="1"/>
      <c r="UNP14" s="1"/>
      <c r="UNQ14" s="1"/>
      <c r="UNR14" s="1"/>
      <c r="UNS14" s="1"/>
      <c r="UNT14" s="1"/>
      <c r="UNU14" s="1"/>
      <c r="UNV14" s="1"/>
      <c r="UNW14" s="1"/>
      <c r="UNX14" s="1"/>
      <c r="UNY14" s="1"/>
      <c r="UNZ14" s="1"/>
      <c r="UOA14" s="1"/>
      <c r="UOB14" s="1"/>
      <c r="UOC14" s="1"/>
      <c r="UOD14" s="1"/>
      <c r="UOE14" s="1"/>
      <c r="UOF14" s="1"/>
      <c r="UOG14" s="1"/>
      <c r="UOH14" s="1"/>
      <c r="UOI14" s="1"/>
      <c r="UOJ14" s="1"/>
      <c r="UOK14" s="1"/>
      <c r="UOL14" s="1"/>
      <c r="UOM14" s="1"/>
      <c r="UON14" s="1"/>
      <c r="UOO14" s="1"/>
      <c r="UOP14" s="1"/>
      <c r="UOQ14" s="1"/>
      <c r="UOR14" s="1"/>
      <c r="UOS14" s="1"/>
      <c r="UOT14" s="1"/>
      <c r="UOU14" s="1"/>
      <c r="UOV14" s="1"/>
      <c r="UOW14" s="1"/>
      <c r="UOX14" s="1"/>
      <c r="UOY14" s="1"/>
      <c r="UOZ14" s="1"/>
      <c r="UPA14" s="1"/>
      <c r="UPB14" s="1"/>
      <c r="UPC14" s="1"/>
      <c r="UPD14" s="1"/>
      <c r="UPE14" s="1"/>
      <c r="UPF14" s="1"/>
      <c r="UPG14" s="1"/>
      <c r="UPH14" s="1"/>
      <c r="UPI14" s="1"/>
      <c r="UPJ14" s="1"/>
      <c r="UPK14" s="1"/>
      <c r="UPL14" s="1"/>
      <c r="UPM14" s="1"/>
      <c r="UPN14" s="1"/>
      <c r="UPO14" s="1"/>
      <c r="UPP14" s="1"/>
      <c r="UPQ14" s="1"/>
      <c r="UPR14" s="1"/>
      <c r="UPS14" s="1"/>
      <c r="UPT14" s="1"/>
      <c r="UPU14" s="1"/>
      <c r="UPV14" s="1"/>
      <c r="UPW14" s="1"/>
      <c r="UPX14" s="1"/>
      <c r="UPY14" s="1"/>
      <c r="UPZ14" s="1"/>
      <c r="UQA14" s="1"/>
      <c r="UQB14" s="1"/>
      <c r="UQC14" s="1"/>
      <c r="UQD14" s="1"/>
      <c r="UQE14" s="1"/>
      <c r="UQF14" s="1"/>
      <c r="UQG14" s="1"/>
      <c r="UQH14" s="1"/>
      <c r="UQI14" s="1"/>
      <c r="UQJ14" s="1"/>
      <c r="UQK14" s="1"/>
      <c r="UQL14" s="1"/>
      <c r="UQM14" s="1"/>
      <c r="UQN14" s="1"/>
      <c r="UQO14" s="1"/>
      <c r="UQP14" s="1"/>
      <c r="UQQ14" s="1"/>
      <c r="UQR14" s="1"/>
      <c r="UQS14" s="1"/>
      <c r="UQT14" s="1"/>
      <c r="UQU14" s="1"/>
      <c r="UQV14" s="1"/>
      <c r="UQW14" s="1"/>
      <c r="UQX14" s="1"/>
      <c r="UQY14" s="1"/>
      <c r="UQZ14" s="1"/>
      <c r="URA14" s="1"/>
      <c r="URB14" s="1"/>
      <c r="URC14" s="1"/>
      <c r="URD14" s="1"/>
      <c r="URE14" s="1"/>
      <c r="URF14" s="1"/>
      <c r="URG14" s="1"/>
      <c r="URH14" s="1"/>
      <c r="URI14" s="1"/>
      <c r="URJ14" s="1"/>
      <c r="URK14" s="1"/>
      <c r="URL14" s="1"/>
      <c r="URM14" s="1"/>
      <c r="URN14" s="1"/>
      <c r="URO14" s="1"/>
      <c r="URP14" s="1"/>
      <c r="URQ14" s="1"/>
      <c r="URR14" s="1"/>
      <c r="URS14" s="1"/>
      <c r="URT14" s="1"/>
      <c r="URU14" s="1"/>
      <c r="URV14" s="1"/>
      <c r="URW14" s="1"/>
      <c r="URX14" s="1"/>
      <c r="URY14" s="1"/>
      <c r="URZ14" s="1"/>
      <c r="USA14" s="1"/>
      <c r="USB14" s="1"/>
      <c r="USC14" s="1"/>
      <c r="USD14" s="1"/>
      <c r="USE14" s="1"/>
      <c r="USF14" s="1"/>
      <c r="USG14" s="1"/>
      <c r="USH14" s="1"/>
      <c r="USI14" s="1"/>
      <c r="USJ14" s="1"/>
      <c r="USK14" s="1"/>
      <c r="USL14" s="1"/>
      <c r="USM14" s="1"/>
      <c r="USN14" s="1"/>
      <c r="USO14" s="1"/>
      <c r="USP14" s="1"/>
      <c r="USQ14" s="1"/>
      <c r="USR14" s="1"/>
      <c r="USS14" s="1"/>
      <c r="UST14" s="1"/>
      <c r="USU14" s="1"/>
      <c r="USV14" s="1"/>
      <c r="USW14" s="1"/>
      <c r="USX14" s="1"/>
      <c r="USY14" s="1"/>
      <c r="USZ14" s="1"/>
      <c r="UTA14" s="1"/>
      <c r="UTB14" s="1"/>
      <c r="UTC14" s="1"/>
      <c r="UTD14" s="1"/>
      <c r="UTE14" s="1"/>
      <c r="UTF14" s="1"/>
      <c r="UTG14" s="1"/>
      <c r="UTH14" s="1"/>
      <c r="UTI14" s="1"/>
      <c r="UTJ14" s="1"/>
      <c r="UTK14" s="1"/>
      <c r="UTL14" s="1"/>
      <c r="UTM14" s="1"/>
      <c r="UTN14" s="1"/>
      <c r="UTO14" s="1"/>
      <c r="UTP14" s="1"/>
      <c r="UTQ14" s="1"/>
      <c r="UTR14" s="1"/>
      <c r="UTS14" s="1"/>
      <c r="UTT14" s="1"/>
      <c r="UTU14" s="1"/>
      <c r="UTV14" s="1"/>
      <c r="UTW14" s="1"/>
      <c r="UTX14" s="1"/>
      <c r="UTY14" s="1"/>
      <c r="UTZ14" s="1"/>
      <c r="UUA14" s="1"/>
      <c r="UUB14" s="1"/>
      <c r="UUC14" s="1"/>
      <c r="UUD14" s="1"/>
      <c r="UUE14" s="1"/>
      <c r="UUF14" s="1"/>
      <c r="UUG14" s="1"/>
      <c r="UUH14" s="1"/>
      <c r="UUI14" s="1"/>
      <c r="UUJ14" s="1"/>
      <c r="UUK14" s="1"/>
      <c r="UUL14" s="1"/>
      <c r="UUM14" s="1"/>
      <c r="UUN14" s="1"/>
      <c r="UUO14" s="1"/>
      <c r="UUP14" s="1"/>
      <c r="UUQ14" s="1"/>
      <c r="UUR14" s="1"/>
      <c r="UUS14" s="1"/>
      <c r="UUT14" s="1"/>
      <c r="UUU14" s="1"/>
      <c r="UUV14" s="1"/>
      <c r="UUW14" s="1"/>
      <c r="UUX14" s="1"/>
      <c r="UUY14" s="1"/>
      <c r="UUZ14" s="1"/>
      <c r="UVA14" s="1"/>
      <c r="UVB14" s="1"/>
      <c r="UVC14" s="1"/>
      <c r="UVD14" s="1"/>
      <c r="UVE14" s="1"/>
      <c r="UVF14" s="1"/>
      <c r="UVG14" s="1"/>
      <c r="UVH14" s="1"/>
      <c r="UVI14" s="1"/>
      <c r="UVJ14" s="1"/>
      <c r="UVK14" s="1"/>
      <c r="UVL14" s="1"/>
      <c r="UVM14" s="1"/>
      <c r="UVN14" s="1"/>
      <c r="UVO14" s="1"/>
      <c r="UVP14" s="1"/>
      <c r="UVQ14" s="1"/>
      <c r="UVR14" s="1"/>
      <c r="UVS14" s="1"/>
      <c r="UVT14" s="1"/>
      <c r="UVU14" s="1"/>
      <c r="UVV14" s="1"/>
      <c r="UVW14" s="1"/>
      <c r="UVX14" s="1"/>
      <c r="UVY14" s="1"/>
      <c r="UVZ14" s="1"/>
      <c r="UWA14" s="1"/>
      <c r="UWB14" s="1"/>
      <c r="UWC14" s="1"/>
      <c r="UWD14" s="1"/>
      <c r="UWE14" s="1"/>
      <c r="UWF14" s="1"/>
      <c r="UWG14" s="1"/>
      <c r="UWH14" s="1"/>
      <c r="UWI14" s="1"/>
      <c r="UWJ14" s="1"/>
      <c r="UWK14" s="1"/>
      <c r="UWL14" s="1"/>
      <c r="UWM14" s="1"/>
      <c r="UWN14" s="1"/>
      <c r="UWO14" s="1"/>
      <c r="UWP14" s="1"/>
      <c r="UWQ14" s="1"/>
      <c r="UWR14" s="1"/>
      <c r="UWS14" s="1"/>
      <c r="UWT14" s="1"/>
      <c r="UWU14" s="1"/>
      <c r="UWV14" s="1"/>
      <c r="UWW14" s="1"/>
      <c r="UWX14" s="1"/>
      <c r="UWY14" s="1"/>
      <c r="UWZ14" s="1"/>
      <c r="UXA14" s="1"/>
      <c r="UXB14" s="1"/>
      <c r="UXC14" s="1"/>
      <c r="UXD14" s="1"/>
      <c r="UXE14" s="1"/>
      <c r="UXF14" s="1"/>
      <c r="UXG14" s="1"/>
      <c r="UXH14" s="1"/>
      <c r="UXI14" s="1"/>
      <c r="UXJ14" s="1"/>
      <c r="UXK14" s="1"/>
      <c r="UXL14" s="1"/>
      <c r="UXM14" s="1"/>
      <c r="UXN14" s="1"/>
      <c r="UXO14" s="1"/>
      <c r="UXP14" s="1"/>
      <c r="UXQ14" s="1"/>
      <c r="UXR14" s="1"/>
      <c r="UXS14" s="1"/>
      <c r="UXT14" s="1"/>
      <c r="UXU14" s="1"/>
      <c r="UXV14" s="1"/>
      <c r="UXW14" s="1"/>
      <c r="UXX14" s="1"/>
      <c r="UXY14" s="1"/>
      <c r="UXZ14" s="1"/>
      <c r="UYA14" s="1"/>
      <c r="UYB14" s="1"/>
      <c r="UYC14" s="1"/>
      <c r="UYD14" s="1"/>
      <c r="UYE14" s="1"/>
      <c r="UYF14" s="1"/>
      <c r="UYG14" s="1"/>
      <c r="UYH14" s="1"/>
      <c r="UYI14" s="1"/>
      <c r="UYJ14" s="1"/>
      <c r="UYK14" s="1"/>
      <c r="UYL14" s="1"/>
      <c r="UYM14" s="1"/>
      <c r="UYN14" s="1"/>
      <c r="UYO14" s="1"/>
      <c r="UYP14" s="1"/>
      <c r="UYQ14" s="1"/>
      <c r="UYR14" s="1"/>
      <c r="UYS14" s="1"/>
      <c r="UYT14" s="1"/>
      <c r="UYU14" s="1"/>
      <c r="UYV14" s="1"/>
      <c r="UYW14" s="1"/>
      <c r="UYX14" s="1"/>
      <c r="UYY14" s="1"/>
      <c r="UYZ14" s="1"/>
      <c r="UZA14" s="1"/>
      <c r="UZB14" s="1"/>
      <c r="UZC14" s="1"/>
      <c r="UZD14" s="1"/>
      <c r="UZE14" s="1"/>
      <c r="UZF14" s="1"/>
      <c r="UZG14" s="1"/>
      <c r="UZH14" s="1"/>
      <c r="UZI14" s="1"/>
      <c r="UZJ14" s="1"/>
      <c r="UZK14" s="1"/>
      <c r="UZL14" s="1"/>
      <c r="UZM14" s="1"/>
      <c r="UZN14" s="1"/>
      <c r="UZO14" s="1"/>
      <c r="UZP14" s="1"/>
      <c r="UZQ14" s="1"/>
      <c r="UZR14" s="1"/>
      <c r="UZS14" s="1"/>
      <c r="UZT14" s="1"/>
      <c r="UZU14" s="1"/>
      <c r="UZV14" s="1"/>
      <c r="UZW14" s="1"/>
      <c r="UZX14" s="1"/>
      <c r="UZY14" s="1"/>
      <c r="UZZ14" s="1"/>
      <c r="VAA14" s="1"/>
      <c r="VAB14" s="1"/>
      <c r="VAC14" s="1"/>
      <c r="VAD14" s="1"/>
      <c r="VAE14" s="1"/>
      <c r="VAF14" s="1"/>
      <c r="VAG14" s="1"/>
      <c r="VAH14" s="1"/>
      <c r="VAI14" s="1"/>
      <c r="VAJ14" s="1"/>
      <c r="VAK14" s="1"/>
      <c r="VAL14" s="1"/>
      <c r="VAM14" s="1"/>
      <c r="VAN14" s="1"/>
      <c r="VAO14" s="1"/>
      <c r="VAP14" s="1"/>
      <c r="VAQ14" s="1"/>
      <c r="VAR14" s="1"/>
      <c r="VAS14" s="1"/>
      <c r="VAT14" s="1"/>
      <c r="VAU14" s="1"/>
      <c r="VAV14" s="1"/>
      <c r="VAW14" s="1"/>
      <c r="VAX14" s="1"/>
      <c r="VAY14" s="1"/>
      <c r="VAZ14" s="1"/>
      <c r="VBA14" s="1"/>
      <c r="VBB14" s="1"/>
      <c r="VBC14" s="1"/>
      <c r="VBD14" s="1"/>
      <c r="VBE14" s="1"/>
      <c r="VBF14" s="1"/>
      <c r="VBG14" s="1"/>
      <c r="VBH14" s="1"/>
      <c r="VBI14" s="1"/>
      <c r="VBJ14" s="1"/>
      <c r="VBK14" s="1"/>
      <c r="VBL14" s="1"/>
      <c r="VBM14" s="1"/>
      <c r="VBN14" s="1"/>
      <c r="VBO14" s="1"/>
      <c r="VBP14" s="1"/>
      <c r="VBQ14" s="1"/>
      <c r="VBR14" s="1"/>
      <c r="VBS14" s="1"/>
      <c r="VBT14" s="1"/>
      <c r="VBU14" s="1"/>
      <c r="VBV14" s="1"/>
      <c r="VBW14" s="1"/>
      <c r="VBX14" s="1"/>
      <c r="VBY14" s="1"/>
      <c r="VBZ14" s="1"/>
      <c r="VCA14" s="1"/>
      <c r="VCB14" s="1"/>
      <c r="VCC14" s="1"/>
      <c r="VCD14" s="1"/>
      <c r="VCE14" s="1"/>
      <c r="VCF14" s="1"/>
      <c r="VCG14" s="1"/>
      <c r="VCH14" s="1"/>
      <c r="VCI14" s="1"/>
      <c r="VCJ14" s="1"/>
      <c r="VCK14" s="1"/>
      <c r="VCL14" s="1"/>
      <c r="VCM14" s="1"/>
      <c r="VCN14" s="1"/>
      <c r="VCO14" s="1"/>
      <c r="VCP14" s="1"/>
      <c r="VCQ14" s="1"/>
      <c r="VCR14" s="1"/>
      <c r="VCS14" s="1"/>
      <c r="VCT14" s="1"/>
      <c r="VCU14" s="1"/>
      <c r="VCV14" s="1"/>
      <c r="VCW14" s="1"/>
      <c r="VCX14" s="1"/>
      <c r="VCY14" s="1"/>
      <c r="VCZ14" s="1"/>
      <c r="VDA14" s="1"/>
      <c r="VDB14" s="1"/>
      <c r="VDC14" s="1"/>
      <c r="VDD14" s="1"/>
      <c r="VDE14" s="1"/>
      <c r="VDF14" s="1"/>
      <c r="VDG14" s="1"/>
      <c r="VDH14" s="1"/>
      <c r="VDI14" s="1"/>
      <c r="VDJ14" s="1"/>
      <c r="VDK14" s="1"/>
      <c r="VDL14" s="1"/>
      <c r="VDM14" s="1"/>
      <c r="VDN14" s="1"/>
      <c r="VDO14" s="1"/>
      <c r="VDP14" s="1"/>
      <c r="VDQ14" s="1"/>
      <c r="VDR14" s="1"/>
      <c r="VDS14" s="1"/>
      <c r="VDT14" s="1"/>
      <c r="VDU14" s="1"/>
      <c r="VDV14" s="1"/>
      <c r="VDW14" s="1"/>
      <c r="VDX14" s="1"/>
      <c r="VDY14" s="1"/>
      <c r="VDZ14" s="1"/>
      <c r="VEA14" s="1"/>
      <c r="VEB14" s="1"/>
      <c r="VEC14" s="1"/>
      <c r="VED14" s="1"/>
      <c r="VEE14" s="1"/>
      <c r="VEF14" s="1"/>
      <c r="VEG14" s="1"/>
      <c r="VEH14" s="1"/>
      <c r="VEI14" s="1"/>
      <c r="VEJ14" s="1"/>
      <c r="VEK14" s="1"/>
      <c r="VEL14" s="1"/>
      <c r="VEM14" s="1"/>
      <c r="VEN14" s="1"/>
      <c r="VEO14" s="1"/>
      <c r="VEP14" s="1"/>
      <c r="VEQ14" s="1"/>
      <c r="VER14" s="1"/>
      <c r="VES14" s="1"/>
      <c r="VET14" s="1"/>
      <c r="VEU14" s="1"/>
      <c r="VEV14" s="1"/>
      <c r="VEW14" s="1"/>
      <c r="VEX14" s="1"/>
      <c r="VEY14" s="1"/>
      <c r="VEZ14" s="1"/>
      <c r="VFA14" s="1"/>
      <c r="VFB14" s="1"/>
      <c r="VFC14" s="1"/>
      <c r="VFD14" s="1"/>
      <c r="VFE14" s="1"/>
      <c r="VFF14" s="1"/>
      <c r="VFG14" s="1"/>
      <c r="VFH14" s="1"/>
      <c r="VFI14" s="1"/>
      <c r="VFJ14" s="1"/>
      <c r="VFK14" s="1"/>
      <c r="VFL14" s="1"/>
      <c r="VFM14" s="1"/>
      <c r="VFN14" s="1"/>
      <c r="VFO14" s="1"/>
      <c r="VFP14" s="1"/>
      <c r="VFQ14" s="1"/>
      <c r="VFR14" s="1"/>
      <c r="VFS14" s="1"/>
      <c r="VFT14" s="1"/>
      <c r="VFU14" s="1"/>
      <c r="VFV14" s="1"/>
      <c r="VFW14" s="1"/>
      <c r="VFX14" s="1"/>
      <c r="VFY14" s="1"/>
      <c r="VFZ14" s="1"/>
      <c r="VGA14" s="1"/>
      <c r="VGB14" s="1"/>
      <c r="VGC14" s="1"/>
      <c r="VGD14" s="1"/>
      <c r="VGE14" s="1"/>
      <c r="VGF14" s="1"/>
      <c r="VGG14" s="1"/>
      <c r="VGH14" s="1"/>
      <c r="VGI14" s="1"/>
      <c r="VGJ14" s="1"/>
      <c r="VGK14" s="1"/>
      <c r="VGL14" s="1"/>
      <c r="VGM14" s="1"/>
      <c r="VGN14" s="1"/>
      <c r="VGO14" s="1"/>
      <c r="VGP14" s="1"/>
      <c r="VGQ14" s="1"/>
      <c r="VGR14" s="1"/>
      <c r="VGS14" s="1"/>
      <c r="VGT14" s="1"/>
      <c r="VGU14" s="1"/>
      <c r="VGV14" s="1"/>
      <c r="VGW14" s="1"/>
      <c r="VGX14" s="1"/>
      <c r="VGY14" s="1"/>
      <c r="VGZ14" s="1"/>
      <c r="VHA14" s="1"/>
      <c r="VHB14" s="1"/>
      <c r="VHC14" s="1"/>
      <c r="VHD14" s="1"/>
      <c r="VHE14" s="1"/>
      <c r="VHF14" s="1"/>
      <c r="VHG14" s="1"/>
      <c r="VHH14" s="1"/>
      <c r="VHI14" s="1"/>
      <c r="VHJ14" s="1"/>
      <c r="VHK14" s="1"/>
      <c r="VHL14" s="1"/>
      <c r="VHM14" s="1"/>
      <c r="VHN14" s="1"/>
      <c r="VHO14" s="1"/>
      <c r="VHP14" s="1"/>
      <c r="VHQ14" s="1"/>
      <c r="VHR14" s="1"/>
      <c r="VHS14" s="1"/>
      <c r="VHT14" s="1"/>
      <c r="VHU14" s="1"/>
      <c r="VHV14" s="1"/>
      <c r="VHW14" s="1"/>
      <c r="VHX14" s="1"/>
      <c r="VHY14" s="1"/>
      <c r="VHZ14" s="1"/>
      <c r="VIA14" s="1"/>
      <c r="VIB14" s="1"/>
      <c r="VIC14" s="1"/>
      <c r="VID14" s="1"/>
      <c r="VIE14" s="1"/>
      <c r="VIF14" s="1"/>
      <c r="VIG14" s="1"/>
      <c r="VIH14" s="1"/>
      <c r="VII14" s="1"/>
      <c r="VIJ14" s="1"/>
      <c r="VIK14" s="1"/>
      <c r="VIL14" s="1"/>
      <c r="VIM14" s="1"/>
      <c r="VIN14" s="1"/>
      <c r="VIO14" s="1"/>
      <c r="VIP14" s="1"/>
      <c r="VIQ14" s="1"/>
      <c r="VIR14" s="1"/>
      <c r="VIS14" s="1"/>
      <c r="VIT14" s="1"/>
      <c r="VIU14" s="1"/>
      <c r="VIV14" s="1"/>
      <c r="VIW14" s="1"/>
      <c r="VIX14" s="1"/>
      <c r="VIY14" s="1"/>
      <c r="VIZ14" s="1"/>
      <c r="VJA14" s="1"/>
      <c r="VJB14" s="1"/>
      <c r="VJC14" s="1"/>
      <c r="VJD14" s="1"/>
      <c r="VJE14" s="1"/>
      <c r="VJF14" s="1"/>
      <c r="VJG14" s="1"/>
      <c r="VJH14" s="1"/>
      <c r="VJI14" s="1"/>
      <c r="VJJ14" s="1"/>
      <c r="VJK14" s="1"/>
      <c r="VJL14" s="1"/>
      <c r="VJM14" s="1"/>
      <c r="VJN14" s="1"/>
      <c r="VJO14" s="1"/>
      <c r="VJP14" s="1"/>
      <c r="VJQ14" s="1"/>
      <c r="VJR14" s="1"/>
      <c r="VJS14" s="1"/>
      <c r="VJT14" s="1"/>
      <c r="VJU14" s="1"/>
      <c r="VJV14" s="1"/>
      <c r="VJW14" s="1"/>
      <c r="VJX14" s="1"/>
      <c r="VJY14" s="1"/>
      <c r="VJZ14" s="1"/>
      <c r="VKA14" s="1"/>
      <c r="VKB14" s="1"/>
      <c r="VKC14" s="1"/>
      <c r="VKD14" s="1"/>
      <c r="VKE14" s="1"/>
      <c r="VKF14" s="1"/>
      <c r="VKG14" s="1"/>
      <c r="VKH14" s="1"/>
      <c r="VKI14" s="1"/>
      <c r="VKJ14" s="1"/>
      <c r="VKK14" s="1"/>
      <c r="VKL14" s="1"/>
      <c r="VKM14" s="1"/>
      <c r="VKN14" s="1"/>
      <c r="VKO14" s="1"/>
      <c r="VKP14" s="1"/>
      <c r="VKQ14" s="1"/>
      <c r="VKR14" s="1"/>
      <c r="VKS14" s="1"/>
      <c r="VKT14" s="1"/>
      <c r="VKU14" s="1"/>
      <c r="VKV14" s="1"/>
      <c r="VKW14" s="1"/>
      <c r="VKX14" s="1"/>
      <c r="VKY14" s="1"/>
      <c r="VKZ14" s="1"/>
      <c r="VLA14" s="1"/>
      <c r="VLB14" s="1"/>
      <c r="VLC14" s="1"/>
      <c r="VLD14" s="1"/>
      <c r="VLE14" s="1"/>
      <c r="VLF14" s="1"/>
      <c r="VLG14" s="1"/>
      <c r="VLH14" s="1"/>
      <c r="VLI14" s="1"/>
      <c r="VLJ14" s="1"/>
      <c r="VLK14" s="1"/>
      <c r="VLL14" s="1"/>
      <c r="VLM14" s="1"/>
      <c r="VLN14" s="1"/>
      <c r="VLO14" s="1"/>
      <c r="VLP14" s="1"/>
      <c r="VLQ14" s="1"/>
      <c r="VLR14" s="1"/>
      <c r="VLS14" s="1"/>
      <c r="VLT14" s="1"/>
      <c r="VLU14" s="1"/>
      <c r="VLV14" s="1"/>
      <c r="VLW14" s="1"/>
      <c r="VLX14" s="1"/>
      <c r="VLY14" s="1"/>
      <c r="VLZ14" s="1"/>
      <c r="VMA14" s="1"/>
      <c r="VMB14" s="1"/>
      <c r="VMC14" s="1"/>
      <c r="VMD14" s="1"/>
      <c r="VME14" s="1"/>
      <c r="VMF14" s="1"/>
      <c r="VMG14" s="1"/>
      <c r="VMH14" s="1"/>
      <c r="VMI14" s="1"/>
      <c r="VMJ14" s="1"/>
      <c r="VMK14" s="1"/>
      <c r="VML14" s="1"/>
      <c r="VMM14" s="1"/>
      <c r="VMN14" s="1"/>
      <c r="VMO14" s="1"/>
      <c r="VMP14" s="1"/>
      <c r="VMQ14" s="1"/>
      <c r="VMR14" s="1"/>
      <c r="VMS14" s="1"/>
      <c r="VMT14" s="1"/>
      <c r="VMU14" s="1"/>
      <c r="VMV14" s="1"/>
      <c r="VMW14" s="1"/>
      <c r="VMX14" s="1"/>
      <c r="VMY14" s="1"/>
      <c r="VMZ14" s="1"/>
      <c r="VNA14" s="1"/>
      <c r="VNB14" s="1"/>
      <c r="VNC14" s="1"/>
      <c r="VND14" s="1"/>
      <c r="VNE14" s="1"/>
      <c r="VNF14" s="1"/>
      <c r="VNG14" s="1"/>
      <c r="VNH14" s="1"/>
      <c r="VNI14" s="1"/>
      <c r="VNJ14" s="1"/>
      <c r="VNK14" s="1"/>
      <c r="VNL14" s="1"/>
      <c r="VNM14" s="1"/>
      <c r="VNN14" s="1"/>
      <c r="VNO14" s="1"/>
      <c r="VNP14" s="1"/>
      <c r="VNQ14" s="1"/>
      <c r="VNR14" s="1"/>
      <c r="VNS14" s="1"/>
      <c r="VNT14" s="1"/>
      <c r="VNU14" s="1"/>
      <c r="VNV14" s="1"/>
      <c r="VNW14" s="1"/>
      <c r="VNX14" s="1"/>
      <c r="VNY14" s="1"/>
      <c r="VNZ14" s="1"/>
      <c r="VOA14" s="1"/>
      <c r="VOB14" s="1"/>
      <c r="VOC14" s="1"/>
      <c r="VOD14" s="1"/>
      <c r="VOE14" s="1"/>
      <c r="VOF14" s="1"/>
      <c r="VOG14" s="1"/>
      <c r="VOH14" s="1"/>
      <c r="VOI14" s="1"/>
      <c r="VOJ14" s="1"/>
      <c r="VOK14" s="1"/>
      <c r="VOL14" s="1"/>
      <c r="VOM14" s="1"/>
      <c r="VON14" s="1"/>
      <c r="VOO14" s="1"/>
      <c r="VOP14" s="1"/>
      <c r="VOQ14" s="1"/>
      <c r="VOR14" s="1"/>
      <c r="VOS14" s="1"/>
      <c r="VOT14" s="1"/>
      <c r="VOU14" s="1"/>
      <c r="VOV14" s="1"/>
      <c r="VOW14" s="1"/>
      <c r="VOX14" s="1"/>
      <c r="VOY14" s="1"/>
      <c r="VOZ14" s="1"/>
      <c r="VPA14" s="1"/>
      <c r="VPB14" s="1"/>
      <c r="VPC14" s="1"/>
      <c r="VPD14" s="1"/>
      <c r="VPE14" s="1"/>
      <c r="VPF14" s="1"/>
      <c r="VPG14" s="1"/>
      <c r="VPH14" s="1"/>
      <c r="VPI14" s="1"/>
      <c r="VPJ14" s="1"/>
      <c r="VPK14" s="1"/>
      <c r="VPL14" s="1"/>
      <c r="VPM14" s="1"/>
      <c r="VPN14" s="1"/>
      <c r="VPO14" s="1"/>
      <c r="VPP14" s="1"/>
      <c r="VPQ14" s="1"/>
      <c r="VPR14" s="1"/>
      <c r="VPS14" s="1"/>
      <c r="VPT14" s="1"/>
      <c r="VPU14" s="1"/>
      <c r="VPV14" s="1"/>
      <c r="VPW14" s="1"/>
      <c r="VPX14" s="1"/>
      <c r="VPY14" s="1"/>
      <c r="VPZ14" s="1"/>
      <c r="VQA14" s="1"/>
      <c r="VQB14" s="1"/>
      <c r="VQC14" s="1"/>
      <c r="VQD14" s="1"/>
      <c r="VQE14" s="1"/>
      <c r="VQF14" s="1"/>
      <c r="VQG14" s="1"/>
      <c r="VQH14" s="1"/>
      <c r="VQI14" s="1"/>
      <c r="VQJ14" s="1"/>
      <c r="VQK14" s="1"/>
      <c r="VQL14" s="1"/>
      <c r="VQM14" s="1"/>
      <c r="VQN14" s="1"/>
      <c r="VQO14" s="1"/>
      <c r="VQP14" s="1"/>
      <c r="VQQ14" s="1"/>
      <c r="VQR14" s="1"/>
      <c r="VQS14" s="1"/>
      <c r="VQT14" s="1"/>
      <c r="VQU14" s="1"/>
      <c r="VQV14" s="1"/>
      <c r="VQW14" s="1"/>
      <c r="VQX14" s="1"/>
      <c r="VQY14" s="1"/>
      <c r="VQZ14" s="1"/>
      <c r="VRA14" s="1"/>
      <c r="VRB14" s="1"/>
      <c r="VRC14" s="1"/>
      <c r="VRD14" s="1"/>
      <c r="VRE14" s="1"/>
      <c r="VRF14" s="1"/>
      <c r="VRG14" s="1"/>
      <c r="VRH14" s="1"/>
      <c r="VRI14" s="1"/>
      <c r="VRJ14" s="1"/>
      <c r="VRK14" s="1"/>
      <c r="VRL14" s="1"/>
      <c r="VRM14" s="1"/>
      <c r="VRN14" s="1"/>
      <c r="VRO14" s="1"/>
      <c r="VRP14" s="1"/>
      <c r="VRQ14" s="1"/>
      <c r="VRR14" s="1"/>
      <c r="VRS14" s="1"/>
      <c r="VRT14" s="1"/>
      <c r="VRU14" s="1"/>
      <c r="VRV14" s="1"/>
      <c r="VRW14" s="1"/>
      <c r="VRX14" s="1"/>
      <c r="VRY14" s="1"/>
      <c r="VRZ14" s="1"/>
      <c r="VSA14" s="1"/>
      <c r="VSB14" s="1"/>
      <c r="VSC14" s="1"/>
      <c r="VSD14" s="1"/>
      <c r="VSE14" s="1"/>
      <c r="VSF14" s="1"/>
      <c r="VSG14" s="1"/>
      <c r="VSH14" s="1"/>
      <c r="VSI14" s="1"/>
      <c r="VSJ14" s="1"/>
      <c r="VSK14" s="1"/>
      <c r="VSL14" s="1"/>
      <c r="VSM14" s="1"/>
      <c r="VSN14" s="1"/>
      <c r="VSO14" s="1"/>
      <c r="VSP14" s="1"/>
      <c r="VSQ14" s="1"/>
    </row>
    <row r="15" spans="2:15383" ht="20.100000000000001" customHeight="1">
      <c r="B15" s="3"/>
      <c r="C15" s="3"/>
      <c r="D15" s="17"/>
      <c r="E15" s="374"/>
      <c r="F15" s="25"/>
      <c r="G15" s="25"/>
      <c r="H15" s="25"/>
      <c r="I15" s="25"/>
      <c r="J15" s="25"/>
      <c r="K15" s="25"/>
      <c r="L15" s="25"/>
      <c r="M15" s="25"/>
      <c r="N15" s="25"/>
      <c r="O15" s="25"/>
      <c r="P15" s="25"/>
      <c r="Q15" s="25"/>
      <c r="R15" s="25"/>
      <c r="S15" s="25"/>
      <c r="T15" s="20"/>
      <c r="U15" s="25"/>
      <c r="V15" s="593" t="str">
        <f>HYPERLINK("#'セグメント１データ'!A1","セグメント１データ")</f>
        <v>セグメント１データ</v>
      </c>
      <c r="W15" s="593"/>
      <c r="X15" s="593"/>
      <c r="Y15" s="593"/>
      <c r="Z15" s="593"/>
      <c r="AA15" s="593"/>
      <c r="AB15" s="593"/>
      <c r="AC15" s="593"/>
      <c r="AD15" s="593"/>
      <c r="AE15" s="593"/>
      <c r="AF15" s="593"/>
      <c r="AG15" s="593"/>
      <c r="AH15" s="593"/>
      <c r="AI15" s="593"/>
      <c r="AJ15" s="593"/>
      <c r="AK15" s="593"/>
      <c r="AL15" s="593"/>
      <c r="AM15" s="593"/>
      <c r="AN15" s="25"/>
      <c r="AO15" s="25"/>
      <c r="AP15" s="25"/>
      <c r="AQ15" s="25"/>
      <c r="AR15" s="25"/>
      <c r="AS15" s="26"/>
      <c r="AT15" s="27"/>
      <c r="AU15" s="27"/>
    </row>
    <row r="16" spans="2:15383" ht="20.100000000000001" customHeight="1">
      <c r="B16" s="3"/>
      <c r="C16" s="3"/>
      <c r="D16" s="17"/>
      <c r="E16" s="374"/>
      <c r="F16" s="25"/>
      <c r="G16" s="25"/>
      <c r="H16" s="25"/>
      <c r="I16" s="25"/>
      <c r="J16" s="25"/>
      <c r="K16" s="25"/>
      <c r="L16" s="25"/>
      <c r="M16" s="25"/>
      <c r="N16" s="25"/>
      <c r="O16" s="25"/>
      <c r="P16" s="25"/>
      <c r="Q16" s="25"/>
      <c r="R16" s="25"/>
      <c r="S16" s="25"/>
      <c r="T16" s="20"/>
      <c r="U16" s="25"/>
      <c r="V16" s="593" t="str">
        <f>HYPERLINK("#'セグメント２データ'!A1","セグメント２データ")</f>
        <v>セグメント２データ</v>
      </c>
      <c r="W16" s="593"/>
      <c r="X16" s="593"/>
      <c r="Y16" s="593"/>
      <c r="Z16" s="593"/>
      <c r="AA16" s="593"/>
      <c r="AB16" s="593"/>
      <c r="AC16" s="593"/>
      <c r="AD16" s="593"/>
      <c r="AE16" s="593"/>
      <c r="AF16" s="593"/>
      <c r="AG16" s="593"/>
      <c r="AH16" s="593"/>
      <c r="AI16" s="593"/>
      <c r="AJ16" s="593"/>
      <c r="AK16" s="593"/>
      <c r="AL16" s="593"/>
      <c r="AM16" s="593"/>
      <c r="AN16" s="25"/>
      <c r="AO16" s="25"/>
      <c r="AP16" s="25"/>
      <c r="AQ16" s="25"/>
      <c r="AR16" s="25"/>
      <c r="AS16" s="26"/>
      <c r="AT16" s="27"/>
      <c r="AU16" s="27"/>
    </row>
    <row r="17" spans="4:15383" s="3" customFormat="1" ht="20.100000000000001" customHeight="1">
      <c r="D17" s="17"/>
      <c r="E17" s="24"/>
      <c r="F17" s="22"/>
      <c r="G17" s="22"/>
      <c r="H17" s="22"/>
      <c r="I17" s="22"/>
      <c r="J17" s="22"/>
      <c r="K17" s="22"/>
      <c r="L17" s="22"/>
      <c r="M17" s="22"/>
      <c r="N17" s="22"/>
      <c r="O17" s="22"/>
      <c r="P17" s="22"/>
      <c r="Q17" s="22"/>
      <c r="R17" s="22"/>
      <c r="S17" s="22"/>
      <c r="T17" s="22"/>
      <c r="U17" s="22"/>
      <c r="V17" s="593" t="str">
        <f>HYPERLINK("#'プロジェクトデータ'!A1","プロジェクトデータ")</f>
        <v>プロジェクトデータ</v>
      </c>
      <c r="W17" s="593"/>
      <c r="X17" s="593"/>
      <c r="Y17" s="593"/>
      <c r="Z17" s="593"/>
      <c r="AA17" s="593"/>
      <c r="AB17" s="593"/>
      <c r="AC17" s="593"/>
      <c r="AD17" s="593"/>
      <c r="AE17" s="593"/>
      <c r="AF17" s="593"/>
      <c r="AG17" s="593"/>
      <c r="AH17" s="593"/>
      <c r="AI17" s="593"/>
      <c r="AJ17" s="593"/>
      <c r="AK17" s="593"/>
      <c r="AL17" s="593"/>
      <c r="AM17" s="593"/>
      <c r="AN17" s="25"/>
      <c r="AO17" s="25"/>
      <c r="AP17" s="25"/>
      <c r="AQ17" s="25"/>
      <c r="AR17" s="25"/>
      <c r="AS17" s="26"/>
      <c r="AT17" s="27"/>
      <c r="AU17" s="27"/>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c r="BRZ17" s="1"/>
      <c r="BSA17" s="1"/>
      <c r="BSB17" s="1"/>
      <c r="BSC17" s="1"/>
      <c r="BSD17" s="1"/>
      <c r="BSE17" s="1"/>
      <c r="BSF17" s="1"/>
      <c r="BSG17" s="1"/>
      <c r="BSH17" s="1"/>
      <c r="BSI17" s="1"/>
      <c r="BSJ17" s="1"/>
      <c r="BSK17" s="1"/>
      <c r="BSL17" s="1"/>
      <c r="BSM17" s="1"/>
      <c r="BSN17" s="1"/>
      <c r="BSO17" s="1"/>
      <c r="BSP17" s="1"/>
      <c r="BSQ17" s="1"/>
      <c r="BSR17" s="1"/>
      <c r="BSS17" s="1"/>
      <c r="BST17" s="1"/>
      <c r="BSU17" s="1"/>
      <c r="BSV17" s="1"/>
      <c r="BSW17" s="1"/>
      <c r="BSX17" s="1"/>
      <c r="BSY17" s="1"/>
      <c r="BSZ17" s="1"/>
      <c r="BTA17" s="1"/>
      <c r="BTB17" s="1"/>
      <c r="BTC17" s="1"/>
      <c r="BTD17" s="1"/>
      <c r="BTE17" s="1"/>
      <c r="BTF17" s="1"/>
      <c r="BTG17" s="1"/>
      <c r="BTH17" s="1"/>
      <c r="BTI17" s="1"/>
      <c r="BTJ17" s="1"/>
      <c r="BTK17" s="1"/>
      <c r="BTL17" s="1"/>
      <c r="BTM17" s="1"/>
      <c r="BTN17" s="1"/>
      <c r="BTO17" s="1"/>
      <c r="BTP17" s="1"/>
      <c r="BTQ17" s="1"/>
      <c r="BTR17" s="1"/>
      <c r="BTS17" s="1"/>
      <c r="BTT17" s="1"/>
      <c r="BTU17" s="1"/>
      <c r="BTV17" s="1"/>
      <c r="BTW17" s="1"/>
      <c r="BTX17" s="1"/>
      <c r="BTY17" s="1"/>
      <c r="BTZ17" s="1"/>
      <c r="BUA17" s="1"/>
      <c r="BUB17" s="1"/>
      <c r="BUC17" s="1"/>
      <c r="BUD17" s="1"/>
      <c r="BUE17" s="1"/>
      <c r="BUF17" s="1"/>
      <c r="BUG17" s="1"/>
      <c r="BUH17" s="1"/>
      <c r="BUI17" s="1"/>
      <c r="BUJ17" s="1"/>
      <c r="BUK17" s="1"/>
      <c r="BUL17" s="1"/>
      <c r="BUM17" s="1"/>
      <c r="BUN17" s="1"/>
      <c r="BUO17" s="1"/>
      <c r="BUP17" s="1"/>
      <c r="BUQ17" s="1"/>
      <c r="BUR17" s="1"/>
      <c r="BUS17" s="1"/>
      <c r="BUT17" s="1"/>
      <c r="BUU17" s="1"/>
      <c r="BUV17" s="1"/>
      <c r="BUW17" s="1"/>
      <c r="BUX17" s="1"/>
      <c r="BUY17" s="1"/>
      <c r="BUZ17" s="1"/>
      <c r="BVA17" s="1"/>
      <c r="BVB17" s="1"/>
      <c r="BVC17" s="1"/>
      <c r="BVD17" s="1"/>
      <c r="BVE17" s="1"/>
      <c r="BVF17" s="1"/>
      <c r="BVG17" s="1"/>
      <c r="BVH17" s="1"/>
      <c r="BVI17" s="1"/>
      <c r="BVJ17" s="1"/>
      <c r="BVK17" s="1"/>
      <c r="BVL17" s="1"/>
      <c r="BVM17" s="1"/>
      <c r="BVN17" s="1"/>
      <c r="BVO17" s="1"/>
      <c r="BVP17" s="1"/>
      <c r="BVQ17" s="1"/>
      <c r="BVR17" s="1"/>
      <c r="BVS17" s="1"/>
      <c r="BVT17" s="1"/>
      <c r="BVU17" s="1"/>
      <c r="BVV17" s="1"/>
      <c r="BVW17" s="1"/>
      <c r="BVX17" s="1"/>
      <c r="BVY17" s="1"/>
      <c r="BVZ17" s="1"/>
      <c r="BWA17" s="1"/>
      <c r="BWB17" s="1"/>
      <c r="BWC17" s="1"/>
      <c r="BWD17" s="1"/>
      <c r="BWE17" s="1"/>
      <c r="BWF17" s="1"/>
      <c r="BWG17" s="1"/>
      <c r="BWH17" s="1"/>
      <c r="BWI17" s="1"/>
      <c r="BWJ17" s="1"/>
      <c r="BWK17" s="1"/>
      <c r="BWL17" s="1"/>
      <c r="BWM17" s="1"/>
      <c r="BWN17" s="1"/>
      <c r="BWO17" s="1"/>
      <c r="BWP17" s="1"/>
      <c r="BWQ17" s="1"/>
      <c r="BWR17" s="1"/>
      <c r="BWS17" s="1"/>
      <c r="BWT17" s="1"/>
      <c r="BWU17" s="1"/>
      <c r="BWV17" s="1"/>
      <c r="BWW17" s="1"/>
      <c r="BWX17" s="1"/>
      <c r="BWY17" s="1"/>
      <c r="BWZ17" s="1"/>
      <c r="BXA17" s="1"/>
      <c r="BXB17" s="1"/>
      <c r="BXC17" s="1"/>
      <c r="BXD17" s="1"/>
      <c r="BXE17" s="1"/>
      <c r="BXF17" s="1"/>
      <c r="BXG17" s="1"/>
      <c r="BXH17" s="1"/>
      <c r="BXI17" s="1"/>
      <c r="BXJ17" s="1"/>
      <c r="BXK17" s="1"/>
      <c r="BXL17" s="1"/>
      <c r="BXM17" s="1"/>
      <c r="BXN17" s="1"/>
      <c r="BXO17" s="1"/>
      <c r="BXP17" s="1"/>
      <c r="BXQ17" s="1"/>
      <c r="BXR17" s="1"/>
      <c r="BXS17" s="1"/>
      <c r="BXT17" s="1"/>
      <c r="BXU17" s="1"/>
      <c r="BXV17" s="1"/>
      <c r="BXW17" s="1"/>
      <c r="BXX17" s="1"/>
      <c r="BXY17" s="1"/>
      <c r="BXZ17" s="1"/>
      <c r="BYA17" s="1"/>
      <c r="BYB17" s="1"/>
      <c r="BYC17" s="1"/>
      <c r="BYD17" s="1"/>
      <c r="BYE17" s="1"/>
      <c r="BYF17" s="1"/>
      <c r="BYG17" s="1"/>
      <c r="BYH17" s="1"/>
      <c r="BYI17" s="1"/>
      <c r="BYJ17" s="1"/>
      <c r="BYK17" s="1"/>
      <c r="BYL17" s="1"/>
      <c r="BYM17" s="1"/>
      <c r="BYN17" s="1"/>
      <c r="BYO17" s="1"/>
      <c r="BYP17" s="1"/>
      <c r="BYQ17" s="1"/>
      <c r="BYR17" s="1"/>
      <c r="BYS17" s="1"/>
      <c r="BYT17" s="1"/>
      <c r="BYU17" s="1"/>
      <c r="BYV17" s="1"/>
      <c r="BYW17" s="1"/>
      <c r="BYX17" s="1"/>
      <c r="BYY17" s="1"/>
      <c r="BYZ17" s="1"/>
      <c r="BZA17" s="1"/>
      <c r="BZB17" s="1"/>
      <c r="BZC17" s="1"/>
      <c r="BZD17" s="1"/>
      <c r="BZE17" s="1"/>
      <c r="BZF17" s="1"/>
      <c r="BZG17" s="1"/>
      <c r="BZH17" s="1"/>
      <c r="BZI17" s="1"/>
      <c r="BZJ17" s="1"/>
      <c r="BZK17" s="1"/>
      <c r="BZL17" s="1"/>
      <c r="BZM17" s="1"/>
      <c r="BZN17" s="1"/>
      <c r="BZO17" s="1"/>
      <c r="BZP17" s="1"/>
      <c r="BZQ17" s="1"/>
      <c r="BZR17" s="1"/>
      <c r="BZS17" s="1"/>
      <c r="BZT17" s="1"/>
      <c r="BZU17" s="1"/>
      <c r="BZV17" s="1"/>
      <c r="BZW17" s="1"/>
      <c r="BZX17" s="1"/>
      <c r="BZY17" s="1"/>
      <c r="BZZ17" s="1"/>
      <c r="CAA17" s="1"/>
      <c r="CAB17" s="1"/>
      <c r="CAC17" s="1"/>
      <c r="CAD17" s="1"/>
      <c r="CAE17" s="1"/>
      <c r="CAF17" s="1"/>
      <c r="CAG17" s="1"/>
      <c r="CAH17" s="1"/>
      <c r="CAI17" s="1"/>
      <c r="CAJ17" s="1"/>
      <c r="CAK17" s="1"/>
      <c r="CAL17" s="1"/>
      <c r="CAM17" s="1"/>
      <c r="CAN17" s="1"/>
      <c r="CAO17" s="1"/>
      <c r="CAP17" s="1"/>
      <c r="CAQ17" s="1"/>
      <c r="CAR17" s="1"/>
      <c r="CAS17" s="1"/>
      <c r="CAT17" s="1"/>
      <c r="CAU17" s="1"/>
      <c r="CAV17" s="1"/>
      <c r="CAW17" s="1"/>
      <c r="CAX17" s="1"/>
      <c r="CAY17" s="1"/>
      <c r="CAZ17" s="1"/>
      <c r="CBA17" s="1"/>
      <c r="CBB17" s="1"/>
      <c r="CBC17" s="1"/>
      <c r="CBD17" s="1"/>
      <c r="CBE17" s="1"/>
      <c r="CBF17" s="1"/>
      <c r="CBG17" s="1"/>
      <c r="CBH17" s="1"/>
      <c r="CBI17" s="1"/>
      <c r="CBJ17" s="1"/>
      <c r="CBK17" s="1"/>
      <c r="CBL17" s="1"/>
      <c r="CBM17" s="1"/>
      <c r="CBN17" s="1"/>
      <c r="CBO17" s="1"/>
      <c r="CBP17" s="1"/>
      <c r="CBQ17" s="1"/>
      <c r="CBR17" s="1"/>
      <c r="CBS17" s="1"/>
      <c r="CBT17" s="1"/>
      <c r="CBU17" s="1"/>
      <c r="CBV17" s="1"/>
      <c r="CBW17" s="1"/>
      <c r="CBX17" s="1"/>
      <c r="CBY17" s="1"/>
      <c r="CBZ17" s="1"/>
      <c r="CCA17" s="1"/>
      <c r="CCB17" s="1"/>
      <c r="CCC17" s="1"/>
      <c r="CCD17" s="1"/>
      <c r="CCE17" s="1"/>
      <c r="CCF17" s="1"/>
      <c r="CCG17" s="1"/>
      <c r="CCH17" s="1"/>
      <c r="CCI17" s="1"/>
      <c r="CCJ17" s="1"/>
      <c r="CCK17" s="1"/>
      <c r="CCL17" s="1"/>
      <c r="CCM17" s="1"/>
      <c r="CCN17" s="1"/>
      <c r="CCO17" s="1"/>
      <c r="CCP17" s="1"/>
      <c r="CCQ17" s="1"/>
      <c r="CCR17" s="1"/>
      <c r="CCS17" s="1"/>
      <c r="CCT17" s="1"/>
      <c r="CCU17" s="1"/>
      <c r="CCV17" s="1"/>
      <c r="CCW17" s="1"/>
      <c r="CCX17" s="1"/>
      <c r="CCY17" s="1"/>
      <c r="CCZ17" s="1"/>
      <c r="CDA17" s="1"/>
      <c r="CDB17" s="1"/>
      <c r="CDC17" s="1"/>
      <c r="CDD17" s="1"/>
      <c r="CDE17" s="1"/>
      <c r="CDF17" s="1"/>
      <c r="CDG17" s="1"/>
      <c r="CDH17" s="1"/>
      <c r="CDI17" s="1"/>
      <c r="CDJ17" s="1"/>
      <c r="CDK17" s="1"/>
      <c r="CDL17" s="1"/>
      <c r="CDM17" s="1"/>
      <c r="CDN17" s="1"/>
      <c r="CDO17" s="1"/>
      <c r="CDP17" s="1"/>
      <c r="CDQ17" s="1"/>
      <c r="CDR17" s="1"/>
      <c r="CDS17" s="1"/>
      <c r="CDT17" s="1"/>
      <c r="CDU17" s="1"/>
      <c r="CDV17" s="1"/>
      <c r="CDW17" s="1"/>
      <c r="CDX17" s="1"/>
      <c r="CDY17" s="1"/>
      <c r="CDZ17" s="1"/>
      <c r="CEA17" s="1"/>
      <c r="CEB17" s="1"/>
      <c r="CEC17" s="1"/>
      <c r="CED17" s="1"/>
      <c r="CEE17" s="1"/>
      <c r="CEF17" s="1"/>
      <c r="CEG17" s="1"/>
      <c r="CEH17" s="1"/>
      <c r="CEI17" s="1"/>
      <c r="CEJ17" s="1"/>
      <c r="CEK17" s="1"/>
      <c r="CEL17" s="1"/>
      <c r="CEM17" s="1"/>
      <c r="CEN17" s="1"/>
      <c r="CEO17" s="1"/>
      <c r="CEP17" s="1"/>
      <c r="CEQ17" s="1"/>
      <c r="CER17" s="1"/>
      <c r="CES17" s="1"/>
      <c r="CET17" s="1"/>
      <c r="CEU17" s="1"/>
      <c r="CEV17" s="1"/>
      <c r="CEW17" s="1"/>
      <c r="CEX17" s="1"/>
      <c r="CEY17" s="1"/>
      <c r="CEZ17" s="1"/>
      <c r="CFA17" s="1"/>
      <c r="CFB17" s="1"/>
      <c r="CFC17" s="1"/>
      <c r="CFD17" s="1"/>
      <c r="CFE17" s="1"/>
      <c r="CFF17" s="1"/>
      <c r="CFG17" s="1"/>
      <c r="CFH17" s="1"/>
      <c r="CFI17" s="1"/>
      <c r="CFJ17" s="1"/>
      <c r="CFK17" s="1"/>
      <c r="CFL17" s="1"/>
      <c r="CFM17" s="1"/>
      <c r="CFN17" s="1"/>
      <c r="CFO17" s="1"/>
      <c r="CFP17" s="1"/>
      <c r="CFQ17" s="1"/>
      <c r="CFR17" s="1"/>
      <c r="CFS17" s="1"/>
      <c r="CFT17" s="1"/>
      <c r="CFU17" s="1"/>
      <c r="CFV17" s="1"/>
      <c r="CFW17" s="1"/>
      <c r="CFX17" s="1"/>
      <c r="CFY17" s="1"/>
      <c r="CFZ17" s="1"/>
      <c r="CGA17" s="1"/>
      <c r="CGB17" s="1"/>
      <c r="CGC17" s="1"/>
      <c r="CGD17" s="1"/>
      <c r="CGE17" s="1"/>
      <c r="CGF17" s="1"/>
      <c r="CGG17" s="1"/>
      <c r="CGH17" s="1"/>
      <c r="CGI17" s="1"/>
      <c r="CGJ17" s="1"/>
      <c r="CGK17" s="1"/>
      <c r="CGL17" s="1"/>
      <c r="CGM17" s="1"/>
      <c r="CGN17" s="1"/>
      <c r="CGO17" s="1"/>
      <c r="CGP17" s="1"/>
      <c r="CGQ17" s="1"/>
      <c r="CGR17" s="1"/>
      <c r="CGS17" s="1"/>
      <c r="CGT17" s="1"/>
      <c r="CGU17" s="1"/>
      <c r="CGV17" s="1"/>
      <c r="CGW17" s="1"/>
      <c r="CGX17" s="1"/>
      <c r="CGY17" s="1"/>
      <c r="CGZ17" s="1"/>
      <c r="CHA17" s="1"/>
      <c r="CHB17" s="1"/>
      <c r="CHC17" s="1"/>
      <c r="CHD17" s="1"/>
      <c r="CHE17" s="1"/>
      <c r="CHF17" s="1"/>
      <c r="CHG17" s="1"/>
      <c r="CHH17" s="1"/>
      <c r="CHI17" s="1"/>
      <c r="CHJ17" s="1"/>
      <c r="CHK17" s="1"/>
      <c r="CHL17" s="1"/>
      <c r="CHM17" s="1"/>
      <c r="CHN17" s="1"/>
      <c r="CHO17" s="1"/>
      <c r="CHP17" s="1"/>
      <c r="CHQ17" s="1"/>
      <c r="CHR17" s="1"/>
      <c r="CHS17" s="1"/>
      <c r="CHT17" s="1"/>
      <c r="CHU17" s="1"/>
      <c r="CHV17" s="1"/>
      <c r="CHW17" s="1"/>
      <c r="CHX17" s="1"/>
      <c r="CHY17" s="1"/>
      <c r="CHZ17" s="1"/>
      <c r="CIA17" s="1"/>
      <c r="CIB17" s="1"/>
      <c r="CIC17" s="1"/>
      <c r="CID17" s="1"/>
      <c r="CIE17" s="1"/>
      <c r="CIF17" s="1"/>
      <c r="CIG17" s="1"/>
      <c r="CIH17" s="1"/>
      <c r="CII17" s="1"/>
      <c r="CIJ17" s="1"/>
      <c r="CIK17" s="1"/>
      <c r="CIL17" s="1"/>
      <c r="CIM17" s="1"/>
      <c r="CIN17" s="1"/>
      <c r="CIO17" s="1"/>
      <c r="CIP17" s="1"/>
      <c r="CIQ17" s="1"/>
      <c r="CIR17" s="1"/>
      <c r="CIS17" s="1"/>
      <c r="CIT17" s="1"/>
      <c r="CIU17" s="1"/>
      <c r="CIV17" s="1"/>
      <c r="CIW17" s="1"/>
      <c r="CIX17" s="1"/>
      <c r="CIY17" s="1"/>
      <c r="CIZ17" s="1"/>
      <c r="CJA17" s="1"/>
      <c r="CJB17" s="1"/>
      <c r="CJC17" s="1"/>
      <c r="CJD17" s="1"/>
      <c r="CJE17" s="1"/>
      <c r="CJF17" s="1"/>
      <c r="CJG17" s="1"/>
      <c r="CJH17" s="1"/>
      <c r="CJI17" s="1"/>
      <c r="CJJ17" s="1"/>
      <c r="CJK17" s="1"/>
      <c r="CJL17" s="1"/>
      <c r="CJM17" s="1"/>
      <c r="CJN17" s="1"/>
      <c r="CJO17" s="1"/>
      <c r="CJP17" s="1"/>
      <c r="CJQ17" s="1"/>
      <c r="CJR17" s="1"/>
      <c r="CJS17" s="1"/>
      <c r="CJT17" s="1"/>
      <c r="CJU17" s="1"/>
      <c r="CJV17" s="1"/>
      <c r="CJW17" s="1"/>
      <c r="CJX17" s="1"/>
      <c r="CJY17" s="1"/>
      <c r="CJZ17" s="1"/>
      <c r="CKA17" s="1"/>
      <c r="CKB17" s="1"/>
      <c r="CKC17" s="1"/>
      <c r="CKD17" s="1"/>
      <c r="CKE17" s="1"/>
      <c r="CKF17" s="1"/>
      <c r="CKG17" s="1"/>
      <c r="CKH17" s="1"/>
      <c r="CKI17" s="1"/>
      <c r="CKJ17" s="1"/>
      <c r="CKK17" s="1"/>
      <c r="CKL17" s="1"/>
      <c r="CKM17" s="1"/>
      <c r="CKN17" s="1"/>
      <c r="CKO17" s="1"/>
      <c r="CKP17" s="1"/>
      <c r="CKQ17" s="1"/>
      <c r="CKR17" s="1"/>
      <c r="CKS17" s="1"/>
      <c r="CKT17" s="1"/>
      <c r="CKU17" s="1"/>
      <c r="CKV17" s="1"/>
      <c r="CKW17" s="1"/>
      <c r="CKX17" s="1"/>
      <c r="CKY17" s="1"/>
      <c r="CKZ17" s="1"/>
      <c r="CLA17" s="1"/>
      <c r="CLB17" s="1"/>
      <c r="CLC17" s="1"/>
      <c r="CLD17" s="1"/>
      <c r="CLE17" s="1"/>
      <c r="CLF17" s="1"/>
      <c r="CLG17" s="1"/>
      <c r="CLH17" s="1"/>
      <c r="CLI17" s="1"/>
      <c r="CLJ17" s="1"/>
      <c r="CLK17" s="1"/>
      <c r="CLL17" s="1"/>
      <c r="CLM17" s="1"/>
      <c r="CLN17" s="1"/>
      <c r="CLO17" s="1"/>
      <c r="CLP17" s="1"/>
      <c r="CLQ17" s="1"/>
      <c r="CLR17" s="1"/>
      <c r="CLS17" s="1"/>
      <c r="CLT17" s="1"/>
      <c r="CLU17" s="1"/>
      <c r="CLV17" s="1"/>
      <c r="CLW17" s="1"/>
      <c r="CLX17" s="1"/>
      <c r="CLY17" s="1"/>
      <c r="CLZ17" s="1"/>
      <c r="CMA17" s="1"/>
      <c r="CMB17" s="1"/>
      <c r="CMC17" s="1"/>
      <c r="CMD17" s="1"/>
      <c r="CME17" s="1"/>
      <c r="CMF17" s="1"/>
      <c r="CMG17" s="1"/>
      <c r="CMH17" s="1"/>
      <c r="CMI17" s="1"/>
      <c r="CMJ17" s="1"/>
      <c r="CMK17" s="1"/>
      <c r="CML17" s="1"/>
      <c r="CMM17" s="1"/>
      <c r="CMN17" s="1"/>
      <c r="CMO17" s="1"/>
      <c r="CMP17" s="1"/>
      <c r="CMQ17" s="1"/>
      <c r="CMR17" s="1"/>
      <c r="CMS17" s="1"/>
      <c r="CMT17" s="1"/>
      <c r="CMU17" s="1"/>
      <c r="CMV17" s="1"/>
      <c r="CMW17" s="1"/>
      <c r="CMX17" s="1"/>
      <c r="CMY17" s="1"/>
      <c r="CMZ17" s="1"/>
      <c r="CNA17" s="1"/>
      <c r="CNB17" s="1"/>
      <c r="CNC17" s="1"/>
      <c r="CND17" s="1"/>
      <c r="CNE17" s="1"/>
      <c r="CNF17" s="1"/>
      <c r="CNG17" s="1"/>
      <c r="CNH17" s="1"/>
      <c r="CNI17" s="1"/>
      <c r="CNJ17" s="1"/>
      <c r="CNK17" s="1"/>
      <c r="CNL17" s="1"/>
      <c r="CNM17" s="1"/>
      <c r="CNN17" s="1"/>
      <c r="CNO17" s="1"/>
      <c r="CNP17" s="1"/>
      <c r="CNQ17" s="1"/>
      <c r="CNR17" s="1"/>
      <c r="CNS17" s="1"/>
      <c r="CNT17" s="1"/>
      <c r="CNU17" s="1"/>
      <c r="CNV17" s="1"/>
      <c r="CNW17" s="1"/>
      <c r="CNX17" s="1"/>
      <c r="CNY17" s="1"/>
      <c r="CNZ17" s="1"/>
      <c r="COA17" s="1"/>
      <c r="COB17" s="1"/>
      <c r="COC17" s="1"/>
      <c r="COD17" s="1"/>
      <c r="COE17" s="1"/>
      <c r="COF17" s="1"/>
      <c r="COG17" s="1"/>
      <c r="COH17" s="1"/>
      <c r="COI17" s="1"/>
      <c r="COJ17" s="1"/>
      <c r="COK17" s="1"/>
      <c r="COL17" s="1"/>
      <c r="COM17" s="1"/>
      <c r="CON17" s="1"/>
      <c r="COO17" s="1"/>
      <c r="COP17" s="1"/>
      <c r="COQ17" s="1"/>
      <c r="COR17" s="1"/>
      <c r="COS17" s="1"/>
      <c r="COT17" s="1"/>
      <c r="COU17" s="1"/>
      <c r="COV17" s="1"/>
      <c r="COW17" s="1"/>
      <c r="COX17" s="1"/>
      <c r="COY17" s="1"/>
      <c r="COZ17" s="1"/>
      <c r="CPA17" s="1"/>
      <c r="CPB17" s="1"/>
      <c r="CPC17" s="1"/>
      <c r="CPD17" s="1"/>
      <c r="CPE17" s="1"/>
      <c r="CPF17" s="1"/>
      <c r="CPG17" s="1"/>
      <c r="CPH17" s="1"/>
      <c r="CPI17" s="1"/>
      <c r="CPJ17" s="1"/>
      <c r="CPK17" s="1"/>
      <c r="CPL17" s="1"/>
      <c r="CPM17" s="1"/>
      <c r="CPN17" s="1"/>
      <c r="CPO17" s="1"/>
      <c r="CPP17" s="1"/>
      <c r="CPQ17" s="1"/>
      <c r="CPR17" s="1"/>
      <c r="CPS17" s="1"/>
      <c r="CPT17" s="1"/>
      <c r="CPU17" s="1"/>
      <c r="CPV17" s="1"/>
      <c r="CPW17" s="1"/>
      <c r="CPX17" s="1"/>
      <c r="CPY17" s="1"/>
      <c r="CPZ17" s="1"/>
      <c r="CQA17" s="1"/>
      <c r="CQB17" s="1"/>
      <c r="CQC17" s="1"/>
      <c r="CQD17" s="1"/>
      <c r="CQE17" s="1"/>
      <c r="CQF17" s="1"/>
      <c r="CQG17" s="1"/>
      <c r="CQH17" s="1"/>
      <c r="CQI17" s="1"/>
      <c r="CQJ17" s="1"/>
      <c r="CQK17" s="1"/>
      <c r="CQL17" s="1"/>
      <c r="CQM17" s="1"/>
      <c r="CQN17" s="1"/>
      <c r="CQO17" s="1"/>
      <c r="CQP17" s="1"/>
      <c r="CQQ17" s="1"/>
      <c r="CQR17" s="1"/>
      <c r="CQS17" s="1"/>
      <c r="CQT17" s="1"/>
      <c r="CQU17" s="1"/>
      <c r="CQV17" s="1"/>
      <c r="CQW17" s="1"/>
      <c r="CQX17" s="1"/>
      <c r="CQY17" s="1"/>
      <c r="CQZ17" s="1"/>
      <c r="CRA17" s="1"/>
      <c r="CRB17" s="1"/>
      <c r="CRC17" s="1"/>
      <c r="CRD17" s="1"/>
      <c r="CRE17" s="1"/>
      <c r="CRF17" s="1"/>
      <c r="CRG17" s="1"/>
      <c r="CRH17" s="1"/>
      <c r="CRI17" s="1"/>
      <c r="CRJ17" s="1"/>
      <c r="CRK17" s="1"/>
      <c r="CRL17" s="1"/>
      <c r="CRM17" s="1"/>
      <c r="CRN17" s="1"/>
      <c r="CRO17" s="1"/>
      <c r="CRP17" s="1"/>
      <c r="CRQ17" s="1"/>
      <c r="CRR17" s="1"/>
      <c r="CRS17" s="1"/>
      <c r="CRT17" s="1"/>
      <c r="CRU17" s="1"/>
      <c r="CRV17" s="1"/>
      <c r="CRW17" s="1"/>
      <c r="CRX17" s="1"/>
      <c r="CRY17" s="1"/>
      <c r="CRZ17" s="1"/>
      <c r="CSA17" s="1"/>
      <c r="CSB17" s="1"/>
      <c r="CSC17" s="1"/>
      <c r="CSD17" s="1"/>
      <c r="CSE17" s="1"/>
      <c r="CSF17" s="1"/>
      <c r="CSG17" s="1"/>
      <c r="CSH17" s="1"/>
      <c r="CSI17" s="1"/>
      <c r="CSJ17" s="1"/>
      <c r="CSK17" s="1"/>
      <c r="CSL17" s="1"/>
      <c r="CSM17" s="1"/>
      <c r="CSN17" s="1"/>
      <c r="CSO17" s="1"/>
      <c r="CSP17" s="1"/>
      <c r="CSQ17" s="1"/>
      <c r="CSR17" s="1"/>
      <c r="CSS17" s="1"/>
      <c r="CST17" s="1"/>
      <c r="CSU17" s="1"/>
      <c r="CSV17" s="1"/>
      <c r="CSW17" s="1"/>
      <c r="CSX17" s="1"/>
      <c r="CSY17" s="1"/>
      <c r="CSZ17" s="1"/>
      <c r="CTA17" s="1"/>
      <c r="CTB17" s="1"/>
      <c r="CTC17" s="1"/>
      <c r="CTD17" s="1"/>
      <c r="CTE17" s="1"/>
      <c r="CTF17" s="1"/>
      <c r="CTG17" s="1"/>
      <c r="CTH17" s="1"/>
      <c r="CTI17" s="1"/>
      <c r="CTJ17" s="1"/>
      <c r="CTK17" s="1"/>
      <c r="CTL17" s="1"/>
      <c r="CTM17" s="1"/>
      <c r="CTN17" s="1"/>
      <c r="CTO17" s="1"/>
      <c r="CTP17" s="1"/>
      <c r="CTQ17" s="1"/>
      <c r="CTR17" s="1"/>
      <c r="CTS17" s="1"/>
      <c r="CTT17" s="1"/>
      <c r="CTU17" s="1"/>
      <c r="CTV17" s="1"/>
      <c r="CTW17" s="1"/>
      <c r="CTX17" s="1"/>
      <c r="CTY17" s="1"/>
      <c r="CTZ17" s="1"/>
      <c r="CUA17" s="1"/>
      <c r="CUB17" s="1"/>
      <c r="CUC17" s="1"/>
      <c r="CUD17" s="1"/>
      <c r="CUE17" s="1"/>
      <c r="CUF17" s="1"/>
      <c r="CUG17" s="1"/>
      <c r="CUH17" s="1"/>
      <c r="CUI17" s="1"/>
      <c r="CUJ17" s="1"/>
      <c r="CUK17" s="1"/>
      <c r="CUL17" s="1"/>
      <c r="CUM17" s="1"/>
      <c r="CUN17" s="1"/>
      <c r="CUO17" s="1"/>
      <c r="CUP17" s="1"/>
      <c r="CUQ17" s="1"/>
      <c r="CUR17" s="1"/>
      <c r="CUS17" s="1"/>
      <c r="CUT17" s="1"/>
      <c r="CUU17" s="1"/>
      <c r="CUV17" s="1"/>
      <c r="CUW17" s="1"/>
      <c r="CUX17" s="1"/>
      <c r="CUY17" s="1"/>
      <c r="CUZ17" s="1"/>
      <c r="CVA17" s="1"/>
      <c r="CVB17" s="1"/>
      <c r="CVC17" s="1"/>
      <c r="CVD17" s="1"/>
      <c r="CVE17" s="1"/>
      <c r="CVF17" s="1"/>
      <c r="CVG17" s="1"/>
      <c r="CVH17" s="1"/>
      <c r="CVI17" s="1"/>
      <c r="CVJ17" s="1"/>
      <c r="CVK17" s="1"/>
      <c r="CVL17" s="1"/>
      <c r="CVM17" s="1"/>
      <c r="CVN17" s="1"/>
      <c r="CVO17" s="1"/>
      <c r="CVP17" s="1"/>
      <c r="CVQ17" s="1"/>
      <c r="CVR17" s="1"/>
      <c r="CVS17" s="1"/>
      <c r="CVT17" s="1"/>
      <c r="CVU17" s="1"/>
      <c r="CVV17" s="1"/>
      <c r="CVW17" s="1"/>
      <c r="CVX17" s="1"/>
      <c r="CVY17" s="1"/>
      <c r="CVZ17" s="1"/>
      <c r="CWA17" s="1"/>
      <c r="CWB17" s="1"/>
      <c r="CWC17" s="1"/>
      <c r="CWD17" s="1"/>
      <c r="CWE17" s="1"/>
      <c r="CWF17" s="1"/>
      <c r="CWG17" s="1"/>
      <c r="CWH17" s="1"/>
      <c r="CWI17" s="1"/>
      <c r="CWJ17" s="1"/>
      <c r="CWK17" s="1"/>
      <c r="CWL17" s="1"/>
      <c r="CWM17" s="1"/>
      <c r="CWN17" s="1"/>
      <c r="CWO17" s="1"/>
      <c r="CWP17" s="1"/>
      <c r="CWQ17" s="1"/>
      <c r="CWR17" s="1"/>
      <c r="CWS17" s="1"/>
      <c r="CWT17" s="1"/>
      <c r="CWU17" s="1"/>
      <c r="CWV17" s="1"/>
      <c r="CWW17" s="1"/>
      <c r="CWX17" s="1"/>
      <c r="CWY17" s="1"/>
      <c r="CWZ17" s="1"/>
      <c r="CXA17" s="1"/>
      <c r="CXB17" s="1"/>
      <c r="CXC17" s="1"/>
      <c r="CXD17" s="1"/>
      <c r="CXE17" s="1"/>
      <c r="CXF17" s="1"/>
      <c r="CXG17" s="1"/>
      <c r="CXH17" s="1"/>
      <c r="CXI17" s="1"/>
      <c r="CXJ17" s="1"/>
      <c r="CXK17" s="1"/>
      <c r="CXL17" s="1"/>
      <c r="CXM17" s="1"/>
      <c r="CXN17" s="1"/>
      <c r="CXO17" s="1"/>
      <c r="CXP17" s="1"/>
      <c r="CXQ17" s="1"/>
      <c r="CXR17" s="1"/>
      <c r="CXS17" s="1"/>
      <c r="CXT17" s="1"/>
      <c r="CXU17" s="1"/>
      <c r="CXV17" s="1"/>
      <c r="CXW17" s="1"/>
      <c r="CXX17" s="1"/>
      <c r="CXY17" s="1"/>
      <c r="CXZ17" s="1"/>
      <c r="CYA17" s="1"/>
      <c r="CYB17" s="1"/>
      <c r="CYC17" s="1"/>
      <c r="CYD17" s="1"/>
      <c r="CYE17" s="1"/>
      <c r="CYF17" s="1"/>
      <c r="CYG17" s="1"/>
      <c r="CYH17" s="1"/>
      <c r="CYI17" s="1"/>
      <c r="CYJ17" s="1"/>
      <c r="CYK17" s="1"/>
      <c r="CYL17" s="1"/>
      <c r="CYM17" s="1"/>
      <c r="CYN17" s="1"/>
      <c r="CYO17" s="1"/>
      <c r="CYP17" s="1"/>
      <c r="CYQ17" s="1"/>
      <c r="CYR17" s="1"/>
      <c r="CYS17" s="1"/>
      <c r="CYT17" s="1"/>
      <c r="CYU17" s="1"/>
      <c r="CYV17" s="1"/>
      <c r="CYW17" s="1"/>
      <c r="CYX17" s="1"/>
      <c r="CYY17" s="1"/>
      <c r="CYZ17" s="1"/>
      <c r="CZA17" s="1"/>
      <c r="CZB17" s="1"/>
      <c r="CZC17" s="1"/>
      <c r="CZD17" s="1"/>
      <c r="CZE17" s="1"/>
      <c r="CZF17" s="1"/>
      <c r="CZG17" s="1"/>
      <c r="CZH17" s="1"/>
      <c r="CZI17" s="1"/>
      <c r="CZJ17" s="1"/>
      <c r="CZK17" s="1"/>
      <c r="CZL17" s="1"/>
      <c r="CZM17" s="1"/>
      <c r="CZN17" s="1"/>
      <c r="CZO17" s="1"/>
      <c r="CZP17" s="1"/>
      <c r="CZQ17" s="1"/>
      <c r="CZR17" s="1"/>
      <c r="CZS17" s="1"/>
      <c r="CZT17" s="1"/>
      <c r="CZU17" s="1"/>
      <c r="CZV17" s="1"/>
      <c r="CZW17" s="1"/>
      <c r="CZX17" s="1"/>
      <c r="CZY17" s="1"/>
      <c r="CZZ17" s="1"/>
      <c r="DAA17" s="1"/>
      <c r="DAB17" s="1"/>
      <c r="DAC17" s="1"/>
      <c r="DAD17" s="1"/>
      <c r="DAE17" s="1"/>
      <c r="DAF17" s="1"/>
      <c r="DAG17" s="1"/>
      <c r="DAH17" s="1"/>
      <c r="DAI17" s="1"/>
      <c r="DAJ17" s="1"/>
      <c r="DAK17" s="1"/>
      <c r="DAL17" s="1"/>
      <c r="DAM17" s="1"/>
      <c r="DAN17" s="1"/>
      <c r="DAO17" s="1"/>
      <c r="DAP17" s="1"/>
      <c r="DAQ17" s="1"/>
      <c r="DAR17" s="1"/>
      <c r="DAS17" s="1"/>
      <c r="DAT17" s="1"/>
      <c r="DAU17" s="1"/>
      <c r="DAV17" s="1"/>
      <c r="DAW17" s="1"/>
      <c r="DAX17" s="1"/>
      <c r="DAY17" s="1"/>
      <c r="DAZ17" s="1"/>
      <c r="DBA17" s="1"/>
      <c r="DBB17" s="1"/>
      <c r="DBC17" s="1"/>
      <c r="DBD17" s="1"/>
      <c r="DBE17" s="1"/>
      <c r="DBF17" s="1"/>
      <c r="DBG17" s="1"/>
      <c r="DBH17" s="1"/>
      <c r="DBI17" s="1"/>
      <c r="DBJ17" s="1"/>
      <c r="DBK17" s="1"/>
      <c r="DBL17" s="1"/>
      <c r="DBM17" s="1"/>
      <c r="DBN17" s="1"/>
      <c r="DBO17" s="1"/>
      <c r="DBP17" s="1"/>
      <c r="DBQ17" s="1"/>
      <c r="DBR17" s="1"/>
      <c r="DBS17" s="1"/>
      <c r="DBT17" s="1"/>
      <c r="DBU17" s="1"/>
      <c r="DBV17" s="1"/>
      <c r="DBW17" s="1"/>
      <c r="DBX17" s="1"/>
      <c r="DBY17" s="1"/>
      <c r="DBZ17" s="1"/>
      <c r="DCA17" s="1"/>
      <c r="DCB17" s="1"/>
      <c r="DCC17" s="1"/>
      <c r="DCD17" s="1"/>
      <c r="DCE17" s="1"/>
      <c r="DCF17" s="1"/>
      <c r="DCG17" s="1"/>
      <c r="DCH17" s="1"/>
      <c r="DCI17" s="1"/>
      <c r="DCJ17" s="1"/>
      <c r="DCK17" s="1"/>
      <c r="DCL17" s="1"/>
      <c r="DCM17" s="1"/>
      <c r="DCN17" s="1"/>
      <c r="DCO17" s="1"/>
      <c r="DCP17" s="1"/>
      <c r="DCQ17" s="1"/>
      <c r="DCR17" s="1"/>
      <c r="DCS17" s="1"/>
      <c r="DCT17" s="1"/>
      <c r="DCU17" s="1"/>
      <c r="DCV17" s="1"/>
      <c r="DCW17" s="1"/>
      <c r="DCX17" s="1"/>
      <c r="DCY17" s="1"/>
      <c r="DCZ17" s="1"/>
      <c r="DDA17" s="1"/>
      <c r="DDB17" s="1"/>
      <c r="DDC17" s="1"/>
      <c r="DDD17" s="1"/>
      <c r="DDE17" s="1"/>
      <c r="DDF17" s="1"/>
      <c r="DDG17" s="1"/>
      <c r="DDH17" s="1"/>
      <c r="DDI17" s="1"/>
      <c r="DDJ17" s="1"/>
      <c r="DDK17" s="1"/>
      <c r="DDL17" s="1"/>
      <c r="DDM17" s="1"/>
      <c r="DDN17" s="1"/>
      <c r="DDO17" s="1"/>
      <c r="DDP17" s="1"/>
      <c r="DDQ17" s="1"/>
      <c r="DDR17" s="1"/>
      <c r="DDS17" s="1"/>
      <c r="DDT17" s="1"/>
      <c r="DDU17" s="1"/>
      <c r="DDV17" s="1"/>
      <c r="DDW17" s="1"/>
      <c r="DDX17" s="1"/>
      <c r="DDY17" s="1"/>
      <c r="DDZ17" s="1"/>
      <c r="DEA17" s="1"/>
      <c r="DEB17" s="1"/>
      <c r="DEC17" s="1"/>
      <c r="DED17" s="1"/>
      <c r="DEE17" s="1"/>
      <c r="DEF17" s="1"/>
      <c r="DEG17" s="1"/>
      <c r="DEH17" s="1"/>
      <c r="DEI17" s="1"/>
      <c r="DEJ17" s="1"/>
      <c r="DEK17" s="1"/>
      <c r="DEL17" s="1"/>
      <c r="DEM17" s="1"/>
      <c r="DEN17" s="1"/>
      <c r="DEO17" s="1"/>
      <c r="DEP17" s="1"/>
      <c r="DEQ17" s="1"/>
      <c r="DER17" s="1"/>
      <c r="DES17" s="1"/>
      <c r="DET17" s="1"/>
      <c r="DEU17" s="1"/>
      <c r="DEV17" s="1"/>
      <c r="DEW17" s="1"/>
      <c r="DEX17" s="1"/>
      <c r="DEY17" s="1"/>
      <c r="DEZ17" s="1"/>
      <c r="DFA17" s="1"/>
      <c r="DFB17" s="1"/>
      <c r="DFC17" s="1"/>
      <c r="DFD17" s="1"/>
      <c r="DFE17" s="1"/>
      <c r="DFF17" s="1"/>
      <c r="DFG17" s="1"/>
      <c r="DFH17" s="1"/>
      <c r="DFI17" s="1"/>
      <c r="DFJ17" s="1"/>
      <c r="DFK17" s="1"/>
      <c r="DFL17" s="1"/>
      <c r="DFM17" s="1"/>
      <c r="DFN17" s="1"/>
      <c r="DFO17" s="1"/>
      <c r="DFP17" s="1"/>
      <c r="DFQ17" s="1"/>
      <c r="DFR17" s="1"/>
      <c r="DFS17" s="1"/>
      <c r="DFT17" s="1"/>
      <c r="DFU17" s="1"/>
      <c r="DFV17" s="1"/>
      <c r="DFW17" s="1"/>
      <c r="DFX17" s="1"/>
      <c r="DFY17" s="1"/>
      <c r="DFZ17" s="1"/>
      <c r="DGA17" s="1"/>
      <c r="DGB17" s="1"/>
      <c r="DGC17" s="1"/>
      <c r="DGD17" s="1"/>
      <c r="DGE17" s="1"/>
      <c r="DGF17" s="1"/>
      <c r="DGG17" s="1"/>
      <c r="DGH17" s="1"/>
      <c r="DGI17" s="1"/>
      <c r="DGJ17" s="1"/>
      <c r="DGK17" s="1"/>
      <c r="DGL17" s="1"/>
      <c r="DGM17" s="1"/>
      <c r="DGN17" s="1"/>
      <c r="DGO17" s="1"/>
      <c r="DGP17" s="1"/>
      <c r="DGQ17" s="1"/>
      <c r="DGR17" s="1"/>
      <c r="DGS17" s="1"/>
      <c r="DGT17" s="1"/>
      <c r="DGU17" s="1"/>
      <c r="DGV17" s="1"/>
      <c r="DGW17" s="1"/>
      <c r="DGX17" s="1"/>
      <c r="DGY17" s="1"/>
      <c r="DGZ17" s="1"/>
      <c r="DHA17" s="1"/>
      <c r="DHB17" s="1"/>
      <c r="DHC17" s="1"/>
      <c r="DHD17" s="1"/>
      <c r="DHE17" s="1"/>
      <c r="DHF17" s="1"/>
      <c r="DHG17" s="1"/>
      <c r="DHH17" s="1"/>
      <c r="DHI17" s="1"/>
      <c r="DHJ17" s="1"/>
      <c r="DHK17" s="1"/>
      <c r="DHL17" s="1"/>
      <c r="DHM17" s="1"/>
      <c r="DHN17" s="1"/>
      <c r="DHO17" s="1"/>
      <c r="DHP17" s="1"/>
      <c r="DHQ17" s="1"/>
      <c r="DHR17" s="1"/>
      <c r="DHS17" s="1"/>
      <c r="DHT17" s="1"/>
      <c r="DHU17" s="1"/>
      <c r="DHV17" s="1"/>
      <c r="DHW17" s="1"/>
      <c r="DHX17" s="1"/>
      <c r="DHY17" s="1"/>
      <c r="DHZ17" s="1"/>
      <c r="DIA17" s="1"/>
      <c r="DIB17" s="1"/>
      <c r="DIC17" s="1"/>
      <c r="DID17" s="1"/>
      <c r="DIE17" s="1"/>
      <c r="DIF17" s="1"/>
      <c r="DIG17" s="1"/>
      <c r="DIH17" s="1"/>
      <c r="DII17" s="1"/>
      <c r="DIJ17" s="1"/>
      <c r="DIK17" s="1"/>
      <c r="DIL17" s="1"/>
      <c r="DIM17" s="1"/>
      <c r="DIN17" s="1"/>
      <c r="DIO17" s="1"/>
      <c r="DIP17" s="1"/>
      <c r="DIQ17" s="1"/>
      <c r="DIR17" s="1"/>
      <c r="DIS17" s="1"/>
      <c r="DIT17" s="1"/>
      <c r="DIU17" s="1"/>
      <c r="DIV17" s="1"/>
      <c r="DIW17" s="1"/>
      <c r="DIX17" s="1"/>
      <c r="DIY17" s="1"/>
      <c r="DIZ17" s="1"/>
      <c r="DJA17" s="1"/>
      <c r="DJB17" s="1"/>
      <c r="DJC17" s="1"/>
      <c r="DJD17" s="1"/>
      <c r="DJE17" s="1"/>
      <c r="DJF17" s="1"/>
      <c r="DJG17" s="1"/>
      <c r="DJH17" s="1"/>
      <c r="DJI17" s="1"/>
      <c r="DJJ17" s="1"/>
      <c r="DJK17" s="1"/>
      <c r="DJL17" s="1"/>
      <c r="DJM17" s="1"/>
      <c r="DJN17" s="1"/>
      <c r="DJO17" s="1"/>
      <c r="DJP17" s="1"/>
      <c r="DJQ17" s="1"/>
      <c r="DJR17" s="1"/>
      <c r="DJS17" s="1"/>
      <c r="DJT17" s="1"/>
      <c r="DJU17" s="1"/>
      <c r="DJV17" s="1"/>
      <c r="DJW17" s="1"/>
      <c r="DJX17" s="1"/>
      <c r="DJY17" s="1"/>
      <c r="DJZ17" s="1"/>
      <c r="DKA17" s="1"/>
      <c r="DKB17" s="1"/>
      <c r="DKC17" s="1"/>
      <c r="DKD17" s="1"/>
      <c r="DKE17" s="1"/>
      <c r="DKF17" s="1"/>
      <c r="DKG17" s="1"/>
      <c r="DKH17" s="1"/>
      <c r="DKI17" s="1"/>
      <c r="DKJ17" s="1"/>
      <c r="DKK17" s="1"/>
      <c r="DKL17" s="1"/>
      <c r="DKM17" s="1"/>
      <c r="DKN17" s="1"/>
      <c r="DKO17" s="1"/>
      <c r="DKP17" s="1"/>
      <c r="DKQ17" s="1"/>
      <c r="DKR17" s="1"/>
      <c r="DKS17" s="1"/>
      <c r="DKT17" s="1"/>
      <c r="DKU17" s="1"/>
      <c r="DKV17" s="1"/>
      <c r="DKW17" s="1"/>
      <c r="DKX17" s="1"/>
      <c r="DKY17" s="1"/>
      <c r="DKZ17" s="1"/>
      <c r="DLA17" s="1"/>
      <c r="DLB17" s="1"/>
      <c r="DLC17" s="1"/>
      <c r="DLD17" s="1"/>
      <c r="DLE17" s="1"/>
      <c r="DLF17" s="1"/>
      <c r="DLG17" s="1"/>
      <c r="DLH17" s="1"/>
      <c r="DLI17" s="1"/>
      <c r="DLJ17" s="1"/>
      <c r="DLK17" s="1"/>
      <c r="DLL17" s="1"/>
      <c r="DLM17" s="1"/>
      <c r="DLN17" s="1"/>
      <c r="DLO17" s="1"/>
      <c r="DLP17" s="1"/>
      <c r="DLQ17" s="1"/>
      <c r="DLR17" s="1"/>
      <c r="DLS17" s="1"/>
      <c r="DLT17" s="1"/>
      <c r="DLU17" s="1"/>
      <c r="DLV17" s="1"/>
      <c r="DLW17" s="1"/>
      <c r="DLX17" s="1"/>
      <c r="DLY17" s="1"/>
      <c r="DLZ17" s="1"/>
      <c r="DMA17" s="1"/>
      <c r="DMB17" s="1"/>
      <c r="DMC17" s="1"/>
      <c r="DMD17" s="1"/>
      <c r="DME17" s="1"/>
      <c r="DMF17" s="1"/>
      <c r="DMG17" s="1"/>
      <c r="DMH17" s="1"/>
      <c r="DMI17" s="1"/>
      <c r="DMJ17" s="1"/>
      <c r="DMK17" s="1"/>
      <c r="DML17" s="1"/>
      <c r="DMM17" s="1"/>
      <c r="DMN17" s="1"/>
      <c r="DMO17" s="1"/>
      <c r="DMP17" s="1"/>
      <c r="DMQ17" s="1"/>
      <c r="DMR17" s="1"/>
      <c r="DMS17" s="1"/>
      <c r="DMT17" s="1"/>
      <c r="DMU17" s="1"/>
      <c r="DMV17" s="1"/>
      <c r="DMW17" s="1"/>
      <c r="DMX17" s="1"/>
      <c r="DMY17" s="1"/>
      <c r="DMZ17" s="1"/>
      <c r="DNA17" s="1"/>
      <c r="DNB17" s="1"/>
      <c r="DNC17" s="1"/>
      <c r="DND17" s="1"/>
      <c r="DNE17" s="1"/>
      <c r="DNF17" s="1"/>
      <c r="DNG17" s="1"/>
      <c r="DNH17" s="1"/>
      <c r="DNI17" s="1"/>
      <c r="DNJ17" s="1"/>
      <c r="DNK17" s="1"/>
      <c r="DNL17" s="1"/>
      <c r="DNM17" s="1"/>
      <c r="DNN17" s="1"/>
      <c r="DNO17" s="1"/>
      <c r="DNP17" s="1"/>
      <c r="DNQ17" s="1"/>
      <c r="DNR17" s="1"/>
      <c r="DNS17" s="1"/>
      <c r="DNT17" s="1"/>
      <c r="DNU17" s="1"/>
      <c r="DNV17" s="1"/>
      <c r="DNW17" s="1"/>
      <c r="DNX17" s="1"/>
      <c r="DNY17" s="1"/>
      <c r="DNZ17" s="1"/>
      <c r="DOA17" s="1"/>
      <c r="DOB17" s="1"/>
      <c r="DOC17" s="1"/>
      <c r="DOD17" s="1"/>
      <c r="DOE17" s="1"/>
      <c r="DOF17" s="1"/>
      <c r="DOG17" s="1"/>
      <c r="DOH17" s="1"/>
      <c r="DOI17" s="1"/>
      <c r="DOJ17" s="1"/>
      <c r="DOK17" s="1"/>
      <c r="DOL17" s="1"/>
      <c r="DOM17" s="1"/>
      <c r="DON17" s="1"/>
      <c r="DOO17" s="1"/>
      <c r="DOP17" s="1"/>
      <c r="DOQ17" s="1"/>
      <c r="DOR17" s="1"/>
      <c r="DOS17" s="1"/>
      <c r="DOT17" s="1"/>
      <c r="DOU17" s="1"/>
      <c r="DOV17" s="1"/>
      <c r="DOW17" s="1"/>
      <c r="DOX17" s="1"/>
      <c r="DOY17" s="1"/>
      <c r="DOZ17" s="1"/>
      <c r="DPA17" s="1"/>
      <c r="DPB17" s="1"/>
      <c r="DPC17" s="1"/>
      <c r="DPD17" s="1"/>
      <c r="DPE17" s="1"/>
      <c r="DPF17" s="1"/>
      <c r="DPG17" s="1"/>
      <c r="DPH17" s="1"/>
      <c r="DPI17" s="1"/>
      <c r="DPJ17" s="1"/>
      <c r="DPK17" s="1"/>
      <c r="DPL17" s="1"/>
      <c r="DPM17" s="1"/>
      <c r="DPN17" s="1"/>
      <c r="DPO17" s="1"/>
      <c r="DPP17" s="1"/>
      <c r="DPQ17" s="1"/>
      <c r="DPR17" s="1"/>
      <c r="DPS17" s="1"/>
      <c r="DPT17" s="1"/>
      <c r="DPU17" s="1"/>
      <c r="DPV17" s="1"/>
      <c r="DPW17" s="1"/>
      <c r="DPX17" s="1"/>
      <c r="DPY17" s="1"/>
      <c r="DPZ17" s="1"/>
      <c r="DQA17" s="1"/>
      <c r="DQB17" s="1"/>
      <c r="DQC17" s="1"/>
      <c r="DQD17" s="1"/>
      <c r="DQE17" s="1"/>
      <c r="DQF17" s="1"/>
      <c r="DQG17" s="1"/>
      <c r="DQH17" s="1"/>
      <c r="DQI17" s="1"/>
      <c r="DQJ17" s="1"/>
      <c r="DQK17" s="1"/>
      <c r="DQL17" s="1"/>
      <c r="DQM17" s="1"/>
      <c r="DQN17" s="1"/>
      <c r="DQO17" s="1"/>
      <c r="DQP17" s="1"/>
      <c r="DQQ17" s="1"/>
      <c r="DQR17" s="1"/>
      <c r="DQS17" s="1"/>
      <c r="DQT17" s="1"/>
      <c r="DQU17" s="1"/>
      <c r="DQV17" s="1"/>
      <c r="DQW17" s="1"/>
      <c r="DQX17" s="1"/>
      <c r="DQY17" s="1"/>
      <c r="DQZ17" s="1"/>
      <c r="DRA17" s="1"/>
      <c r="DRB17" s="1"/>
      <c r="DRC17" s="1"/>
      <c r="DRD17" s="1"/>
      <c r="DRE17" s="1"/>
      <c r="DRF17" s="1"/>
      <c r="DRG17" s="1"/>
      <c r="DRH17" s="1"/>
      <c r="DRI17" s="1"/>
      <c r="DRJ17" s="1"/>
      <c r="DRK17" s="1"/>
      <c r="DRL17" s="1"/>
      <c r="DRM17" s="1"/>
      <c r="DRN17" s="1"/>
      <c r="DRO17" s="1"/>
      <c r="DRP17" s="1"/>
      <c r="DRQ17" s="1"/>
      <c r="DRR17" s="1"/>
      <c r="DRS17" s="1"/>
      <c r="DRT17" s="1"/>
      <c r="DRU17" s="1"/>
      <c r="DRV17" s="1"/>
      <c r="DRW17" s="1"/>
      <c r="DRX17" s="1"/>
      <c r="DRY17" s="1"/>
      <c r="DRZ17" s="1"/>
      <c r="DSA17" s="1"/>
      <c r="DSB17" s="1"/>
      <c r="DSC17" s="1"/>
      <c r="DSD17" s="1"/>
      <c r="DSE17" s="1"/>
      <c r="DSF17" s="1"/>
      <c r="DSG17" s="1"/>
      <c r="DSH17" s="1"/>
      <c r="DSI17" s="1"/>
      <c r="DSJ17" s="1"/>
      <c r="DSK17" s="1"/>
      <c r="DSL17" s="1"/>
      <c r="DSM17" s="1"/>
      <c r="DSN17" s="1"/>
      <c r="DSO17" s="1"/>
      <c r="DSP17" s="1"/>
      <c r="DSQ17" s="1"/>
      <c r="DSR17" s="1"/>
      <c r="DSS17" s="1"/>
      <c r="DST17" s="1"/>
      <c r="DSU17" s="1"/>
      <c r="DSV17" s="1"/>
      <c r="DSW17" s="1"/>
      <c r="DSX17" s="1"/>
      <c r="DSY17" s="1"/>
      <c r="DSZ17" s="1"/>
      <c r="DTA17" s="1"/>
      <c r="DTB17" s="1"/>
      <c r="DTC17" s="1"/>
      <c r="DTD17" s="1"/>
      <c r="DTE17" s="1"/>
      <c r="DTF17" s="1"/>
      <c r="DTG17" s="1"/>
      <c r="DTH17" s="1"/>
      <c r="DTI17" s="1"/>
      <c r="DTJ17" s="1"/>
      <c r="DTK17" s="1"/>
      <c r="DTL17" s="1"/>
      <c r="DTM17" s="1"/>
      <c r="DTN17" s="1"/>
      <c r="DTO17" s="1"/>
      <c r="DTP17" s="1"/>
      <c r="DTQ17" s="1"/>
      <c r="DTR17" s="1"/>
      <c r="DTS17" s="1"/>
      <c r="DTT17" s="1"/>
      <c r="DTU17" s="1"/>
      <c r="DTV17" s="1"/>
      <c r="DTW17" s="1"/>
      <c r="DTX17" s="1"/>
      <c r="DTY17" s="1"/>
      <c r="DTZ17" s="1"/>
      <c r="DUA17" s="1"/>
      <c r="DUB17" s="1"/>
      <c r="DUC17" s="1"/>
      <c r="DUD17" s="1"/>
      <c r="DUE17" s="1"/>
      <c r="DUF17" s="1"/>
      <c r="DUG17" s="1"/>
      <c r="DUH17" s="1"/>
      <c r="DUI17" s="1"/>
      <c r="DUJ17" s="1"/>
      <c r="DUK17" s="1"/>
      <c r="DUL17" s="1"/>
      <c r="DUM17" s="1"/>
      <c r="DUN17" s="1"/>
      <c r="DUO17" s="1"/>
      <c r="DUP17" s="1"/>
      <c r="DUQ17" s="1"/>
      <c r="DUR17" s="1"/>
      <c r="DUS17" s="1"/>
      <c r="DUT17" s="1"/>
      <c r="DUU17" s="1"/>
      <c r="DUV17" s="1"/>
      <c r="DUW17" s="1"/>
      <c r="DUX17" s="1"/>
      <c r="DUY17" s="1"/>
      <c r="DUZ17" s="1"/>
      <c r="DVA17" s="1"/>
      <c r="DVB17" s="1"/>
      <c r="DVC17" s="1"/>
      <c r="DVD17" s="1"/>
      <c r="DVE17" s="1"/>
      <c r="DVF17" s="1"/>
      <c r="DVG17" s="1"/>
      <c r="DVH17" s="1"/>
      <c r="DVI17" s="1"/>
      <c r="DVJ17" s="1"/>
      <c r="DVK17" s="1"/>
      <c r="DVL17" s="1"/>
      <c r="DVM17" s="1"/>
      <c r="DVN17" s="1"/>
      <c r="DVO17" s="1"/>
      <c r="DVP17" s="1"/>
      <c r="DVQ17" s="1"/>
      <c r="DVR17" s="1"/>
      <c r="DVS17" s="1"/>
      <c r="DVT17" s="1"/>
      <c r="DVU17" s="1"/>
      <c r="DVV17" s="1"/>
      <c r="DVW17" s="1"/>
      <c r="DVX17" s="1"/>
      <c r="DVY17" s="1"/>
      <c r="DVZ17" s="1"/>
      <c r="DWA17" s="1"/>
      <c r="DWB17" s="1"/>
      <c r="DWC17" s="1"/>
      <c r="DWD17" s="1"/>
      <c r="DWE17" s="1"/>
      <c r="DWF17" s="1"/>
      <c r="DWG17" s="1"/>
      <c r="DWH17" s="1"/>
      <c r="DWI17" s="1"/>
      <c r="DWJ17" s="1"/>
      <c r="DWK17" s="1"/>
      <c r="DWL17" s="1"/>
      <c r="DWM17" s="1"/>
      <c r="DWN17" s="1"/>
      <c r="DWO17" s="1"/>
      <c r="DWP17" s="1"/>
      <c r="DWQ17" s="1"/>
      <c r="DWR17" s="1"/>
      <c r="DWS17" s="1"/>
      <c r="DWT17" s="1"/>
      <c r="DWU17" s="1"/>
      <c r="DWV17" s="1"/>
      <c r="DWW17" s="1"/>
      <c r="DWX17" s="1"/>
      <c r="DWY17" s="1"/>
      <c r="DWZ17" s="1"/>
      <c r="DXA17" s="1"/>
      <c r="DXB17" s="1"/>
      <c r="DXC17" s="1"/>
      <c r="DXD17" s="1"/>
      <c r="DXE17" s="1"/>
      <c r="DXF17" s="1"/>
      <c r="DXG17" s="1"/>
      <c r="DXH17" s="1"/>
      <c r="DXI17" s="1"/>
      <c r="DXJ17" s="1"/>
      <c r="DXK17" s="1"/>
      <c r="DXL17" s="1"/>
      <c r="DXM17" s="1"/>
      <c r="DXN17" s="1"/>
      <c r="DXO17" s="1"/>
      <c r="DXP17" s="1"/>
      <c r="DXQ17" s="1"/>
      <c r="DXR17" s="1"/>
      <c r="DXS17" s="1"/>
      <c r="DXT17" s="1"/>
      <c r="DXU17" s="1"/>
      <c r="DXV17" s="1"/>
      <c r="DXW17" s="1"/>
      <c r="DXX17" s="1"/>
      <c r="DXY17" s="1"/>
      <c r="DXZ17" s="1"/>
      <c r="DYA17" s="1"/>
      <c r="DYB17" s="1"/>
      <c r="DYC17" s="1"/>
      <c r="DYD17" s="1"/>
      <c r="DYE17" s="1"/>
      <c r="DYF17" s="1"/>
      <c r="DYG17" s="1"/>
      <c r="DYH17" s="1"/>
      <c r="DYI17" s="1"/>
      <c r="DYJ17" s="1"/>
      <c r="DYK17" s="1"/>
      <c r="DYL17" s="1"/>
      <c r="DYM17" s="1"/>
      <c r="DYN17" s="1"/>
      <c r="DYO17" s="1"/>
      <c r="DYP17" s="1"/>
      <c r="DYQ17" s="1"/>
      <c r="DYR17" s="1"/>
      <c r="DYS17" s="1"/>
      <c r="DYT17" s="1"/>
      <c r="DYU17" s="1"/>
      <c r="DYV17" s="1"/>
      <c r="DYW17" s="1"/>
      <c r="DYX17" s="1"/>
      <c r="DYY17" s="1"/>
      <c r="DYZ17" s="1"/>
      <c r="DZA17" s="1"/>
      <c r="DZB17" s="1"/>
      <c r="DZC17" s="1"/>
      <c r="DZD17" s="1"/>
      <c r="DZE17" s="1"/>
      <c r="DZF17" s="1"/>
      <c r="DZG17" s="1"/>
      <c r="DZH17" s="1"/>
      <c r="DZI17" s="1"/>
      <c r="DZJ17" s="1"/>
      <c r="DZK17" s="1"/>
      <c r="DZL17" s="1"/>
      <c r="DZM17" s="1"/>
      <c r="DZN17" s="1"/>
      <c r="DZO17" s="1"/>
      <c r="DZP17" s="1"/>
      <c r="DZQ17" s="1"/>
      <c r="DZR17" s="1"/>
      <c r="DZS17" s="1"/>
      <c r="DZT17" s="1"/>
      <c r="DZU17" s="1"/>
      <c r="DZV17" s="1"/>
      <c r="DZW17" s="1"/>
      <c r="DZX17" s="1"/>
      <c r="DZY17" s="1"/>
      <c r="DZZ17" s="1"/>
      <c r="EAA17" s="1"/>
      <c r="EAB17" s="1"/>
      <c r="EAC17" s="1"/>
      <c r="EAD17" s="1"/>
      <c r="EAE17" s="1"/>
      <c r="EAF17" s="1"/>
      <c r="EAG17" s="1"/>
      <c r="EAH17" s="1"/>
      <c r="EAI17" s="1"/>
      <c r="EAJ17" s="1"/>
      <c r="EAK17" s="1"/>
      <c r="EAL17" s="1"/>
      <c r="EAM17" s="1"/>
      <c r="EAN17" s="1"/>
      <c r="EAO17" s="1"/>
      <c r="EAP17" s="1"/>
      <c r="EAQ17" s="1"/>
      <c r="EAR17" s="1"/>
      <c r="EAS17" s="1"/>
      <c r="EAT17" s="1"/>
      <c r="EAU17" s="1"/>
      <c r="EAV17" s="1"/>
      <c r="EAW17" s="1"/>
      <c r="EAX17" s="1"/>
      <c r="EAY17" s="1"/>
      <c r="EAZ17" s="1"/>
      <c r="EBA17" s="1"/>
      <c r="EBB17" s="1"/>
      <c r="EBC17" s="1"/>
      <c r="EBD17" s="1"/>
      <c r="EBE17" s="1"/>
      <c r="EBF17" s="1"/>
      <c r="EBG17" s="1"/>
      <c r="EBH17" s="1"/>
      <c r="EBI17" s="1"/>
      <c r="EBJ17" s="1"/>
      <c r="EBK17" s="1"/>
      <c r="EBL17" s="1"/>
      <c r="EBM17" s="1"/>
      <c r="EBN17" s="1"/>
      <c r="EBO17" s="1"/>
      <c r="EBP17" s="1"/>
      <c r="EBQ17" s="1"/>
      <c r="EBR17" s="1"/>
      <c r="EBS17" s="1"/>
      <c r="EBT17" s="1"/>
      <c r="EBU17" s="1"/>
      <c r="EBV17" s="1"/>
      <c r="EBW17" s="1"/>
      <c r="EBX17" s="1"/>
      <c r="EBY17" s="1"/>
      <c r="EBZ17" s="1"/>
      <c r="ECA17" s="1"/>
      <c r="ECB17" s="1"/>
      <c r="ECC17" s="1"/>
      <c r="ECD17" s="1"/>
      <c r="ECE17" s="1"/>
      <c r="ECF17" s="1"/>
      <c r="ECG17" s="1"/>
      <c r="ECH17" s="1"/>
      <c r="ECI17" s="1"/>
      <c r="ECJ17" s="1"/>
      <c r="ECK17" s="1"/>
      <c r="ECL17" s="1"/>
      <c r="ECM17" s="1"/>
      <c r="ECN17" s="1"/>
      <c r="ECO17" s="1"/>
      <c r="ECP17" s="1"/>
      <c r="ECQ17" s="1"/>
      <c r="ECR17" s="1"/>
      <c r="ECS17" s="1"/>
      <c r="ECT17" s="1"/>
      <c r="ECU17" s="1"/>
      <c r="ECV17" s="1"/>
      <c r="ECW17" s="1"/>
      <c r="ECX17" s="1"/>
      <c r="ECY17" s="1"/>
      <c r="ECZ17" s="1"/>
      <c r="EDA17" s="1"/>
      <c r="EDB17" s="1"/>
      <c r="EDC17" s="1"/>
      <c r="EDD17" s="1"/>
      <c r="EDE17" s="1"/>
      <c r="EDF17" s="1"/>
      <c r="EDG17" s="1"/>
      <c r="EDH17" s="1"/>
      <c r="EDI17" s="1"/>
      <c r="EDJ17" s="1"/>
      <c r="EDK17" s="1"/>
      <c r="EDL17" s="1"/>
      <c r="EDM17" s="1"/>
      <c r="EDN17" s="1"/>
      <c r="EDO17" s="1"/>
      <c r="EDP17" s="1"/>
      <c r="EDQ17" s="1"/>
      <c r="EDR17" s="1"/>
      <c r="EDS17" s="1"/>
      <c r="EDT17" s="1"/>
      <c r="EDU17" s="1"/>
      <c r="EDV17" s="1"/>
      <c r="EDW17" s="1"/>
      <c r="EDX17" s="1"/>
      <c r="EDY17" s="1"/>
      <c r="EDZ17" s="1"/>
      <c r="EEA17" s="1"/>
      <c r="EEB17" s="1"/>
      <c r="EEC17" s="1"/>
      <c r="EED17" s="1"/>
      <c r="EEE17" s="1"/>
      <c r="EEF17" s="1"/>
      <c r="EEG17" s="1"/>
      <c r="EEH17" s="1"/>
      <c r="EEI17" s="1"/>
      <c r="EEJ17" s="1"/>
      <c r="EEK17" s="1"/>
      <c r="EEL17" s="1"/>
      <c r="EEM17" s="1"/>
      <c r="EEN17" s="1"/>
      <c r="EEO17" s="1"/>
      <c r="EEP17" s="1"/>
      <c r="EEQ17" s="1"/>
      <c r="EER17" s="1"/>
      <c r="EES17" s="1"/>
      <c r="EET17" s="1"/>
      <c r="EEU17" s="1"/>
      <c r="EEV17" s="1"/>
      <c r="EEW17" s="1"/>
      <c r="EEX17" s="1"/>
      <c r="EEY17" s="1"/>
      <c r="EEZ17" s="1"/>
      <c r="EFA17" s="1"/>
      <c r="EFB17" s="1"/>
      <c r="EFC17" s="1"/>
      <c r="EFD17" s="1"/>
      <c r="EFE17" s="1"/>
      <c r="EFF17" s="1"/>
      <c r="EFG17" s="1"/>
      <c r="EFH17" s="1"/>
      <c r="EFI17" s="1"/>
      <c r="EFJ17" s="1"/>
      <c r="EFK17" s="1"/>
      <c r="EFL17" s="1"/>
      <c r="EFM17" s="1"/>
      <c r="EFN17" s="1"/>
      <c r="EFO17" s="1"/>
      <c r="EFP17" s="1"/>
      <c r="EFQ17" s="1"/>
      <c r="EFR17" s="1"/>
      <c r="EFS17" s="1"/>
      <c r="EFT17" s="1"/>
      <c r="EFU17" s="1"/>
      <c r="EFV17" s="1"/>
      <c r="EFW17" s="1"/>
      <c r="EFX17" s="1"/>
      <c r="EFY17" s="1"/>
      <c r="EFZ17" s="1"/>
      <c r="EGA17" s="1"/>
      <c r="EGB17" s="1"/>
      <c r="EGC17" s="1"/>
      <c r="EGD17" s="1"/>
      <c r="EGE17" s="1"/>
      <c r="EGF17" s="1"/>
      <c r="EGG17" s="1"/>
      <c r="EGH17" s="1"/>
      <c r="EGI17" s="1"/>
      <c r="EGJ17" s="1"/>
      <c r="EGK17" s="1"/>
      <c r="EGL17" s="1"/>
      <c r="EGM17" s="1"/>
      <c r="EGN17" s="1"/>
      <c r="EGO17" s="1"/>
      <c r="EGP17" s="1"/>
      <c r="EGQ17" s="1"/>
      <c r="EGR17" s="1"/>
      <c r="EGS17" s="1"/>
      <c r="EGT17" s="1"/>
      <c r="EGU17" s="1"/>
      <c r="EGV17" s="1"/>
      <c r="EGW17" s="1"/>
      <c r="EGX17" s="1"/>
      <c r="EGY17" s="1"/>
      <c r="EGZ17" s="1"/>
      <c r="EHA17" s="1"/>
      <c r="EHB17" s="1"/>
      <c r="EHC17" s="1"/>
      <c r="EHD17" s="1"/>
      <c r="EHE17" s="1"/>
      <c r="EHF17" s="1"/>
      <c r="EHG17" s="1"/>
      <c r="EHH17" s="1"/>
      <c r="EHI17" s="1"/>
      <c r="EHJ17" s="1"/>
      <c r="EHK17" s="1"/>
      <c r="EHL17" s="1"/>
      <c r="EHM17" s="1"/>
      <c r="EHN17" s="1"/>
      <c r="EHO17" s="1"/>
      <c r="EHP17" s="1"/>
      <c r="EHQ17" s="1"/>
      <c r="EHR17" s="1"/>
      <c r="EHS17" s="1"/>
      <c r="EHT17" s="1"/>
      <c r="EHU17" s="1"/>
      <c r="EHV17" s="1"/>
      <c r="EHW17" s="1"/>
      <c r="EHX17" s="1"/>
      <c r="EHY17" s="1"/>
      <c r="EHZ17" s="1"/>
      <c r="EIA17" s="1"/>
      <c r="EIB17" s="1"/>
      <c r="EIC17" s="1"/>
      <c r="EID17" s="1"/>
      <c r="EIE17" s="1"/>
      <c r="EIF17" s="1"/>
      <c r="EIG17" s="1"/>
      <c r="EIH17" s="1"/>
      <c r="EII17" s="1"/>
      <c r="EIJ17" s="1"/>
      <c r="EIK17" s="1"/>
      <c r="EIL17" s="1"/>
      <c r="EIM17" s="1"/>
      <c r="EIN17" s="1"/>
      <c r="EIO17" s="1"/>
      <c r="EIP17" s="1"/>
      <c r="EIQ17" s="1"/>
      <c r="EIR17" s="1"/>
      <c r="EIS17" s="1"/>
      <c r="EIT17" s="1"/>
      <c r="EIU17" s="1"/>
      <c r="EIV17" s="1"/>
      <c r="EIW17" s="1"/>
      <c r="EIX17" s="1"/>
      <c r="EIY17" s="1"/>
      <c r="EIZ17" s="1"/>
      <c r="EJA17" s="1"/>
      <c r="EJB17" s="1"/>
      <c r="EJC17" s="1"/>
      <c r="EJD17" s="1"/>
      <c r="EJE17" s="1"/>
      <c r="EJF17" s="1"/>
      <c r="EJG17" s="1"/>
      <c r="EJH17" s="1"/>
      <c r="EJI17" s="1"/>
      <c r="EJJ17" s="1"/>
      <c r="EJK17" s="1"/>
      <c r="EJL17" s="1"/>
      <c r="EJM17" s="1"/>
      <c r="EJN17" s="1"/>
      <c r="EJO17" s="1"/>
      <c r="EJP17" s="1"/>
      <c r="EJQ17" s="1"/>
      <c r="EJR17" s="1"/>
      <c r="EJS17" s="1"/>
      <c r="EJT17" s="1"/>
      <c r="EJU17" s="1"/>
      <c r="EJV17" s="1"/>
      <c r="EJW17" s="1"/>
      <c r="EJX17" s="1"/>
      <c r="EJY17" s="1"/>
      <c r="EJZ17" s="1"/>
      <c r="EKA17" s="1"/>
      <c r="EKB17" s="1"/>
      <c r="EKC17" s="1"/>
      <c r="EKD17" s="1"/>
      <c r="EKE17" s="1"/>
      <c r="EKF17" s="1"/>
      <c r="EKG17" s="1"/>
      <c r="EKH17" s="1"/>
      <c r="EKI17" s="1"/>
      <c r="EKJ17" s="1"/>
      <c r="EKK17" s="1"/>
      <c r="EKL17" s="1"/>
      <c r="EKM17" s="1"/>
      <c r="EKN17" s="1"/>
      <c r="EKO17" s="1"/>
      <c r="EKP17" s="1"/>
      <c r="EKQ17" s="1"/>
      <c r="EKR17" s="1"/>
      <c r="EKS17" s="1"/>
      <c r="EKT17" s="1"/>
      <c r="EKU17" s="1"/>
      <c r="EKV17" s="1"/>
      <c r="EKW17" s="1"/>
      <c r="EKX17" s="1"/>
      <c r="EKY17" s="1"/>
      <c r="EKZ17" s="1"/>
      <c r="ELA17" s="1"/>
      <c r="ELB17" s="1"/>
      <c r="ELC17" s="1"/>
      <c r="ELD17" s="1"/>
      <c r="ELE17" s="1"/>
      <c r="ELF17" s="1"/>
      <c r="ELG17" s="1"/>
      <c r="ELH17" s="1"/>
      <c r="ELI17" s="1"/>
      <c r="ELJ17" s="1"/>
      <c r="ELK17" s="1"/>
      <c r="ELL17" s="1"/>
      <c r="ELM17" s="1"/>
      <c r="ELN17" s="1"/>
      <c r="ELO17" s="1"/>
      <c r="ELP17" s="1"/>
      <c r="ELQ17" s="1"/>
      <c r="ELR17" s="1"/>
      <c r="ELS17" s="1"/>
      <c r="ELT17" s="1"/>
      <c r="ELU17" s="1"/>
      <c r="ELV17" s="1"/>
      <c r="ELW17" s="1"/>
      <c r="ELX17" s="1"/>
      <c r="ELY17" s="1"/>
      <c r="ELZ17" s="1"/>
      <c r="EMA17" s="1"/>
      <c r="EMB17" s="1"/>
      <c r="EMC17" s="1"/>
      <c r="EMD17" s="1"/>
      <c r="EME17" s="1"/>
      <c r="EMF17" s="1"/>
      <c r="EMG17" s="1"/>
      <c r="EMH17" s="1"/>
      <c r="EMI17" s="1"/>
      <c r="EMJ17" s="1"/>
      <c r="EMK17" s="1"/>
      <c r="EML17" s="1"/>
      <c r="EMM17" s="1"/>
      <c r="EMN17" s="1"/>
      <c r="EMO17" s="1"/>
      <c r="EMP17" s="1"/>
      <c r="EMQ17" s="1"/>
      <c r="EMR17" s="1"/>
      <c r="EMS17" s="1"/>
      <c r="EMT17" s="1"/>
      <c r="EMU17" s="1"/>
      <c r="EMV17" s="1"/>
      <c r="EMW17" s="1"/>
      <c r="EMX17" s="1"/>
      <c r="EMY17" s="1"/>
      <c r="EMZ17" s="1"/>
      <c r="ENA17" s="1"/>
      <c r="ENB17" s="1"/>
      <c r="ENC17" s="1"/>
      <c r="END17" s="1"/>
      <c r="ENE17" s="1"/>
      <c r="ENF17" s="1"/>
      <c r="ENG17" s="1"/>
      <c r="ENH17" s="1"/>
      <c r="ENI17" s="1"/>
      <c r="ENJ17" s="1"/>
      <c r="ENK17" s="1"/>
      <c r="ENL17" s="1"/>
      <c r="ENM17" s="1"/>
      <c r="ENN17" s="1"/>
      <c r="ENO17" s="1"/>
      <c r="ENP17" s="1"/>
      <c r="ENQ17" s="1"/>
      <c r="ENR17" s="1"/>
      <c r="ENS17" s="1"/>
      <c r="ENT17" s="1"/>
      <c r="ENU17" s="1"/>
      <c r="ENV17" s="1"/>
      <c r="ENW17" s="1"/>
      <c r="ENX17" s="1"/>
      <c r="ENY17" s="1"/>
      <c r="ENZ17" s="1"/>
      <c r="EOA17" s="1"/>
      <c r="EOB17" s="1"/>
      <c r="EOC17" s="1"/>
      <c r="EOD17" s="1"/>
      <c r="EOE17" s="1"/>
      <c r="EOF17" s="1"/>
      <c r="EOG17" s="1"/>
      <c r="EOH17" s="1"/>
      <c r="EOI17" s="1"/>
      <c r="EOJ17" s="1"/>
      <c r="EOK17" s="1"/>
      <c r="EOL17" s="1"/>
      <c r="EOM17" s="1"/>
      <c r="EON17" s="1"/>
      <c r="EOO17" s="1"/>
      <c r="EOP17" s="1"/>
      <c r="EOQ17" s="1"/>
      <c r="EOR17" s="1"/>
      <c r="EOS17" s="1"/>
      <c r="EOT17" s="1"/>
      <c r="EOU17" s="1"/>
      <c r="EOV17" s="1"/>
      <c r="EOW17" s="1"/>
      <c r="EOX17" s="1"/>
      <c r="EOY17" s="1"/>
      <c r="EOZ17" s="1"/>
      <c r="EPA17" s="1"/>
      <c r="EPB17" s="1"/>
      <c r="EPC17" s="1"/>
      <c r="EPD17" s="1"/>
      <c r="EPE17" s="1"/>
      <c r="EPF17" s="1"/>
      <c r="EPG17" s="1"/>
      <c r="EPH17" s="1"/>
      <c r="EPI17" s="1"/>
      <c r="EPJ17" s="1"/>
      <c r="EPK17" s="1"/>
      <c r="EPL17" s="1"/>
      <c r="EPM17" s="1"/>
      <c r="EPN17" s="1"/>
      <c r="EPO17" s="1"/>
      <c r="EPP17" s="1"/>
      <c r="EPQ17" s="1"/>
      <c r="EPR17" s="1"/>
      <c r="EPS17" s="1"/>
      <c r="EPT17" s="1"/>
      <c r="EPU17" s="1"/>
      <c r="EPV17" s="1"/>
      <c r="EPW17" s="1"/>
      <c r="EPX17" s="1"/>
      <c r="EPY17" s="1"/>
      <c r="EPZ17" s="1"/>
      <c r="EQA17" s="1"/>
      <c r="EQB17" s="1"/>
      <c r="EQC17" s="1"/>
      <c r="EQD17" s="1"/>
      <c r="EQE17" s="1"/>
      <c r="EQF17" s="1"/>
      <c r="EQG17" s="1"/>
      <c r="EQH17" s="1"/>
      <c r="EQI17" s="1"/>
      <c r="EQJ17" s="1"/>
      <c r="EQK17" s="1"/>
      <c r="EQL17" s="1"/>
      <c r="EQM17" s="1"/>
      <c r="EQN17" s="1"/>
      <c r="EQO17" s="1"/>
      <c r="EQP17" s="1"/>
      <c r="EQQ17" s="1"/>
      <c r="EQR17" s="1"/>
      <c r="EQS17" s="1"/>
      <c r="EQT17" s="1"/>
      <c r="EQU17" s="1"/>
      <c r="EQV17" s="1"/>
      <c r="EQW17" s="1"/>
      <c r="EQX17" s="1"/>
      <c r="EQY17" s="1"/>
      <c r="EQZ17" s="1"/>
      <c r="ERA17" s="1"/>
      <c r="ERB17" s="1"/>
      <c r="ERC17" s="1"/>
      <c r="ERD17" s="1"/>
      <c r="ERE17" s="1"/>
      <c r="ERF17" s="1"/>
      <c r="ERG17" s="1"/>
      <c r="ERH17" s="1"/>
      <c r="ERI17" s="1"/>
      <c r="ERJ17" s="1"/>
      <c r="ERK17" s="1"/>
      <c r="ERL17" s="1"/>
      <c r="ERM17" s="1"/>
      <c r="ERN17" s="1"/>
      <c r="ERO17" s="1"/>
      <c r="ERP17" s="1"/>
      <c r="ERQ17" s="1"/>
      <c r="ERR17" s="1"/>
      <c r="ERS17" s="1"/>
      <c r="ERT17" s="1"/>
      <c r="ERU17" s="1"/>
      <c r="ERV17" s="1"/>
      <c r="ERW17" s="1"/>
      <c r="ERX17" s="1"/>
      <c r="ERY17" s="1"/>
      <c r="ERZ17" s="1"/>
      <c r="ESA17" s="1"/>
      <c r="ESB17" s="1"/>
      <c r="ESC17" s="1"/>
      <c r="ESD17" s="1"/>
      <c r="ESE17" s="1"/>
      <c r="ESF17" s="1"/>
      <c r="ESG17" s="1"/>
      <c r="ESH17" s="1"/>
      <c r="ESI17" s="1"/>
      <c r="ESJ17" s="1"/>
      <c r="ESK17" s="1"/>
      <c r="ESL17" s="1"/>
      <c r="ESM17" s="1"/>
      <c r="ESN17" s="1"/>
      <c r="ESO17" s="1"/>
      <c r="ESP17" s="1"/>
      <c r="ESQ17" s="1"/>
      <c r="ESR17" s="1"/>
      <c r="ESS17" s="1"/>
      <c r="EST17" s="1"/>
      <c r="ESU17" s="1"/>
      <c r="ESV17" s="1"/>
      <c r="ESW17" s="1"/>
      <c r="ESX17" s="1"/>
      <c r="ESY17" s="1"/>
      <c r="ESZ17" s="1"/>
      <c r="ETA17" s="1"/>
      <c r="ETB17" s="1"/>
      <c r="ETC17" s="1"/>
      <c r="ETD17" s="1"/>
      <c r="ETE17" s="1"/>
      <c r="ETF17" s="1"/>
      <c r="ETG17" s="1"/>
      <c r="ETH17" s="1"/>
      <c r="ETI17" s="1"/>
      <c r="ETJ17" s="1"/>
      <c r="ETK17" s="1"/>
      <c r="ETL17" s="1"/>
      <c r="ETM17" s="1"/>
      <c r="ETN17" s="1"/>
      <c r="ETO17" s="1"/>
      <c r="ETP17" s="1"/>
      <c r="ETQ17" s="1"/>
      <c r="ETR17" s="1"/>
      <c r="ETS17" s="1"/>
      <c r="ETT17" s="1"/>
      <c r="ETU17" s="1"/>
      <c r="ETV17" s="1"/>
      <c r="ETW17" s="1"/>
      <c r="ETX17" s="1"/>
      <c r="ETY17" s="1"/>
      <c r="ETZ17" s="1"/>
      <c r="EUA17" s="1"/>
      <c r="EUB17" s="1"/>
      <c r="EUC17" s="1"/>
      <c r="EUD17" s="1"/>
      <c r="EUE17" s="1"/>
      <c r="EUF17" s="1"/>
      <c r="EUG17" s="1"/>
      <c r="EUH17" s="1"/>
      <c r="EUI17" s="1"/>
      <c r="EUJ17" s="1"/>
      <c r="EUK17" s="1"/>
      <c r="EUL17" s="1"/>
      <c r="EUM17" s="1"/>
      <c r="EUN17" s="1"/>
      <c r="EUO17" s="1"/>
      <c r="EUP17" s="1"/>
      <c r="EUQ17" s="1"/>
      <c r="EUR17" s="1"/>
      <c r="EUS17" s="1"/>
      <c r="EUT17" s="1"/>
      <c r="EUU17" s="1"/>
      <c r="EUV17" s="1"/>
      <c r="EUW17" s="1"/>
      <c r="EUX17" s="1"/>
      <c r="EUY17" s="1"/>
      <c r="EUZ17" s="1"/>
      <c r="EVA17" s="1"/>
      <c r="EVB17" s="1"/>
      <c r="EVC17" s="1"/>
      <c r="EVD17" s="1"/>
      <c r="EVE17" s="1"/>
      <c r="EVF17" s="1"/>
      <c r="EVG17" s="1"/>
      <c r="EVH17" s="1"/>
      <c r="EVI17" s="1"/>
      <c r="EVJ17" s="1"/>
      <c r="EVK17" s="1"/>
      <c r="EVL17" s="1"/>
      <c r="EVM17" s="1"/>
      <c r="EVN17" s="1"/>
      <c r="EVO17" s="1"/>
      <c r="EVP17" s="1"/>
      <c r="EVQ17" s="1"/>
      <c r="EVR17" s="1"/>
      <c r="EVS17" s="1"/>
      <c r="EVT17" s="1"/>
      <c r="EVU17" s="1"/>
      <c r="EVV17" s="1"/>
      <c r="EVW17" s="1"/>
      <c r="EVX17" s="1"/>
      <c r="EVY17" s="1"/>
      <c r="EVZ17" s="1"/>
      <c r="EWA17" s="1"/>
      <c r="EWB17" s="1"/>
      <c r="EWC17" s="1"/>
      <c r="EWD17" s="1"/>
      <c r="EWE17" s="1"/>
      <c r="EWF17" s="1"/>
      <c r="EWG17" s="1"/>
      <c r="EWH17" s="1"/>
      <c r="EWI17" s="1"/>
      <c r="EWJ17" s="1"/>
      <c r="EWK17" s="1"/>
      <c r="EWL17" s="1"/>
      <c r="EWM17" s="1"/>
      <c r="EWN17" s="1"/>
      <c r="EWO17" s="1"/>
      <c r="EWP17" s="1"/>
      <c r="EWQ17" s="1"/>
      <c r="EWR17" s="1"/>
      <c r="EWS17" s="1"/>
      <c r="EWT17" s="1"/>
      <c r="EWU17" s="1"/>
      <c r="EWV17" s="1"/>
      <c r="EWW17" s="1"/>
      <c r="EWX17" s="1"/>
      <c r="EWY17" s="1"/>
      <c r="EWZ17" s="1"/>
      <c r="EXA17" s="1"/>
      <c r="EXB17" s="1"/>
      <c r="EXC17" s="1"/>
      <c r="EXD17" s="1"/>
      <c r="EXE17" s="1"/>
      <c r="EXF17" s="1"/>
      <c r="EXG17" s="1"/>
      <c r="EXH17" s="1"/>
      <c r="EXI17" s="1"/>
      <c r="EXJ17" s="1"/>
      <c r="EXK17" s="1"/>
      <c r="EXL17" s="1"/>
      <c r="EXM17" s="1"/>
      <c r="EXN17" s="1"/>
      <c r="EXO17" s="1"/>
      <c r="EXP17" s="1"/>
      <c r="EXQ17" s="1"/>
      <c r="EXR17" s="1"/>
      <c r="EXS17" s="1"/>
      <c r="EXT17" s="1"/>
      <c r="EXU17" s="1"/>
      <c r="EXV17" s="1"/>
      <c r="EXW17" s="1"/>
      <c r="EXX17" s="1"/>
      <c r="EXY17" s="1"/>
      <c r="EXZ17" s="1"/>
      <c r="EYA17" s="1"/>
      <c r="EYB17" s="1"/>
      <c r="EYC17" s="1"/>
      <c r="EYD17" s="1"/>
      <c r="EYE17" s="1"/>
      <c r="EYF17" s="1"/>
      <c r="EYG17" s="1"/>
      <c r="EYH17" s="1"/>
      <c r="EYI17" s="1"/>
      <c r="EYJ17" s="1"/>
      <c r="EYK17" s="1"/>
      <c r="EYL17" s="1"/>
      <c r="EYM17" s="1"/>
      <c r="EYN17" s="1"/>
      <c r="EYO17" s="1"/>
      <c r="EYP17" s="1"/>
      <c r="EYQ17" s="1"/>
      <c r="EYR17" s="1"/>
      <c r="EYS17" s="1"/>
      <c r="EYT17" s="1"/>
      <c r="EYU17" s="1"/>
      <c r="EYV17" s="1"/>
      <c r="EYW17" s="1"/>
      <c r="EYX17" s="1"/>
      <c r="EYY17" s="1"/>
      <c r="EYZ17" s="1"/>
      <c r="EZA17" s="1"/>
      <c r="EZB17" s="1"/>
      <c r="EZC17" s="1"/>
      <c r="EZD17" s="1"/>
      <c r="EZE17" s="1"/>
      <c r="EZF17" s="1"/>
      <c r="EZG17" s="1"/>
      <c r="EZH17" s="1"/>
      <c r="EZI17" s="1"/>
      <c r="EZJ17" s="1"/>
      <c r="EZK17" s="1"/>
      <c r="EZL17" s="1"/>
      <c r="EZM17" s="1"/>
      <c r="EZN17" s="1"/>
      <c r="EZO17" s="1"/>
      <c r="EZP17" s="1"/>
      <c r="EZQ17" s="1"/>
      <c r="EZR17" s="1"/>
      <c r="EZS17" s="1"/>
      <c r="EZT17" s="1"/>
      <c r="EZU17" s="1"/>
      <c r="EZV17" s="1"/>
      <c r="EZW17" s="1"/>
      <c r="EZX17" s="1"/>
      <c r="EZY17" s="1"/>
      <c r="EZZ17" s="1"/>
      <c r="FAA17" s="1"/>
      <c r="FAB17" s="1"/>
      <c r="FAC17" s="1"/>
      <c r="FAD17" s="1"/>
      <c r="FAE17" s="1"/>
      <c r="FAF17" s="1"/>
      <c r="FAG17" s="1"/>
      <c r="FAH17" s="1"/>
      <c r="FAI17" s="1"/>
      <c r="FAJ17" s="1"/>
      <c r="FAK17" s="1"/>
      <c r="FAL17" s="1"/>
      <c r="FAM17" s="1"/>
      <c r="FAN17" s="1"/>
      <c r="FAO17" s="1"/>
      <c r="FAP17" s="1"/>
      <c r="FAQ17" s="1"/>
      <c r="FAR17" s="1"/>
      <c r="FAS17" s="1"/>
      <c r="FAT17" s="1"/>
      <c r="FAU17" s="1"/>
      <c r="FAV17" s="1"/>
      <c r="FAW17" s="1"/>
      <c r="FAX17" s="1"/>
      <c r="FAY17" s="1"/>
      <c r="FAZ17" s="1"/>
      <c r="FBA17" s="1"/>
      <c r="FBB17" s="1"/>
      <c r="FBC17" s="1"/>
      <c r="FBD17" s="1"/>
      <c r="FBE17" s="1"/>
      <c r="FBF17" s="1"/>
      <c r="FBG17" s="1"/>
      <c r="FBH17" s="1"/>
      <c r="FBI17" s="1"/>
      <c r="FBJ17" s="1"/>
      <c r="FBK17" s="1"/>
      <c r="FBL17" s="1"/>
      <c r="FBM17" s="1"/>
      <c r="FBN17" s="1"/>
      <c r="FBO17" s="1"/>
      <c r="FBP17" s="1"/>
      <c r="FBQ17" s="1"/>
      <c r="FBR17" s="1"/>
      <c r="FBS17" s="1"/>
      <c r="FBT17" s="1"/>
      <c r="FBU17" s="1"/>
      <c r="FBV17" s="1"/>
      <c r="FBW17" s="1"/>
      <c r="FBX17" s="1"/>
      <c r="FBY17" s="1"/>
      <c r="FBZ17" s="1"/>
      <c r="FCA17" s="1"/>
      <c r="FCB17" s="1"/>
      <c r="FCC17" s="1"/>
      <c r="FCD17" s="1"/>
      <c r="FCE17" s="1"/>
      <c r="FCF17" s="1"/>
      <c r="FCG17" s="1"/>
      <c r="FCH17" s="1"/>
      <c r="FCI17" s="1"/>
      <c r="FCJ17" s="1"/>
      <c r="FCK17" s="1"/>
      <c r="FCL17" s="1"/>
      <c r="FCM17" s="1"/>
      <c r="FCN17" s="1"/>
      <c r="FCO17" s="1"/>
      <c r="FCP17" s="1"/>
      <c r="FCQ17" s="1"/>
      <c r="FCR17" s="1"/>
      <c r="FCS17" s="1"/>
      <c r="FCT17" s="1"/>
      <c r="FCU17" s="1"/>
      <c r="FCV17" s="1"/>
      <c r="FCW17" s="1"/>
      <c r="FCX17" s="1"/>
      <c r="FCY17" s="1"/>
      <c r="FCZ17" s="1"/>
      <c r="FDA17" s="1"/>
      <c r="FDB17" s="1"/>
      <c r="FDC17" s="1"/>
      <c r="FDD17" s="1"/>
      <c r="FDE17" s="1"/>
      <c r="FDF17" s="1"/>
      <c r="FDG17" s="1"/>
      <c r="FDH17" s="1"/>
      <c r="FDI17" s="1"/>
      <c r="FDJ17" s="1"/>
      <c r="FDK17" s="1"/>
      <c r="FDL17" s="1"/>
      <c r="FDM17" s="1"/>
      <c r="FDN17" s="1"/>
      <c r="FDO17" s="1"/>
      <c r="FDP17" s="1"/>
      <c r="FDQ17" s="1"/>
      <c r="FDR17" s="1"/>
      <c r="FDS17" s="1"/>
      <c r="FDT17" s="1"/>
      <c r="FDU17" s="1"/>
      <c r="FDV17" s="1"/>
      <c r="FDW17" s="1"/>
      <c r="FDX17" s="1"/>
      <c r="FDY17" s="1"/>
      <c r="FDZ17" s="1"/>
      <c r="FEA17" s="1"/>
      <c r="FEB17" s="1"/>
      <c r="FEC17" s="1"/>
      <c r="FED17" s="1"/>
      <c r="FEE17" s="1"/>
      <c r="FEF17" s="1"/>
      <c r="FEG17" s="1"/>
      <c r="FEH17" s="1"/>
      <c r="FEI17" s="1"/>
      <c r="FEJ17" s="1"/>
      <c r="FEK17" s="1"/>
      <c r="FEL17" s="1"/>
      <c r="FEM17" s="1"/>
      <c r="FEN17" s="1"/>
      <c r="FEO17" s="1"/>
      <c r="FEP17" s="1"/>
      <c r="FEQ17" s="1"/>
      <c r="FER17" s="1"/>
      <c r="FES17" s="1"/>
      <c r="FET17" s="1"/>
      <c r="FEU17" s="1"/>
      <c r="FEV17" s="1"/>
      <c r="FEW17" s="1"/>
      <c r="FEX17" s="1"/>
      <c r="FEY17" s="1"/>
      <c r="FEZ17" s="1"/>
      <c r="FFA17" s="1"/>
      <c r="FFB17" s="1"/>
      <c r="FFC17" s="1"/>
      <c r="FFD17" s="1"/>
      <c r="FFE17" s="1"/>
      <c r="FFF17" s="1"/>
      <c r="FFG17" s="1"/>
      <c r="FFH17" s="1"/>
      <c r="FFI17" s="1"/>
      <c r="FFJ17" s="1"/>
      <c r="FFK17" s="1"/>
      <c r="FFL17" s="1"/>
      <c r="FFM17" s="1"/>
      <c r="FFN17" s="1"/>
      <c r="FFO17" s="1"/>
      <c r="FFP17" s="1"/>
      <c r="FFQ17" s="1"/>
      <c r="FFR17" s="1"/>
      <c r="FFS17" s="1"/>
      <c r="FFT17" s="1"/>
      <c r="FFU17" s="1"/>
      <c r="FFV17" s="1"/>
      <c r="FFW17" s="1"/>
      <c r="FFX17" s="1"/>
      <c r="FFY17" s="1"/>
      <c r="FFZ17" s="1"/>
      <c r="FGA17" s="1"/>
      <c r="FGB17" s="1"/>
      <c r="FGC17" s="1"/>
      <c r="FGD17" s="1"/>
      <c r="FGE17" s="1"/>
      <c r="FGF17" s="1"/>
      <c r="FGG17" s="1"/>
      <c r="FGH17" s="1"/>
      <c r="FGI17" s="1"/>
      <c r="FGJ17" s="1"/>
      <c r="FGK17" s="1"/>
      <c r="FGL17" s="1"/>
      <c r="FGM17" s="1"/>
      <c r="FGN17" s="1"/>
      <c r="FGO17" s="1"/>
      <c r="FGP17" s="1"/>
      <c r="FGQ17" s="1"/>
      <c r="FGR17" s="1"/>
      <c r="FGS17" s="1"/>
      <c r="FGT17" s="1"/>
      <c r="FGU17" s="1"/>
      <c r="FGV17" s="1"/>
      <c r="FGW17" s="1"/>
      <c r="FGX17" s="1"/>
      <c r="FGY17" s="1"/>
      <c r="FGZ17" s="1"/>
      <c r="FHA17" s="1"/>
      <c r="FHB17" s="1"/>
      <c r="FHC17" s="1"/>
      <c r="FHD17" s="1"/>
      <c r="FHE17" s="1"/>
      <c r="FHF17" s="1"/>
      <c r="FHG17" s="1"/>
      <c r="FHH17" s="1"/>
      <c r="FHI17" s="1"/>
      <c r="FHJ17" s="1"/>
      <c r="FHK17" s="1"/>
      <c r="FHL17" s="1"/>
      <c r="FHM17" s="1"/>
      <c r="FHN17" s="1"/>
      <c r="FHO17" s="1"/>
      <c r="FHP17" s="1"/>
      <c r="FHQ17" s="1"/>
      <c r="FHR17" s="1"/>
      <c r="FHS17" s="1"/>
      <c r="FHT17" s="1"/>
      <c r="FHU17" s="1"/>
      <c r="FHV17" s="1"/>
      <c r="FHW17" s="1"/>
      <c r="FHX17" s="1"/>
      <c r="FHY17" s="1"/>
      <c r="FHZ17" s="1"/>
      <c r="FIA17" s="1"/>
      <c r="FIB17" s="1"/>
      <c r="FIC17" s="1"/>
      <c r="FID17" s="1"/>
      <c r="FIE17" s="1"/>
      <c r="FIF17" s="1"/>
      <c r="FIG17" s="1"/>
      <c r="FIH17" s="1"/>
      <c r="FII17" s="1"/>
      <c r="FIJ17" s="1"/>
      <c r="FIK17" s="1"/>
      <c r="FIL17" s="1"/>
      <c r="FIM17" s="1"/>
      <c r="FIN17" s="1"/>
      <c r="FIO17" s="1"/>
      <c r="FIP17" s="1"/>
      <c r="FIQ17" s="1"/>
      <c r="FIR17" s="1"/>
      <c r="FIS17" s="1"/>
      <c r="FIT17" s="1"/>
      <c r="FIU17" s="1"/>
      <c r="FIV17" s="1"/>
      <c r="FIW17" s="1"/>
      <c r="FIX17" s="1"/>
      <c r="FIY17" s="1"/>
      <c r="FIZ17" s="1"/>
      <c r="FJA17" s="1"/>
      <c r="FJB17" s="1"/>
      <c r="FJC17" s="1"/>
      <c r="FJD17" s="1"/>
      <c r="FJE17" s="1"/>
      <c r="FJF17" s="1"/>
      <c r="FJG17" s="1"/>
      <c r="FJH17" s="1"/>
      <c r="FJI17" s="1"/>
      <c r="FJJ17" s="1"/>
      <c r="FJK17" s="1"/>
      <c r="FJL17" s="1"/>
      <c r="FJM17" s="1"/>
      <c r="FJN17" s="1"/>
      <c r="FJO17" s="1"/>
      <c r="FJP17" s="1"/>
      <c r="FJQ17" s="1"/>
      <c r="FJR17" s="1"/>
      <c r="FJS17" s="1"/>
      <c r="FJT17" s="1"/>
      <c r="FJU17" s="1"/>
      <c r="FJV17" s="1"/>
      <c r="FJW17" s="1"/>
      <c r="FJX17" s="1"/>
      <c r="FJY17" s="1"/>
      <c r="FJZ17" s="1"/>
      <c r="FKA17" s="1"/>
      <c r="FKB17" s="1"/>
      <c r="FKC17" s="1"/>
      <c r="FKD17" s="1"/>
      <c r="FKE17" s="1"/>
      <c r="FKF17" s="1"/>
      <c r="FKG17" s="1"/>
      <c r="FKH17" s="1"/>
      <c r="FKI17" s="1"/>
      <c r="FKJ17" s="1"/>
      <c r="FKK17" s="1"/>
      <c r="FKL17" s="1"/>
      <c r="FKM17" s="1"/>
      <c r="FKN17" s="1"/>
      <c r="FKO17" s="1"/>
      <c r="FKP17" s="1"/>
      <c r="FKQ17" s="1"/>
      <c r="FKR17" s="1"/>
      <c r="FKS17" s="1"/>
      <c r="FKT17" s="1"/>
      <c r="FKU17" s="1"/>
      <c r="FKV17" s="1"/>
      <c r="FKW17" s="1"/>
      <c r="FKX17" s="1"/>
      <c r="FKY17" s="1"/>
      <c r="FKZ17" s="1"/>
      <c r="FLA17" s="1"/>
      <c r="FLB17" s="1"/>
      <c r="FLC17" s="1"/>
      <c r="FLD17" s="1"/>
      <c r="FLE17" s="1"/>
      <c r="FLF17" s="1"/>
      <c r="FLG17" s="1"/>
      <c r="FLH17" s="1"/>
      <c r="FLI17" s="1"/>
      <c r="FLJ17" s="1"/>
      <c r="FLK17" s="1"/>
      <c r="FLL17" s="1"/>
      <c r="FLM17" s="1"/>
      <c r="FLN17" s="1"/>
      <c r="FLO17" s="1"/>
      <c r="FLP17" s="1"/>
      <c r="FLQ17" s="1"/>
      <c r="FLR17" s="1"/>
      <c r="FLS17" s="1"/>
      <c r="FLT17" s="1"/>
      <c r="FLU17" s="1"/>
      <c r="FLV17" s="1"/>
      <c r="FLW17" s="1"/>
      <c r="FLX17" s="1"/>
      <c r="FLY17" s="1"/>
      <c r="FLZ17" s="1"/>
      <c r="FMA17" s="1"/>
      <c r="FMB17" s="1"/>
      <c r="FMC17" s="1"/>
      <c r="FMD17" s="1"/>
      <c r="FME17" s="1"/>
      <c r="FMF17" s="1"/>
      <c r="FMG17" s="1"/>
      <c r="FMH17" s="1"/>
      <c r="FMI17" s="1"/>
      <c r="FMJ17" s="1"/>
      <c r="FMK17" s="1"/>
      <c r="FML17" s="1"/>
      <c r="FMM17" s="1"/>
      <c r="FMN17" s="1"/>
      <c r="FMO17" s="1"/>
      <c r="FMP17" s="1"/>
      <c r="FMQ17" s="1"/>
      <c r="FMR17" s="1"/>
      <c r="FMS17" s="1"/>
      <c r="FMT17" s="1"/>
      <c r="FMU17" s="1"/>
      <c r="FMV17" s="1"/>
      <c r="FMW17" s="1"/>
      <c r="FMX17" s="1"/>
      <c r="FMY17" s="1"/>
      <c r="FMZ17" s="1"/>
      <c r="FNA17" s="1"/>
      <c r="FNB17" s="1"/>
      <c r="FNC17" s="1"/>
      <c r="FND17" s="1"/>
      <c r="FNE17" s="1"/>
      <c r="FNF17" s="1"/>
      <c r="FNG17" s="1"/>
      <c r="FNH17" s="1"/>
      <c r="FNI17" s="1"/>
      <c r="FNJ17" s="1"/>
      <c r="FNK17" s="1"/>
      <c r="FNL17" s="1"/>
      <c r="FNM17" s="1"/>
      <c r="FNN17" s="1"/>
      <c r="FNO17" s="1"/>
      <c r="FNP17" s="1"/>
      <c r="FNQ17" s="1"/>
      <c r="FNR17" s="1"/>
      <c r="FNS17" s="1"/>
      <c r="FNT17" s="1"/>
      <c r="FNU17" s="1"/>
      <c r="FNV17" s="1"/>
      <c r="FNW17" s="1"/>
      <c r="FNX17" s="1"/>
      <c r="FNY17" s="1"/>
      <c r="FNZ17" s="1"/>
      <c r="FOA17" s="1"/>
      <c r="FOB17" s="1"/>
      <c r="FOC17" s="1"/>
      <c r="FOD17" s="1"/>
      <c r="FOE17" s="1"/>
      <c r="FOF17" s="1"/>
      <c r="FOG17" s="1"/>
      <c r="FOH17" s="1"/>
      <c r="FOI17" s="1"/>
      <c r="FOJ17" s="1"/>
      <c r="FOK17" s="1"/>
      <c r="FOL17" s="1"/>
      <c r="FOM17" s="1"/>
      <c r="FON17" s="1"/>
      <c r="FOO17" s="1"/>
      <c r="FOP17" s="1"/>
      <c r="FOQ17" s="1"/>
      <c r="FOR17" s="1"/>
      <c r="FOS17" s="1"/>
      <c r="FOT17" s="1"/>
      <c r="FOU17" s="1"/>
      <c r="FOV17" s="1"/>
      <c r="FOW17" s="1"/>
      <c r="FOX17" s="1"/>
      <c r="FOY17" s="1"/>
      <c r="FOZ17" s="1"/>
      <c r="FPA17" s="1"/>
      <c r="FPB17" s="1"/>
      <c r="FPC17" s="1"/>
      <c r="FPD17" s="1"/>
      <c r="FPE17" s="1"/>
      <c r="FPF17" s="1"/>
      <c r="FPG17" s="1"/>
      <c r="FPH17" s="1"/>
      <c r="FPI17" s="1"/>
      <c r="FPJ17" s="1"/>
      <c r="FPK17" s="1"/>
      <c r="FPL17" s="1"/>
      <c r="FPM17" s="1"/>
      <c r="FPN17" s="1"/>
      <c r="FPO17" s="1"/>
      <c r="FPP17" s="1"/>
      <c r="FPQ17" s="1"/>
      <c r="FPR17" s="1"/>
      <c r="FPS17" s="1"/>
      <c r="FPT17" s="1"/>
      <c r="FPU17" s="1"/>
      <c r="FPV17" s="1"/>
      <c r="FPW17" s="1"/>
      <c r="FPX17" s="1"/>
      <c r="FPY17" s="1"/>
      <c r="FPZ17" s="1"/>
      <c r="FQA17" s="1"/>
      <c r="FQB17" s="1"/>
      <c r="FQC17" s="1"/>
      <c r="FQD17" s="1"/>
      <c r="FQE17" s="1"/>
      <c r="FQF17" s="1"/>
      <c r="FQG17" s="1"/>
      <c r="FQH17" s="1"/>
      <c r="FQI17" s="1"/>
      <c r="FQJ17" s="1"/>
      <c r="FQK17" s="1"/>
      <c r="FQL17" s="1"/>
      <c r="FQM17" s="1"/>
      <c r="FQN17" s="1"/>
      <c r="FQO17" s="1"/>
      <c r="FQP17" s="1"/>
      <c r="FQQ17" s="1"/>
      <c r="FQR17" s="1"/>
      <c r="FQS17" s="1"/>
      <c r="FQT17" s="1"/>
      <c r="FQU17" s="1"/>
      <c r="FQV17" s="1"/>
      <c r="FQW17" s="1"/>
      <c r="FQX17" s="1"/>
      <c r="FQY17" s="1"/>
      <c r="FQZ17" s="1"/>
      <c r="FRA17" s="1"/>
      <c r="FRB17" s="1"/>
      <c r="FRC17" s="1"/>
      <c r="FRD17" s="1"/>
      <c r="FRE17" s="1"/>
      <c r="FRF17" s="1"/>
      <c r="FRG17" s="1"/>
      <c r="FRH17" s="1"/>
      <c r="FRI17" s="1"/>
      <c r="FRJ17" s="1"/>
      <c r="FRK17" s="1"/>
      <c r="FRL17" s="1"/>
      <c r="FRM17" s="1"/>
      <c r="FRN17" s="1"/>
      <c r="FRO17" s="1"/>
      <c r="FRP17" s="1"/>
      <c r="FRQ17" s="1"/>
      <c r="FRR17" s="1"/>
      <c r="FRS17" s="1"/>
      <c r="FRT17" s="1"/>
      <c r="FRU17" s="1"/>
      <c r="FRV17" s="1"/>
      <c r="FRW17" s="1"/>
      <c r="FRX17" s="1"/>
      <c r="FRY17" s="1"/>
      <c r="FRZ17" s="1"/>
      <c r="FSA17" s="1"/>
      <c r="FSB17" s="1"/>
      <c r="FSC17" s="1"/>
      <c r="FSD17" s="1"/>
      <c r="FSE17" s="1"/>
      <c r="FSF17" s="1"/>
      <c r="FSG17" s="1"/>
      <c r="FSH17" s="1"/>
      <c r="FSI17" s="1"/>
      <c r="FSJ17" s="1"/>
      <c r="FSK17" s="1"/>
      <c r="FSL17" s="1"/>
      <c r="FSM17" s="1"/>
      <c r="FSN17" s="1"/>
      <c r="FSO17" s="1"/>
      <c r="FSP17" s="1"/>
      <c r="FSQ17" s="1"/>
      <c r="FSR17" s="1"/>
      <c r="FSS17" s="1"/>
      <c r="FST17" s="1"/>
      <c r="FSU17" s="1"/>
      <c r="FSV17" s="1"/>
      <c r="FSW17" s="1"/>
      <c r="FSX17" s="1"/>
      <c r="FSY17" s="1"/>
      <c r="FSZ17" s="1"/>
      <c r="FTA17" s="1"/>
      <c r="FTB17" s="1"/>
      <c r="FTC17" s="1"/>
      <c r="FTD17" s="1"/>
      <c r="FTE17" s="1"/>
      <c r="FTF17" s="1"/>
      <c r="FTG17" s="1"/>
      <c r="FTH17" s="1"/>
      <c r="FTI17" s="1"/>
      <c r="FTJ17" s="1"/>
      <c r="FTK17" s="1"/>
      <c r="FTL17" s="1"/>
      <c r="FTM17" s="1"/>
      <c r="FTN17" s="1"/>
      <c r="FTO17" s="1"/>
      <c r="FTP17" s="1"/>
      <c r="FTQ17" s="1"/>
      <c r="FTR17" s="1"/>
      <c r="FTS17" s="1"/>
      <c r="FTT17" s="1"/>
      <c r="FTU17" s="1"/>
      <c r="FTV17" s="1"/>
      <c r="FTW17" s="1"/>
      <c r="FTX17" s="1"/>
      <c r="FTY17" s="1"/>
      <c r="FTZ17" s="1"/>
      <c r="FUA17" s="1"/>
      <c r="FUB17" s="1"/>
      <c r="FUC17" s="1"/>
      <c r="FUD17" s="1"/>
      <c r="FUE17" s="1"/>
      <c r="FUF17" s="1"/>
      <c r="FUG17" s="1"/>
      <c r="FUH17" s="1"/>
      <c r="FUI17" s="1"/>
      <c r="FUJ17" s="1"/>
      <c r="FUK17" s="1"/>
      <c r="FUL17" s="1"/>
      <c r="FUM17" s="1"/>
      <c r="FUN17" s="1"/>
      <c r="FUO17" s="1"/>
      <c r="FUP17" s="1"/>
      <c r="FUQ17" s="1"/>
      <c r="FUR17" s="1"/>
      <c r="FUS17" s="1"/>
      <c r="FUT17" s="1"/>
      <c r="FUU17" s="1"/>
      <c r="FUV17" s="1"/>
      <c r="FUW17" s="1"/>
      <c r="FUX17" s="1"/>
      <c r="FUY17" s="1"/>
      <c r="FUZ17" s="1"/>
      <c r="FVA17" s="1"/>
      <c r="FVB17" s="1"/>
      <c r="FVC17" s="1"/>
      <c r="FVD17" s="1"/>
      <c r="FVE17" s="1"/>
      <c r="FVF17" s="1"/>
      <c r="FVG17" s="1"/>
      <c r="FVH17" s="1"/>
      <c r="FVI17" s="1"/>
      <c r="FVJ17" s="1"/>
      <c r="FVK17" s="1"/>
      <c r="FVL17" s="1"/>
      <c r="FVM17" s="1"/>
      <c r="FVN17" s="1"/>
      <c r="FVO17" s="1"/>
      <c r="FVP17" s="1"/>
      <c r="FVQ17" s="1"/>
      <c r="FVR17" s="1"/>
      <c r="FVS17" s="1"/>
      <c r="FVT17" s="1"/>
      <c r="FVU17" s="1"/>
      <c r="FVV17" s="1"/>
      <c r="FVW17" s="1"/>
      <c r="FVX17" s="1"/>
      <c r="FVY17" s="1"/>
      <c r="FVZ17" s="1"/>
      <c r="FWA17" s="1"/>
      <c r="FWB17" s="1"/>
      <c r="FWC17" s="1"/>
      <c r="FWD17" s="1"/>
      <c r="FWE17" s="1"/>
      <c r="FWF17" s="1"/>
      <c r="FWG17" s="1"/>
      <c r="FWH17" s="1"/>
      <c r="FWI17" s="1"/>
      <c r="FWJ17" s="1"/>
      <c r="FWK17" s="1"/>
      <c r="FWL17" s="1"/>
      <c r="FWM17" s="1"/>
      <c r="FWN17" s="1"/>
      <c r="FWO17" s="1"/>
      <c r="FWP17" s="1"/>
      <c r="FWQ17" s="1"/>
      <c r="FWR17" s="1"/>
      <c r="FWS17" s="1"/>
      <c r="FWT17" s="1"/>
      <c r="FWU17" s="1"/>
      <c r="FWV17" s="1"/>
      <c r="FWW17" s="1"/>
      <c r="FWX17" s="1"/>
      <c r="FWY17" s="1"/>
      <c r="FWZ17" s="1"/>
      <c r="FXA17" s="1"/>
      <c r="FXB17" s="1"/>
      <c r="FXC17" s="1"/>
      <c r="FXD17" s="1"/>
      <c r="FXE17" s="1"/>
      <c r="FXF17" s="1"/>
      <c r="FXG17" s="1"/>
      <c r="FXH17" s="1"/>
      <c r="FXI17" s="1"/>
      <c r="FXJ17" s="1"/>
      <c r="FXK17" s="1"/>
      <c r="FXL17" s="1"/>
      <c r="FXM17" s="1"/>
      <c r="FXN17" s="1"/>
      <c r="FXO17" s="1"/>
      <c r="FXP17" s="1"/>
      <c r="FXQ17" s="1"/>
      <c r="FXR17" s="1"/>
      <c r="FXS17" s="1"/>
      <c r="FXT17" s="1"/>
      <c r="FXU17" s="1"/>
      <c r="FXV17" s="1"/>
      <c r="FXW17" s="1"/>
      <c r="FXX17" s="1"/>
      <c r="FXY17" s="1"/>
      <c r="FXZ17" s="1"/>
      <c r="FYA17" s="1"/>
      <c r="FYB17" s="1"/>
      <c r="FYC17" s="1"/>
      <c r="FYD17" s="1"/>
      <c r="FYE17" s="1"/>
      <c r="FYF17" s="1"/>
      <c r="FYG17" s="1"/>
      <c r="FYH17" s="1"/>
      <c r="FYI17" s="1"/>
      <c r="FYJ17" s="1"/>
      <c r="FYK17" s="1"/>
      <c r="FYL17" s="1"/>
      <c r="FYM17" s="1"/>
      <c r="FYN17" s="1"/>
      <c r="FYO17" s="1"/>
      <c r="FYP17" s="1"/>
      <c r="FYQ17" s="1"/>
      <c r="FYR17" s="1"/>
      <c r="FYS17" s="1"/>
      <c r="FYT17" s="1"/>
      <c r="FYU17" s="1"/>
      <c r="FYV17" s="1"/>
      <c r="FYW17" s="1"/>
      <c r="FYX17" s="1"/>
      <c r="FYY17" s="1"/>
      <c r="FYZ17" s="1"/>
      <c r="FZA17" s="1"/>
      <c r="FZB17" s="1"/>
      <c r="FZC17" s="1"/>
      <c r="FZD17" s="1"/>
      <c r="FZE17" s="1"/>
      <c r="FZF17" s="1"/>
      <c r="FZG17" s="1"/>
      <c r="FZH17" s="1"/>
      <c r="FZI17" s="1"/>
      <c r="FZJ17" s="1"/>
      <c r="FZK17" s="1"/>
      <c r="FZL17" s="1"/>
      <c r="FZM17" s="1"/>
      <c r="FZN17" s="1"/>
      <c r="FZO17" s="1"/>
      <c r="FZP17" s="1"/>
      <c r="FZQ17" s="1"/>
      <c r="FZR17" s="1"/>
      <c r="FZS17" s="1"/>
      <c r="FZT17" s="1"/>
      <c r="FZU17" s="1"/>
      <c r="FZV17" s="1"/>
      <c r="FZW17" s="1"/>
      <c r="FZX17" s="1"/>
      <c r="FZY17" s="1"/>
      <c r="FZZ17" s="1"/>
      <c r="GAA17" s="1"/>
      <c r="GAB17" s="1"/>
      <c r="GAC17" s="1"/>
      <c r="GAD17" s="1"/>
      <c r="GAE17" s="1"/>
      <c r="GAF17" s="1"/>
      <c r="GAG17" s="1"/>
      <c r="GAH17" s="1"/>
      <c r="GAI17" s="1"/>
      <c r="GAJ17" s="1"/>
      <c r="GAK17" s="1"/>
      <c r="GAL17" s="1"/>
      <c r="GAM17" s="1"/>
      <c r="GAN17" s="1"/>
      <c r="GAO17" s="1"/>
      <c r="GAP17" s="1"/>
      <c r="GAQ17" s="1"/>
      <c r="GAR17" s="1"/>
      <c r="GAS17" s="1"/>
      <c r="GAT17" s="1"/>
      <c r="GAU17" s="1"/>
      <c r="GAV17" s="1"/>
      <c r="GAW17" s="1"/>
      <c r="GAX17" s="1"/>
      <c r="GAY17" s="1"/>
      <c r="GAZ17" s="1"/>
      <c r="GBA17" s="1"/>
      <c r="GBB17" s="1"/>
      <c r="GBC17" s="1"/>
      <c r="GBD17" s="1"/>
      <c r="GBE17" s="1"/>
      <c r="GBF17" s="1"/>
      <c r="GBG17" s="1"/>
      <c r="GBH17" s="1"/>
      <c r="GBI17" s="1"/>
      <c r="GBJ17" s="1"/>
      <c r="GBK17" s="1"/>
      <c r="GBL17" s="1"/>
      <c r="GBM17" s="1"/>
      <c r="GBN17" s="1"/>
      <c r="GBO17" s="1"/>
      <c r="GBP17" s="1"/>
      <c r="GBQ17" s="1"/>
      <c r="GBR17" s="1"/>
      <c r="GBS17" s="1"/>
      <c r="GBT17" s="1"/>
      <c r="GBU17" s="1"/>
      <c r="GBV17" s="1"/>
      <c r="GBW17" s="1"/>
      <c r="GBX17" s="1"/>
      <c r="GBY17" s="1"/>
      <c r="GBZ17" s="1"/>
      <c r="GCA17" s="1"/>
      <c r="GCB17" s="1"/>
      <c r="GCC17" s="1"/>
      <c r="GCD17" s="1"/>
      <c r="GCE17" s="1"/>
      <c r="GCF17" s="1"/>
      <c r="GCG17" s="1"/>
      <c r="GCH17" s="1"/>
      <c r="GCI17" s="1"/>
      <c r="GCJ17" s="1"/>
      <c r="GCK17" s="1"/>
      <c r="GCL17" s="1"/>
      <c r="GCM17" s="1"/>
      <c r="GCN17" s="1"/>
      <c r="GCO17" s="1"/>
      <c r="GCP17" s="1"/>
      <c r="GCQ17" s="1"/>
      <c r="GCR17" s="1"/>
      <c r="GCS17" s="1"/>
      <c r="GCT17" s="1"/>
      <c r="GCU17" s="1"/>
      <c r="GCV17" s="1"/>
      <c r="GCW17" s="1"/>
      <c r="GCX17" s="1"/>
      <c r="GCY17" s="1"/>
      <c r="GCZ17" s="1"/>
      <c r="GDA17" s="1"/>
      <c r="GDB17" s="1"/>
      <c r="GDC17" s="1"/>
      <c r="GDD17" s="1"/>
      <c r="GDE17" s="1"/>
      <c r="GDF17" s="1"/>
      <c r="GDG17" s="1"/>
      <c r="GDH17" s="1"/>
      <c r="GDI17" s="1"/>
      <c r="GDJ17" s="1"/>
      <c r="GDK17" s="1"/>
      <c r="GDL17" s="1"/>
      <c r="GDM17" s="1"/>
      <c r="GDN17" s="1"/>
      <c r="GDO17" s="1"/>
      <c r="GDP17" s="1"/>
      <c r="GDQ17" s="1"/>
      <c r="GDR17" s="1"/>
      <c r="GDS17" s="1"/>
      <c r="GDT17" s="1"/>
      <c r="GDU17" s="1"/>
      <c r="GDV17" s="1"/>
      <c r="GDW17" s="1"/>
      <c r="GDX17" s="1"/>
      <c r="GDY17" s="1"/>
      <c r="GDZ17" s="1"/>
      <c r="GEA17" s="1"/>
      <c r="GEB17" s="1"/>
      <c r="GEC17" s="1"/>
      <c r="GED17" s="1"/>
      <c r="GEE17" s="1"/>
      <c r="GEF17" s="1"/>
      <c r="GEG17" s="1"/>
      <c r="GEH17" s="1"/>
      <c r="GEI17" s="1"/>
      <c r="GEJ17" s="1"/>
      <c r="GEK17" s="1"/>
      <c r="GEL17" s="1"/>
      <c r="GEM17" s="1"/>
      <c r="GEN17" s="1"/>
      <c r="GEO17" s="1"/>
      <c r="GEP17" s="1"/>
      <c r="GEQ17" s="1"/>
      <c r="GER17" s="1"/>
      <c r="GES17" s="1"/>
      <c r="GET17" s="1"/>
      <c r="GEU17" s="1"/>
      <c r="GEV17" s="1"/>
      <c r="GEW17" s="1"/>
      <c r="GEX17" s="1"/>
      <c r="GEY17" s="1"/>
      <c r="GEZ17" s="1"/>
      <c r="GFA17" s="1"/>
      <c r="GFB17" s="1"/>
      <c r="GFC17" s="1"/>
      <c r="GFD17" s="1"/>
      <c r="GFE17" s="1"/>
      <c r="GFF17" s="1"/>
      <c r="GFG17" s="1"/>
      <c r="GFH17" s="1"/>
      <c r="GFI17" s="1"/>
      <c r="GFJ17" s="1"/>
      <c r="GFK17" s="1"/>
      <c r="GFL17" s="1"/>
      <c r="GFM17" s="1"/>
      <c r="GFN17" s="1"/>
      <c r="GFO17" s="1"/>
      <c r="GFP17" s="1"/>
      <c r="GFQ17" s="1"/>
      <c r="GFR17" s="1"/>
      <c r="GFS17" s="1"/>
      <c r="GFT17" s="1"/>
      <c r="GFU17" s="1"/>
      <c r="GFV17" s="1"/>
      <c r="GFW17" s="1"/>
      <c r="GFX17" s="1"/>
      <c r="GFY17" s="1"/>
      <c r="GFZ17" s="1"/>
      <c r="GGA17" s="1"/>
      <c r="GGB17" s="1"/>
      <c r="GGC17" s="1"/>
      <c r="GGD17" s="1"/>
      <c r="GGE17" s="1"/>
      <c r="GGF17" s="1"/>
      <c r="GGG17" s="1"/>
      <c r="GGH17" s="1"/>
      <c r="GGI17" s="1"/>
      <c r="GGJ17" s="1"/>
      <c r="GGK17" s="1"/>
      <c r="GGL17" s="1"/>
      <c r="GGM17" s="1"/>
      <c r="GGN17" s="1"/>
      <c r="GGO17" s="1"/>
      <c r="GGP17" s="1"/>
      <c r="GGQ17" s="1"/>
      <c r="GGR17" s="1"/>
      <c r="GGS17" s="1"/>
      <c r="GGT17" s="1"/>
      <c r="GGU17" s="1"/>
      <c r="GGV17" s="1"/>
      <c r="GGW17" s="1"/>
      <c r="GGX17" s="1"/>
      <c r="GGY17" s="1"/>
      <c r="GGZ17" s="1"/>
      <c r="GHA17" s="1"/>
      <c r="GHB17" s="1"/>
      <c r="GHC17" s="1"/>
      <c r="GHD17" s="1"/>
      <c r="GHE17" s="1"/>
      <c r="GHF17" s="1"/>
      <c r="GHG17" s="1"/>
      <c r="GHH17" s="1"/>
      <c r="GHI17" s="1"/>
      <c r="GHJ17" s="1"/>
      <c r="GHK17" s="1"/>
      <c r="GHL17" s="1"/>
      <c r="GHM17" s="1"/>
      <c r="GHN17" s="1"/>
      <c r="GHO17" s="1"/>
      <c r="GHP17" s="1"/>
      <c r="GHQ17" s="1"/>
      <c r="GHR17" s="1"/>
      <c r="GHS17" s="1"/>
      <c r="GHT17" s="1"/>
      <c r="GHU17" s="1"/>
      <c r="GHV17" s="1"/>
      <c r="GHW17" s="1"/>
      <c r="GHX17" s="1"/>
      <c r="GHY17" s="1"/>
      <c r="GHZ17" s="1"/>
      <c r="GIA17" s="1"/>
      <c r="GIB17" s="1"/>
      <c r="GIC17" s="1"/>
      <c r="GID17" s="1"/>
      <c r="GIE17" s="1"/>
      <c r="GIF17" s="1"/>
      <c r="GIG17" s="1"/>
      <c r="GIH17" s="1"/>
      <c r="GII17" s="1"/>
      <c r="GIJ17" s="1"/>
      <c r="GIK17" s="1"/>
      <c r="GIL17" s="1"/>
      <c r="GIM17" s="1"/>
      <c r="GIN17" s="1"/>
      <c r="GIO17" s="1"/>
      <c r="GIP17" s="1"/>
      <c r="GIQ17" s="1"/>
      <c r="GIR17" s="1"/>
      <c r="GIS17" s="1"/>
      <c r="GIT17" s="1"/>
      <c r="GIU17" s="1"/>
      <c r="GIV17" s="1"/>
      <c r="GIW17" s="1"/>
      <c r="GIX17" s="1"/>
      <c r="GIY17" s="1"/>
      <c r="GIZ17" s="1"/>
      <c r="GJA17" s="1"/>
      <c r="GJB17" s="1"/>
      <c r="GJC17" s="1"/>
      <c r="GJD17" s="1"/>
      <c r="GJE17" s="1"/>
      <c r="GJF17" s="1"/>
      <c r="GJG17" s="1"/>
      <c r="GJH17" s="1"/>
      <c r="GJI17" s="1"/>
      <c r="GJJ17" s="1"/>
      <c r="GJK17" s="1"/>
      <c r="GJL17" s="1"/>
      <c r="GJM17" s="1"/>
      <c r="GJN17" s="1"/>
      <c r="GJO17" s="1"/>
      <c r="GJP17" s="1"/>
      <c r="GJQ17" s="1"/>
      <c r="GJR17" s="1"/>
      <c r="GJS17" s="1"/>
      <c r="GJT17" s="1"/>
      <c r="GJU17" s="1"/>
      <c r="GJV17" s="1"/>
      <c r="GJW17" s="1"/>
      <c r="GJX17" s="1"/>
      <c r="GJY17" s="1"/>
      <c r="GJZ17" s="1"/>
      <c r="GKA17" s="1"/>
      <c r="GKB17" s="1"/>
      <c r="GKC17" s="1"/>
      <c r="GKD17" s="1"/>
      <c r="GKE17" s="1"/>
      <c r="GKF17" s="1"/>
      <c r="GKG17" s="1"/>
      <c r="GKH17" s="1"/>
      <c r="GKI17" s="1"/>
      <c r="GKJ17" s="1"/>
      <c r="GKK17" s="1"/>
      <c r="GKL17" s="1"/>
      <c r="GKM17" s="1"/>
      <c r="GKN17" s="1"/>
      <c r="GKO17" s="1"/>
      <c r="GKP17" s="1"/>
      <c r="GKQ17" s="1"/>
      <c r="GKR17" s="1"/>
      <c r="GKS17" s="1"/>
      <c r="GKT17" s="1"/>
      <c r="GKU17" s="1"/>
      <c r="GKV17" s="1"/>
      <c r="GKW17" s="1"/>
      <c r="GKX17" s="1"/>
      <c r="GKY17" s="1"/>
      <c r="GKZ17" s="1"/>
      <c r="GLA17" s="1"/>
      <c r="GLB17" s="1"/>
      <c r="GLC17" s="1"/>
      <c r="GLD17" s="1"/>
      <c r="GLE17" s="1"/>
      <c r="GLF17" s="1"/>
      <c r="GLG17" s="1"/>
      <c r="GLH17" s="1"/>
      <c r="GLI17" s="1"/>
      <c r="GLJ17" s="1"/>
      <c r="GLK17" s="1"/>
      <c r="GLL17" s="1"/>
      <c r="GLM17" s="1"/>
      <c r="GLN17" s="1"/>
      <c r="GLO17" s="1"/>
      <c r="GLP17" s="1"/>
      <c r="GLQ17" s="1"/>
      <c r="GLR17" s="1"/>
      <c r="GLS17" s="1"/>
      <c r="GLT17" s="1"/>
      <c r="GLU17" s="1"/>
      <c r="GLV17" s="1"/>
      <c r="GLW17" s="1"/>
      <c r="GLX17" s="1"/>
      <c r="GLY17" s="1"/>
      <c r="GLZ17" s="1"/>
      <c r="GMA17" s="1"/>
      <c r="GMB17" s="1"/>
      <c r="GMC17" s="1"/>
      <c r="GMD17" s="1"/>
      <c r="GME17" s="1"/>
      <c r="GMF17" s="1"/>
      <c r="GMG17" s="1"/>
      <c r="GMH17" s="1"/>
      <c r="GMI17" s="1"/>
      <c r="GMJ17" s="1"/>
      <c r="GMK17" s="1"/>
      <c r="GML17" s="1"/>
      <c r="GMM17" s="1"/>
      <c r="GMN17" s="1"/>
      <c r="GMO17" s="1"/>
      <c r="GMP17" s="1"/>
      <c r="GMQ17" s="1"/>
      <c r="GMR17" s="1"/>
      <c r="GMS17" s="1"/>
      <c r="GMT17" s="1"/>
      <c r="GMU17" s="1"/>
      <c r="GMV17" s="1"/>
      <c r="GMW17" s="1"/>
      <c r="GMX17" s="1"/>
      <c r="GMY17" s="1"/>
      <c r="GMZ17" s="1"/>
      <c r="GNA17" s="1"/>
      <c r="GNB17" s="1"/>
      <c r="GNC17" s="1"/>
      <c r="GND17" s="1"/>
      <c r="GNE17" s="1"/>
      <c r="GNF17" s="1"/>
      <c r="GNG17" s="1"/>
      <c r="GNH17" s="1"/>
      <c r="GNI17" s="1"/>
      <c r="GNJ17" s="1"/>
      <c r="GNK17" s="1"/>
      <c r="GNL17" s="1"/>
      <c r="GNM17" s="1"/>
      <c r="GNN17" s="1"/>
      <c r="GNO17" s="1"/>
      <c r="GNP17" s="1"/>
      <c r="GNQ17" s="1"/>
      <c r="GNR17" s="1"/>
      <c r="GNS17" s="1"/>
      <c r="GNT17" s="1"/>
      <c r="GNU17" s="1"/>
      <c r="GNV17" s="1"/>
      <c r="GNW17" s="1"/>
      <c r="GNX17" s="1"/>
      <c r="GNY17" s="1"/>
      <c r="GNZ17" s="1"/>
      <c r="GOA17" s="1"/>
      <c r="GOB17" s="1"/>
      <c r="GOC17" s="1"/>
      <c r="GOD17" s="1"/>
      <c r="GOE17" s="1"/>
      <c r="GOF17" s="1"/>
      <c r="GOG17" s="1"/>
      <c r="GOH17" s="1"/>
      <c r="GOI17" s="1"/>
      <c r="GOJ17" s="1"/>
      <c r="GOK17" s="1"/>
      <c r="GOL17" s="1"/>
      <c r="GOM17" s="1"/>
      <c r="GON17" s="1"/>
      <c r="GOO17" s="1"/>
      <c r="GOP17" s="1"/>
      <c r="GOQ17" s="1"/>
      <c r="GOR17" s="1"/>
      <c r="GOS17" s="1"/>
      <c r="GOT17" s="1"/>
      <c r="GOU17" s="1"/>
      <c r="GOV17" s="1"/>
      <c r="GOW17" s="1"/>
      <c r="GOX17" s="1"/>
      <c r="GOY17" s="1"/>
      <c r="GOZ17" s="1"/>
      <c r="GPA17" s="1"/>
      <c r="GPB17" s="1"/>
      <c r="GPC17" s="1"/>
      <c r="GPD17" s="1"/>
      <c r="GPE17" s="1"/>
      <c r="GPF17" s="1"/>
      <c r="GPG17" s="1"/>
      <c r="GPH17" s="1"/>
      <c r="GPI17" s="1"/>
      <c r="GPJ17" s="1"/>
      <c r="GPK17" s="1"/>
      <c r="GPL17" s="1"/>
      <c r="GPM17" s="1"/>
      <c r="GPN17" s="1"/>
      <c r="GPO17" s="1"/>
      <c r="GPP17" s="1"/>
      <c r="GPQ17" s="1"/>
      <c r="GPR17" s="1"/>
      <c r="GPS17" s="1"/>
      <c r="GPT17" s="1"/>
      <c r="GPU17" s="1"/>
      <c r="GPV17" s="1"/>
      <c r="GPW17" s="1"/>
      <c r="GPX17" s="1"/>
      <c r="GPY17" s="1"/>
      <c r="GPZ17" s="1"/>
      <c r="GQA17" s="1"/>
      <c r="GQB17" s="1"/>
      <c r="GQC17" s="1"/>
      <c r="GQD17" s="1"/>
      <c r="GQE17" s="1"/>
      <c r="GQF17" s="1"/>
      <c r="GQG17" s="1"/>
      <c r="GQH17" s="1"/>
      <c r="GQI17" s="1"/>
      <c r="GQJ17" s="1"/>
      <c r="GQK17" s="1"/>
      <c r="GQL17" s="1"/>
      <c r="GQM17" s="1"/>
      <c r="GQN17" s="1"/>
      <c r="GQO17" s="1"/>
      <c r="GQP17" s="1"/>
      <c r="GQQ17" s="1"/>
      <c r="GQR17" s="1"/>
      <c r="GQS17" s="1"/>
      <c r="GQT17" s="1"/>
      <c r="GQU17" s="1"/>
      <c r="GQV17" s="1"/>
      <c r="GQW17" s="1"/>
      <c r="GQX17" s="1"/>
      <c r="GQY17" s="1"/>
      <c r="GQZ17" s="1"/>
      <c r="GRA17" s="1"/>
      <c r="GRB17" s="1"/>
      <c r="GRC17" s="1"/>
      <c r="GRD17" s="1"/>
      <c r="GRE17" s="1"/>
      <c r="GRF17" s="1"/>
      <c r="GRG17" s="1"/>
      <c r="GRH17" s="1"/>
      <c r="GRI17" s="1"/>
      <c r="GRJ17" s="1"/>
      <c r="GRK17" s="1"/>
      <c r="GRL17" s="1"/>
      <c r="GRM17" s="1"/>
      <c r="GRN17" s="1"/>
      <c r="GRO17" s="1"/>
      <c r="GRP17" s="1"/>
      <c r="GRQ17" s="1"/>
      <c r="GRR17" s="1"/>
      <c r="GRS17" s="1"/>
      <c r="GRT17" s="1"/>
      <c r="GRU17" s="1"/>
      <c r="GRV17" s="1"/>
      <c r="GRW17" s="1"/>
      <c r="GRX17" s="1"/>
      <c r="GRY17" s="1"/>
      <c r="GRZ17" s="1"/>
      <c r="GSA17" s="1"/>
      <c r="GSB17" s="1"/>
      <c r="GSC17" s="1"/>
      <c r="GSD17" s="1"/>
      <c r="GSE17" s="1"/>
      <c r="GSF17" s="1"/>
      <c r="GSG17" s="1"/>
      <c r="GSH17" s="1"/>
      <c r="GSI17" s="1"/>
      <c r="GSJ17" s="1"/>
      <c r="GSK17" s="1"/>
      <c r="GSL17" s="1"/>
      <c r="GSM17" s="1"/>
      <c r="GSN17" s="1"/>
      <c r="GSO17" s="1"/>
      <c r="GSP17" s="1"/>
      <c r="GSQ17" s="1"/>
      <c r="GSR17" s="1"/>
      <c r="GSS17" s="1"/>
      <c r="GST17" s="1"/>
      <c r="GSU17" s="1"/>
      <c r="GSV17" s="1"/>
      <c r="GSW17" s="1"/>
      <c r="GSX17" s="1"/>
      <c r="GSY17" s="1"/>
      <c r="GSZ17" s="1"/>
      <c r="GTA17" s="1"/>
      <c r="GTB17" s="1"/>
      <c r="GTC17" s="1"/>
      <c r="GTD17" s="1"/>
      <c r="GTE17" s="1"/>
      <c r="GTF17" s="1"/>
      <c r="GTG17" s="1"/>
      <c r="GTH17" s="1"/>
      <c r="GTI17" s="1"/>
      <c r="GTJ17" s="1"/>
      <c r="GTK17" s="1"/>
      <c r="GTL17" s="1"/>
      <c r="GTM17" s="1"/>
      <c r="GTN17" s="1"/>
      <c r="GTO17" s="1"/>
      <c r="GTP17" s="1"/>
      <c r="GTQ17" s="1"/>
      <c r="GTR17" s="1"/>
      <c r="GTS17" s="1"/>
      <c r="GTT17" s="1"/>
      <c r="GTU17" s="1"/>
      <c r="GTV17" s="1"/>
      <c r="GTW17" s="1"/>
      <c r="GTX17" s="1"/>
      <c r="GTY17" s="1"/>
      <c r="GTZ17" s="1"/>
      <c r="GUA17" s="1"/>
      <c r="GUB17" s="1"/>
      <c r="GUC17" s="1"/>
      <c r="GUD17" s="1"/>
      <c r="GUE17" s="1"/>
      <c r="GUF17" s="1"/>
      <c r="GUG17" s="1"/>
      <c r="GUH17" s="1"/>
      <c r="GUI17" s="1"/>
      <c r="GUJ17" s="1"/>
      <c r="GUK17" s="1"/>
      <c r="GUL17" s="1"/>
      <c r="GUM17" s="1"/>
      <c r="GUN17" s="1"/>
      <c r="GUO17" s="1"/>
      <c r="GUP17" s="1"/>
      <c r="GUQ17" s="1"/>
      <c r="GUR17" s="1"/>
      <c r="GUS17" s="1"/>
      <c r="GUT17" s="1"/>
      <c r="GUU17" s="1"/>
      <c r="GUV17" s="1"/>
      <c r="GUW17" s="1"/>
      <c r="GUX17" s="1"/>
      <c r="GUY17" s="1"/>
      <c r="GUZ17" s="1"/>
      <c r="GVA17" s="1"/>
      <c r="GVB17" s="1"/>
      <c r="GVC17" s="1"/>
      <c r="GVD17" s="1"/>
      <c r="GVE17" s="1"/>
      <c r="GVF17" s="1"/>
      <c r="GVG17" s="1"/>
      <c r="GVH17" s="1"/>
      <c r="GVI17" s="1"/>
      <c r="GVJ17" s="1"/>
      <c r="GVK17" s="1"/>
      <c r="GVL17" s="1"/>
      <c r="GVM17" s="1"/>
      <c r="GVN17" s="1"/>
      <c r="GVO17" s="1"/>
      <c r="GVP17" s="1"/>
      <c r="GVQ17" s="1"/>
      <c r="GVR17" s="1"/>
      <c r="GVS17" s="1"/>
      <c r="GVT17" s="1"/>
      <c r="GVU17" s="1"/>
      <c r="GVV17" s="1"/>
      <c r="GVW17" s="1"/>
      <c r="GVX17" s="1"/>
      <c r="GVY17" s="1"/>
      <c r="GVZ17" s="1"/>
      <c r="GWA17" s="1"/>
      <c r="GWB17" s="1"/>
      <c r="GWC17" s="1"/>
      <c r="GWD17" s="1"/>
      <c r="GWE17" s="1"/>
      <c r="GWF17" s="1"/>
      <c r="GWG17" s="1"/>
      <c r="GWH17" s="1"/>
      <c r="GWI17" s="1"/>
      <c r="GWJ17" s="1"/>
      <c r="GWK17" s="1"/>
      <c r="GWL17" s="1"/>
      <c r="GWM17" s="1"/>
      <c r="GWN17" s="1"/>
      <c r="GWO17" s="1"/>
      <c r="GWP17" s="1"/>
      <c r="GWQ17" s="1"/>
      <c r="GWR17" s="1"/>
      <c r="GWS17" s="1"/>
      <c r="GWT17" s="1"/>
      <c r="GWU17" s="1"/>
      <c r="GWV17" s="1"/>
      <c r="GWW17" s="1"/>
      <c r="GWX17" s="1"/>
      <c r="GWY17" s="1"/>
      <c r="GWZ17" s="1"/>
      <c r="GXA17" s="1"/>
      <c r="GXB17" s="1"/>
      <c r="GXC17" s="1"/>
      <c r="GXD17" s="1"/>
      <c r="GXE17" s="1"/>
      <c r="GXF17" s="1"/>
      <c r="GXG17" s="1"/>
      <c r="GXH17" s="1"/>
      <c r="GXI17" s="1"/>
      <c r="GXJ17" s="1"/>
      <c r="GXK17" s="1"/>
      <c r="GXL17" s="1"/>
      <c r="GXM17" s="1"/>
      <c r="GXN17" s="1"/>
      <c r="GXO17" s="1"/>
      <c r="GXP17" s="1"/>
      <c r="GXQ17" s="1"/>
      <c r="GXR17" s="1"/>
      <c r="GXS17" s="1"/>
      <c r="GXT17" s="1"/>
      <c r="GXU17" s="1"/>
      <c r="GXV17" s="1"/>
      <c r="GXW17" s="1"/>
      <c r="GXX17" s="1"/>
      <c r="GXY17" s="1"/>
      <c r="GXZ17" s="1"/>
      <c r="GYA17" s="1"/>
      <c r="GYB17" s="1"/>
      <c r="GYC17" s="1"/>
      <c r="GYD17" s="1"/>
      <c r="GYE17" s="1"/>
      <c r="GYF17" s="1"/>
      <c r="GYG17" s="1"/>
      <c r="GYH17" s="1"/>
      <c r="GYI17" s="1"/>
      <c r="GYJ17" s="1"/>
      <c r="GYK17" s="1"/>
      <c r="GYL17" s="1"/>
      <c r="GYM17" s="1"/>
      <c r="GYN17" s="1"/>
      <c r="GYO17" s="1"/>
      <c r="GYP17" s="1"/>
      <c r="GYQ17" s="1"/>
      <c r="GYR17" s="1"/>
      <c r="GYS17" s="1"/>
      <c r="GYT17" s="1"/>
      <c r="GYU17" s="1"/>
      <c r="GYV17" s="1"/>
      <c r="GYW17" s="1"/>
      <c r="GYX17" s="1"/>
      <c r="GYY17" s="1"/>
      <c r="GYZ17" s="1"/>
      <c r="GZA17" s="1"/>
      <c r="GZB17" s="1"/>
      <c r="GZC17" s="1"/>
      <c r="GZD17" s="1"/>
      <c r="GZE17" s="1"/>
      <c r="GZF17" s="1"/>
      <c r="GZG17" s="1"/>
      <c r="GZH17" s="1"/>
      <c r="GZI17" s="1"/>
      <c r="GZJ17" s="1"/>
      <c r="GZK17" s="1"/>
      <c r="GZL17" s="1"/>
      <c r="GZM17" s="1"/>
      <c r="GZN17" s="1"/>
      <c r="GZO17" s="1"/>
      <c r="GZP17" s="1"/>
      <c r="GZQ17" s="1"/>
      <c r="GZR17" s="1"/>
      <c r="GZS17" s="1"/>
      <c r="GZT17" s="1"/>
      <c r="GZU17" s="1"/>
      <c r="GZV17" s="1"/>
      <c r="GZW17" s="1"/>
      <c r="GZX17" s="1"/>
      <c r="GZY17" s="1"/>
      <c r="GZZ17" s="1"/>
      <c r="HAA17" s="1"/>
      <c r="HAB17" s="1"/>
      <c r="HAC17" s="1"/>
      <c r="HAD17" s="1"/>
      <c r="HAE17" s="1"/>
      <c r="HAF17" s="1"/>
      <c r="HAG17" s="1"/>
      <c r="HAH17" s="1"/>
      <c r="HAI17" s="1"/>
      <c r="HAJ17" s="1"/>
      <c r="HAK17" s="1"/>
      <c r="HAL17" s="1"/>
      <c r="HAM17" s="1"/>
      <c r="HAN17" s="1"/>
      <c r="HAO17" s="1"/>
      <c r="HAP17" s="1"/>
      <c r="HAQ17" s="1"/>
      <c r="HAR17" s="1"/>
      <c r="HAS17" s="1"/>
      <c r="HAT17" s="1"/>
      <c r="HAU17" s="1"/>
      <c r="HAV17" s="1"/>
      <c r="HAW17" s="1"/>
      <c r="HAX17" s="1"/>
      <c r="HAY17" s="1"/>
      <c r="HAZ17" s="1"/>
      <c r="HBA17" s="1"/>
      <c r="HBB17" s="1"/>
      <c r="HBC17" s="1"/>
      <c r="HBD17" s="1"/>
      <c r="HBE17" s="1"/>
      <c r="HBF17" s="1"/>
      <c r="HBG17" s="1"/>
      <c r="HBH17" s="1"/>
      <c r="HBI17" s="1"/>
      <c r="HBJ17" s="1"/>
      <c r="HBK17" s="1"/>
      <c r="HBL17" s="1"/>
      <c r="HBM17" s="1"/>
      <c r="HBN17" s="1"/>
      <c r="HBO17" s="1"/>
      <c r="HBP17" s="1"/>
      <c r="HBQ17" s="1"/>
      <c r="HBR17" s="1"/>
      <c r="HBS17" s="1"/>
      <c r="HBT17" s="1"/>
      <c r="HBU17" s="1"/>
      <c r="HBV17" s="1"/>
      <c r="HBW17" s="1"/>
      <c r="HBX17" s="1"/>
      <c r="HBY17" s="1"/>
      <c r="HBZ17" s="1"/>
      <c r="HCA17" s="1"/>
      <c r="HCB17" s="1"/>
      <c r="HCC17" s="1"/>
      <c r="HCD17" s="1"/>
      <c r="HCE17" s="1"/>
      <c r="HCF17" s="1"/>
      <c r="HCG17" s="1"/>
      <c r="HCH17" s="1"/>
      <c r="HCI17" s="1"/>
      <c r="HCJ17" s="1"/>
      <c r="HCK17" s="1"/>
      <c r="HCL17" s="1"/>
      <c r="HCM17" s="1"/>
      <c r="HCN17" s="1"/>
      <c r="HCO17" s="1"/>
      <c r="HCP17" s="1"/>
      <c r="HCQ17" s="1"/>
      <c r="HCR17" s="1"/>
      <c r="HCS17" s="1"/>
      <c r="HCT17" s="1"/>
      <c r="HCU17" s="1"/>
      <c r="HCV17" s="1"/>
      <c r="HCW17" s="1"/>
      <c r="HCX17" s="1"/>
      <c r="HCY17" s="1"/>
      <c r="HCZ17" s="1"/>
      <c r="HDA17" s="1"/>
      <c r="HDB17" s="1"/>
      <c r="HDC17" s="1"/>
      <c r="HDD17" s="1"/>
      <c r="HDE17" s="1"/>
      <c r="HDF17" s="1"/>
      <c r="HDG17" s="1"/>
      <c r="HDH17" s="1"/>
      <c r="HDI17" s="1"/>
      <c r="HDJ17" s="1"/>
      <c r="HDK17" s="1"/>
      <c r="HDL17" s="1"/>
      <c r="HDM17" s="1"/>
      <c r="HDN17" s="1"/>
      <c r="HDO17" s="1"/>
      <c r="HDP17" s="1"/>
      <c r="HDQ17" s="1"/>
      <c r="HDR17" s="1"/>
      <c r="HDS17" s="1"/>
      <c r="HDT17" s="1"/>
      <c r="HDU17" s="1"/>
      <c r="HDV17" s="1"/>
      <c r="HDW17" s="1"/>
      <c r="HDX17" s="1"/>
      <c r="HDY17" s="1"/>
      <c r="HDZ17" s="1"/>
      <c r="HEA17" s="1"/>
      <c r="HEB17" s="1"/>
      <c r="HEC17" s="1"/>
      <c r="HED17" s="1"/>
      <c r="HEE17" s="1"/>
      <c r="HEF17" s="1"/>
      <c r="HEG17" s="1"/>
      <c r="HEH17" s="1"/>
      <c r="HEI17" s="1"/>
      <c r="HEJ17" s="1"/>
      <c r="HEK17" s="1"/>
      <c r="HEL17" s="1"/>
      <c r="HEM17" s="1"/>
      <c r="HEN17" s="1"/>
      <c r="HEO17" s="1"/>
      <c r="HEP17" s="1"/>
      <c r="HEQ17" s="1"/>
      <c r="HER17" s="1"/>
      <c r="HES17" s="1"/>
      <c r="HET17" s="1"/>
      <c r="HEU17" s="1"/>
      <c r="HEV17" s="1"/>
      <c r="HEW17" s="1"/>
      <c r="HEX17" s="1"/>
      <c r="HEY17" s="1"/>
      <c r="HEZ17" s="1"/>
      <c r="HFA17" s="1"/>
      <c r="HFB17" s="1"/>
      <c r="HFC17" s="1"/>
      <c r="HFD17" s="1"/>
      <c r="HFE17" s="1"/>
      <c r="HFF17" s="1"/>
      <c r="HFG17" s="1"/>
      <c r="HFH17" s="1"/>
      <c r="HFI17" s="1"/>
      <c r="HFJ17" s="1"/>
      <c r="HFK17" s="1"/>
      <c r="HFL17" s="1"/>
      <c r="HFM17" s="1"/>
      <c r="HFN17" s="1"/>
      <c r="HFO17" s="1"/>
      <c r="HFP17" s="1"/>
      <c r="HFQ17" s="1"/>
      <c r="HFR17" s="1"/>
      <c r="HFS17" s="1"/>
      <c r="HFT17" s="1"/>
      <c r="HFU17" s="1"/>
      <c r="HFV17" s="1"/>
      <c r="HFW17" s="1"/>
      <c r="HFX17" s="1"/>
      <c r="HFY17" s="1"/>
      <c r="HFZ17" s="1"/>
      <c r="HGA17" s="1"/>
      <c r="HGB17" s="1"/>
      <c r="HGC17" s="1"/>
      <c r="HGD17" s="1"/>
      <c r="HGE17" s="1"/>
      <c r="HGF17" s="1"/>
      <c r="HGG17" s="1"/>
      <c r="HGH17" s="1"/>
      <c r="HGI17" s="1"/>
      <c r="HGJ17" s="1"/>
      <c r="HGK17" s="1"/>
      <c r="HGL17" s="1"/>
      <c r="HGM17" s="1"/>
      <c r="HGN17" s="1"/>
      <c r="HGO17" s="1"/>
      <c r="HGP17" s="1"/>
      <c r="HGQ17" s="1"/>
      <c r="HGR17" s="1"/>
      <c r="HGS17" s="1"/>
      <c r="HGT17" s="1"/>
      <c r="HGU17" s="1"/>
      <c r="HGV17" s="1"/>
      <c r="HGW17" s="1"/>
      <c r="HGX17" s="1"/>
      <c r="HGY17" s="1"/>
      <c r="HGZ17" s="1"/>
      <c r="HHA17" s="1"/>
      <c r="HHB17" s="1"/>
      <c r="HHC17" s="1"/>
      <c r="HHD17" s="1"/>
      <c r="HHE17" s="1"/>
      <c r="HHF17" s="1"/>
      <c r="HHG17" s="1"/>
      <c r="HHH17" s="1"/>
      <c r="HHI17" s="1"/>
      <c r="HHJ17" s="1"/>
      <c r="HHK17" s="1"/>
      <c r="HHL17" s="1"/>
      <c r="HHM17" s="1"/>
      <c r="HHN17" s="1"/>
      <c r="HHO17" s="1"/>
      <c r="HHP17" s="1"/>
      <c r="HHQ17" s="1"/>
      <c r="HHR17" s="1"/>
      <c r="HHS17" s="1"/>
      <c r="HHT17" s="1"/>
      <c r="HHU17" s="1"/>
      <c r="HHV17" s="1"/>
      <c r="HHW17" s="1"/>
      <c r="HHX17" s="1"/>
      <c r="HHY17" s="1"/>
      <c r="HHZ17" s="1"/>
      <c r="HIA17" s="1"/>
      <c r="HIB17" s="1"/>
      <c r="HIC17" s="1"/>
      <c r="HID17" s="1"/>
      <c r="HIE17" s="1"/>
      <c r="HIF17" s="1"/>
      <c r="HIG17" s="1"/>
      <c r="HIH17" s="1"/>
      <c r="HII17" s="1"/>
      <c r="HIJ17" s="1"/>
      <c r="HIK17" s="1"/>
      <c r="HIL17" s="1"/>
      <c r="HIM17" s="1"/>
      <c r="HIN17" s="1"/>
      <c r="HIO17" s="1"/>
      <c r="HIP17" s="1"/>
      <c r="HIQ17" s="1"/>
      <c r="HIR17" s="1"/>
      <c r="HIS17" s="1"/>
      <c r="HIT17" s="1"/>
      <c r="HIU17" s="1"/>
      <c r="HIV17" s="1"/>
      <c r="HIW17" s="1"/>
      <c r="HIX17" s="1"/>
      <c r="HIY17" s="1"/>
      <c r="HIZ17" s="1"/>
      <c r="HJA17" s="1"/>
      <c r="HJB17" s="1"/>
      <c r="HJC17" s="1"/>
      <c r="HJD17" s="1"/>
      <c r="HJE17" s="1"/>
      <c r="HJF17" s="1"/>
      <c r="HJG17" s="1"/>
      <c r="HJH17" s="1"/>
      <c r="HJI17" s="1"/>
      <c r="HJJ17" s="1"/>
      <c r="HJK17" s="1"/>
      <c r="HJL17" s="1"/>
      <c r="HJM17" s="1"/>
      <c r="HJN17" s="1"/>
      <c r="HJO17" s="1"/>
      <c r="HJP17" s="1"/>
      <c r="HJQ17" s="1"/>
      <c r="HJR17" s="1"/>
      <c r="HJS17" s="1"/>
      <c r="HJT17" s="1"/>
      <c r="HJU17" s="1"/>
      <c r="HJV17" s="1"/>
      <c r="HJW17" s="1"/>
      <c r="HJX17" s="1"/>
      <c r="HJY17" s="1"/>
      <c r="HJZ17" s="1"/>
      <c r="HKA17" s="1"/>
      <c r="HKB17" s="1"/>
      <c r="HKC17" s="1"/>
      <c r="HKD17" s="1"/>
      <c r="HKE17" s="1"/>
      <c r="HKF17" s="1"/>
      <c r="HKG17" s="1"/>
      <c r="HKH17" s="1"/>
      <c r="HKI17" s="1"/>
      <c r="HKJ17" s="1"/>
      <c r="HKK17" s="1"/>
      <c r="HKL17" s="1"/>
      <c r="HKM17" s="1"/>
      <c r="HKN17" s="1"/>
      <c r="HKO17" s="1"/>
      <c r="HKP17" s="1"/>
      <c r="HKQ17" s="1"/>
      <c r="HKR17" s="1"/>
      <c r="HKS17" s="1"/>
      <c r="HKT17" s="1"/>
      <c r="HKU17" s="1"/>
      <c r="HKV17" s="1"/>
      <c r="HKW17" s="1"/>
      <c r="HKX17" s="1"/>
      <c r="HKY17" s="1"/>
      <c r="HKZ17" s="1"/>
      <c r="HLA17" s="1"/>
      <c r="HLB17" s="1"/>
      <c r="HLC17" s="1"/>
      <c r="HLD17" s="1"/>
      <c r="HLE17" s="1"/>
      <c r="HLF17" s="1"/>
      <c r="HLG17" s="1"/>
      <c r="HLH17" s="1"/>
      <c r="HLI17" s="1"/>
      <c r="HLJ17" s="1"/>
      <c r="HLK17" s="1"/>
      <c r="HLL17" s="1"/>
      <c r="HLM17" s="1"/>
      <c r="HLN17" s="1"/>
      <c r="HLO17" s="1"/>
      <c r="HLP17" s="1"/>
      <c r="HLQ17" s="1"/>
      <c r="HLR17" s="1"/>
      <c r="HLS17" s="1"/>
      <c r="HLT17" s="1"/>
      <c r="HLU17" s="1"/>
      <c r="HLV17" s="1"/>
      <c r="HLW17" s="1"/>
      <c r="HLX17" s="1"/>
      <c r="HLY17" s="1"/>
      <c r="HLZ17" s="1"/>
      <c r="HMA17" s="1"/>
      <c r="HMB17" s="1"/>
      <c r="HMC17" s="1"/>
      <c r="HMD17" s="1"/>
      <c r="HME17" s="1"/>
      <c r="HMF17" s="1"/>
      <c r="HMG17" s="1"/>
      <c r="HMH17" s="1"/>
      <c r="HMI17" s="1"/>
      <c r="HMJ17" s="1"/>
      <c r="HMK17" s="1"/>
      <c r="HML17" s="1"/>
      <c r="HMM17" s="1"/>
      <c r="HMN17" s="1"/>
      <c r="HMO17" s="1"/>
      <c r="HMP17" s="1"/>
      <c r="HMQ17" s="1"/>
      <c r="HMR17" s="1"/>
      <c r="HMS17" s="1"/>
      <c r="HMT17" s="1"/>
      <c r="HMU17" s="1"/>
      <c r="HMV17" s="1"/>
      <c r="HMW17" s="1"/>
      <c r="HMX17" s="1"/>
      <c r="HMY17" s="1"/>
      <c r="HMZ17" s="1"/>
      <c r="HNA17" s="1"/>
      <c r="HNB17" s="1"/>
      <c r="HNC17" s="1"/>
      <c r="HND17" s="1"/>
      <c r="HNE17" s="1"/>
      <c r="HNF17" s="1"/>
      <c r="HNG17" s="1"/>
      <c r="HNH17" s="1"/>
      <c r="HNI17" s="1"/>
      <c r="HNJ17" s="1"/>
      <c r="HNK17" s="1"/>
      <c r="HNL17" s="1"/>
      <c r="HNM17" s="1"/>
      <c r="HNN17" s="1"/>
      <c r="HNO17" s="1"/>
      <c r="HNP17" s="1"/>
      <c r="HNQ17" s="1"/>
      <c r="HNR17" s="1"/>
      <c r="HNS17" s="1"/>
      <c r="HNT17" s="1"/>
      <c r="HNU17" s="1"/>
      <c r="HNV17" s="1"/>
      <c r="HNW17" s="1"/>
      <c r="HNX17" s="1"/>
      <c r="HNY17" s="1"/>
      <c r="HNZ17" s="1"/>
      <c r="HOA17" s="1"/>
      <c r="HOB17" s="1"/>
      <c r="HOC17" s="1"/>
      <c r="HOD17" s="1"/>
      <c r="HOE17" s="1"/>
      <c r="HOF17" s="1"/>
      <c r="HOG17" s="1"/>
      <c r="HOH17" s="1"/>
      <c r="HOI17" s="1"/>
      <c r="HOJ17" s="1"/>
      <c r="HOK17" s="1"/>
      <c r="HOL17" s="1"/>
      <c r="HOM17" s="1"/>
      <c r="HON17" s="1"/>
      <c r="HOO17" s="1"/>
      <c r="HOP17" s="1"/>
      <c r="HOQ17" s="1"/>
      <c r="HOR17" s="1"/>
      <c r="HOS17" s="1"/>
      <c r="HOT17" s="1"/>
      <c r="HOU17" s="1"/>
      <c r="HOV17" s="1"/>
      <c r="HOW17" s="1"/>
      <c r="HOX17" s="1"/>
      <c r="HOY17" s="1"/>
      <c r="HOZ17" s="1"/>
      <c r="HPA17" s="1"/>
      <c r="HPB17" s="1"/>
      <c r="HPC17" s="1"/>
      <c r="HPD17" s="1"/>
      <c r="HPE17" s="1"/>
      <c r="HPF17" s="1"/>
      <c r="HPG17" s="1"/>
      <c r="HPH17" s="1"/>
      <c r="HPI17" s="1"/>
      <c r="HPJ17" s="1"/>
      <c r="HPK17" s="1"/>
      <c r="HPL17" s="1"/>
      <c r="HPM17" s="1"/>
      <c r="HPN17" s="1"/>
      <c r="HPO17" s="1"/>
      <c r="HPP17" s="1"/>
      <c r="HPQ17" s="1"/>
      <c r="HPR17" s="1"/>
      <c r="HPS17" s="1"/>
      <c r="HPT17" s="1"/>
      <c r="HPU17" s="1"/>
      <c r="HPV17" s="1"/>
      <c r="HPW17" s="1"/>
      <c r="HPX17" s="1"/>
      <c r="HPY17" s="1"/>
      <c r="HPZ17" s="1"/>
      <c r="HQA17" s="1"/>
      <c r="HQB17" s="1"/>
      <c r="HQC17" s="1"/>
      <c r="HQD17" s="1"/>
      <c r="HQE17" s="1"/>
      <c r="HQF17" s="1"/>
      <c r="HQG17" s="1"/>
      <c r="HQH17" s="1"/>
      <c r="HQI17" s="1"/>
      <c r="HQJ17" s="1"/>
      <c r="HQK17" s="1"/>
      <c r="HQL17" s="1"/>
      <c r="HQM17" s="1"/>
      <c r="HQN17" s="1"/>
      <c r="HQO17" s="1"/>
      <c r="HQP17" s="1"/>
      <c r="HQQ17" s="1"/>
      <c r="HQR17" s="1"/>
      <c r="HQS17" s="1"/>
      <c r="HQT17" s="1"/>
      <c r="HQU17" s="1"/>
      <c r="HQV17" s="1"/>
      <c r="HQW17" s="1"/>
      <c r="HQX17" s="1"/>
      <c r="HQY17" s="1"/>
      <c r="HQZ17" s="1"/>
      <c r="HRA17" s="1"/>
      <c r="HRB17" s="1"/>
      <c r="HRC17" s="1"/>
      <c r="HRD17" s="1"/>
      <c r="HRE17" s="1"/>
      <c r="HRF17" s="1"/>
      <c r="HRG17" s="1"/>
      <c r="HRH17" s="1"/>
      <c r="HRI17" s="1"/>
      <c r="HRJ17" s="1"/>
      <c r="HRK17" s="1"/>
      <c r="HRL17" s="1"/>
      <c r="HRM17" s="1"/>
      <c r="HRN17" s="1"/>
      <c r="HRO17" s="1"/>
      <c r="HRP17" s="1"/>
      <c r="HRQ17" s="1"/>
      <c r="HRR17" s="1"/>
      <c r="HRS17" s="1"/>
      <c r="HRT17" s="1"/>
      <c r="HRU17" s="1"/>
      <c r="HRV17" s="1"/>
      <c r="HRW17" s="1"/>
      <c r="HRX17" s="1"/>
      <c r="HRY17" s="1"/>
      <c r="HRZ17" s="1"/>
      <c r="HSA17" s="1"/>
      <c r="HSB17" s="1"/>
      <c r="HSC17" s="1"/>
      <c r="HSD17" s="1"/>
      <c r="HSE17" s="1"/>
      <c r="HSF17" s="1"/>
      <c r="HSG17" s="1"/>
      <c r="HSH17" s="1"/>
      <c r="HSI17" s="1"/>
      <c r="HSJ17" s="1"/>
      <c r="HSK17" s="1"/>
      <c r="HSL17" s="1"/>
      <c r="HSM17" s="1"/>
      <c r="HSN17" s="1"/>
      <c r="HSO17" s="1"/>
      <c r="HSP17" s="1"/>
      <c r="HSQ17" s="1"/>
      <c r="HSR17" s="1"/>
      <c r="HSS17" s="1"/>
      <c r="HST17" s="1"/>
      <c r="HSU17" s="1"/>
      <c r="HSV17" s="1"/>
      <c r="HSW17" s="1"/>
      <c r="HSX17" s="1"/>
      <c r="HSY17" s="1"/>
      <c r="HSZ17" s="1"/>
      <c r="HTA17" s="1"/>
      <c r="HTB17" s="1"/>
      <c r="HTC17" s="1"/>
      <c r="HTD17" s="1"/>
      <c r="HTE17" s="1"/>
      <c r="HTF17" s="1"/>
      <c r="HTG17" s="1"/>
      <c r="HTH17" s="1"/>
      <c r="HTI17" s="1"/>
      <c r="HTJ17" s="1"/>
      <c r="HTK17" s="1"/>
      <c r="HTL17" s="1"/>
      <c r="HTM17" s="1"/>
      <c r="HTN17" s="1"/>
      <c r="HTO17" s="1"/>
      <c r="HTP17" s="1"/>
      <c r="HTQ17" s="1"/>
      <c r="HTR17" s="1"/>
      <c r="HTS17" s="1"/>
      <c r="HTT17" s="1"/>
      <c r="HTU17" s="1"/>
      <c r="HTV17" s="1"/>
      <c r="HTW17" s="1"/>
      <c r="HTX17" s="1"/>
      <c r="HTY17" s="1"/>
      <c r="HTZ17" s="1"/>
      <c r="HUA17" s="1"/>
      <c r="HUB17" s="1"/>
      <c r="HUC17" s="1"/>
      <c r="HUD17" s="1"/>
      <c r="HUE17" s="1"/>
      <c r="HUF17" s="1"/>
      <c r="HUG17" s="1"/>
      <c r="HUH17" s="1"/>
      <c r="HUI17" s="1"/>
      <c r="HUJ17" s="1"/>
      <c r="HUK17" s="1"/>
      <c r="HUL17" s="1"/>
      <c r="HUM17" s="1"/>
      <c r="HUN17" s="1"/>
      <c r="HUO17" s="1"/>
      <c r="HUP17" s="1"/>
      <c r="HUQ17" s="1"/>
      <c r="HUR17" s="1"/>
      <c r="HUS17" s="1"/>
      <c r="HUT17" s="1"/>
      <c r="HUU17" s="1"/>
      <c r="HUV17" s="1"/>
      <c r="HUW17" s="1"/>
      <c r="HUX17" s="1"/>
      <c r="HUY17" s="1"/>
      <c r="HUZ17" s="1"/>
      <c r="HVA17" s="1"/>
      <c r="HVB17" s="1"/>
      <c r="HVC17" s="1"/>
      <c r="HVD17" s="1"/>
      <c r="HVE17" s="1"/>
      <c r="HVF17" s="1"/>
      <c r="HVG17" s="1"/>
      <c r="HVH17" s="1"/>
      <c r="HVI17" s="1"/>
      <c r="HVJ17" s="1"/>
      <c r="HVK17" s="1"/>
      <c r="HVL17" s="1"/>
      <c r="HVM17" s="1"/>
      <c r="HVN17" s="1"/>
      <c r="HVO17" s="1"/>
      <c r="HVP17" s="1"/>
      <c r="HVQ17" s="1"/>
      <c r="HVR17" s="1"/>
      <c r="HVS17" s="1"/>
      <c r="HVT17" s="1"/>
      <c r="HVU17" s="1"/>
      <c r="HVV17" s="1"/>
      <c r="HVW17" s="1"/>
      <c r="HVX17" s="1"/>
      <c r="HVY17" s="1"/>
      <c r="HVZ17" s="1"/>
      <c r="HWA17" s="1"/>
      <c r="HWB17" s="1"/>
      <c r="HWC17" s="1"/>
      <c r="HWD17" s="1"/>
      <c r="HWE17" s="1"/>
      <c r="HWF17" s="1"/>
      <c r="HWG17" s="1"/>
      <c r="HWH17" s="1"/>
      <c r="HWI17" s="1"/>
      <c r="HWJ17" s="1"/>
      <c r="HWK17" s="1"/>
      <c r="HWL17" s="1"/>
      <c r="HWM17" s="1"/>
      <c r="HWN17" s="1"/>
      <c r="HWO17" s="1"/>
      <c r="HWP17" s="1"/>
      <c r="HWQ17" s="1"/>
      <c r="HWR17" s="1"/>
      <c r="HWS17" s="1"/>
      <c r="HWT17" s="1"/>
      <c r="HWU17" s="1"/>
      <c r="HWV17" s="1"/>
      <c r="HWW17" s="1"/>
      <c r="HWX17" s="1"/>
      <c r="HWY17" s="1"/>
      <c r="HWZ17" s="1"/>
      <c r="HXA17" s="1"/>
      <c r="HXB17" s="1"/>
      <c r="HXC17" s="1"/>
      <c r="HXD17" s="1"/>
      <c r="HXE17" s="1"/>
      <c r="HXF17" s="1"/>
      <c r="HXG17" s="1"/>
      <c r="HXH17" s="1"/>
      <c r="HXI17" s="1"/>
      <c r="HXJ17" s="1"/>
      <c r="HXK17" s="1"/>
      <c r="HXL17" s="1"/>
      <c r="HXM17" s="1"/>
      <c r="HXN17" s="1"/>
      <c r="HXO17" s="1"/>
      <c r="HXP17" s="1"/>
      <c r="HXQ17" s="1"/>
      <c r="HXR17" s="1"/>
      <c r="HXS17" s="1"/>
      <c r="HXT17" s="1"/>
      <c r="HXU17" s="1"/>
      <c r="HXV17" s="1"/>
      <c r="HXW17" s="1"/>
      <c r="HXX17" s="1"/>
      <c r="HXY17" s="1"/>
      <c r="HXZ17" s="1"/>
      <c r="HYA17" s="1"/>
      <c r="HYB17" s="1"/>
      <c r="HYC17" s="1"/>
      <c r="HYD17" s="1"/>
      <c r="HYE17" s="1"/>
      <c r="HYF17" s="1"/>
      <c r="HYG17" s="1"/>
      <c r="HYH17" s="1"/>
      <c r="HYI17" s="1"/>
      <c r="HYJ17" s="1"/>
      <c r="HYK17" s="1"/>
      <c r="HYL17" s="1"/>
      <c r="HYM17" s="1"/>
      <c r="HYN17" s="1"/>
      <c r="HYO17" s="1"/>
      <c r="HYP17" s="1"/>
      <c r="HYQ17" s="1"/>
      <c r="HYR17" s="1"/>
      <c r="HYS17" s="1"/>
      <c r="HYT17" s="1"/>
      <c r="HYU17" s="1"/>
      <c r="HYV17" s="1"/>
      <c r="HYW17" s="1"/>
      <c r="HYX17" s="1"/>
      <c r="HYY17" s="1"/>
      <c r="HYZ17" s="1"/>
      <c r="HZA17" s="1"/>
      <c r="HZB17" s="1"/>
      <c r="HZC17" s="1"/>
      <c r="HZD17" s="1"/>
      <c r="HZE17" s="1"/>
      <c r="HZF17" s="1"/>
      <c r="HZG17" s="1"/>
      <c r="HZH17" s="1"/>
      <c r="HZI17" s="1"/>
      <c r="HZJ17" s="1"/>
      <c r="HZK17" s="1"/>
      <c r="HZL17" s="1"/>
      <c r="HZM17" s="1"/>
      <c r="HZN17" s="1"/>
      <c r="HZO17" s="1"/>
      <c r="HZP17" s="1"/>
      <c r="HZQ17" s="1"/>
      <c r="HZR17" s="1"/>
      <c r="HZS17" s="1"/>
      <c r="HZT17" s="1"/>
      <c r="HZU17" s="1"/>
      <c r="HZV17" s="1"/>
      <c r="HZW17" s="1"/>
      <c r="HZX17" s="1"/>
      <c r="HZY17" s="1"/>
      <c r="HZZ17" s="1"/>
      <c r="IAA17" s="1"/>
      <c r="IAB17" s="1"/>
      <c r="IAC17" s="1"/>
      <c r="IAD17" s="1"/>
      <c r="IAE17" s="1"/>
      <c r="IAF17" s="1"/>
      <c r="IAG17" s="1"/>
      <c r="IAH17" s="1"/>
      <c r="IAI17" s="1"/>
      <c r="IAJ17" s="1"/>
      <c r="IAK17" s="1"/>
      <c r="IAL17" s="1"/>
      <c r="IAM17" s="1"/>
      <c r="IAN17" s="1"/>
      <c r="IAO17" s="1"/>
      <c r="IAP17" s="1"/>
      <c r="IAQ17" s="1"/>
      <c r="IAR17" s="1"/>
      <c r="IAS17" s="1"/>
      <c r="IAT17" s="1"/>
      <c r="IAU17" s="1"/>
      <c r="IAV17" s="1"/>
      <c r="IAW17" s="1"/>
      <c r="IAX17" s="1"/>
      <c r="IAY17" s="1"/>
      <c r="IAZ17" s="1"/>
      <c r="IBA17" s="1"/>
      <c r="IBB17" s="1"/>
      <c r="IBC17" s="1"/>
      <c r="IBD17" s="1"/>
      <c r="IBE17" s="1"/>
      <c r="IBF17" s="1"/>
      <c r="IBG17" s="1"/>
      <c r="IBH17" s="1"/>
      <c r="IBI17" s="1"/>
      <c r="IBJ17" s="1"/>
      <c r="IBK17" s="1"/>
      <c r="IBL17" s="1"/>
      <c r="IBM17" s="1"/>
      <c r="IBN17" s="1"/>
      <c r="IBO17" s="1"/>
      <c r="IBP17" s="1"/>
      <c r="IBQ17" s="1"/>
      <c r="IBR17" s="1"/>
      <c r="IBS17" s="1"/>
      <c r="IBT17" s="1"/>
      <c r="IBU17" s="1"/>
      <c r="IBV17" s="1"/>
      <c r="IBW17" s="1"/>
      <c r="IBX17" s="1"/>
      <c r="IBY17" s="1"/>
      <c r="IBZ17" s="1"/>
      <c r="ICA17" s="1"/>
      <c r="ICB17" s="1"/>
      <c r="ICC17" s="1"/>
      <c r="ICD17" s="1"/>
      <c r="ICE17" s="1"/>
      <c r="ICF17" s="1"/>
      <c r="ICG17" s="1"/>
      <c r="ICH17" s="1"/>
      <c r="ICI17" s="1"/>
      <c r="ICJ17" s="1"/>
      <c r="ICK17" s="1"/>
      <c r="ICL17" s="1"/>
      <c r="ICM17" s="1"/>
      <c r="ICN17" s="1"/>
      <c r="ICO17" s="1"/>
      <c r="ICP17" s="1"/>
      <c r="ICQ17" s="1"/>
      <c r="ICR17" s="1"/>
      <c r="ICS17" s="1"/>
      <c r="ICT17" s="1"/>
      <c r="ICU17" s="1"/>
      <c r="ICV17" s="1"/>
      <c r="ICW17" s="1"/>
      <c r="ICX17" s="1"/>
      <c r="ICY17" s="1"/>
      <c r="ICZ17" s="1"/>
      <c r="IDA17" s="1"/>
      <c r="IDB17" s="1"/>
      <c r="IDC17" s="1"/>
      <c r="IDD17" s="1"/>
      <c r="IDE17" s="1"/>
      <c r="IDF17" s="1"/>
      <c r="IDG17" s="1"/>
      <c r="IDH17" s="1"/>
      <c r="IDI17" s="1"/>
      <c r="IDJ17" s="1"/>
      <c r="IDK17" s="1"/>
      <c r="IDL17" s="1"/>
      <c r="IDM17" s="1"/>
      <c r="IDN17" s="1"/>
      <c r="IDO17" s="1"/>
      <c r="IDP17" s="1"/>
      <c r="IDQ17" s="1"/>
      <c r="IDR17" s="1"/>
      <c r="IDS17" s="1"/>
      <c r="IDT17" s="1"/>
      <c r="IDU17" s="1"/>
      <c r="IDV17" s="1"/>
      <c r="IDW17" s="1"/>
      <c r="IDX17" s="1"/>
      <c r="IDY17" s="1"/>
      <c r="IDZ17" s="1"/>
      <c r="IEA17" s="1"/>
      <c r="IEB17" s="1"/>
      <c r="IEC17" s="1"/>
      <c r="IED17" s="1"/>
      <c r="IEE17" s="1"/>
      <c r="IEF17" s="1"/>
      <c r="IEG17" s="1"/>
      <c r="IEH17" s="1"/>
      <c r="IEI17" s="1"/>
      <c r="IEJ17" s="1"/>
      <c r="IEK17" s="1"/>
      <c r="IEL17" s="1"/>
      <c r="IEM17" s="1"/>
      <c r="IEN17" s="1"/>
      <c r="IEO17" s="1"/>
      <c r="IEP17" s="1"/>
      <c r="IEQ17" s="1"/>
      <c r="IER17" s="1"/>
      <c r="IES17" s="1"/>
      <c r="IET17" s="1"/>
      <c r="IEU17" s="1"/>
      <c r="IEV17" s="1"/>
      <c r="IEW17" s="1"/>
      <c r="IEX17" s="1"/>
      <c r="IEY17" s="1"/>
      <c r="IEZ17" s="1"/>
      <c r="IFA17" s="1"/>
      <c r="IFB17" s="1"/>
      <c r="IFC17" s="1"/>
      <c r="IFD17" s="1"/>
      <c r="IFE17" s="1"/>
      <c r="IFF17" s="1"/>
      <c r="IFG17" s="1"/>
      <c r="IFH17" s="1"/>
      <c r="IFI17" s="1"/>
      <c r="IFJ17" s="1"/>
      <c r="IFK17" s="1"/>
      <c r="IFL17" s="1"/>
      <c r="IFM17" s="1"/>
      <c r="IFN17" s="1"/>
      <c r="IFO17" s="1"/>
      <c r="IFP17" s="1"/>
      <c r="IFQ17" s="1"/>
      <c r="IFR17" s="1"/>
      <c r="IFS17" s="1"/>
      <c r="IFT17" s="1"/>
      <c r="IFU17" s="1"/>
      <c r="IFV17" s="1"/>
      <c r="IFW17" s="1"/>
      <c r="IFX17" s="1"/>
      <c r="IFY17" s="1"/>
      <c r="IFZ17" s="1"/>
      <c r="IGA17" s="1"/>
      <c r="IGB17" s="1"/>
      <c r="IGC17" s="1"/>
      <c r="IGD17" s="1"/>
      <c r="IGE17" s="1"/>
      <c r="IGF17" s="1"/>
      <c r="IGG17" s="1"/>
      <c r="IGH17" s="1"/>
      <c r="IGI17" s="1"/>
      <c r="IGJ17" s="1"/>
      <c r="IGK17" s="1"/>
      <c r="IGL17" s="1"/>
      <c r="IGM17" s="1"/>
      <c r="IGN17" s="1"/>
      <c r="IGO17" s="1"/>
      <c r="IGP17" s="1"/>
      <c r="IGQ17" s="1"/>
      <c r="IGR17" s="1"/>
      <c r="IGS17" s="1"/>
      <c r="IGT17" s="1"/>
      <c r="IGU17" s="1"/>
      <c r="IGV17" s="1"/>
      <c r="IGW17" s="1"/>
      <c r="IGX17" s="1"/>
      <c r="IGY17" s="1"/>
      <c r="IGZ17" s="1"/>
      <c r="IHA17" s="1"/>
      <c r="IHB17" s="1"/>
      <c r="IHC17" s="1"/>
      <c r="IHD17" s="1"/>
      <c r="IHE17" s="1"/>
      <c r="IHF17" s="1"/>
      <c r="IHG17" s="1"/>
      <c r="IHH17" s="1"/>
      <c r="IHI17" s="1"/>
      <c r="IHJ17" s="1"/>
      <c r="IHK17" s="1"/>
      <c r="IHL17" s="1"/>
      <c r="IHM17" s="1"/>
      <c r="IHN17" s="1"/>
      <c r="IHO17" s="1"/>
      <c r="IHP17" s="1"/>
      <c r="IHQ17" s="1"/>
      <c r="IHR17" s="1"/>
      <c r="IHS17" s="1"/>
      <c r="IHT17" s="1"/>
      <c r="IHU17" s="1"/>
      <c r="IHV17" s="1"/>
      <c r="IHW17" s="1"/>
      <c r="IHX17" s="1"/>
      <c r="IHY17" s="1"/>
      <c r="IHZ17" s="1"/>
      <c r="IIA17" s="1"/>
      <c r="IIB17" s="1"/>
      <c r="IIC17" s="1"/>
      <c r="IID17" s="1"/>
      <c r="IIE17" s="1"/>
      <c r="IIF17" s="1"/>
      <c r="IIG17" s="1"/>
      <c r="IIH17" s="1"/>
      <c r="III17" s="1"/>
      <c r="IIJ17" s="1"/>
      <c r="IIK17" s="1"/>
      <c r="IIL17" s="1"/>
      <c r="IIM17" s="1"/>
      <c r="IIN17" s="1"/>
      <c r="IIO17" s="1"/>
      <c r="IIP17" s="1"/>
      <c r="IIQ17" s="1"/>
      <c r="IIR17" s="1"/>
      <c r="IIS17" s="1"/>
      <c r="IIT17" s="1"/>
      <c r="IIU17" s="1"/>
      <c r="IIV17" s="1"/>
      <c r="IIW17" s="1"/>
      <c r="IIX17" s="1"/>
      <c r="IIY17" s="1"/>
      <c r="IIZ17" s="1"/>
      <c r="IJA17" s="1"/>
      <c r="IJB17" s="1"/>
      <c r="IJC17" s="1"/>
      <c r="IJD17" s="1"/>
      <c r="IJE17" s="1"/>
      <c r="IJF17" s="1"/>
      <c r="IJG17" s="1"/>
      <c r="IJH17" s="1"/>
      <c r="IJI17" s="1"/>
      <c r="IJJ17" s="1"/>
      <c r="IJK17" s="1"/>
      <c r="IJL17" s="1"/>
      <c r="IJM17" s="1"/>
      <c r="IJN17" s="1"/>
      <c r="IJO17" s="1"/>
      <c r="IJP17" s="1"/>
      <c r="IJQ17" s="1"/>
      <c r="IJR17" s="1"/>
      <c r="IJS17" s="1"/>
      <c r="IJT17" s="1"/>
      <c r="IJU17" s="1"/>
      <c r="IJV17" s="1"/>
      <c r="IJW17" s="1"/>
      <c r="IJX17" s="1"/>
      <c r="IJY17" s="1"/>
      <c r="IJZ17" s="1"/>
      <c r="IKA17" s="1"/>
      <c r="IKB17" s="1"/>
      <c r="IKC17" s="1"/>
      <c r="IKD17" s="1"/>
      <c r="IKE17" s="1"/>
      <c r="IKF17" s="1"/>
      <c r="IKG17" s="1"/>
      <c r="IKH17" s="1"/>
      <c r="IKI17" s="1"/>
      <c r="IKJ17" s="1"/>
      <c r="IKK17" s="1"/>
      <c r="IKL17" s="1"/>
      <c r="IKM17" s="1"/>
      <c r="IKN17" s="1"/>
      <c r="IKO17" s="1"/>
      <c r="IKP17" s="1"/>
      <c r="IKQ17" s="1"/>
      <c r="IKR17" s="1"/>
      <c r="IKS17" s="1"/>
      <c r="IKT17" s="1"/>
      <c r="IKU17" s="1"/>
      <c r="IKV17" s="1"/>
      <c r="IKW17" s="1"/>
      <c r="IKX17" s="1"/>
      <c r="IKY17" s="1"/>
      <c r="IKZ17" s="1"/>
      <c r="ILA17" s="1"/>
      <c r="ILB17" s="1"/>
      <c r="ILC17" s="1"/>
      <c r="ILD17" s="1"/>
      <c r="ILE17" s="1"/>
      <c r="ILF17" s="1"/>
      <c r="ILG17" s="1"/>
      <c r="ILH17" s="1"/>
      <c r="ILI17" s="1"/>
      <c r="ILJ17" s="1"/>
      <c r="ILK17" s="1"/>
      <c r="ILL17" s="1"/>
      <c r="ILM17" s="1"/>
      <c r="ILN17" s="1"/>
      <c r="ILO17" s="1"/>
      <c r="ILP17" s="1"/>
      <c r="ILQ17" s="1"/>
      <c r="ILR17" s="1"/>
      <c r="ILS17" s="1"/>
      <c r="ILT17" s="1"/>
      <c r="ILU17" s="1"/>
      <c r="ILV17" s="1"/>
      <c r="ILW17" s="1"/>
      <c r="ILX17" s="1"/>
      <c r="ILY17" s="1"/>
      <c r="ILZ17" s="1"/>
      <c r="IMA17" s="1"/>
      <c r="IMB17" s="1"/>
      <c r="IMC17" s="1"/>
      <c r="IMD17" s="1"/>
      <c r="IME17" s="1"/>
      <c r="IMF17" s="1"/>
      <c r="IMG17" s="1"/>
      <c r="IMH17" s="1"/>
      <c r="IMI17" s="1"/>
      <c r="IMJ17" s="1"/>
      <c r="IMK17" s="1"/>
      <c r="IML17" s="1"/>
      <c r="IMM17" s="1"/>
      <c r="IMN17" s="1"/>
      <c r="IMO17" s="1"/>
      <c r="IMP17" s="1"/>
      <c r="IMQ17" s="1"/>
      <c r="IMR17" s="1"/>
      <c r="IMS17" s="1"/>
      <c r="IMT17" s="1"/>
      <c r="IMU17" s="1"/>
      <c r="IMV17" s="1"/>
      <c r="IMW17" s="1"/>
      <c r="IMX17" s="1"/>
      <c r="IMY17" s="1"/>
      <c r="IMZ17" s="1"/>
      <c r="INA17" s="1"/>
      <c r="INB17" s="1"/>
      <c r="INC17" s="1"/>
      <c r="IND17" s="1"/>
      <c r="INE17" s="1"/>
      <c r="INF17" s="1"/>
      <c r="ING17" s="1"/>
      <c r="INH17" s="1"/>
      <c r="INI17" s="1"/>
      <c r="INJ17" s="1"/>
      <c r="INK17" s="1"/>
      <c r="INL17" s="1"/>
      <c r="INM17" s="1"/>
      <c r="INN17" s="1"/>
      <c r="INO17" s="1"/>
      <c r="INP17" s="1"/>
      <c r="INQ17" s="1"/>
      <c r="INR17" s="1"/>
      <c r="INS17" s="1"/>
      <c r="INT17" s="1"/>
      <c r="INU17" s="1"/>
      <c r="INV17" s="1"/>
      <c r="INW17" s="1"/>
      <c r="INX17" s="1"/>
      <c r="INY17" s="1"/>
      <c r="INZ17" s="1"/>
      <c r="IOA17" s="1"/>
      <c r="IOB17" s="1"/>
      <c r="IOC17" s="1"/>
      <c r="IOD17" s="1"/>
      <c r="IOE17" s="1"/>
      <c r="IOF17" s="1"/>
      <c r="IOG17" s="1"/>
      <c r="IOH17" s="1"/>
      <c r="IOI17" s="1"/>
      <c r="IOJ17" s="1"/>
      <c r="IOK17" s="1"/>
      <c r="IOL17" s="1"/>
      <c r="IOM17" s="1"/>
      <c r="ION17" s="1"/>
      <c r="IOO17" s="1"/>
      <c r="IOP17" s="1"/>
      <c r="IOQ17" s="1"/>
      <c r="IOR17" s="1"/>
      <c r="IOS17" s="1"/>
      <c r="IOT17" s="1"/>
      <c r="IOU17" s="1"/>
      <c r="IOV17" s="1"/>
      <c r="IOW17" s="1"/>
      <c r="IOX17" s="1"/>
      <c r="IOY17" s="1"/>
      <c r="IOZ17" s="1"/>
      <c r="IPA17" s="1"/>
      <c r="IPB17" s="1"/>
      <c r="IPC17" s="1"/>
      <c r="IPD17" s="1"/>
      <c r="IPE17" s="1"/>
      <c r="IPF17" s="1"/>
      <c r="IPG17" s="1"/>
      <c r="IPH17" s="1"/>
      <c r="IPI17" s="1"/>
      <c r="IPJ17" s="1"/>
      <c r="IPK17" s="1"/>
      <c r="IPL17" s="1"/>
      <c r="IPM17" s="1"/>
      <c r="IPN17" s="1"/>
      <c r="IPO17" s="1"/>
      <c r="IPP17" s="1"/>
      <c r="IPQ17" s="1"/>
      <c r="IPR17" s="1"/>
      <c r="IPS17" s="1"/>
      <c r="IPT17" s="1"/>
      <c r="IPU17" s="1"/>
      <c r="IPV17" s="1"/>
      <c r="IPW17" s="1"/>
      <c r="IPX17" s="1"/>
      <c r="IPY17" s="1"/>
      <c r="IPZ17" s="1"/>
      <c r="IQA17" s="1"/>
      <c r="IQB17" s="1"/>
      <c r="IQC17" s="1"/>
      <c r="IQD17" s="1"/>
      <c r="IQE17" s="1"/>
      <c r="IQF17" s="1"/>
      <c r="IQG17" s="1"/>
      <c r="IQH17" s="1"/>
      <c r="IQI17" s="1"/>
      <c r="IQJ17" s="1"/>
      <c r="IQK17" s="1"/>
      <c r="IQL17" s="1"/>
      <c r="IQM17" s="1"/>
      <c r="IQN17" s="1"/>
      <c r="IQO17" s="1"/>
      <c r="IQP17" s="1"/>
      <c r="IQQ17" s="1"/>
      <c r="IQR17" s="1"/>
      <c r="IQS17" s="1"/>
      <c r="IQT17" s="1"/>
      <c r="IQU17" s="1"/>
      <c r="IQV17" s="1"/>
      <c r="IQW17" s="1"/>
      <c r="IQX17" s="1"/>
      <c r="IQY17" s="1"/>
      <c r="IQZ17" s="1"/>
      <c r="IRA17" s="1"/>
      <c r="IRB17" s="1"/>
      <c r="IRC17" s="1"/>
      <c r="IRD17" s="1"/>
      <c r="IRE17" s="1"/>
      <c r="IRF17" s="1"/>
      <c r="IRG17" s="1"/>
      <c r="IRH17" s="1"/>
      <c r="IRI17" s="1"/>
      <c r="IRJ17" s="1"/>
      <c r="IRK17" s="1"/>
      <c r="IRL17" s="1"/>
      <c r="IRM17" s="1"/>
      <c r="IRN17" s="1"/>
      <c r="IRO17" s="1"/>
      <c r="IRP17" s="1"/>
      <c r="IRQ17" s="1"/>
      <c r="IRR17" s="1"/>
      <c r="IRS17" s="1"/>
      <c r="IRT17" s="1"/>
      <c r="IRU17" s="1"/>
      <c r="IRV17" s="1"/>
      <c r="IRW17" s="1"/>
      <c r="IRX17" s="1"/>
      <c r="IRY17" s="1"/>
      <c r="IRZ17" s="1"/>
      <c r="ISA17" s="1"/>
      <c r="ISB17" s="1"/>
      <c r="ISC17" s="1"/>
      <c r="ISD17" s="1"/>
      <c r="ISE17" s="1"/>
      <c r="ISF17" s="1"/>
      <c r="ISG17" s="1"/>
      <c r="ISH17" s="1"/>
      <c r="ISI17" s="1"/>
      <c r="ISJ17" s="1"/>
      <c r="ISK17" s="1"/>
      <c r="ISL17" s="1"/>
      <c r="ISM17" s="1"/>
      <c r="ISN17" s="1"/>
      <c r="ISO17" s="1"/>
      <c r="ISP17" s="1"/>
      <c r="ISQ17" s="1"/>
      <c r="ISR17" s="1"/>
      <c r="ISS17" s="1"/>
      <c r="IST17" s="1"/>
      <c r="ISU17" s="1"/>
      <c r="ISV17" s="1"/>
      <c r="ISW17" s="1"/>
      <c r="ISX17" s="1"/>
      <c r="ISY17" s="1"/>
      <c r="ISZ17" s="1"/>
      <c r="ITA17" s="1"/>
      <c r="ITB17" s="1"/>
      <c r="ITC17" s="1"/>
      <c r="ITD17" s="1"/>
      <c r="ITE17" s="1"/>
      <c r="ITF17" s="1"/>
      <c r="ITG17" s="1"/>
      <c r="ITH17" s="1"/>
      <c r="ITI17" s="1"/>
      <c r="ITJ17" s="1"/>
      <c r="ITK17" s="1"/>
      <c r="ITL17" s="1"/>
      <c r="ITM17" s="1"/>
      <c r="ITN17" s="1"/>
      <c r="ITO17" s="1"/>
      <c r="ITP17" s="1"/>
      <c r="ITQ17" s="1"/>
      <c r="ITR17" s="1"/>
      <c r="ITS17" s="1"/>
      <c r="ITT17" s="1"/>
      <c r="ITU17" s="1"/>
      <c r="ITV17" s="1"/>
      <c r="ITW17" s="1"/>
      <c r="ITX17" s="1"/>
      <c r="ITY17" s="1"/>
      <c r="ITZ17" s="1"/>
      <c r="IUA17" s="1"/>
      <c r="IUB17" s="1"/>
      <c r="IUC17" s="1"/>
      <c r="IUD17" s="1"/>
      <c r="IUE17" s="1"/>
      <c r="IUF17" s="1"/>
      <c r="IUG17" s="1"/>
      <c r="IUH17" s="1"/>
      <c r="IUI17" s="1"/>
      <c r="IUJ17" s="1"/>
      <c r="IUK17" s="1"/>
      <c r="IUL17" s="1"/>
      <c r="IUM17" s="1"/>
      <c r="IUN17" s="1"/>
      <c r="IUO17" s="1"/>
      <c r="IUP17" s="1"/>
      <c r="IUQ17" s="1"/>
      <c r="IUR17" s="1"/>
      <c r="IUS17" s="1"/>
      <c r="IUT17" s="1"/>
      <c r="IUU17" s="1"/>
      <c r="IUV17" s="1"/>
      <c r="IUW17" s="1"/>
      <c r="IUX17" s="1"/>
      <c r="IUY17" s="1"/>
      <c r="IUZ17" s="1"/>
      <c r="IVA17" s="1"/>
      <c r="IVB17" s="1"/>
      <c r="IVC17" s="1"/>
      <c r="IVD17" s="1"/>
      <c r="IVE17" s="1"/>
      <c r="IVF17" s="1"/>
      <c r="IVG17" s="1"/>
      <c r="IVH17" s="1"/>
      <c r="IVI17" s="1"/>
      <c r="IVJ17" s="1"/>
      <c r="IVK17" s="1"/>
      <c r="IVL17" s="1"/>
      <c r="IVM17" s="1"/>
      <c r="IVN17" s="1"/>
      <c r="IVO17" s="1"/>
      <c r="IVP17" s="1"/>
      <c r="IVQ17" s="1"/>
      <c r="IVR17" s="1"/>
      <c r="IVS17" s="1"/>
      <c r="IVT17" s="1"/>
      <c r="IVU17" s="1"/>
      <c r="IVV17" s="1"/>
      <c r="IVW17" s="1"/>
      <c r="IVX17" s="1"/>
      <c r="IVY17" s="1"/>
      <c r="IVZ17" s="1"/>
      <c r="IWA17" s="1"/>
      <c r="IWB17" s="1"/>
      <c r="IWC17" s="1"/>
      <c r="IWD17" s="1"/>
      <c r="IWE17" s="1"/>
      <c r="IWF17" s="1"/>
      <c r="IWG17" s="1"/>
      <c r="IWH17" s="1"/>
      <c r="IWI17" s="1"/>
      <c r="IWJ17" s="1"/>
      <c r="IWK17" s="1"/>
      <c r="IWL17" s="1"/>
      <c r="IWM17" s="1"/>
      <c r="IWN17" s="1"/>
      <c r="IWO17" s="1"/>
      <c r="IWP17" s="1"/>
      <c r="IWQ17" s="1"/>
      <c r="IWR17" s="1"/>
      <c r="IWS17" s="1"/>
      <c r="IWT17" s="1"/>
      <c r="IWU17" s="1"/>
      <c r="IWV17" s="1"/>
      <c r="IWW17" s="1"/>
      <c r="IWX17" s="1"/>
      <c r="IWY17" s="1"/>
      <c r="IWZ17" s="1"/>
      <c r="IXA17" s="1"/>
      <c r="IXB17" s="1"/>
      <c r="IXC17" s="1"/>
      <c r="IXD17" s="1"/>
      <c r="IXE17" s="1"/>
      <c r="IXF17" s="1"/>
      <c r="IXG17" s="1"/>
      <c r="IXH17" s="1"/>
      <c r="IXI17" s="1"/>
      <c r="IXJ17" s="1"/>
      <c r="IXK17" s="1"/>
      <c r="IXL17" s="1"/>
      <c r="IXM17" s="1"/>
      <c r="IXN17" s="1"/>
      <c r="IXO17" s="1"/>
      <c r="IXP17" s="1"/>
      <c r="IXQ17" s="1"/>
      <c r="IXR17" s="1"/>
      <c r="IXS17" s="1"/>
      <c r="IXT17" s="1"/>
      <c r="IXU17" s="1"/>
      <c r="IXV17" s="1"/>
      <c r="IXW17" s="1"/>
      <c r="IXX17" s="1"/>
      <c r="IXY17" s="1"/>
      <c r="IXZ17" s="1"/>
      <c r="IYA17" s="1"/>
      <c r="IYB17" s="1"/>
      <c r="IYC17" s="1"/>
      <c r="IYD17" s="1"/>
      <c r="IYE17" s="1"/>
      <c r="IYF17" s="1"/>
      <c r="IYG17" s="1"/>
      <c r="IYH17" s="1"/>
      <c r="IYI17" s="1"/>
      <c r="IYJ17" s="1"/>
      <c r="IYK17" s="1"/>
      <c r="IYL17" s="1"/>
      <c r="IYM17" s="1"/>
      <c r="IYN17" s="1"/>
      <c r="IYO17" s="1"/>
      <c r="IYP17" s="1"/>
      <c r="IYQ17" s="1"/>
      <c r="IYR17" s="1"/>
      <c r="IYS17" s="1"/>
      <c r="IYT17" s="1"/>
      <c r="IYU17" s="1"/>
      <c r="IYV17" s="1"/>
      <c r="IYW17" s="1"/>
      <c r="IYX17" s="1"/>
      <c r="IYY17" s="1"/>
      <c r="IYZ17" s="1"/>
      <c r="IZA17" s="1"/>
      <c r="IZB17" s="1"/>
      <c r="IZC17" s="1"/>
      <c r="IZD17" s="1"/>
      <c r="IZE17" s="1"/>
      <c r="IZF17" s="1"/>
      <c r="IZG17" s="1"/>
      <c r="IZH17" s="1"/>
      <c r="IZI17" s="1"/>
      <c r="IZJ17" s="1"/>
      <c r="IZK17" s="1"/>
      <c r="IZL17" s="1"/>
      <c r="IZM17" s="1"/>
      <c r="IZN17" s="1"/>
      <c r="IZO17" s="1"/>
      <c r="IZP17" s="1"/>
      <c r="IZQ17" s="1"/>
      <c r="IZR17" s="1"/>
      <c r="IZS17" s="1"/>
      <c r="IZT17" s="1"/>
      <c r="IZU17" s="1"/>
      <c r="IZV17" s="1"/>
      <c r="IZW17" s="1"/>
      <c r="IZX17" s="1"/>
      <c r="IZY17" s="1"/>
      <c r="IZZ17" s="1"/>
      <c r="JAA17" s="1"/>
      <c r="JAB17" s="1"/>
      <c r="JAC17" s="1"/>
      <c r="JAD17" s="1"/>
      <c r="JAE17" s="1"/>
      <c r="JAF17" s="1"/>
      <c r="JAG17" s="1"/>
      <c r="JAH17" s="1"/>
      <c r="JAI17" s="1"/>
      <c r="JAJ17" s="1"/>
      <c r="JAK17" s="1"/>
      <c r="JAL17" s="1"/>
      <c r="JAM17" s="1"/>
      <c r="JAN17" s="1"/>
      <c r="JAO17" s="1"/>
      <c r="JAP17" s="1"/>
      <c r="JAQ17" s="1"/>
      <c r="JAR17" s="1"/>
      <c r="JAS17" s="1"/>
      <c r="JAT17" s="1"/>
      <c r="JAU17" s="1"/>
      <c r="JAV17" s="1"/>
      <c r="JAW17" s="1"/>
      <c r="JAX17" s="1"/>
      <c r="JAY17" s="1"/>
      <c r="JAZ17" s="1"/>
      <c r="JBA17" s="1"/>
      <c r="JBB17" s="1"/>
      <c r="JBC17" s="1"/>
      <c r="JBD17" s="1"/>
      <c r="JBE17" s="1"/>
      <c r="JBF17" s="1"/>
      <c r="JBG17" s="1"/>
      <c r="JBH17" s="1"/>
      <c r="JBI17" s="1"/>
      <c r="JBJ17" s="1"/>
      <c r="JBK17" s="1"/>
      <c r="JBL17" s="1"/>
      <c r="JBM17" s="1"/>
      <c r="JBN17" s="1"/>
      <c r="JBO17" s="1"/>
      <c r="JBP17" s="1"/>
      <c r="JBQ17" s="1"/>
      <c r="JBR17" s="1"/>
      <c r="JBS17" s="1"/>
      <c r="JBT17" s="1"/>
      <c r="JBU17" s="1"/>
      <c r="JBV17" s="1"/>
      <c r="JBW17" s="1"/>
      <c r="JBX17" s="1"/>
      <c r="JBY17" s="1"/>
      <c r="JBZ17" s="1"/>
      <c r="JCA17" s="1"/>
      <c r="JCB17" s="1"/>
      <c r="JCC17" s="1"/>
      <c r="JCD17" s="1"/>
      <c r="JCE17" s="1"/>
      <c r="JCF17" s="1"/>
      <c r="JCG17" s="1"/>
      <c r="JCH17" s="1"/>
      <c r="JCI17" s="1"/>
      <c r="JCJ17" s="1"/>
      <c r="JCK17" s="1"/>
      <c r="JCL17" s="1"/>
      <c r="JCM17" s="1"/>
      <c r="JCN17" s="1"/>
      <c r="JCO17" s="1"/>
      <c r="JCP17" s="1"/>
      <c r="JCQ17" s="1"/>
      <c r="JCR17" s="1"/>
      <c r="JCS17" s="1"/>
      <c r="JCT17" s="1"/>
      <c r="JCU17" s="1"/>
      <c r="JCV17" s="1"/>
      <c r="JCW17" s="1"/>
      <c r="JCX17" s="1"/>
      <c r="JCY17" s="1"/>
      <c r="JCZ17" s="1"/>
      <c r="JDA17" s="1"/>
      <c r="JDB17" s="1"/>
      <c r="JDC17" s="1"/>
      <c r="JDD17" s="1"/>
      <c r="JDE17" s="1"/>
      <c r="JDF17" s="1"/>
      <c r="JDG17" s="1"/>
      <c r="JDH17" s="1"/>
      <c r="JDI17" s="1"/>
      <c r="JDJ17" s="1"/>
      <c r="JDK17" s="1"/>
      <c r="JDL17" s="1"/>
      <c r="JDM17" s="1"/>
      <c r="JDN17" s="1"/>
      <c r="JDO17" s="1"/>
      <c r="JDP17" s="1"/>
      <c r="JDQ17" s="1"/>
      <c r="JDR17" s="1"/>
      <c r="JDS17" s="1"/>
      <c r="JDT17" s="1"/>
      <c r="JDU17" s="1"/>
      <c r="JDV17" s="1"/>
      <c r="JDW17" s="1"/>
      <c r="JDX17" s="1"/>
      <c r="JDY17" s="1"/>
      <c r="JDZ17" s="1"/>
      <c r="JEA17" s="1"/>
      <c r="JEB17" s="1"/>
      <c r="JEC17" s="1"/>
      <c r="JED17" s="1"/>
      <c r="JEE17" s="1"/>
      <c r="JEF17" s="1"/>
      <c r="JEG17" s="1"/>
      <c r="JEH17" s="1"/>
      <c r="JEI17" s="1"/>
      <c r="JEJ17" s="1"/>
      <c r="JEK17" s="1"/>
      <c r="JEL17" s="1"/>
      <c r="JEM17" s="1"/>
      <c r="JEN17" s="1"/>
      <c r="JEO17" s="1"/>
      <c r="JEP17" s="1"/>
      <c r="JEQ17" s="1"/>
      <c r="JER17" s="1"/>
      <c r="JES17" s="1"/>
      <c r="JET17" s="1"/>
      <c r="JEU17" s="1"/>
      <c r="JEV17" s="1"/>
      <c r="JEW17" s="1"/>
      <c r="JEX17" s="1"/>
      <c r="JEY17" s="1"/>
      <c r="JEZ17" s="1"/>
      <c r="JFA17" s="1"/>
      <c r="JFB17" s="1"/>
      <c r="JFC17" s="1"/>
      <c r="JFD17" s="1"/>
      <c r="JFE17" s="1"/>
      <c r="JFF17" s="1"/>
      <c r="JFG17" s="1"/>
      <c r="JFH17" s="1"/>
      <c r="JFI17" s="1"/>
      <c r="JFJ17" s="1"/>
      <c r="JFK17" s="1"/>
      <c r="JFL17" s="1"/>
      <c r="JFM17" s="1"/>
      <c r="JFN17" s="1"/>
      <c r="JFO17" s="1"/>
      <c r="JFP17" s="1"/>
      <c r="JFQ17" s="1"/>
      <c r="JFR17" s="1"/>
      <c r="JFS17" s="1"/>
      <c r="JFT17" s="1"/>
      <c r="JFU17" s="1"/>
      <c r="JFV17" s="1"/>
      <c r="JFW17" s="1"/>
      <c r="JFX17" s="1"/>
      <c r="JFY17" s="1"/>
      <c r="JFZ17" s="1"/>
      <c r="JGA17" s="1"/>
      <c r="JGB17" s="1"/>
      <c r="JGC17" s="1"/>
      <c r="JGD17" s="1"/>
      <c r="JGE17" s="1"/>
      <c r="JGF17" s="1"/>
      <c r="JGG17" s="1"/>
      <c r="JGH17" s="1"/>
      <c r="JGI17" s="1"/>
      <c r="JGJ17" s="1"/>
      <c r="JGK17" s="1"/>
      <c r="JGL17" s="1"/>
      <c r="JGM17" s="1"/>
      <c r="JGN17" s="1"/>
      <c r="JGO17" s="1"/>
      <c r="JGP17" s="1"/>
      <c r="JGQ17" s="1"/>
      <c r="JGR17" s="1"/>
      <c r="JGS17" s="1"/>
      <c r="JGT17" s="1"/>
      <c r="JGU17" s="1"/>
      <c r="JGV17" s="1"/>
      <c r="JGW17" s="1"/>
      <c r="JGX17" s="1"/>
      <c r="JGY17" s="1"/>
      <c r="JGZ17" s="1"/>
      <c r="JHA17" s="1"/>
      <c r="JHB17" s="1"/>
      <c r="JHC17" s="1"/>
      <c r="JHD17" s="1"/>
      <c r="JHE17" s="1"/>
      <c r="JHF17" s="1"/>
      <c r="JHG17" s="1"/>
      <c r="JHH17" s="1"/>
      <c r="JHI17" s="1"/>
      <c r="JHJ17" s="1"/>
      <c r="JHK17" s="1"/>
      <c r="JHL17" s="1"/>
      <c r="JHM17" s="1"/>
      <c r="JHN17" s="1"/>
      <c r="JHO17" s="1"/>
      <c r="JHP17" s="1"/>
      <c r="JHQ17" s="1"/>
      <c r="JHR17" s="1"/>
      <c r="JHS17" s="1"/>
      <c r="JHT17" s="1"/>
      <c r="JHU17" s="1"/>
      <c r="JHV17" s="1"/>
      <c r="JHW17" s="1"/>
      <c r="JHX17" s="1"/>
      <c r="JHY17" s="1"/>
      <c r="JHZ17" s="1"/>
      <c r="JIA17" s="1"/>
      <c r="JIB17" s="1"/>
      <c r="JIC17" s="1"/>
      <c r="JID17" s="1"/>
      <c r="JIE17" s="1"/>
      <c r="JIF17" s="1"/>
      <c r="JIG17" s="1"/>
      <c r="JIH17" s="1"/>
      <c r="JII17" s="1"/>
      <c r="JIJ17" s="1"/>
      <c r="JIK17" s="1"/>
      <c r="JIL17" s="1"/>
      <c r="JIM17" s="1"/>
      <c r="JIN17" s="1"/>
      <c r="JIO17" s="1"/>
      <c r="JIP17" s="1"/>
      <c r="JIQ17" s="1"/>
      <c r="JIR17" s="1"/>
      <c r="JIS17" s="1"/>
      <c r="JIT17" s="1"/>
      <c r="JIU17" s="1"/>
      <c r="JIV17" s="1"/>
      <c r="JIW17" s="1"/>
      <c r="JIX17" s="1"/>
      <c r="JIY17" s="1"/>
      <c r="JIZ17" s="1"/>
      <c r="JJA17" s="1"/>
      <c r="JJB17" s="1"/>
      <c r="JJC17" s="1"/>
      <c r="JJD17" s="1"/>
      <c r="JJE17" s="1"/>
      <c r="JJF17" s="1"/>
      <c r="JJG17" s="1"/>
      <c r="JJH17" s="1"/>
      <c r="JJI17" s="1"/>
      <c r="JJJ17" s="1"/>
      <c r="JJK17" s="1"/>
      <c r="JJL17" s="1"/>
      <c r="JJM17" s="1"/>
      <c r="JJN17" s="1"/>
      <c r="JJO17" s="1"/>
      <c r="JJP17" s="1"/>
      <c r="JJQ17" s="1"/>
      <c r="JJR17" s="1"/>
      <c r="JJS17" s="1"/>
      <c r="JJT17" s="1"/>
      <c r="JJU17" s="1"/>
      <c r="JJV17" s="1"/>
      <c r="JJW17" s="1"/>
      <c r="JJX17" s="1"/>
      <c r="JJY17" s="1"/>
      <c r="JJZ17" s="1"/>
      <c r="JKA17" s="1"/>
      <c r="JKB17" s="1"/>
      <c r="JKC17" s="1"/>
      <c r="JKD17" s="1"/>
      <c r="JKE17" s="1"/>
      <c r="JKF17" s="1"/>
      <c r="JKG17" s="1"/>
      <c r="JKH17" s="1"/>
      <c r="JKI17" s="1"/>
      <c r="JKJ17" s="1"/>
      <c r="JKK17" s="1"/>
      <c r="JKL17" s="1"/>
      <c r="JKM17" s="1"/>
      <c r="JKN17" s="1"/>
      <c r="JKO17" s="1"/>
      <c r="JKP17" s="1"/>
      <c r="JKQ17" s="1"/>
      <c r="JKR17" s="1"/>
      <c r="JKS17" s="1"/>
      <c r="JKT17" s="1"/>
      <c r="JKU17" s="1"/>
      <c r="JKV17" s="1"/>
      <c r="JKW17" s="1"/>
      <c r="JKX17" s="1"/>
      <c r="JKY17" s="1"/>
      <c r="JKZ17" s="1"/>
      <c r="JLA17" s="1"/>
      <c r="JLB17" s="1"/>
      <c r="JLC17" s="1"/>
      <c r="JLD17" s="1"/>
      <c r="JLE17" s="1"/>
      <c r="JLF17" s="1"/>
      <c r="JLG17" s="1"/>
      <c r="JLH17" s="1"/>
      <c r="JLI17" s="1"/>
      <c r="JLJ17" s="1"/>
      <c r="JLK17" s="1"/>
      <c r="JLL17" s="1"/>
      <c r="JLM17" s="1"/>
      <c r="JLN17" s="1"/>
      <c r="JLO17" s="1"/>
      <c r="JLP17" s="1"/>
      <c r="JLQ17" s="1"/>
      <c r="JLR17" s="1"/>
      <c r="JLS17" s="1"/>
      <c r="JLT17" s="1"/>
      <c r="JLU17" s="1"/>
      <c r="JLV17" s="1"/>
      <c r="JLW17" s="1"/>
      <c r="JLX17" s="1"/>
      <c r="JLY17" s="1"/>
      <c r="JLZ17" s="1"/>
      <c r="JMA17" s="1"/>
      <c r="JMB17" s="1"/>
      <c r="JMC17" s="1"/>
      <c r="JMD17" s="1"/>
      <c r="JME17" s="1"/>
      <c r="JMF17" s="1"/>
      <c r="JMG17" s="1"/>
      <c r="JMH17" s="1"/>
      <c r="JMI17" s="1"/>
      <c r="JMJ17" s="1"/>
      <c r="JMK17" s="1"/>
      <c r="JML17" s="1"/>
      <c r="JMM17" s="1"/>
      <c r="JMN17" s="1"/>
      <c r="JMO17" s="1"/>
      <c r="JMP17" s="1"/>
      <c r="JMQ17" s="1"/>
      <c r="JMR17" s="1"/>
      <c r="JMS17" s="1"/>
      <c r="JMT17" s="1"/>
      <c r="JMU17" s="1"/>
      <c r="JMV17" s="1"/>
      <c r="JMW17" s="1"/>
      <c r="JMX17" s="1"/>
      <c r="JMY17" s="1"/>
      <c r="JMZ17" s="1"/>
      <c r="JNA17" s="1"/>
      <c r="JNB17" s="1"/>
      <c r="JNC17" s="1"/>
      <c r="JND17" s="1"/>
      <c r="JNE17" s="1"/>
      <c r="JNF17" s="1"/>
      <c r="JNG17" s="1"/>
      <c r="JNH17" s="1"/>
      <c r="JNI17" s="1"/>
      <c r="JNJ17" s="1"/>
      <c r="JNK17" s="1"/>
      <c r="JNL17" s="1"/>
      <c r="JNM17" s="1"/>
      <c r="JNN17" s="1"/>
      <c r="JNO17" s="1"/>
      <c r="JNP17" s="1"/>
      <c r="JNQ17" s="1"/>
      <c r="JNR17" s="1"/>
      <c r="JNS17" s="1"/>
      <c r="JNT17" s="1"/>
      <c r="JNU17" s="1"/>
      <c r="JNV17" s="1"/>
      <c r="JNW17" s="1"/>
      <c r="JNX17" s="1"/>
      <c r="JNY17" s="1"/>
      <c r="JNZ17" s="1"/>
      <c r="JOA17" s="1"/>
      <c r="JOB17" s="1"/>
      <c r="JOC17" s="1"/>
      <c r="JOD17" s="1"/>
      <c r="JOE17" s="1"/>
      <c r="JOF17" s="1"/>
      <c r="JOG17" s="1"/>
      <c r="JOH17" s="1"/>
      <c r="JOI17" s="1"/>
      <c r="JOJ17" s="1"/>
      <c r="JOK17" s="1"/>
      <c r="JOL17" s="1"/>
      <c r="JOM17" s="1"/>
      <c r="JON17" s="1"/>
      <c r="JOO17" s="1"/>
      <c r="JOP17" s="1"/>
      <c r="JOQ17" s="1"/>
      <c r="JOR17" s="1"/>
      <c r="JOS17" s="1"/>
      <c r="JOT17" s="1"/>
      <c r="JOU17" s="1"/>
      <c r="JOV17" s="1"/>
      <c r="JOW17" s="1"/>
      <c r="JOX17" s="1"/>
      <c r="JOY17" s="1"/>
      <c r="JOZ17" s="1"/>
      <c r="JPA17" s="1"/>
      <c r="JPB17" s="1"/>
      <c r="JPC17" s="1"/>
      <c r="JPD17" s="1"/>
      <c r="JPE17" s="1"/>
      <c r="JPF17" s="1"/>
      <c r="JPG17" s="1"/>
      <c r="JPH17" s="1"/>
      <c r="JPI17" s="1"/>
      <c r="JPJ17" s="1"/>
      <c r="JPK17" s="1"/>
      <c r="JPL17" s="1"/>
      <c r="JPM17" s="1"/>
      <c r="JPN17" s="1"/>
      <c r="JPO17" s="1"/>
      <c r="JPP17" s="1"/>
      <c r="JPQ17" s="1"/>
      <c r="JPR17" s="1"/>
      <c r="JPS17" s="1"/>
      <c r="JPT17" s="1"/>
      <c r="JPU17" s="1"/>
      <c r="JPV17" s="1"/>
      <c r="JPW17" s="1"/>
      <c r="JPX17" s="1"/>
      <c r="JPY17" s="1"/>
      <c r="JPZ17" s="1"/>
      <c r="JQA17" s="1"/>
      <c r="JQB17" s="1"/>
      <c r="JQC17" s="1"/>
      <c r="JQD17" s="1"/>
      <c r="JQE17" s="1"/>
      <c r="JQF17" s="1"/>
      <c r="JQG17" s="1"/>
      <c r="JQH17" s="1"/>
      <c r="JQI17" s="1"/>
      <c r="JQJ17" s="1"/>
      <c r="JQK17" s="1"/>
      <c r="JQL17" s="1"/>
      <c r="JQM17" s="1"/>
      <c r="JQN17" s="1"/>
      <c r="JQO17" s="1"/>
      <c r="JQP17" s="1"/>
      <c r="JQQ17" s="1"/>
      <c r="JQR17" s="1"/>
      <c r="JQS17" s="1"/>
      <c r="JQT17" s="1"/>
      <c r="JQU17" s="1"/>
      <c r="JQV17" s="1"/>
      <c r="JQW17" s="1"/>
      <c r="JQX17" s="1"/>
      <c r="JQY17" s="1"/>
      <c r="JQZ17" s="1"/>
      <c r="JRA17" s="1"/>
      <c r="JRB17" s="1"/>
      <c r="JRC17" s="1"/>
      <c r="JRD17" s="1"/>
      <c r="JRE17" s="1"/>
      <c r="JRF17" s="1"/>
      <c r="JRG17" s="1"/>
      <c r="JRH17" s="1"/>
      <c r="JRI17" s="1"/>
      <c r="JRJ17" s="1"/>
      <c r="JRK17" s="1"/>
      <c r="JRL17" s="1"/>
      <c r="JRM17" s="1"/>
      <c r="JRN17" s="1"/>
      <c r="JRO17" s="1"/>
      <c r="JRP17" s="1"/>
      <c r="JRQ17" s="1"/>
      <c r="JRR17" s="1"/>
      <c r="JRS17" s="1"/>
      <c r="JRT17" s="1"/>
      <c r="JRU17" s="1"/>
      <c r="JRV17" s="1"/>
      <c r="JRW17" s="1"/>
      <c r="JRX17" s="1"/>
      <c r="JRY17" s="1"/>
      <c r="JRZ17" s="1"/>
      <c r="JSA17" s="1"/>
      <c r="JSB17" s="1"/>
      <c r="JSC17" s="1"/>
      <c r="JSD17" s="1"/>
      <c r="JSE17" s="1"/>
      <c r="JSF17" s="1"/>
      <c r="JSG17" s="1"/>
      <c r="JSH17" s="1"/>
      <c r="JSI17" s="1"/>
      <c r="JSJ17" s="1"/>
      <c r="JSK17" s="1"/>
      <c r="JSL17" s="1"/>
      <c r="JSM17" s="1"/>
      <c r="JSN17" s="1"/>
      <c r="JSO17" s="1"/>
      <c r="JSP17" s="1"/>
      <c r="JSQ17" s="1"/>
      <c r="JSR17" s="1"/>
      <c r="JSS17" s="1"/>
      <c r="JST17" s="1"/>
      <c r="JSU17" s="1"/>
      <c r="JSV17" s="1"/>
      <c r="JSW17" s="1"/>
      <c r="JSX17" s="1"/>
      <c r="JSY17" s="1"/>
      <c r="JSZ17" s="1"/>
      <c r="JTA17" s="1"/>
      <c r="JTB17" s="1"/>
      <c r="JTC17" s="1"/>
      <c r="JTD17" s="1"/>
      <c r="JTE17" s="1"/>
      <c r="JTF17" s="1"/>
      <c r="JTG17" s="1"/>
      <c r="JTH17" s="1"/>
      <c r="JTI17" s="1"/>
      <c r="JTJ17" s="1"/>
      <c r="JTK17" s="1"/>
      <c r="JTL17" s="1"/>
      <c r="JTM17" s="1"/>
      <c r="JTN17" s="1"/>
      <c r="JTO17" s="1"/>
      <c r="JTP17" s="1"/>
      <c r="JTQ17" s="1"/>
      <c r="JTR17" s="1"/>
      <c r="JTS17" s="1"/>
      <c r="JTT17" s="1"/>
      <c r="JTU17" s="1"/>
      <c r="JTV17" s="1"/>
      <c r="JTW17" s="1"/>
      <c r="JTX17" s="1"/>
      <c r="JTY17" s="1"/>
      <c r="JTZ17" s="1"/>
      <c r="JUA17" s="1"/>
      <c r="JUB17" s="1"/>
      <c r="JUC17" s="1"/>
      <c r="JUD17" s="1"/>
      <c r="JUE17" s="1"/>
      <c r="JUF17" s="1"/>
      <c r="JUG17" s="1"/>
      <c r="JUH17" s="1"/>
      <c r="JUI17" s="1"/>
      <c r="JUJ17" s="1"/>
      <c r="JUK17" s="1"/>
      <c r="JUL17" s="1"/>
      <c r="JUM17" s="1"/>
      <c r="JUN17" s="1"/>
      <c r="JUO17" s="1"/>
      <c r="JUP17" s="1"/>
      <c r="JUQ17" s="1"/>
      <c r="JUR17" s="1"/>
      <c r="JUS17" s="1"/>
      <c r="JUT17" s="1"/>
      <c r="JUU17" s="1"/>
      <c r="JUV17" s="1"/>
      <c r="JUW17" s="1"/>
      <c r="JUX17" s="1"/>
      <c r="JUY17" s="1"/>
      <c r="JUZ17" s="1"/>
      <c r="JVA17" s="1"/>
      <c r="JVB17" s="1"/>
      <c r="JVC17" s="1"/>
      <c r="JVD17" s="1"/>
      <c r="JVE17" s="1"/>
      <c r="JVF17" s="1"/>
      <c r="JVG17" s="1"/>
      <c r="JVH17" s="1"/>
      <c r="JVI17" s="1"/>
      <c r="JVJ17" s="1"/>
      <c r="JVK17" s="1"/>
      <c r="JVL17" s="1"/>
      <c r="JVM17" s="1"/>
      <c r="JVN17" s="1"/>
      <c r="JVO17" s="1"/>
      <c r="JVP17" s="1"/>
      <c r="JVQ17" s="1"/>
      <c r="JVR17" s="1"/>
      <c r="JVS17" s="1"/>
      <c r="JVT17" s="1"/>
      <c r="JVU17" s="1"/>
      <c r="JVV17" s="1"/>
      <c r="JVW17" s="1"/>
      <c r="JVX17" s="1"/>
      <c r="JVY17" s="1"/>
      <c r="JVZ17" s="1"/>
      <c r="JWA17" s="1"/>
      <c r="JWB17" s="1"/>
      <c r="JWC17" s="1"/>
      <c r="JWD17" s="1"/>
      <c r="JWE17" s="1"/>
      <c r="JWF17" s="1"/>
      <c r="JWG17" s="1"/>
      <c r="JWH17" s="1"/>
      <c r="JWI17" s="1"/>
      <c r="JWJ17" s="1"/>
      <c r="JWK17" s="1"/>
      <c r="JWL17" s="1"/>
      <c r="JWM17" s="1"/>
      <c r="JWN17" s="1"/>
      <c r="JWO17" s="1"/>
      <c r="JWP17" s="1"/>
      <c r="JWQ17" s="1"/>
      <c r="JWR17" s="1"/>
      <c r="JWS17" s="1"/>
      <c r="JWT17" s="1"/>
      <c r="JWU17" s="1"/>
      <c r="JWV17" s="1"/>
      <c r="JWW17" s="1"/>
      <c r="JWX17" s="1"/>
      <c r="JWY17" s="1"/>
      <c r="JWZ17" s="1"/>
      <c r="JXA17" s="1"/>
      <c r="JXB17" s="1"/>
      <c r="JXC17" s="1"/>
      <c r="JXD17" s="1"/>
      <c r="JXE17" s="1"/>
      <c r="JXF17" s="1"/>
      <c r="JXG17" s="1"/>
      <c r="JXH17" s="1"/>
      <c r="JXI17" s="1"/>
      <c r="JXJ17" s="1"/>
      <c r="JXK17" s="1"/>
      <c r="JXL17" s="1"/>
      <c r="JXM17" s="1"/>
      <c r="JXN17" s="1"/>
      <c r="JXO17" s="1"/>
      <c r="JXP17" s="1"/>
      <c r="JXQ17" s="1"/>
      <c r="JXR17" s="1"/>
      <c r="JXS17" s="1"/>
      <c r="JXT17" s="1"/>
      <c r="JXU17" s="1"/>
      <c r="JXV17" s="1"/>
      <c r="JXW17" s="1"/>
      <c r="JXX17" s="1"/>
      <c r="JXY17" s="1"/>
      <c r="JXZ17" s="1"/>
      <c r="JYA17" s="1"/>
      <c r="JYB17" s="1"/>
      <c r="JYC17" s="1"/>
      <c r="JYD17" s="1"/>
      <c r="JYE17" s="1"/>
      <c r="JYF17" s="1"/>
      <c r="JYG17" s="1"/>
      <c r="JYH17" s="1"/>
      <c r="JYI17" s="1"/>
      <c r="JYJ17" s="1"/>
      <c r="JYK17" s="1"/>
      <c r="JYL17" s="1"/>
      <c r="JYM17" s="1"/>
      <c r="JYN17" s="1"/>
      <c r="JYO17" s="1"/>
      <c r="JYP17" s="1"/>
      <c r="JYQ17" s="1"/>
      <c r="JYR17" s="1"/>
      <c r="JYS17" s="1"/>
      <c r="JYT17" s="1"/>
      <c r="JYU17" s="1"/>
      <c r="JYV17" s="1"/>
      <c r="JYW17" s="1"/>
      <c r="JYX17" s="1"/>
      <c r="JYY17" s="1"/>
      <c r="JYZ17" s="1"/>
      <c r="JZA17" s="1"/>
      <c r="JZB17" s="1"/>
      <c r="JZC17" s="1"/>
      <c r="JZD17" s="1"/>
      <c r="JZE17" s="1"/>
      <c r="JZF17" s="1"/>
      <c r="JZG17" s="1"/>
      <c r="JZH17" s="1"/>
      <c r="JZI17" s="1"/>
      <c r="JZJ17" s="1"/>
      <c r="JZK17" s="1"/>
      <c r="JZL17" s="1"/>
      <c r="JZM17" s="1"/>
      <c r="JZN17" s="1"/>
      <c r="JZO17" s="1"/>
      <c r="JZP17" s="1"/>
      <c r="JZQ17" s="1"/>
      <c r="JZR17" s="1"/>
      <c r="JZS17" s="1"/>
      <c r="JZT17" s="1"/>
      <c r="JZU17" s="1"/>
      <c r="JZV17" s="1"/>
      <c r="JZW17" s="1"/>
      <c r="JZX17" s="1"/>
      <c r="JZY17" s="1"/>
      <c r="JZZ17" s="1"/>
      <c r="KAA17" s="1"/>
      <c r="KAB17" s="1"/>
      <c r="KAC17" s="1"/>
      <c r="KAD17" s="1"/>
      <c r="KAE17" s="1"/>
      <c r="KAF17" s="1"/>
      <c r="KAG17" s="1"/>
      <c r="KAH17" s="1"/>
      <c r="KAI17" s="1"/>
      <c r="KAJ17" s="1"/>
      <c r="KAK17" s="1"/>
      <c r="KAL17" s="1"/>
      <c r="KAM17" s="1"/>
      <c r="KAN17" s="1"/>
      <c r="KAO17" s="1"/>
      <c r="KAP17" s="1"/>
      <c r="KAQ17" s="1"/>
      <c r="KAR17" s="1"/>
      <c r="KAS17" s="1"/>
      <c r="KAT17" s="1"/>
      <c r="KAU17" s="1"/>
      <c r="KAV17" s="1"/>
      <c r="KAW17" s="1"/>
      <c r="KAX17" s="1"/>
      <c r="KAY17" s="1"/>
      <c r="KAZ17" s="1"/>
      <c r="KBA17" s="1"/>
      <c r="KBB17" s="1"/>
      <c r="KBC17" s="1"/>
      <c r="KBD17" s="1"/>
      <c r="KBE17" s="1"/>
      <c r="KBF17" s="1"/>
      <c r="KBG17" s="1"/>
      <c r="KBH17" s="1"/>
      <c r="KBI17" s="1"/>
      <c r="KBJ17" s="1"/>
      <c r="KBK17" s="1"/>
      <c r="KBL17" s="1"/>
      <c r="KBM17" s="1"/>
      <c r="KBN17" s="1"/>
      <c r="KBO17" s="1"/>
      <c r="KBP17" s="1"/>
      <c r="KBQ17" s="1"/>
      <c r="KBR17" s="1"/>
      <c r="KBS17" s="1"/>
      <c r="KBT17" s="1"/>
      <c r="KBU17" s="1"/>
      <c r="KBV17" s="1"/>
      <c r="KBW17" s="1"/>
      <c r="KBX17" s="1"/>
      <c r="KBY17" s="1"/>
      <c r="KBZ17" s="1"/>
      <c r="KCA17" s="1"/>
      <c r="KCB17" s="1"/>
      <c r="KCC17" s="1"/>
      <c r="KCD17" s="1"/>
      <c r="KCE17" s="1"/>
      <c r="KCF17" s="1"/>
      <c r="KCG17" s="1"/>
      <c r="KCH17" s="1"/>
      <c r="KCI17" s="1"/>
      <c r="KCJ17" s="1"/>
      <c r="KCK17" s="1"/>
      <c r="KCL17" s="1"/>
      <c r="KCM17" s="1"/>
      <c r="KCN17" s="1"/>
      <c r="KCO17" s="1"/>
      <c r="KCP17" s="1"/>
      <c r="KCQ17" s="1"/>
      <c r="KCR17" s="1"/>
      <c r="KCS17" s="1"/>
      <c r="KCT17" s="1"/>
      <c r="KCU17" s="1"/>
      <c r="KCV17" s="1"/>
      <c r="KCW17" s="1"/>
      <c r="KCX17" s="1"/>
      <c r="KCY17" s="1"/>
      <c r="KCZ17" s="1"/>
      <c r="KDA17" s="1"/>
      <c r="KDB17" s="1"/>
      <c r="KDC17" s="1"/>
      <c r="KDD17" s="1"/>
      <c r="KDE17" s="1"/>
      <c r="KDF17" s="1"/>
      <c r="KDG17" s="1"/>
      <c r="KDH17" s="1"/>
      <c r="KDI17" s="1"/>
      <c r="KDJ17" s="1"/>
      <c r="KDK17" s="1"/>
      <c r="KDL17" s="1"/>
      <c r="KDM17" s="1"/>
      <c r="KDN17" s="1"/>
      <c r="KDO17" s="1"/>
      <c r="KDP17" s="1"/>
      <c r="KDQ17" s="1"/>
      <c r="KDR17" s="1"/>
      <c r="KDS17" s="1"/>
      <c r="KDT17" s="1"/>
      <c r="KDU17" s="1"/>
      <c r="KDV17" s="1"/>
      <c r="KDW17" s="1"/>
      <c r="KDX17" s="1"/>
      <c r="KDY17" s="1"/>
      <c r="KDZ17" s="1"/>
      <c r="KEA17" s="1"/>
      <c r="KEB17" s="1"/>
      <c r="KEC17" s="1"/>
      <c r="KED17" s="1"/>
      <c r="KEE17" s="1"/>
      <c r="KEF17" s="1"/>
      <c r="KEG17" s="1"/>
      <c r="KEH17" s="1"/>
      <c r="KEI17" s="1"/>
      <c r="KEJ17" s="1"/>
      <c r="KEK17" s="1"/>
      <c r="KEL17" s="1"/>
      <c r="KEM17" s="1"/>
      <c r="KEN17" s="1"/>
      <c r="KEO17" s="1"/>
      <c r="KEP17" s="1"/>
      <c r="KEQ17" s="1"/>
      <c r="KER17" s="1"/>
      <c r="KES17" s="1"/>
      <c r="KET17" s="1"/>
      <c r="KEU17" s="1"/>
      <c r="KEV17" s="1"/>
      <c r="KEW17" s="1"/>
      <c r="KEX17" s="1"/>
      <c r="KEY17" s="1"/>
      <c r="KEZ17" s="1"/>
      <c r="KFA17" s="1"/>
      <c r="KFB17" s="1"/>
      <c r="KFC17" s="1"/>
      <c r="KFD17" s="1"/>
      <c r="KFE17" s="1"/>
      <c r="KFF17" s="1"/>
      <c r="KFG17" s="1"/>
      <c r="KFH17" s="1"/>
      <c r="KFI17" s="1"/>
      <c r="KFJ17" s="1"/>
      <c r="KFK17" s="1"/>
      <c r="KFL17" s="1"/>
      <c r="KFM17" s="1"/>
      <c r="KFN17" s="1"/>
      <c r="KFO17" s="1"/>
      <c r="KFP17" s="1"/>
      <c r="KFQ17" s="1"/>
      <c r="KFR17" s="1"/>
      <c r="KFS17" s="1"/>
      <c r="KFT17" s="1"/>
      <c r="KFU17" s="1"/>
      <c r="KFV17" s="1"/>
      <c r="KFW17" s="1"/>
      <c r="KFX17" s="1"/>
      <c r="KFY17" s="1"/>
      <c r="KFZ17" s="1"/>
      <c r="KGA17" s="1"/>
      <c r="KGB17" s="1"/>
      <c r="KGC17" s="1"/>
      <c r="KGD17" s="1"/>
      <c r="KGE17" s="1"/>
      <c r="KGF17" s="1"/>
      <c r="KGG17" s="1"/>
      <c r="KGH17" s="1"/>
      <c r="KGI17" s="1"/>
      <c r="KGJ17" s="1"/>
      <c r="KGK17" s="1"/>
      <c r="KGL17" s="1"/>
      <c r="KGM17" s="1"/>
      <c r="KGN17" s="1"/>
      <c r="KGO17" s="1"/>
      <c r="KGP17" s="1"/>
      <c r="KGQ17" s="1"/>
      <c r="KGR17" s="1"/>
      <c r="KGS17" s="1"/>
      <c r="KGT17" s="1"/>
      <c r="KGU17" s="1"/>
      <c r="KGV17" s="1"/>
      <c r="KGW17" s="1"/>
      <c r="KGX17" s="1"/>
      <c r="KGY17" s="1"/>
      <c r="KGZ17" s="1"/>
      <c r="KHA17" s="1"/>
      <c r="KHB17" s="1"/>
      <c r="KHC17" s="1"/>
      <c r="KHD17" s="1"/>
      <c r="KHE17" s="1"/>
      <c r="KHF17" s="1"/>
      <c r="KHG17" s="1"/>
      <c r="KHH17" s="1"/>
      <c r="KHI17" s="1"/>
      <c r="KHJ17" s="1"/>
      <c r="KHK17" s="1"/>
      <c r="KHL17" s="1"/>
      <c r="KHM17" s="1"/>
      <c r="KHN17" s="1"/>
      <c r="KHO17" s="1"/>
      <c r="KHP17" s="1"/>
      <c r="KHQ17" s="1"/>
      <c r="KHR17" s="1"/>
      <c r="KHS17" s="1"/>
      <c r="KHT17" s="1"/>
      <c r="KHU17" s="1"/>
      <c r="KHV17" s="1"/>
      <c r="KHW17" s="1"/>
      <c r="KHX17" s="1"/>
      <c r="KHY17" s="1"/>
      <c r="KHZ17" s="1"/>
      <c r="KIA17" s="1"/>
      <c r="KIB17" s="1"/>
      <c r="KIC17" s="1"/>
      <c r="KID17" s="1"/>
      <c r="KIE17" s="1"/>
      <c r="KIF17" s="1"/>
      <c r="KIG17" s="1"/>
      <c r="KIH17" s="1"/>
      <c r="KII17" s="1"/>
      <c r="KIJ17" s="1"/>
      <c r="KIK17" s="1"/>
      <c r="KIL17" s="1"/>
      <c r="KIM17" s="1"/>
      <c r="KIN17" s="1"/>
      <c r="KIO17" s="1"/>
      <c r="KIP17" s="1"/>
      <c r="KIQ17" s="1"/>
      <c r="KIR17" s="1"/>
      <c r="KIS17" s="1"/>
      <c r="KIT17" s="1"/>
      <c r="KIU17" s="1"/>
      <c r="KIV17" s="1"/>
      <c r="KIW17" s="1"/>
      <c r="KIX17" s="1"/>
      <c r="KIY17" s="1"/>
      <c r="KIZ17" s="1"/>
      <c r="KJA17" s="1"/>
      <c r="KJB17" s="1"/>
      <c r="KJC17" s="1"/>
      <c r="KJD17" s="1"/>
      <c r="KJE17" s="1"/>
      <c r="KJF17" s="1"/>
      <c r="KJG17" s="1"/>
      <c r="KJH17" s="1"/>
      <c r="KJI17" s="1"/>
      <c r="KJJ17" s="1"/>
      <c r="KJK17" s="1"/>
      <c r="KJL17" s="1"/>
      <c r="KJM17" s="1"/>
      <c r="KJN17" s="1"/>
      <c r="KJO17" s="1"/>
      <c r="KJP17" s="1"/>
      <c r="KJQ17" s="1"/>
      <c r="KJR17" s="1"/>
      <c r="KJS17" s="1"/>
      <c r="KJT17" s="1"/>
      <c r="KJU17" s="1"/>
      <c r="KJV17" s="1"/>
      <c r="KJW17" s="1"/>
      <c r="KJX17" s="1"/>
      <c r="KJY17" s="1"/>
      <c r="KJZ17" s="1"/>
      <c r="KKA17" s="1"/>
      <c r="KKB17" s="1"/>
      <c r="KKC17" s="1"/>
      <c r="KKD17" s="1"/>
      <c r="KKE17" s="1"/>
      <c r="KKF17" s="1"/>
      <c r="KKG17" s="1"/>
      <c r="KKH17" s="1"/>
      <c r="KKI17" s="1"/>
      <c r="KKJ17" s="1"/>
      <c r="KKK17" s="1"/>
      <c r="KKL17" s="1"/>
      <c r="KKM17" s="1"/>
      <c r="KKN17" s="1"/>
      <c r="KKO17" s="1"/>
      <c r="KKP17" s="1"/>
      <c r="KKQ17" s="1"/>
      <c r="KKR17" s="1"/>
      <c r="KKS17" s="1"/>
      <c r="KKT17" s="1"/>
      <c r="KKU17" s="1"/>
      <c r="KKV17" s="1"/>
      <c r="KKW17" s="1"/>
      <c r="KKX17" s="1"/>
      <c r="KKY17" s="1"/>
      <c r="KKZ17" s="1"/>
      <c r="KLA17" s="1"/>
      <c r="KLB17" s="1"/>
      <c r="KLC17" s="1"/>
      <c r="KLD17" s="1"/>
      <c r="KLE17" s="1"/>
      <c r="KLF17" s="1"/>
      <c r="KLG17" s="1"/>
      <c r="KLH17" s="1"/>
      <c r="KLI17" s="1"/>
      <c r="KLJ17" s="1"/>
      <c r="KLK17" s="1"/>
      <c r="KLL17" s="1"/>
      <c r="KLM17" s="1"/>
      <c r="KLN17" s="1"/>
      <c r="KLO17" s="1"/>
      <c r="KLP17" s="1"/>
      <c r="KLQ17" s="1"/>
      <c r="KLR17" s="1"/>
      <c r="KLS17" s="1"/>
      <c r="KLT17" s="1"/>
      <c r="KLU17" s="1"/>
      <c r="KLV17" s="1"/>
      <c r="KLW17" s="1"/>
      <c r="KLX17" s="1"/>
      <c r="KLY17" s="1"/>
      <c r="KLZ17" s="1"/>
      <c r="KMA17" s="1"/>
      <c r="KMB17" s="1"/>
      <c r="KMC17" s="1"/>
      <c r="KMD17" s="1"/>
      <c r="KME17" s="1"/>
      <c r="KMF17" s="1"/>
      <c r="KMG17" s="1"/>
      <c r="KMH17" s="1"/>
      <c r="KMI17" s="1"/>
      <c r="KMJ17" s="1"/>
      <c r="KMK17" s="1"/>
      <c r="KML17" s="1"/>
      <c r="KMM17" s="1"/>
      <c r="KMN17" s="1"/>
      <c r="KMO17" s="1"/>
      <c r="KMP17" s="1"/>
      <c r="KMQ17" s="1"/>
      <c r="KMR17" s="1"/>
      <c r="KMS17" s="1"/>
      <c r="KMT17" s="1"/>
      <c r="KMU17" s="1"/>
      <c r="KMV17" s="1"/>
      <c r="KMW17" s="1"/>
      <c r="KMX17" s="1"/>
      <c r="KMY17" s="1"/>
      <c r="KMZ17" s="1"/>
      <c r="KNA17" s="1"/>
      <c r="KNB17" s="1"/>
      <c r="KNC17" s="1"/>
      <c r="KND17" s="1"/>
      <c r="KNE17" s="1"/>
      <c r="KNF17" s="1"/>
      <c r="KNG17" s="1"/>
      <c r="KNH17" s="1"/>
      <c r="KNI17" s="1"/>
      <c r="KNJ17" s="1"/>
      <c r="KNK17" s="1"/>
      <c r="KNL17" s="1"/>
      <c r="KNM17" s="1"/>
      <c r="KNN17" s="1"/>
      <c r="KNO17" s="1"/>
      <c r="KNP17" s="1"/>
      <c r="KNQ17" s="1"/>
      <c r="KNR17" s="1"/>
      <c r="KNS17" s="1"/>
      <c r="KNT17" s="1"/>
      <c r="KNU17" s="1"/>
      <c r="KNV17" s="1"/>
      <c r="KNW17" s="1"/>
      <c r="KNX17" s="1"/>
      <c r="KNY17" s="1"/>
      <c r="KNZ17" s="1"/>
      <c r="KOA17" s="1"/>
      <c r="KOB17" s="1"/>
      <c r="KOC17" s="1"/>
      <c r="KOD17" s="1"/>
      <c r="KOE17" s="1"/>
      <c r="KOF17" s="1"/>
      <c r="KOG17" s="1"/>
      <c r="KOH17" s="1"/>
      <c r="KOI17" s="1"/>
      <c r="KOJ17" s="1"/>
      <c r="KOK17" s="1"/>
      <c r="KOL17" s="1"/>
      <c r="KOM17" s="1"/>
      <c r="KON17" s="1"/>
      <c r="KOO17" s="1"/>
      <c r="KOP17" s="1"/>
      <c r="KOQ17" s="1"/>
      <c r="KOR17" s="1"/>
      <c r="KOS17" s="1"/>
      <c r="KOT17" s="1"/>
      <c r="KOU17" s="1"/>
      <c r="KOV17" s="1"/>
      <c r="KOW17" s="1"/>
      <c r="KOX17" s="1"/>
      <c r="KOY17" s="1"/>
      <c r="KOZ17" s="1"/>
      <c r="KPA17" s="1"/>
      <c r="KPB17" s="1"/>
      <c r="KPC17" s="1"/>
      <c r="KPD17" s="1"/>
      <c r="KPE17" s="1"/>
      <c r="KPF17" s="1"/>
      <c r="KPG17" s="1"/>
      <c r="KPH17" s="1"/>
      <c r="KPI17" s="1"/>
      <c r="KPJ17" s="1"/>
      <c r="KPK17" s="1"/>
      <c r="KPL17" s="1"/>
      <c r="KPM17" s="1"/>
      <c r="KPN17" s="1"/>
      <c r="KPO17" s="1"/>
      <c r="KPP17" s="1"/>
      <c r="KPQ17" s="1"/>
      <c r="KPR17" s="1"/>
      <c r="KPS17" s="1"/>
      <c r="KPT17" s="1"/>
      <c r="KPU17" s="1"/>
      <c r="KPV17" s="1"/>
      <c r="KPW17" s="1"/>
      <c r="KPX17" s="1"/>
      <c r="KPY17" s="1"/>
      <c r="KPZ17" s="1"/>
      <c r="KQA17" s="1"/>
      <c r="KQB17" s="1"/>
      <c r="KQC17" s="1"/>
      <c r="KQD17" s="1"/>
      <c r="KQE17" s="1"/>
      <c r="KQF17" s="1"/>
      <c r="KQG17" s="1"/>
      <c r="KQH17" s="1"/>
      <c r="KQI17" s="1"/>
      <c r="KQJ17" s="1"/>
      <c r="KQK17" s="1"/>
      <c r="KQL17" s="1"/>
      <c r="KQM17" s="1"/>
      <c r="KQN17" s="1"/>
      <c r="KQO17" s="1"/>
      <c r="KQP17" s="1"/>
      <c r="KQQ17" s="1"/>
      <c r="KQR17" s="1"/>
      <c r="KQS17" s="1"/>
      <c r="KQT17" s="1"/>
      <c r="KQU17" s="1"/>
      <c r="KQV17" s="1"/>
      <c r="KQW17" s="1"/>
      <c r="KQX17" s="1"/>
      <c r="KQY17" s="1"/>
      <c r="KQZ17" s="1"/>
      <c r="KRA17" s="1"/>
      <c r="KRB17" s="1"/>
      <c r="KRC17" s="1"/>
      <c r="KRD17" s="1"/>
      <c r="KRE17" s="1"/>
      <c r="KRF17" s="1"/>
      <c r="KRG17" s="1"/>
      <c r="KRH17" s="1"/>
      <c r="KRI17" s="1"/>
      <c r="KRJ17" s="1"/>
      <c r="KRK17" s="1"/>
      <c r="KRL17" s="1"/>
      <c r="KRM17" s="1"/>
      <c r="KRN17" s="1"/>
      <c r="KRO17" s="1"/>
      <c r="KRP17" s="1"/>
      <c r="KRQ17" s="1"/>
      <c r="KRR17" s="1"/>
      <c r="KRS17" s="1"/>
      <c r="KRT17" s="1"/>
      <c r="KRU17" s="1"/>
      <c r="KRV17" s="1"/>
      <c r="KRW17" s="1"/>
      <c r="KRX17" s="1"/>
      <c r="KRY17" s="1"/>
      <c r="KRZ17" s="1"/>
      <c r="KSA17" s="1"/>
      <c r="KSB17" s="1"/>
      <c r="KSC17" s="1"/>
      <c r="KSD17" s="1"/>
      <c r="KSE17" s="1"/>
      <c r="KSF17" s="1"/>
      <c r="KSG17" s="1"/>
      <c r="KSH17" s="1"/>
      <c r="KSI17" s="1"/>
      <c r="KSJ17" s="1"/>
      <c r="KSK17" s="1"/>
      <c r="KSL17" s="1"/>
      <c r="KSM17" s="1"/>
      <c r="KSN17" s="1"/>
      <c r="KSO17" s="1"/>
      <c r="KSP17" s="1"/>
      <c r="KSQ17" s="1"/>
      <c r="KSR17" s="1"/>
      <c r="KSS17" s="1"/>
      <c r="KST17" s="1"/>
      <c r="KSU17" s="1"/>
      <c r="KSV17" s="1"/>
      <c r="KSW17" s="1"/>
      <c r="KSX17" s="1"/>
      <c r="KSY17" s="1"/>
      <c r="KSZ17" s="1"/>
      <c r="KTA17" s="1"/>
      <c r="KTB17" s="1"/>
      <c r="KTC17" s="1"/>
      <c r="KTD17" s="1"/>
      <c r="KTE17" s="1"/>
      <c r="KTF17" s="1"/>
      <c r="KTG17" s="1"/>
      <c r="KTH17" s="1"/>
      <c r="KTI17" s="1"/>
      <c r="KTJ17" s="1"/>
      <c r="KTK17" s="1"/>
      <c r="KTL17" s="1"/>
      <c r="KTM17" s="1"/>
      <c r="KTN17" s="1"/>
      <c r="KTO17" s="1"/>
      <c r="KTP17" s="1"/>
      <c r="KTQ17" s="1"/>
      <c r="KTR17" s="1"/>
      <c r="KTS17" s="1"/>
      <c r="KTT17" s="1"/>
      <c r="KTU17" s="1"/>
      <c r="KTV17" s="1"/>
      <c r="KTW17" s="1"/>
      <c r="KTX17" s="1"/>
      <c r="KTY17" s="1"/>
      <c r="KTZ17" s="1"/>
      <c r="KUA17" s="1"/>
      <c r="KUB17" s="1"/>
      <c r="KUC17" s="1"/>
      <c r="KUD17" s="1"/>
      <c r="KUE17" s="1"/>
      <c r="KUF17" s="1"/>
      <c r="KUG17" s="1"/>
      <c r="KUH17" s="1"/>
      <c r="KUI17" s="1"/>
      <c r="KUJ17" s="1"/>
      <c r="KUK17" s="1"/>
      <c r="KUL17" s="1"/>
      <c r="KUM17" s="1"/>
      <c r="KUN17" s="1"/>
      <c r="KUO17" s="1"/>
      <c r="KUP17" s="1"/>
      <c r="KUQ17" s="1"/>
      <c r="KUR17" s="1"/>
      <c r="KUS17" s="1"/>
      <c r="KUT17" s="1"/>
      <c r="KUU17" s="1"/>
      <c r="KUV17" s="1"/>
      <c r="KUW17" s="1"/>
      <c r="KUX17" s="1"/>
      <c r="KUY17" s="1"/>
      <c r="KUZ17" s="1"/>
      <c r="KVA17" s="1"/>
      <c r="KVB17" s="1"/>
      <c r="KVC17" s="1"/>
      <c r="KVD17" s="1"/>
      <c r="KVE17" s="1"/>
      <c r="KVF17" s="1"/>
      <c r="KVG17" s="1"/>
      <c r="KVH17" s="1"/>
      <c r="KVI17" s="1"/>
      <c r="KVJ17" s="1"/>
      <c r="KVK17" s="1"/>
      <c r="KVL17" s="1"/>
      <c r="KVM17" s="1"/>
      <c r="KVN17" s="1"/>
      <c r="KVO17" s="1"/>
      <c r="KVP17" s="1"/>
      <c r="KVQ17" s="1"/>
      <c r="KVR17" s="1"/>
      <c r="KVS17" s="1"/>
      <c r="KVT17" s="1"/>
      <c r="KVU17" s="1"/>
      <c r="KVV17" s="1"/>
      <c r="KVW17" s="1"/>
      <c r="KVX17" s="1"/>
      <c r="KVY17" s="1"/>
      <c r="KVZ17" s="1"/>
      <c r="KWA17" s="1"/>
      <c r="KWB17" s="1"/>
      <c r="KWC17" s="1"/>
      <c r="KWD17" s="1"/>
      <c r="KWE17" s="1"/>
      <c r="KWF17" s="1"/>
      <c r="KWG17" s="1"/>
      <c r="KWH17" s="1"/>
      <c r="KWI17" s="1"/>
      <c r="KWJ17" s="1"/>
      <c r="KWK17" s="1"/>
      <c r="KWL17" s="1"/>
      <c r="KWM17" s="1"/>
      <c r="KWN17" s="1"/>
      <c r="KWO17" s="1"/>
      <c r="KWP17" s="1"/>
      <c r="KWQ17" s="1"/>
      <c r="KWR17" s="1"/>
      <c r="KWS17" s="1"/>
      <c r="KWT17" s="1"/>
      <c r="KWU17" s="1"/>
      <c r="KWV17" s="1"/>
      <c r="KWW17" s="1"/>
      <c r="KWX17" s="1"/>
      <c r="KWY17" s="1"/>
      <c r="KWZ17" s="1"/>
      <c r="KXA17" s="1"/>
      <c r="KXB17" s="1"/>
      <c r="KXC17" s="1"/>
      <c r="KXD17" s="1"/>
      <c r="KXE17" s="1"/>
      <c r="KXF17" s="1"/>
      <c r="KXG17" s="1"/>
      <c r="KXH17" s="1"/>
      <c r="KXI17" s="1"/>
      <c r="KXJ17" s="1"/>
      <c r="KXK17" s="1"/>
      <c r="KXL17" s="1"/>
      <c r="KXM17" s="1"/>
      <c r="KXN17" s="1"/>
      <c r="KXO17" s="1"/>
      <c r="KXP17" s="1"/>
      <c r="KXQ17" s="1"/>
      <c r="KXR17" s="1"/>
      <c r="KXS17" s="1"/>
      <c r="KXT17" s="1"/>
      <c r="KXU17" s="1"/>
      <c r="KXV17" s="1"/>
      <c r="KXW17" s="1"/>
      <c r="KXX17" s="1"/>
      <c r="KXY17" s="1"/>
      <c r="KXZ17" s="1"/>
      <c r="KYA17" s="1"/>
      <c r="KYB17" s="1"/>
      <c r="KYC17" s="1"/>
      <c r="KYD17" s="1"/>
      <c r="KYE17" s="1"/>
      <c r="KYF17" s="1"/>
      <c r="KYG17" s="1"/>
      <c r="KYH17" s="1"/>
      <c r="KYI17" s="1"/>
      <c r="KYJ17" s="1"/>
      <c r="KYK17" s="1"/>
      <c r="KYL17" s="1"/>
      <c r="KYM17" s="1"/>
      <c r="KYN17" s="1"/>
      <c r="KYO17" s="1"/>
      <c r="KYP17" s="1"/>
      <c r="KYQ17" s="1"/>
      <c r="KYR17" s="1"/>
      <c r="KYS17" s="1"/>
      <c r="KYT17" s="1"/>
      <c r="KYU17" s="1"/>
      <c r="KYV17" s="1"/>
      <c r="KYW17" s="1"/>
      <c r="KYX17" s="1"/>
      <c r="KYY17" s="1"/>
      <c r="KYZ17" s="1"/>
      <c r="KZA17" s="1"/>
      <c r="KZB17" s="1"/>
      <c r="KZC17" s="1"/>
      <c r="KZD17" s="1"/>
      <c r="KZE17" s="1"/>
      <c r="KZF17" s="1"/>
      <c r="KZG17" s="1"/>
      <c r="KZH17" s="1"/>
      <c r="KZI17" s="1"/>
      <c r="KZJ17" s="1"/>
      <c r="KZK17" s="1"/>
      <c r="KZL17" s="1"/>
      <c r="KZM17" s="1"/>
      <c r="KZN17" s="1"/>
      <c r="KZO17" s="1"/>
      <c r="KZP17" s="1"/>
      <c r="KZQ17" s="1"/>
      <c r="KZR17" s="1"/>
      <c r="KZS17" s="1"/>
      <c r="KZT17" s="1"/>
      <c r="KZU17" s="1"/>
      <c r="KZV17" s="1"/>
      <c r="KZW17" s="1"/>
      <c r="KZX17" s="1"/>
      <c r="KZY17" s="1"/>
      <c r="KZZ17" s="1"/>
      <c r="LAA17" s="1"/>
      <c r="LAB17" s="1"/>
      <c r="LAC17" s="1"/>
      <c r="LAD17" s="1"/>
      <c r="LAE17" s="1"/>
      <c r="LAF17" s="1"/>
      <c r="LAG17" s="1"/>
      <c r="LAH17" s="1"/>
      <c r="LAI17" s="1"/>
      <c r="LAJ17" s="1"/>
      <c r="LAK17" s="1"/>
      <c r="LAL17" s="1"/>
      <c r="LAM17" s="1"/>
      <c r="LAN17" s="1"/>
      <c r="LAO17" s="1"/>
      <c r="LAP17" s="1"/>
      <c r="LAQ17" s="1"/>
      <c r="LAR17" s="1"/>
      <c r="LAS17" s="1"/>
      <c r="LAT17" s="1"/>
      <c r="LAU17" s="1"/>
      <c r="LAV17" s="1"/>
      <c r="LAW17" s="1"/>
      <c r="LAX17" s="1"/>
      <c r="LAY17" s="1"/>
      <c r="LAZ17" s="1"/>
      <c r="LBA17" s="1"/>
      <c r="LBB17" s="1"/>
      <c r="LBC17" s="1"/>
      <c r="LBD17" s="1"/>
      <c r="LBE17" s="1"/>
      <c r="LBF17" s="1"/>
      <c r="LBG17" s="1"/>
      <c r="LBH17" s="1"/>
      <c r="LBI17" s="1"/>
      <c r="LBJ17" s="1"/>
      <c r="LBK17" s="1"/>
      <c r="LBL17" s="1"/>
      <c r="LBM17" s="1"/>
      <c r="LBN17" s="1"/>
      <c r="LBO17" s="1"/>
      <c r="LBP17" s="1"/>
      <c r="LBQ17" s="1"/>
      <c r="LBR17" s="1"/>
      <c r="LBS17" s="1"/>
      <c r="LBT17" s="1"/>
      <c r="LBU17" s="1"/>
      <c r="LBV17" s="1"/>
      <c r="LBW17" s="1"/>
      <c r="LBX17" s="1"/>
      <c r="LBY17" s="1"/>
      <c r="LBZ17" s="1"/>
      <c r="LCA17" s="1"/>
      <c r="LCB17" s="1"/>
      <c r="LCC17" s="1"/>
      <c r="LCD17" s="1"/>
      <c r="LCE17" s="1"/>
      <c r="LCF17" s="1"/>
      <c r="LCG17" s="1"/>
      <c r="LCH17" s="1"/>
      <c r="LCI17" s="1"/>
      <c r="LCJ17" s="1"/>
      <c r="LCK17" s="1"/>
      <c r="LCL17" s="1"/>
      <c r="LCM17" s="1"/>
      <c r="LCN17" s="1"/>
      <c r="LCO17" s="1"/>
      <c r="LCP17" s="1"/>
      <c r="LCQ17" s="1"/>
      <c r="LCR17" s="1"/>
      <c r="LCS17" s="1"/>
      <c r="LCT17" s="1"/>
      <c r="LCU17" s="1"/>
      <c r="LCV17" s="1"/>
      <c r="LCW17" s="1"/>
      <c r="LCX17" s="1"/>
      <c r="LCY17" s="1"/>
      <c r="LCZ17" s="1"/>
      <c r="LDA17" s="1"/>
      <c r="LDB17" s="1"/>
      <c r="LDC17" s="1"/>
      <c r="LDD17" s="1"/>
      <c r="LDE17" s="1"/>
      <c r="LDF17" s="1"/>
      <c r="LDG17" s="1"/>
      <c r="LDH17" s="1"/>
      <c r="LDI17" s="1"/>
      <c r="LDJ17" s="1"/>
      <c r="LDK17" s="1"/>
      <c r="LDL17" s="1"/>
      <c r="LDM17" s="1"/>
      <c r="LDN17" s="1"/>
      <c r="LDO17" s="1"/>
      <c r="LDP17" s="1"/>
      <c r="LDQ17" s="1"/>
      <c r="LDR17" s="1"/>
      <c r="LDS17" s="1"/>
      <c r="LDT17" s="1"/>
      <c r="LDU17" s="1"/>
      <c r="LDV17" s="1"/>
      <c r="LDW17" s="1"/>
      <c r="LDX17" s="1"/>
      <c r="LDY17" s="1"/>
      <c r="LDZ17" s="1"/>
      <c r="LEA17" s="1"/>
      <c r="LEB17" s="1"/>
      <c r="LEC17" s="1"/>
      <c r="LED17" s="1"/>
      <c r="LEE17" s="1"/>
      <c r="LEF17" s="1"/>
      <c r="LEG17" s="1"/>
      <c r="LEH17" s="1"/>
      <c r="LEI17" s="1"/>
      <c r="LEJ17" s="1"/>
      <c r="LEK17" s="1"/>
      <c r="LEL17" s="1"/>
      <c r="LEM17" s="1"/>
      <c r="LEN17" s="1"/>
      <c r="LEO17" s="1"/>
      <c r="LEP17" s="1"/>
      <c r="LEQ17" s="1"/>
      <c r="LER17" s="1"/>
      <c r="LES17" s="1"/>
      <c r="LET17" s="1"/>
      <c r="LEU17" s="1"/>
      <c r="LEV17" s="1"/>
      <c r="LEW17" s="1"/>
      <c r="LEX17" s="1"/>
      <c r="LEY17" s="1"/>
      <c r="LEZ17" s="1"/>
      <c r="LFA17" s="1"/>
      <c r="LFB17" s="1"/>
      <c r="LFC17" s="1"/>
      <c r="LFD17" s="1"/>
      <c r="LFE17" s="1"/>
      <c r="LFF17" s="1"/>
      <c r="LFG17" s="1"/>
      <c r="LFH17" s="1"/>
      <c r="LFI17" s="1"/>
      <c r="LFJ17" s="1"/>
      <c r="LFK17" s="1"/>
      <c r="LFL17" s="1"/>
      <c r="LFM17" s="1"/>
      <c r="LFN17" s="1"/>
      <c r="LFO17" s="1"/>
      <c r="LFP17" s="1"/>
      <c r="LFQ17" s="1"/>
      <c r="LFR17" s="1"/>
      <c r="LFS17" s="1"/>
      <c r="LFT17" s="1"/>
      <c r="LFU17" s="1"/>
      <c r="LFV17" s="1"/>
      <c r="LFW17" s="1"/>
      <c r="LFX17" s="1"/>
      <c r="LFY17" s="1"/>
      <c r="LFZ17" s="1"/>
      <c r="LGA17" s="1"/>
      <c r="LGB17" s="1"/>
      <c r="LGC17" s="1"/>
      <c r="LGD17" s="1"/>
      <c r="LGE17" s="1"/>
      <c r="LGF17" s="1"/>
      <c r="LGG17" s="1"/>
      <c r="LGH17" s="1"/>
      <c r="LGI17" s="1"/>
      <c r="LGJ17" s="1"/>
      <c r="LGK17" s="1"/>
      <c r="LGL17" s="1"/>
      <c r="LGM17" s="1"/>
      <c r="LGN17" s="1"/>
      <c r="LGO17" s="1"/>
      <c r="LGP17" s="1"/>
      <c r="LGQ17" s="1"/>
      <c r="LGR17" s="1"/>
      <c r="LGS17" s="1"/>
      <c r="LGT17" s="1"/>
      <c r="LGU17" s="1"/>
      <c r="LGV17" s="1"/>
      <c r="LGW17" s="1"/>
      <c r="LGX17" s="1"/>
      <c r="LGY17" s="1"/>
      <c r="LGZ17" s="1"/>
      <c r="LHA17" s="1"/>
      <c r="LHB17" s="1"/>
      <c r="LHC17" s="1"/>
      <c r="LHD17" s="1"/>
      <c r="LHE17" s="1"/>
      <c r="LHF17" s="1"/>
      <c r="LHG17" s="1"/>
      <c r="LHH17" s="1"/>
      <c r="LHI17" s="1"/>
      <c r="LHJ17" s="1"/>
      <c r="LHK17" s="1"/>
      <c r="LHL17" s="1"/>
      <c r="LHM17" s="1"/>
      <c r="LHN17" s="1"/>
      <c r="LHO17" s="1"/>
      <c r="LHP17" s="1"/>
      <c r="LHQ17" s="1"/>
      <c r="LHR17" s="1"/>
      <c r="LHS17" s="1"/>
      <c r="LHT17" s="1"/>
      <c r="LHU17" s="1"/>
      <c r="LHV17" s="1"/>
      <c r="LHW17" s="1"/>
      <c r="LHX17" s="1"/>
      <c r="LHY17" s="1"/>
      <c r="LHZ17" s="1"/>
      <c r="LIA17" s="1"/>
      <c r="LIB17" s="1"/>
      <c r="LIC17" s="1"/>
      <c r="LID17" s="1"/>
      <c r="LIE17" s="1"/>
      <c r="LIF17" s="1"/>
      <c r="LIG17" s="1"/>
      <c r="LIH17" s="1"/>
      <c r="LII17" s="1"/>
      <c r="LIJ17" s="1"/>
      <c r="LIK17" s="1"/>
      <c r="LIL17" s="1"/>
      <c r="LIM17" s="1"/>
      <c r="LIN17" s="1"/>
      <c r="LIO17" s="1"/>
      <c r="LIP17" s="1"/>
      <c r="LIQ17" s="1"/>
      <c r="LIR17" s="1"/>
      <c r="LIS17" s="1"/>
      <c r="LIT17" s="1"/>
      <c r="LIU17" s="1"/>
      <c r="LIV17" s="1"/>
      <c r="LIW17" s="1"/>
      <c r="LIX17" s="1"/>
      <c r="LIY17" s="1"/>
      <c r="LIZ17" s="1"/>
      <c r="LJA17" s="1"/>
      <c r="LJB17" s="1"/>
      <c r="LJC17" s="1"/>
      <c r="LJD17" s="1"/>
      <c r="LJE17" s="1"/>
      <c r="LJF17" s="1"/>
      <c r="LJG17" s="1"/>
      <c r="LJH17" s="1"/>
      <c r="LJI17" s="1"/>
      <c r="LJJ17" s="1"/>
      <c r="LJK17" s="1"/>
      <c r="LJL17" s="1"/>
      <c r="LJM17" s="1"/>
      <c r="LJN17" s="1"/>
      <c r="LJO17" s="1"/>
      <c r="LJP17" s="1"/>
      <c r="LJQ17" s="1"/>
      <c r="LJR17" s="1"/>
      <c r="LJS17" s="1"/>
      <c r="LJT17" s="1"/>
      <c r="LJU17" s="1"/>
      <c r="LJV17" s="1"/>
      <c r="LJW17" s="1"/>
      <c r="LJX17" s="1"/>
      <c r="LJY17" s="1"/>
      <c r="LJZ17" s="1"/>
      <c r="LKA17" s="1"/>
      <c r="LKB17" s="1"/>
      <c r="LKC17" s="1"/>
      <c r="LKD17" s="1"/>
      <c r="LKE17" s="1"/>
      <c r="LKF17" s="1"/>
      <c r="LKG17" s="1"/>
      <c r="LKH17" s="1"/>
      <c r="LKI17" s="1"/>
      <c r="LKJ17" s="1"/>
      <c r="LKK17" s="1"/>
      <c r="LKL17" s="1"/>
      <c r="LKM17" s="1"/>
      <c r="LKN17" s="1"/>
      <c r="LKO17" s="1"/>
      <c r="LKP17" s="1"/>
      <c r="LKQ17" s="1"/>
      <c r="LKR17" s="1"/>
      <c r="LKS17" s="1"/>
      <c r="LKT17" s="1"/>
      <c r="LKU17" s="1"/>
      <c r="LKV17" s="1"/>
      <c r="LKW17" s="1"/>
      <c r="LKX17" s="1"/>
      <c r="LKY17" s="1"/>
      <c r="LKZ17" s="1"/>
      <c r="LLA17" s="1"/>
      <c r="LLB17" s="1"/>
      <c r="LLC17" s="1"/>
      <c r="LLD17" s="1"/>
      <c r="LLE17" s="1"/>
      <c r="LLF17" s="1"/>
      <c r="LLG17" s="1"/>
      <c r="LLH17" s="1"/>
      <c r="LLI17" s="1"/>
      <c r="LLJ17" s="1"/>
      <c r="LLK17" s="1"/>
      <c r="LLL17" s="1"/>
      <c r="LLM17" s="1"/>
      <c r="LLN17" s="1"/>
      <c r="LLO17" s="1"/>
      <c r="LLP17" s="1"/>
      <c r="LLQ17" s="1"/>
      <c r="LLR17" s="1"/>
      <c r="LLS17" s="1"/>
      <c r="LLT17" s="1"/>
      <c r="LLU17" s="1"/>
      <c r="LLV17" s="1"/>
      <c r="LLW17" s="1"/>
      <c r="LLX17" s="1"/>
      <c r="LLY17" s="1"/>
      <c r="LLZ17" s="1"/>
      <c r="LMA17" s="1"/>
      <c r="LMB17" s="1"/>
      <c r="LMC17" s="1"/>
      <c r="LMD17" s="1"/>
      <c r="LME17" s="1"/>
      <c r="LMF17" s="1"/>
      <c r="LMG17" s="1"/>
      <c r="LMH17" s="1"/>
      <c r="LMI17" s="1"/>
      <c r="LMJ17" s="1"/>
      <c r="LMK17" s="1"/>
      <c r="LML17" s="1"/>
      <c r="LMM17" s="1"/>
      <c r="LMN17" s="1"/>
      <c r="LMO17" s="1"/>
      <c r="LMP17" s="1"/>
      <c r="LMQ17" s="1"/>
      <c r="LMR17" s="1"/>
      <c r="LMS17" s="1"/>
      <c r="LMT17" s="1"/>
      <c r="LMU17" s="1"/>
      <c r="LMV17" s="1"/>
      <c r="LMW17" s="1"/>
      <c r="LMX17" s="1"/>
      <c r="LMY17" s="1"/>
      <c r="LMZ17" s="1"/>
      <c r="LNA17" s="1"/>
      <c r="LNB17" s="1"/>
      <c r="LNC17" s="1"/>
      <c r="LND17" s="1"/>
      <c r="LNE17" s="1"/>
      <c r="LNF17" s="1"/>
      <c r="LNG17" s="1"/>
      <c r="LNH17" s="1"/>
      <c r="LNI17" s="1"/>
      <c r="LNJ17" s="1"/>
      <c r="LNK17" s="1"/>
      <c r="LNL17" s="1"/>
      <c r="LNM17" s="1"/>
      <c r="LNN17" s="1"/>
      <c r="LNO17" s="1"/>
      <c r="LNP17" s="1"/>
      <c r="LNQ17" s="1"/>
      <c r="LNR17" s="1"/>
      <c r="LNS17" s="1"/>
      <c r="LNT17" s="1"/>
      <c r="LNU17" s="1"/>
      <c r="LNV17" s="1"/>
      <c r="LNW17" s="1"/>
      <c r="LNX17" s="1"/>
      <c r="LNY17" s="1"/>
      <c r="LNZ17" s="1"/>
      <c r="LOA17" s="1"/>
      <c r="LOB17" s="1"/>
      <c r="LOC17" s="1"/>
      <c r="LOD17" s="1"/>
      <c r="LOE17" s="1"/>
      <c r="LOF17" s="1"/>
      <c r="LOG17" s="1"/>
      <c r="LOH17" s="1"/>
      <c r="LOI17" s="1"/>
      <c r="LOJ17" s="1"/>
      <c r="LOK17" s="1"/>
      <c r="LOL17" s="1"/>
      <c r="LOM17" s="1"/>
      <c r="LON17" s="1"/>
      <c r="LOO17" s="1"/>
      <c r="LOP17" s="1"/>
      <c r="LOQ17" s="1"/>
      <c r="LOR17" s="1"/>
      <c r="LOS17" s="1"/>
      <c r="LOT17" s="1"/>
      <c r="LOU17" s="1"/>
      <c r="LOV17" s="1"/>
      <c r="LOW17" s="1"/>
      <c r="LOX17" s="1"/>
      <c r="LOY17" s="1"/>
      <c r="LOZ17" s="1"/>
      <c r="LPA17" s="1"/>
      <c r="LPB17" s="1"/>
      <c r="LPC17" s="1"/>
      <c r="LPD17" s="1"/>
      <c r="LPE17" s="1"/>
      <c r="LPF17" s="1"/>
      <c r="LPG17" s="1"/>
      <c r="LPH17" s="1"/>
      <c r="LPI17" s="1"/>
      <c r="LPJ17" s="1"/>
      <c r="LPK17" s="1"/>
      <c r="LPL17" s="1"/>
      <c r="LPM17" s="1"/>
      <c r="LPN17" s="1"/>
      <c r="LPO17" s="1"/>
      <c r="LPP17" s="1"/>
      <c r="LPQ17" s="1"/>
      <c r="LPR17" s="1"/>
      <c r="LPS17" s="1"/>
      <c r="LPT17" s="1"/>
      <c r="LPU17" s="1"/>
      <c r="LPV17" s="1"/>
      <c r="LPW17" s="1"/>
      <c r="LPX17" s="1"/>
      <c r="LPY17" s="1"/>
      <c r="LPZ17" s="1"/>
      <c r="LQA17" s="1"/>
      <c r="LQB17" s="1"/>
      <c r="LQC17" s="1"/>
      <c r="LQD17" s="1"/>
      <c r="LQE17" s="1"/>
      <c r="LQF17" s="1"/>
      <c r="LQG17" s="1"/>
      <c r="LQH17" s="1"/>
      <c r="LQI17" s="1"/>
      <c r="LQJ17" s="1"/>
      <c r="LQK17" s="1"/>
      <c r="LQL17" s="1"/>
      <c r="LQM17" s="1"/>
      <c r="LQN17" s="1"/>
      <c r="LQO17" s="1"/>
      <c r="LQP17" s="1"/>
      <c r="LQQ17" s="1"/>
      <c r="LQR17" s="1"/>
      <c r="LQS17" s="1"/>
      <c r="LQT17" s="1"/>
      <c r="LQU17" s="1"/>
      <c r="LQV17" s="1"/>
      <c r="LQW17" s="1"/>
      <c r="LQX17" s="1"/>
      <c r="LQY17" s="1"/>
      <c r="LQZ17" s="1"/>
      <c r="LRA17" s="1"/>
      <c r="LRB17" s="1"/>
      <c r="LRC17" s="1"/>
      <c r="LRD17" s="1"/>
      <c r="LRE17" s="1"/>
      <c r="LRF17" s="1"/>
      <c r="LRG17" s="1"/>
      <c r="LRH17" s="1"/>
      <c r="LRI17" s="1"/>
      <c r="LRJ17" s="1"/>
      <c r="LRK17" s="1"/>
      <c r="LRL17" s="1"/>
      <c r="LRM17" s="1"/>
      <c r="LRN17" s="1"/>
      <c r="LRO17" s="1"/>
      <c r="LRP17" s="1"/>
      <c r="LRQ17" s="1"/>
      <c r="LRR17" s="1"/>
      <c r="LRS17" s="1"/>
      <c r="LRT17" s="1"/>
      <c r="LRU17" s="1"/>
      <c r="LRV17" s="1"/>
      <c r="LRW17" s="1"/>
      <c r="LRX17" s="1"/>
      <c r="LRY17" s="1"/>
      <c r="LRZ17" s="1"/>
      <c r="LSA17" s="1"/>
      <c r="LSB17" s="1"/>
      <c r="LSC17" s="1"/>
      <c r="LSD17" s="1"/>
      <c r="LSE17" s="1"/>
      <c r="LSF17" s="1"/>
      <c r="LSG17" s="1"/>
      <c r="LSH17" s="1"/>
      <c r="LSI17" s="1"/>
      <c r="LSJ17" s="1"/>
      <c r="LSK17" s="1"/>
      <c r="LSL17" s="1"/>
      <c r="LSM17" s="1"/>
      <c r="LSN17" s="1"/>
      <c r="LSO17" s="1"/>
      <c r="LSP17" s="1"/>
      <c r="LSQ17" s="1"/>
      <c r="LSR17" s="1"/>
      <c r="LSS17" s="1"/>
      <c r="LST17" s="1"/>
      <c r="LSU17" s="1"/>
      <c r="LSV17" s="1"/>
      <c r="LSW17" s="1"/>
      <c r="LSX17" s="1"/>
      <c r="LSY17" s="1"/>
      <c r="LSZ17" s="1"/>
      <c r="LTA17" s="1"/>
      <c r="LTB17" s="1"/>
      <c r="LTC17" s="1"/>
      <c r="LTD17" s="1"/>
      <c r="LTE17" s="1"/>
      <c r="LTF17" s="1"/>
      <c r="LTG17" s="1"/>
      <c r="LTH17" s="1"/>
      <c r="LTI17" s="1"/>
      <c r="LTJ17" s="1"/>
      <c r="LTK17" s="1"/>
      <c r="LTL17" s="1"/>
      <c r="LTM17" s="1"/>
      <c r="LTN17" s="1"/>
      <c r="LTO17" s="1"/>
      <c r="LTP17" s="1"/>
      <c r="LTQ17" s="1"/>
      <c r="LTR17" s="1"/>
      <c r="LTS17" s="1"/>
      <c r="LTT17" s="1"/>
      <c r="LTU17" s="1"/>
      <c r="LTV17" s="1"/>
      <c r="LTW17" s="1"/>
      <c r="LTX17" s="1"/>
      <c r="LTY17" s="1"/>
      <c r="LTZ17" s="1"/>
      <c r="LUA17" s="1"/>
      <c r="LUB17" s="1"/>
      <c r="LUC17" s="1"/>
      <c r="LUD17" s="1"/>
      <c r="LUE17" s="1"/>
      <c r="LUF17" s="1"/>
      <c r="LUG17" s="1"/>
      <c r="LUH17" s="1"/>
      <c r="LUI17" s="1"/>
      <c r="LUJ17" s="1"/>
      <c r="LUK17" s="1"/>
      <c r="LUL17" s="1"/>
      <c r="LUM17" s="1"/>
      <c r="LUN17" s="1"/>
      <c r="LUO17" s="1"/>
      <c r="LUP17" s="1"/>
      <c r="LUQ17" s="1"/>
      <c r="LUR17" s="1"/>
      <c r="LUS17" s="1"/>
      <c r="LUT17" s="1"/>
      <c r="LUU17" s="1"/>
      <c r="LUV17" s="1"/>
      <c r="LUW17" s="1"/>
      <c r="LUX17" s="1"/>
      <c r="LUY17" s="1"/>
      <c r="LUZ17" s="1"/>
      <c r="LVA17" s="1"/>
      <c r="LVB17" s="1"/>
      <c r="LVC17" s="1"/>
      <c r="LVD17" s="1"/>
      <c r="LVE17" s="1"/>
      <c r="LVF17" s="1"/>
      <c r="LVG17" s="1"/>
      <c r="LVH17" s="1"/>
      <c r="LVI17" s="1"/>
      <c r="LVJ17" s="1"/>
      <c r="LVK17" s="1"/>
      <c r="LVL17" s="1"/>
      <c r="LVM17" s="1"/>
      <c r="LVN17" s="1"/>
      <c r="LVO17" s="1"/>
      <c r="LVP17" s="1"/>
      <c r="LVQ17" s="1"/>
      <c r="LVR17" s="1"/>
      <c r="LVS17" s="1"/>
      <c r="LVT17" s="1"/>
      <c r="LVU17" s="1"/>
      <c r="LVV17" s="1"/>
      <c r="LVW17" s="1"/>
      <c r="LVX17" s="1"/>
      <c r="LVY17" s="1"/>
      <c r="LVZ17" s="1"/>
      <c r="LWA17" s="1"/>
      <c r="LWB17" s="1"/>
      <c r="LWC17" s="1"/>
      <c r="LWD17" s="1"/>
      <c r="LWE17" s="1"/>
      <c r="LWF17" s="1"/>
      <c r="LWG17" s="1"/>
      <c r="LWH17" s="1"/>
      <c r="LWI17" s="1"/>
      <c r="LWJ17" s="1"/>
      <c r="LWK17" s="1"/>
      <c r="LWL17" s="1"/>
      <c r="LWM17" s="1"/>
      <c r="LWN17" s="1"/>
      <c r="LWO17" s="1"/>
      <c r="LWP17" s="1"/>
      <c r="LWQ17" s="1"/>
      <c r="LWR17" s="1"/>
      <c r="LWS17" s="1"/>
      <c r="LWT17" s="1"/>
      <c r="LWU17" s="1"/>
      <c r="LWV17" s="1"/>
      <c r="LWW17" s="1"/>
      <c r="LWX17" s="1"/>
      <c r="LWY17" s="1"/>
      <c r="LWZ17" s="1"/>
      <c r="LXA17" s="1"/>
      <c r="LXB17" s="1"/>
      <c r="LXC17" s="1"/>
      <c r="LXD17" s="1"/>
      <c r="LXE17" s="1"/>
      <c r="LXF17" s="1"/>
      <c r="LXG17" s="1"/>
      <c r="LXH17" s="1"/>
      <c r="LXI17" s="1"/>
      <c r="LXJ17" s="1"/>
      <c r="LXK17" s="1"/>
      <c r="LXL17" s="1"/>
      <c r="LXM17" s="1"/>
      <c r="LXN17" s="1"/>
      <c r="LXO17" s="1"/>
      <c r="LXP17" s="1"/>
      <c r="LXQ17" s="1"/>
      <c r="LXR17" s="1"/>
      <c r="LXS17" s="1"/>
      <c r="LXT17" s="1"/>
      <c r="LXU17" s="1"/>
      <c r="LXV17" s="1"/>
      <c r="LXW17" s="1"/>
      <c r="LXX17" s="1"/>
      <c r="LXY17" s="1"/>
      <c r="LXZ17" s="1"/>
      <c r="LYA17" s="1"/>
      <c r="LYB17" s="1"/>
      <c r="LYC17" s="1"/>
      <c r="LYD17" s="1"/>
      <c r="LYE17" s="1"/>
      <c r="LYF17" s="1"/>
      <c r="LYG17" s="1"/>
      <c r="LYH17" s="1"/>
      <c r="LYI17" s="1"/>
      <c r="LYJ17" s="1"/>
      <c r="LYK17" s="1"/>
      <c r="LYL17" s="1"/>
      <c r="LYM17" s="1"/>
      <c r="LYN17" s="1"/>
      <c r="LYO17" s="1"/>
      <c r="LYP17" s="1"/>
      <c r="LYQ17" s="1"/>
      <c r="LYR17" s="1"/>
      <c r="LYS17" s="1"/>
      <c r="LYT17" s="1"/>
      <c r="LYU17" s="1"/>
      <c r="LYV17" s="1"/>
      <c r="LYW17" s="1"/>
      <c r="LYX17" s="1"/>
      <c r="LYY17" s="1"/>
      <c r="LYZ17" s="1"/>
      <c r="LZA17" s="1"/>
      <c r="LZB17" s="1"/>
      <c r="LZC17" s="1"/>
      <c r="LZD17" s="1"/>
      <c r="LZE17" s="1"/>
      <c r="LZF17" s="1"/>
      <c r="LZG17" s="1"/>
      <c r="LZH17" s="1"/>
      <c r="LZI17" s="1"/>
      <c r="LZJ17" s="1"/>
      <c r="LZK17" s="1"/>
      <c r="LZL17" s="1"/>
      <c r="LZM17" s="1"/>
      <c r="LZN17" s="1"/>
      <c r="LZO17" s="1"/>
      <c r="LZP17" s="1"/>
      <c r="LZQ17" s="1"/>
      <c r="LZR17" s="1"/>
      <c r="LZS17" s="1"/>
      <c r="LZT17" s="1"/>
      <c r="LZU17" s="1"/>
      <c r="LZV17" s="1"/>
      <c r="LZW17" s="1"/>
      <c r="LZX17" s="1"/>
      <c r="LZY17" s="1"/>
      <c r="LZZ17" s="1"/>
      <c r="MAA17" s="1"/>
      <c r="MAB17" s="1"/>
      <c r="MAC17" s="1"/>
      <c r="MAD17" s="1"/>
      <c r="MAE17" s="1"/>
      <c r="MAF17" s="1"/>
      <c r="MAG17" s="1"/>
      <c r="MAH17" s="1"/>
      <c r="MAI17" s="1"/>
      <c r="MAJ17" s="1"/>
      <c r="MAK17" s="1"/>
      <c r="MAL17" s="1"/>
      <c r="MAM17" s="1"/>
      <c r="MAN17" s="1"/>
      <c r="MAO17" s="1"/>
      <c r="MAP17" s="1"/>
      <c r="MAQ17" s="1"/>
      <c r="MAR17" s="1"/>
      <c r="MAS17" s="1"/>
      <c r="MAT17" s="1"/>
      <c r="MAU17" s="1"/>
      <c r="MAV17" s="1"/>
      <c r="MAW17" s="1"/>
      <c r="MAX17" s="1"/>
      <c r="MAY17" s="1"/>
      <c r="MAZ17" s="1"/>
      <c r="MBA17" s="1"/>
      <c r="MBB17" s="1"/>
      <c r="MBC17" s="1"/>
      <c r="MBD17" s="1"/>
      <c r="MBE17" s="1"/>
      <c r="MBF17" s="1"/>
      <c r="MBG17" s="1"/>
      <c r="MBH17" s="1"/>
      <c r="MBI17" s="1"/>
      <c r="MBJ17" s="1"/>
      <c r="MBK17" s="1"/>
      <c r="MBL17" s="1"/>
      <c r="MBM17" s="1"/>
      <c r="MBN17" s="1"/>
      <c r="MBO17" s="1"/>
      <c r="MBP17" s="1"/>
      <c r="MBQ17" s="1"/>
      <c r="MBR17" s="1"/>
      <c r="MBS17" s="1"/>
      <c r="MBT17" s="1"/>
      <c r="MBU17" s="1"/>
      <c r="MBV17" s="1"/>
      <c r="MBW17" s="1"/>
      <c r="MBX17" s="1"/>
      <c r="MBY17" s="1"/>
      <c r="MBZ17" s="1"/>
      <c r="MCA17" s="1"/>
      <c r="MCB17" s="1"/>
      <c r="MCC17" s="1"/>
      <c r="MCD17" s="1"/>
      <c r="MCE17" s="1"/>
      <c r="MCF17" s="1"/>
      <c r="MCG17" s="1"/>
      <c r="MCH17" s="1"/>
      <c r="MCI17" s="1"/>
      <c r="MCJ17" s="1"/>
      <c r="MCK17" s="1"/>
      <c r="MCL17" s="1"/>
      <c r="MCM17" s="1"/>
      <c r="MCN17" s="1"/>
      <c r="MCO17" s="1"/>
      <c r="MCP17" s="1"/>
      <c r="MCQ17" s="1"/>
      <c r="MCR17" s="1"/>
      <c r="MCS17" s="1"/>
      <c r="MCT17" s="1"/>
      <c r="MCU17" s="1"/>
      <c r="MCV17" s="1"/>
      <c r="MCW17" s="1"/>
      <c r="MCX17" s="1"/>
      <c r="MCY17" s="1"/>
      <c r="MCZ17" s="1"/>
      <c r="MDA17" s="1"/>
      <c r="MDB17" s="1"/>
      <c r="MDC17" s="1"/>
      <c r="MDD17" s="1"/>
      <c r="MDE17" s="1"/>
      <c r="MDF17" s="1"/>
      <c r="MDG17" s="1"/>
      <c r="MDH17" s="1"/>
      <c r="MDI17" s="1"/>
      <c r="MDJ17" s="1"/>
      <c r="MDK17" s="1"/>
      <c r="MDL17" s="1"/>
      <c r="MDM17" s="1"/>
      <c r="MDN17" s="1"/>
      <c r="MDO17" s="1"/>
      <c r="MDP17" s="1"/>
      <c r="MDQ17" s="1"/>
      <c r="MDR17" s="1"/>
      <c r="MDS17" s="1"/>
      <c r="MDT17" s="1"/>
      <c r="MDU17" s="1"/>
      <c r="MDV17" s="1"/>
      <c r="MDW17" s="1"/>
      <c r="MDX17" s="1"/>
      <c r="MDY17" s="1"/>
      <c r="MDZ17" s="1"/>
      <c r="MEA17" s="1"/>
      <c r="MEB17" s="1"/>
      <c r="MEC17" s="1"/>
      <c r="MED17" s="1"/>
      <c r="MEE17" s="1"/>
      <c r="MEF17" s="1"/>
      <c r="MEG17" s="1"/>
      <c r="MEH17" s="1"/>
      <c r="MEI17" s="1"/>
      <c r="MEJ17" s="1"/>
      <c r="MEK17" s="1"/>
      <c r="MEL17" s="1"/>
      <c r="MEM17" s="1"/>
      <c r="MEN17" s="1"/>
      <c r="MEO17" s="1"/>
      <c r="MEP17" s="1"/>
      <c r="MEQ17" s="1"/>
      <c r="MER17" s="1"/>
      <c r="MES17" s="1"/>
      <c r="MET17" s="1"/>
      <c r="MEU17" s="1"/>
      <c r="MEV17" s="1"/>
      <c r="MEW17" s="1"/>
      <c r="MEX17" s="1"/>
      <c r="MEY17" s="1"/>
      <c r="MEZ17" s="1"/>
      <c r="MFA17" s="1"/>
      <c r="MFB17" s="1"/>
      <c r="MFC17" s="1"/>
      <c r="MFD17" s="1"/>
      <c r="MFE17" s="1"/>
      <c r="MFF17" s="1"/>
      <c r="MFG17" s="1"/>
      <c r="MFH17" s="1"/>
      <c r="MFI17" s="1"/>
      <c r="MFJ17" s="1"/>
      <c r="MFK17" s="1"/>
      <c r="MFL17" s="1"/>
      <c r="MFM17" s="1"/>
      <c r="MFN17" s="1"/>
      <c r="MFO17" s="1"/>
      <c r="MFP17" s="1"/>
      <c r="MFQ17" s="1"/>
      <c r="MFR17" s="1"/>
      <c r="MFS17" s="1"/>
      <c r="MFT17" s="1"/>
      <c r="MFU17" s="1"/>
      <c r="MFV17" s="1"/>
      <c r="MFW17" s="1"/>
      <c r="MFX17" s="1"/>
      <c r="MFY17" s="1"/>
      <c r="MFZ17" s="1"/>
      <c r="MGA17" s="1"/>
      <c r="MGB17" s="1"/>
      <c r="MGC17" s="1"/>
      <c r="MGD17" s="1"/>
      <c r="MGE17" s="1"/>
      <c r="MGF17" s="1"/>
      <c r="MGG17" s="1"/>
      <c r="MGH17" s="1"/>
      <c r="MGI17" s="1"/>
      <c r="MGJ17" s="1"/>
      <c r="MGK17" s="1"/>
      <c r="MGL17" s="1"/>
      <c r="MGM17" s="1"/>
      <c r="MGN17" s="1"/>
      <c r="MGO17" s="1"/>
      <c r="MGP17" s="1"/>
      <c r="MGQ17" s="1"/>
      <c r="MGR17" s="1"/>
      <c r="MGS17" s="1"/>
      <c r="MGT17" s="1"/>
      <c r="MGU17" s="1"/>
      <c r="MGV17" s="1"/>
      <c r="MGW17" s="1"/>
      <c r="MGX17" s="1"/>
      <c r="MGY17" s="1"/>
      <c r="MGZ17" s="1"/>
      <c r="MHA17" s="1"/>
      <c r="MHB17" s="1"/>
      <c r="MHC17" s="1"/>
      <c r="MHD17" s="1"/>
      <c r="MHE17" s="1"/>
      <c r="MHF17" s="1"/>
      <c r="MHG17" s="1"/>
      <c r="MHH17" s="1"/>
      <c r="MHI17" s="1"/>
      <c r="MHJ17" s="1"/>
      <c r="MHK17" s="1"/>
      <c r="MHL17" s="1"/>
      <c r="MHM17" s="1"/>
      <c r="MHN17" s="1"/>
      <c r="MHO17" s="1"/>
      <c r="MHP17" s="1"/>
      <c r="MHQ17" s="1"/>
      <c r="MHR17" s="1"/>
      <c r="MHS17" s="1"/>
      <c r="MHT17" s="1"/>
      <c r="MHU17" s="1"/>
      <c r="MHV17" s="1"/>
      <c r="MHW17" s="1"/>
      <c r="MHX17" s="1"/>
      <c r="MHY17" s="1"/>
      <c r="MHZ17" s="1"/>
      <c r="MIA17" s="1"/>
      <c r="MIB17" s="1"/>
      <c r="MIC17" s="1"/>
      <c r="MID17" s="1"/>
      <c r="MIE17" s="1"/>
      <c r="MIF17" s="1"/>
      <c r="MIG17" s="1"/>
      <c r="MIH17" s="1"/>
      <c r="MII17" s="1"/>
      <c r="MIJ17" s="1"/>
      <c r="MIK17" s="1"/>
      <c r="MIL17" s="1"/>
      <c r="MIM17" s="1"/>
      <c r="MIN17" s="1"/>
      <c r="MIO17" s="1"/>
      <c r="MIP17" s="1"/>
      <c r="MIQ17" s="1"/>
      <c r="MIR17" s="1"/>
      <c r="MIS17" s="1"/>
      <c r="MIT17" s="1"/>
      <c r="MIU17" s="1"/>
      <c r="MIV17" s="1"/>
      <c r="MIW17" s="1"/>
      <c r="MIX17" s="1"/>
      <c r="MIY17" s="1"/>
      <c r="MIZ17" s="1"/>
      <c r="MJA17" s="1"/>
      <c r="MJB17" s="1"/>
      <c r="MJC17" s="1"/>
      <c r="MJD17" s="1"/>
      <c r="MJE17" s="1"/>
      <c r="MJF17" s="1"/>
      <c r="MJG17" s="1"/>
      <c r="MJH17" s="1"/>
      <c r="MJI17" s="1"/>
      <c r="MJJ17" s="1"/>
      <c r="MJK17" s="1"/>
      <c r="MJL17" s="1"/>
      <c r="MJM17" s="1"/>
      <c r="MJN17" s="1"/>
      <c r="MJO17" s="1"/>
      <c r="MJP17" s="1"/>
      <c r="MJQ17" s="1"/>
      <c r="MJR17" s="1"/>
      <c r="MJS17" s="1"/>
      <c r="MJT17" s="1"/>
      <c r="MJU17" s="1"/>
      <c r="MJV17" s="1"/>
      <c r="MJW17" s="1"/>
      <c r="MJX17" s="1"/>
      <c r="MJY17" s="1"/>
      <c r="MJZ17" s="1"/>
      <c r="MKA17" s="1"/>
      <c r="MKB17" s="1"/>
      <c r="MKC17" s="1"/>
      <c r="MKD17" s="1"/>
      <c r="MKE17" s="1"/>
      <c r="MKF17" s="1"/>
      <c r="MKG17" s="1"/>
      <c r="MKH17" s="1"/>
      <c r="MKI17" s="1"/>
      <c r="MKJ17" s="1"/>
      <c r="MKK17" s="1"/>
      <c r="MKL17" s="1"/>
      <c r="MKM17" s="1"/>
      <c r="MKN17" s="1"/>
      <c r="MKO17" s="1"/>
      <c r="MKP17" s="1"/>
      <c r="MKQ17" s="1"/>
      <c r="MKR17" s="1"/>
      <c r="MKS17" s="1"/>
      <c r="MKT17" s="1"/>
      <c r="MKU17" s="1"/>
      <c r="MKV17" s="1"/>
      <c r="MKW17" s="1"/>
      <c r="MKX17" s="1"/>
      <c r="MKY17" s="1"/>
      <c r="MKZ17" s="1"/>
      <c r="MLA17" s="1"/>
      <c r="MLB17" s="1"/>
      <c r="MLC17" s="1"/>
      <c r="MLD17" s="1"/>
      <c r="MLE17" s="1"/>
      <c r="MLF17" s="1"/>
      <c r="MLG17" s="1"/>
      <c r="MLH17" s="1"/>
      <c r="MLI17" s="1"/>
      <c r="MLJ17" s="1"/>
      <c r="MLK17" s="1"/>
      <c r="MLL17" s="1"/>
      <c r="MLM17" s="1"/>
      <c r="MLN17" s="1"/>
      <c r="MLO17" s="1"/>
      <c r="MLP17" s="1"/>
      <c r="MLQ17" s="1"/>
      <c r="MLR17" s="1"/>
      <c r="MLS17" s="1"/>
      <c r="MLT17" s="1"/>
      <c r="MLU17" s="1"/>
      <c r="MLV17" s="1"/>
      <c r="MLW17" s="1"/>
      <c r="MLX17" s="1"/>
      <c r="MLY17" s="1"/>
      <c r="MLZ17" s="1"/>
      <c r="MMA17" s="1"/>
      <c r="MMB17" s="1"/>
      <c r="MMC17" s="1"/>
      <c r="MMD17" s="1"/>
      <c r="MME17" s="1"/>
      <c r="MMF17" s="1"/>
      <c r="MMG17" s="1"/>
      <c r="MMH17" s="1"/>
      <c r="MMI17" s="1"/>
      <c r="MMJ17" s="1"/>
      <c r="MMK17" s="1"/>
      <c r="MML17" s="1"/>
      <c r="MMM17" s="1"/>
      <c r="MMN17" s="1"/>
      <c r="MMO17" s="1"/>
      <c r="MMP17" s="1"/>
      <c r="MMQ17" s="1"/>
      <c r="MMR17" s="1"/>
      <c r="MMS17" s="1"/>
      <c r="MMT17" s="1"/>
      <c r="MMU17" s="1"/>
      <c r="MMV17" s="1"/>
      <c r="MMW17" s="1"/>
      <c r="MMX17" s="1"/>
      <c r="MMY17" s="1"/>
      <c r="MMZ17" s="1"/>
      <c r="MNA17" s="1"/>
      <c r="MNB17" s="1"/>
      <c r="MNC17" s="1"/>
      <c r="MND17" s="1"/>
      <c r="MNE17" s="1"/>
      <c r="MNF17" s="1"/>
      <c r="MNG17" s="1"/>
      <c r="MNH17" s="1"/>
      <c r="MNI17" s="1"/>
      <c r="MNJ17" s="1"/>
      <c r="MNK17" s="1"/>
      <c r="MNL17" s="1"/>
      <c r="MNM17" s="1"/>
      <c r="MNN17" s="1"/>
      <c r="MNO17" s="1"/>
      <c r="MNP17" s="1"/>
      <c r="MNQ17" s="1"/>
      <c r="MNR17" s="1"/>
      <c r="MNS17" s="1"/>
      <c r="MNT17" s="1"/>
      <c r="MNU17" s="1"/>
      <c r="MNV17" s="1"/>
      <c r="MNW17" s="1"/>
      <c r="MNX17" s="1"/>
      <c r="MNY17" s="1"/>
      <c r="MNZ17" s="1"/>
      <c r="MOA17" s="1"/>
      <c r="MOB17" s="1"/>
      <c r="MOC17" s="1"/>
      <c r="MOD17" s="1"/>
      <c r="MOE17" s="1"/>
      <c r="MOF17" s="1"/>
      <c r="MOG17" s="1"/>
      <c r="MOH17" s="1"/>
      <c r="MOI17" s="1"/>
      <c r="MOJ17" s="1"/>
      <c r="MOK17" s="1"/>
      <c r="MOL17" s="1"/>
      <c r="MOM17" s="1"/>
      <c r="MON17" s="1"/>
      <c r="MOO17" s="1"/>
      <c r="MOP17" s="1"/>
      <c r="MOQ17" s="1"/>
      <c r="MOR17" s="1"/>
      <c r="MOS17" s="1"/>
      <c r="MOT17" s="1"/>
      <c r="MOU17" s="1"/>
      <c r="MOV17" s="1"/>
      <c r="MOW17" s="1"/>
      <c r="MOX17" s="1"/>
      <c r="MOY17" s="1"/>
      <c r="MOZ17" s="1"/>
      <c r="MPA17" s="1"/>
      <c r="MPB17" s="1"/>
      <c r="MPC17" s="1"/>
      <c r="MPD17" s="1"/>
      <c r="MPE17" s="1"/>
      <c r="MPF17" s="1"/>
      <c r="MPG17" s="1"/>
      <c r="MPH17" s="1"/>
      <c r="MPI17" s="1"/>
      <c r="MPJ17" s="1"/>
      <c r="MPK17" s="1"/>
      <c r="MPL17" s="1"/>
      <c r="MPM17" s="1"/>
      <c r="MPN17" s="1"/>
      <c r="MPO17" s="1"/>
      <c r="MPP17" s="1"/>
      <c r="MPQ17" s="1"/>
      <c r="MPR17" s="1"/>
      <c r="MPS17" s="1"/>
      <c r="MPT17" s="1"/>
      <c r="MPU17" s="1"/>
      <c r="MPV17" s="1"/>
      <c r="MPW17" s="1"/>
      <c r="MPX17" s="1"/>
      <c r="MPY17" s="1"/>
      <c r="MPZ17" s="1"/>
      <c r="MQA17" s="1"/>
      <c r="MQB17" s="1"/>
      <c r="MQC17" s="1"/>
      <c r="MQD17" s="1"/>
      <c r="MQE17" s="1"/>
      <c r="MQF17" s="1"/>
      <c r="MQG17" s="1"/>
      <c r="MQH17" s="1"/>
      <c r="MQI17" s="1"/>
      <c r="MQJ17" s="1"/>
      <c r="MQK17" s="1"/>
      <c r="MQL17" s="1"/>
      <c r="MQM17" s="1"/>
      <c r="MQN17" s="1"/>
      <c r="MQO17" s="1"/>
      <c r="MQP17" s="1"/>
      <c r="MQQ17" s="1"/>
      <c r="MQR17" s="1"/>
      <c r="MQS17" s="1"/>
      <c r="MQT17" s="1"/>
      <c r="MQU17" s="1"/>
      <c r="MQV17" s="1"/>
      <c r="MQW17" s="1"/>
      <c r="MQX17" s="1"/>
      <c r="MQY17" s="1"/>
      <c r="MQZ17" s="1"/>
      <c r="MRA17" s="1"/>
      <c r="MRB17" s="1"/>
      <c r="MRC17" s="1"/>
      <c r="MRD17" s="1"/>
      <c r="MRE17" s="1"/>
      <c r="MRF17" s="1"/>
      <c r="MRG17" s="1"/>
      <c r="MRH17" s="1"/>
      <c r="MRI17" s="1"/>
      <c r="MRJ17" s="1"/>
      <c r="MRK17" s="1"/>
      <c r="MRL17" s="1"/>
      <c r="MRM17" s="1"/>
      <c r="MRN17" s="1"/>
      <c r="MRO17" s="1"/>
      <c r="MRP17" s="1"/>
      <c r="MRQ17" s="1"/>
      <c r="MRR17" s="1"/>
      <c r="MRS17" s="1"/>
      <c r="MRT17" s="1"/>
      <c r="MRU17" s="1"/>
      <c r="MRV17" s="1"/>
      <c r="MRW17" s="1"/>
      <c r="MRX17" s="1"/>
      <c r="MRY17" s="1"/>
      <c r="MRZ17" s="1"/>
      <c r="MSA17" s="1"/>
      <c r="MSB17" s="1"/>
      <c r="MSC17" s="1"/>
      <c r="MSD17" s="1"/>
      <c r="MSE17" s="1"/>
      <c r="MSF17" s="1"/>
      <c r="MSG17" s="1"/>
      <c r="MSH17" s="1"/>
      <c r="MSI17" s="1"/>
      <c r="MSJ17" s="1"/>
      <c r="MSK17" s="1"/>
      <c r="MSL17" s="1"/>
      <c r="MSM17" s="1"/>
      <c r="MSN17" s="1"/>
      <c r="MSO17" s="1"/>
      <c r="MSP17" s="1"/>
      <c r="MSQ17" s="1"/>
      <c r="MSR17" s="1"/>
      <c r="MSS17" s="1"/>
      <c r="MST17" s="1"/>
      <c r="MSU17" s="1"/>
      <c r="MSV17" s="1"/>
      <c r="MSW17" s="1"/>
      <c r="MSX17" s="1"/>
      <c r="MSY17" s="1"/>
      <c r="MSZ17" s="1"/>
      <c r="MTA17" s="1"/>
      <c r="MTB17" s="1"/>
      <c r="MTC17" s="1"/>
      <c r="MTD17" s="1"/>
      <c r="MTE17" s="1"/>
      <c r="MTF17" s="1"/>
      <c r="MTG17" s="1"/>
      <c r="MTH17" s="1"/>
      <c r="MTI17" s="1"/>
      <c r="MTJ17" s="1"/>
      <c r="MTK17" s="1"/>
      <c r="MTL17" s="1"/>
      <c r="MTM17" s="1"/>
      <c r="MTN17" s="1"/>
      <c r="MTO17" s="1"/>
      <c r="MTP17" s="1"/>
      <c r="MTQ17" s="1"/>
      <c r="MTR17" s="1"/>
      <c r="MTS17" s="1"/>
      <c r="MTT17" s="1"/>
      <c r="MTU17" s="1"/>
      <c r="MTV17" s="1"/>
      <c r="MTW17" s="1"/>
      <c r="MTX17" s="1"/>
      <c r="MTY17" s="1"/>
      <c r="MTZ17" s="1"/>
      <c r="MUA17" s="1"/>
      <c r="MUB17" s="1"/>
      <c r="MUC17" s="1"/>
      <c r="MUD17" s="1"/>
      <c r="MUE17" s="1"/>
      <c r="MUF17" s="1"/>
      <c r="MUG17" s="1"/>
      <c r="MUH17" s="1"/>
      <c r="MUI17" s="1"/>
      <c r="MUJ17" s="1"/>
      <c r="MUK17" s="1"/>
      <c r="MUL17" s="1"/>
      <c r="MUM17" s="1"/>
      <c r="MUN17" s="1"/>
      <c r="MUO17" s="1"/>
      <c r="MUP17" s="1"/>
      <c r="MUQ17" s="1"/>
      <c r="MUR17" s="1"/>
      <c r="MUS17" s="1"/>
      <c r="MUT17" s="1"/>
      <c r="MUU17" s="1"/>
      <c r="MUV17" s="1"/>
      <c r="MUW17" s="1"/>
      <c r="MUX17" s="1"/>
      <c r="MUY17" s="1"/>
      <c r="MUZ17" s="1"/>
      <c r="MVA17" s="1"/>
      <c r="MVB17" s="1"/>
      <c r="MVC17" s="1"/>
      <c r="MVD17" s="1"/>
      <c r="MVE17" s="1"/>
      <c r="MVF17" s="1"/>
      <c r="MVG17" s="1"/>
      <c r="MVH17" s="1"/>
      <c r="MVI17" s="1"/>
      <c r="MVJ17" s="1"/>
      <c r="MVK17" s="1"/>
      <c r="MVL17" s="1"/>
      <c r="MVM17" s="1"/>
      <c r="MVN17" s="1"/>
      <c r="MVO17" s="1"/>
      <c r="MVP17" s="1"/>
      <c r="MVQ17" s="1"/>
      <c r="MVR17" s="1"/>
      <c r="MVS17" s="1"/>
      <c r="MVT17" s="1"/>
      <c r="MVU17" s="1"/>
      <c r="MVV17" s="1"/>
      <c r="MVW17" s="1"/>
      <c r="MVX17" s="1"/>
      <c r="MVY17" s="1"/>
      <c r="MVZ17" s="1"/>
      <c r="MWA17" s="1"/>
      <c r="MWB17" s="1"/>
      <c r="MWC17" s="1"/>
      <c r="MWD17" s="1"/>
      <c r="MWE17" s="1"/>
      <c r="MWF17" s="1"/>
      <c r="MWG17" s="1"/>
      <c r="MWH17" s="1"/>
      <c r="MWI17" s="1"/>
      <c r="MWJ17" s="1"/>
      <c r="MWK17" s="1"/>
      <c r="MWL17" s="1"/>
      <c r="MWM17" s="1"/>
      <c r="MWN17" s="1"/>
      <c r="MWO17" s="1"/>
      <c r="MWP17" s="1"/>
      <c r="MWQ17" s="1"/>
      <c r="MWR17" s="1"/>
      <c r="MWS17" s="1"/>
      <c r="MWT17" s="1"/>
      <c r="MWU17" s="1"/>
      <c r="MWV17" s="1"/>
      <c r="MWW17" s="1"/>
      <c r="MWX17" s="1"/>
      <c r="MWY17" s="1"/>
      <c r="MWZ17" s="1"/>
      <c r="MXA17" s="1"/>
      <c r="MXB17" s="1"/>
      <c r="MXC17" s="1"/>
      <c r="MXD17" s="1"/>
      <c r="MXE17" s="1"/>
      <c r="MXF17" s="1"/>
      <c r="MXG17" s="1"/>
      <c r="MXH17" s="1"/>
      <c r="MXI17" s="1"/>
      <c r="MXJ17" s="1"/>
      <c r="MXK17" s="1"/>
      <c r="MXL17" s="1"/>
      <c r="MXM17" s="1"/>
      <c r="MXN17" s="1"/>
      <c r="MXO17" s="1"/>
      <c r="MXP17" s="1"/>
      <c r="MXQ17" s="1"/>
      <c r="MXR17" s="1"/>
      <c r="MXS17" s="1"/>
      <c r="MXT17" s="1"/>
      <c r="MXU17" s="1"/>
      <c r="MXV17" s="1"/>
      <c r="MXW17" s="1"/>
      <c r="MXX17" s="1"/>
      <c r="MXY17" s="1"/>
      <c r="MXZ17" s="1"/>
      <c r="MYA17" s="1"/>
      <c r="MYB17" s="1"/>
      <c r="MYC17" s="1"/>
      <c r="MYD17" s="1"/>
      <c r="MYE17" s="1"/>
      <c r="MYF17" s="1"/>
      <c r="MYG17" s="1"/>
      <c r="MYH17" s="1"/>
      <c r="MYI17" s="1"/>
      <c r="MYJ17" s="1"/>
      <c r="MYK17" s="1"/>
      <c r="MYL17" s="1"/>
      <c r="MYM17" s="1"/>
      <c r="MYN17" s="1"/>
      <c r="MYO17" s="1"/>
      <c r="MYP17" s="1"/>
      <c r="MYQ17" s="1"/>
      <c r="MYR17" s="1"/>
      <c r="MYS17" s="1"/>
      <c r="MYT17" s="1"/>
      <c r="MYU17" s="1"/>
      <c r="MYV17" s="1"/>
      <c r="MYW17" s="1"/>
      <c r="MYX17" s="1"/>
      <c r="MYY17" s="1"/>
      <c r="MYZ17" s="1"/>
      <c r="MZA17" s="1"/>
      <c r="MZB17" s="1"/>
      <c r="MZC17" s="1"/>
      <c r="MZD17" s="1"/>
      <c r="MZE17" s="1"/>
      <c r="MZF17" s="1"/>
      <c r="MZG17" s="1"/>
      <c r="MZH17" s="1"/>
      <c r="MZI17" s="1"/>
      <c r="MZJ17" s="1"/>
      <c r="MZK17" s="1"/>
      <c r="MZL17" s="1"/>
      <c r="MZM17" s="1"/>
      <c r="MZN17" s="1"/>
      <c r="MZO17" s="1"/>
      <c r="MZP17" s="1"/>
      <c r="MZQ17" s="1"/>
      <c r="MZR17" s="1"/>
      <c r="MZS17" s="1"/>
      <c r="MZT17" s="1"/>
      <c r="MZU17" s="1"/>
      <c r="MZV17" s="1"/>
      <c r="MZW17" s="1"/>
      <c r="MZX17" s="1"/>
      <c r="MZY17" s="1"/>
      <c r="MZZ17" s="1"/>
      <c r="NAA17" s="1"/>
      <c r="NAB17" s="1"/>
      <c r="NAC17" s="1"/>
      <c r="NAD17" s="1"/>
      <c r="NAE17" s="1"/>
      <c r="NAF17" s="1"/>
      <c r="NAG17" s="1"/>
      <c r="NAH17" s="1"/>
      <c r="NAI17" s="1"/>
      <c r="NAJ17" s="1"/>
      <c r="NAK17" s="1"/>
      <c r="NAL17" s="1"/>
      <c r="NAM17" s="1"/>
      <c r="NAN17" s="1"/>
      <c r="NAO17" s="1"/>
      <c r="NAP17" s="1"/>
      <c r="NAQ17" s="1"/>
      <c r="NAR17" s="1"/>
      <c r="NAS17" s="1"/>
      <c r="NAT17" s="1"/>
      <c r="NAU17" s="1"/>
      <c r="NAV17" s="1"/>
      <c r="NAW17" s="1"/>
      <c r="NAX17" s="1"/>
      <c r="NAY17" s="1"/>
      <c r="NAZ17" s="1"/>
      <c r="NBA17" s="1"/>
      <c r="NBB17" s="1"/>
      <c r="NBC17" s="1"/>
      <c r="NBD17" s="1"/>
      <c r="NBE17" s="1"/>
      <c r="NBF17" s="1"/>
      <c r="NBG17" s="1"/>
      <c r="NBH17" s="1"/>
      <c r="NBI17" s="1"/>
      <c r="NBJ17" s="1"/>
      <c r="NBK17" s="1"/>
      <c r="NBL17" s="1"/>
      <c r="NBM17" s="1"/>
      <c r="NBN17" s="1"/>
      <c r="NBO17" s="1"/>
      <c r="NBP17" s="1"/>
      <c r="NBQ17" s="1"/>
      <c r="NBR17" s="1"/>
      <c r="NBS17" s="1"/>
      <c r="NBT17" s="1"/>
      <c r="NBU17" s="1"/>
      <c r="NBV17" s="1"/>
      <c r="NBW17" s="1"/>
      <c r="NBX17" s="1"/>
      <c r="NBY17" s="1"/>
      <c r="NBZ17" s="1"/>
      <c r="NCA17" s="1"/>
      <c r="NCB17" s="1"/>
      <c r="NCC17" s="1"/>
      <c r="NCD17" s="1"/>
      <c r="NCE17" s="1"/>
      <c r="NCF17" s="1"/>
      <c r="NCG17" s="1"/>
      <c r="NCH17" s="1"/>
      <c r="NCI17" s="1"/>
      <c r="NCJ17" s="1"/>
      <c r="NCK17" s="1"/>
      <c r="NCL17" s="1"/>
      <c r="NCM17" s="1"/>
      <c r="NCN17" s="1"/>
      <c r="NCO17" s="1"/>
      <c r="NCP17" s="1"/>
      <c r="NCQ17" s="1"/>
      <c r="NCR17" s="1"/>
      <c r="NCS17" s="1"/>
      <c r="NCT17" s="1"/>
      <c r="NCU17" s="1"/>
      <c r="NCV17" s="1"/>
      <c r="NCW17" s="1"/>
      <c r="NCX17" s="1"/>
      <c r="NCY17" s="1"/>
      <c r="NCZ17" s="1"/>
      <c r="NDA17" s="1"/>
      <c r="NDB17" s="1"/>
      <c r="NDC17" s="1"/>
      <c r="NDD17" s="1"/>
      <c r="NDE17" s="1"/>
      <c r="NDF17" s="1"/>
      <c r="NDG17" s="1"/>
      <c r="NDH17" s="1"/>
      <c r="NDI17" s="1"/>
      <c r="NDJ17" s="1"/>
      <c r="NDK17" s="1"/>
      <c r="NDL17" s="1"/>
      <c r="NDM17" s="1"/>
      <c r="NDN17" s="1"/>
      <c r="NDO17" s="1"/>
      <c r="NDP17" s="1"/>
      <c r="NDQ17" s="1"/>
      <c r="NDR17" s="1"/>
      <c r="NDS17" s="1"/>
      <c r="NDT17" s="1"/>
      <c r="NDU17" s="1"/>
      <c r="NDV17" s="1"/>
      <c r="NDW17" s="1"/>
      <c r="NDX17" s="1"/>
      <c r="NDY17" s="1"/>
      <c r="NDZ17" s="1"/>
      <c r="NEA17" s="1"/>
      <c r="NEB17" s="1"/>
      <c r="NEC17" s="1"/>
      <c r="NED17" s="1"/>
      <c r="NEE17" s="1"/>
      <c r="NEF17" s="1"/>
      <c r="NEG17" s="1"/>
      <c r="NEH17" s="1"/>
      <c r="NEI17" s="1"/>
      <c r="NEJ17" s="1"/>
      <c r="NEK17" s="1"/>
      <c r="NEL17" s="1"/>
      <c r="NEM17" s="1"/>
      <c r="NEN17" s="1"/>
      <c r="NEO17" s="1"/>
      <c r="NEP17" s="1"/>
      <c r="NEQ17" s="1"/>
      <c r="NER17" s="1"/>
      <c r="NES17" s="1"/>
      <c r="NET17" s="1"/>
      <c r="NEU17" s="1"/>
      <c r="NEV17" s="1"/>
      <c r="NEW17" s="1"/>
      <c r="NEX17" s="1"/>
      <c r="NEY17" s="1"/>
      <c r="NEZ17" s="1"/>
      <c r="NFA17" s="1"/>
      <c r="NFB17" s="1"/>
      <c r="NFC17" s="1"/>
      <c r="NFD17" s="1"/>
      <c r="NFE17" s="1"/>
      <c r="NFF17" s="1"/>
      <c r="NFG17" s="1"/>
      <c r="NFH17" s="1"/>
      <c r="NFI17" s="1"/>
      <c r="NFJ17" s="1"/>
      <c r="NFK17" s="1"/>
      <c r="NFL17" s="1"/>
      <c r="NFM17" s="1"/>
      <c r="NFN17" s="1"/>
      <c r="NFO17" s="1"/>
      <c r="NFP17" s="1"/>
      <c r="NFQ17" s="1"/>
      <c r="NFR17" s="1"/>
      <c r="NFS17" s="1"/>
      <c r="NFT17" s="1"/>
      <c r="NFU17" s="1"/>
      <c r="NFV17" s="1"/>
      <c r="NFW17" s="1"/>
      <c r="NFX17" s="1"/>
      <c r="NFY17" s="1"/>
      <c r="NFZ17" s="1"/>
      <c r="NGA17" s="1"/>
      <c r="NGB17" s="1"/>
      <c r="NGC17" s="1"/>
      <c r="NGD17" s="1"/>
      <c r="NGE17" s="1"/>
      <c r="NGF17" s="1"/>
      <c r="NGG17" s="1"/>
      <c r="NGH17" s="1"/>
      <c r="NGI17" s="1"/>
      <c r="NGJ17" s="1"/>
      <c r="NGK17" s="1"/>
      <c r="NGL17" s="1"/>
      <c r="NGM17" s="1"/>
      <c r="NGN17" s="1"/>
      <c r="NGO17" s="1"/>
      <c r="NGP17" s="1"/>
      <c r="NGQ17" s="1"/>
      <c r="NGR17" s="1"/>
      <c r="NGS17" s="1"/>
      <c r="NGT17" s="1"/>
      <c r="NGU17" s="1"/>
      <c r="NGV17" s="1"/>
      <c r="NGW17" s="1"/>
      <c r="NGX17" s="1"/>
      <c r="NGY17" s="1"/>
      <c r="NGZ17" s="1"/>
      <c r="NHA17" s="1"/>
      <c r="NHB17" s="1"/>
      <c r="NHC17" s="1"/>
      <c r="NHD17" s="1"/>
      <c r="NHE17" s="1"/>
      <c r="NHF17" s="1"/>
      <c r="NHG17" s="1"/>
      <c r="NHH17" s="1"/>
      <c r="NHI17" s="1"/>
      <c r="NHJ17" s="1"/>
      <c r="NHK17" s="1"/>
      <c r="NHL17" s="1"/>
      <c r="NHM17" s="1"/>
      <c r="NHN17" s="1"/>
      <c r="NHO17" s="1"/>
      <c r="NHP17" s="1"/>
      <c r="NHQ17" s="1"/>
      <c r="NHR17" s="1"/>
      <c r="NHS17" s="1"/>
      <c r="NHT17" s="1"/>
      <c r="NHU17" s="1"/>
      <c r="NHV17" s="1"/>
      <c r="NHW17" s="1"/>
      <c r="NHX17" s="1"/>
      <c r="NHY17" s="1"/>
      <c r="NHZ17" s="1"/>
      <c r="NIA17" s="1"/>
      <c r="NIB17" s="1"/>
      <c r="NIC17" s="1"/>
      <c r="NID17" s="1"/>
      <c r="NIE17" s="1"/>
      <c r="NIF17" s="1"/>
      <c r="NIG17" s="1"/>
      <c r="NIH17" s="1"/>
      <c r="NII17" s="1"/>
      <c r="NIJ17" s="1"/>
      <c r="NIK17" s="1"/>
      <c r="NIL17" s="1"/>
      <c r="NIM17" s="1"/>
      <c r="NIN17" s="1"/>
      <c r="NIO17" s="1"/>
      <c r="NIP17" s="1"/>
      <c r="NIQ17" s="1"/>
      <c r="NIR17" s="1"/>
      <c r="NIS17" s="1"/>
      <c r="NIT17" s="1"/>
      <c r="NIU17" s="1"/>
      <c r="NIV17" s="1"/>
      <c r="NIW17" s="1"/>
      <c r="NIX17" s="1"/>
      <c r="NIY17" s="1"/>
      <c r="NIZ17" s="1"/>
      <c r="NJA17" s="1"/>
      <c r="NJB17" s="1"/>
      <c r="NJC17" s="1"/>
      <c r="NJD17" s="1"/>
      <c r="NJE17" s="1"/>
      <c r="NJF17" s="1"/>
      <c r="NJG17" s="1"/>
      <c r="NJH17" s="1"/>
      <c r="NJI17" s="1"/>
      <c r="NJJ17" s="1"/>
      <c r="NJK17" s="1"/>
      <c r="NJL17" s="1"/>
      <c r="NJM17" s="1"/>
      <c r="NJN17" s="1"/>
      <c r="NJO17" s="1"/>
      <c r="NJP17" s="1"/>
      <c r="NJQ17" s="1"/>
      <c r="NJR17" s="1"/>
      <c r="NJS17" s="1"/>
      <c r="NJT17" s="1"/>
      <c r="NJU17" s="1"/>
      <c r="NJV17" s="1"/>
      <c r="NJW17" s="1"/>
      <c r="NJX17" s="1"/>
      <c r="NJY17" s="1"/>
      <c r="NJZ17" s="1"/>
      <c r="NKA17" s="1"/>
      <c r="NKB17" s="1"/>
      <c r="NKC17" s="1"/>
      <c r="NKD17" s="1"/>
      <c r="NKE17" s="1"/>
      <c r="NKF17" s="1"/>
      <c r="NKG17" s="1"/>
      <c r="NKH17" s="1"/>
      <c r="NKI17" s="1"/>
      <c r="NKJ17" s="1"/>
      <c r="NKK17" s="1"/>
      <c r="NKL17" s="1"/>
      <c r="NKM17" s="1"/>
      <c r="NKN17" s="1"/>
      <c r="NKO17" s="1"/>
      <c r="NKP17" s="1"/>
      <c r="NKQ17" s="1"/>
      <c r="NKR17" s="1"/>
      <c r="NKS17" s="1"/>
      <c r="NKT17" s="1"/>
      <c r="NKU17" s="1"/>
      <c r="NKV17" s="1"/>
      <c r="NKW17" s="1"/>
      <c r="NKX17" s="1"/>
      <c r="NKY17" s="1"/>
      <c r="NKZ17" s="1"/>
      <c r="NLA17" s="1"/>
      <c r="NLB17" s="1"/>
      <c r="NLC17" s="1"/>
      <c r="NLD17" s="1"/>
      <c r="NLE17" s="1"/>
      <c r="NLF17" s="1"/>
      <c r="NLG17" s="1"/>
      <c r="NLH17" s="1"/>
      <c r="NLI17" s="1"/>
      <c r="NLJ17" s="1"/>
      <c r="NLK17" s="1"/>
      <c r="NLL17" s="1"/>
      <c r="NLM17" s="1"/>
      <c r="NLN17" s="1"/>
      <c r="NLO17" s="1"/>
      <c r="NLP17" s="1"/>
      <c r="NLQ17" s="1"/>
      <c r="NLR17" s="1"/>
      <c r="NLS17" s="1"/>
      <c r="NLT17" s="1"/>
      <c r="NLU17" s="1"/>
      <c r="NLV17" s="1"/>
      <c r="NLW17" s="1"/>
      <c r="NLX17" s="1"/>
      <c r="NLY17" s="1"/>
      <c r="NLZ17" s="1"/>
      <c r="NMA17" s="1"/>
      <c r="NMB17" s="1"/>
      <c r="NMC17" s="1"/>
      <c r="NMD17" s="1"/>
      <c r="NME17" s="1"/>
      <c r="NMF17" s="1"/>
      <c r="NMG17" s="1"/>
      <c r="NMH17" s="1"/>
      <c r="NMI17" s="1"/>
      <c r="NMJ17" s="1"/>
      <c r="NMK17" s="1"/>
      <c r="NML17" s="1"/>
      <c r="NMM17" s="1"/>
      <c r="NMN17" s="1"/>
      <c r="NMO17" s="1"/>
      <c r="NMP17" s="1"/>
      <c r="NMQ17" s="1"/>
      <c r="NMR17" s="1"/>
      <c r="NMS17" s="1"/>
      <c r="NMT17" s="1"/>
      <c r="NMU17" s="1"/>
      <c r="NMV17" s="1"/>
      <c r="NMW17" s="1"/>
      <c r="NMX17" s="1"/>
      <c r="NMY17" s="1"/>
      <c r="NMZ17" s="1"/>
      <c r="NNA17" s="1"/>
      <c r="NNB17" s="1"/>
      <c r="NNC17" s="1"/>
      <c r="NND17" s="1"/>
      <c r="NNE17" s="1"/>
      <c r="NNF17" s="1"/>
      <c r="NNG17" s="1"/>
      <c r="NNH17" s="1"/>
      <c r="NNI17" s="1"/>
      <c r="NNJ17" s="1"/>
      <c r="NNK17" s="1"/>
      <c r="NNL17" s="1"/>
      <c r="NNM17" s="1"/>
      <c r="NNN17" s="1"/>
      <c r="NNO17" s="1"/>
      <c r="NNP17" s="1"/>
      <c r="NNQ17" s="1"/>
      <c r="NNR17" s="1"/>
      <c r="NNS17" s="1"/>
      <c r="NNT17" s="1"/>
      <c r="NNU17" s="1"/>
      <c r="NNV17" s="1"/>
      <c r="NNW17" s="1"/>
      <c r="NNX17" s="1"/>
      <c r="NNY17" s="1"/>
      <c r="NNZ17" s="1"/>
      <c r="NOA17" s="1"/>
      <c r="NOB17" s="1"/>
      <c r="NOC17" s="1"/>
      <c r="NOD17" s="1"/>
      <c r="NOE17" s="1"/>
      <c r="NOF17" s="1"/>
      <c r="NOG17" s="1"/>
      <c r="NOH17" s="1"/>
      <c r="NOI17" s="1"/>
      <c r="NOJ17" s="1"/>
      <c r="NOK17" s="1"/>
      <c r="NOL17" s="1"/>
      <c r="NOM17" s="1"/>
      <c r="NON17" s="1"/>
      <c r="NOO17" s="1"/>
      <c r="NOP17" s="1"/>
      <c r="NOQ17" s="1"/>
      <c r="NOR17" s="1"/>
      <c r="NOS17" s="1"/>
      <c r="NOT17" s="1"/>
      <c r="NOU17" s="1"/>
      <c r="NOV17" s="1"/>
      <c r="NOW17" s="1"/>
      <c r="NOX17" s="1"/>
      <c r="NOY17" s="1"/>
      <c r="NOZ17" s="1"/>
      <c r="NPA17" s="1"/>
      <c r="NPB17" s="1"/>
      <c r="NPC17" s="1"/>
      <c r="NPD17" s="1"/>
      <c r="NPE17" s="1"/>
      <c r="NPF17" s="1"/>
      <c r="NPG17" s="1"/>
      <c r="NPH17" s="1"/>
      <c r="NPI17" s="1"/>
      <c r="NPJ17" s="1"/>
      <c r="NPK17" s="1"/>
      <c r="NPL17" s="1"/>
      <c r="NPM17" s="1"/>
      <c r="NPN17" s="1"/>
      <c r="NPO17" s="1"/>
      <c r="NPP17" s="1"/>
      <c r="NPQ17" s="1"/>
      <c r="NPR17" s="1"/>
      <c r="NPS17" s="1"/>
      <c r="NPT17" s="1"/>
      <c r="NPU17" s="1"/>
      <c r="NPV17" s="1"/>
      <c r="NPW17" s="1"/>
      <c r="NPX17" s="1"/>
      <c r="NPY17" s="1"/>
      <c r="NPZ17" s="1"/>
      <c r="NQA17" s="1"/>
      <c r="NQB17" s="1"/>
      <c r="NQC17" s="1"/>
      <c r="NQD17" s="1"/>
      <c r="NQE17" s="1"/>
      <c r="NQF17" s="1"/>
      <c r="NQG17" s="1"/>
      <c r="NQH17" s="1"/>
      <c r="NQI17" s="1"/>
      <c r="NQJ17" s="1"/>
      <c r="NQK17" s="1"/>
      <c r="NQL17" s="1"/>
      <c r="NQM17" s="1"/>
      <c r="NQN17" s="1"/>
      <c r="NQO17" s="1"/>
      <c r="NQP17" s="1"/>
      <c r="NQQ17" s="1"/>
      <c r="NQR17" s="1"/>
      <c r="NQS17" s="1"/>
      <c r="NQT17" s="1"/>
      <c r="NQU17" s="1"/>
      <c r="NQV17" s="1"/>
      <c r="NQW17" s="1"/>
      <c r="NQX17" s="1"/>
      <c r="NQY17" s="1"/>
      <c r="NQZ17" s="1"/>
      <c r="NRA17" s="1"/>
      <c r="NRB17" s="1"/>
      <c r="NRC17" s="1"/>
      <c r="NRD17" s="1"/>
      <c r="NRE17" s="1"/>
      <c r="NRF17" s="1"/>
      <c r="NRG17" s="1"/>
      <c r="NRH17" s="1"/>
      <c r="NRI17" s="1"/>
      <c r="NRJ17" s="1"/>
      <c r="NRK17" s="1"/>
      <c r="NRL17" s="1"/>
      <c r="NRM17" s="1"/>
      <c r="NRN17" s="1"/>
      <c r="NRO17" s="1"/>
      <c r="NRP17" s="1"/>
      <c r="NRQ17" s="1"/>
      <c r="NRR17" s="1"/>
      <c r="NRS17" s="1"/>
      <c r="NRT17" s="1"/>
      <c r="NRU17" s="1"/>
      <c r="NRV17" s="1"/>
      <c r="NRW17" s="1"/>
      <c r="NRX17" s="1"/>
      <c r="NRY17" s="1"/>
      <c r="NRZ17" s="1"/>
      <c r="NSA17" s="1"/>
      <c r="NSB17" s="1"/>
      <c r="NSC17" s="1"/>
      <c r="NSD17" s="1"/>
      <c r="NSE17" s="1"/>
      <c r="NSF17" s="1"/>
      <c r="NSG17" s="1"/>
      <c r="NSH17" s="1"/>
      <c r="NSI17" s="1"/>
      <c r="NSJ17" s="1"/>
      <c r="NSK17" s="1"/>
      <c r="NSL17" s="1"/>
      <c r="NSM17" s="1"/>
      <c r="NSN17" s="1"/>
      <c r="NSO17" s="1"/>
      <c r="NSP17" s="1"/>
      <c r="NSQ17" s="1"/>
      <c r="NSR17" s="1"/>
      <c r="NSS17" s="1"/>
      <c r="NST17" s="1"/>
      <c r="NSU17" s="1"/>
      <c r="NSV17" s="1"/>
      <c r="NSW17" s="1"/>
      <c r="NSX17" s="1"/>
      <c r="NSY17" s="1"/>
      <c r="NSZ17" s="1"/>
      <c r="NTA17" s="1"/>
      <c r="NTB17" s="1"/>
      <c r="NTC17" s="1"/>
      <c r="NTD17" s="1"/>
      <c r="NTE17" s="1"/>
      <c r="NTF17" s="1"/>
      <c r="NTG17" s="1"/>
      <c r="NTH17" s="1"/>
      <c r="NTI17" s="1"/>
      <c r="NTJ17" s="1"/>
      <c r="NTK17" s="1"/>
      <c r="NTL17" s="1"/>
      <c r="NTM17" s="1"/>
      <c r="NTN17" s="1"/>
      <c r="NTO17" s="1"/>
      <c r="NTP17" s="1"/>
      <c r="NTQ17" s="1"/>
      <c r="NTR17" s="1"/>
      <c r="NTS17" s="1"/>
      <c r="NTT17" s="1"/>
      <c r="NTU17" s="1"/>
      <c r="NTV17" s="1"/>
      <c r="NTW17" s="1"/>
      <c r="NTX17" s="1"/>
      <c r="NTY17" s="1"/>
      <c r="NTZ17" s="1"/>
      <c r="NUA17" s="1"/>
      <c r="NUB17" s="1"/>
      <c r="NUC17" s="1"/>
      <c r="NUD17" s="1"/>
      <c r="NUE17" s="1"/>
      <c r="NUF17" s="1"/>
      <c r="NUG17" s="1"/>
      <c r="NUH17" s="1"/>
      <c r="NUI17" s="1"/>
      <c r="NUJ17" s="1"/>
      <c r="NUK17" s="1"/>
      <c r="NUL17" s="1"/>
      <c r="NUM17" s="1"/>
      <c r="NUN17" s="1"/>
      <c r="NUO17" s="1"/>
      <c r="NUP17" s="1"/>
      <c r="NUQ17" s="1"/>
      <c r="NUR17" s="1"/>
      <c r="NUS17" s="1"/>
      <c r="NUT17" s="1"/>
      <c r="NUU17" s="1"/>
      <c r="NUV17" s="1"/>
      <c r="NUW17" s="1"/>
      <c r="NUX17" s="1"/>
      <c r="NUY17" s="1"/>
      <c r="NUZ17" s="1"/>
      <c r="NVA17" s="1"/>
      <c r="NVB17" s="1"/>
      <c r="NVC17" s="1"/>
      <c r="NVD17" s="1"/>
      <c r="NVE17" s="1"/>
      <c r="NVF17" s="1"/>
      <c r="NVG17" s="1"/>
      <c r="NVH17" s="1"/>
      <c r="NVI17" s="1"/>
      <c r="NVJ17" s="1"/>
      <c r="NVK17" s="1"/>
      <c r="NVL17" s="1"/>
      <c r="NVM17" s="1"/>
      <c r="NVN17" s="1"/>
      <c r="NVO17" s="1"/>
      <c r="NVP17" s="1"/>
      <c r="NVQ17" s="1"/>
      <c r="NVR17" s="1"/>
      <c r="NVS17" s="1"/>
      <c r="NVT17" s="1"/>
      <c r="NVU17" s="1"/>
      <c r="NVV17" s="1"/>
      <c r="NVW17" s="1"/>
      <c r="NVX17" s="1"/>
      <c r="NVY17" s="1"/>
      <c r="NVZ17" s="1"/>
      <c r="NWA17" s="1"/>
      <c r="NWB17" s="1"/>
      <c r="NWC17" s="1"/>
      <c r="NWD17" s="1"/>
      <c r="NWE17" s="1"/>
      <c r="NWF17" s="1"/>
      <c r="NWG17" s="1"/>
      <c r="NWH17" s="1"/>
      <c r="NWI17" s="1"/>
      <c r="NWJ17" s="1"/>
      <c r="NWK17" s="1"/>
      <c r="NWL17" s="1"/>
      <c r="NWM17" s="1"/>
      <c r="NWN17" s="1"/>
      <c r="NWO17" s="1"/>
      <c r="NWP17" s="1"/>
      <c r="NWQ17" s="1"/>
      <c r="NWR17" s="1"/>
      <c r="NWS17" s="1"/>
      <c r="NWT17" s="1"/>
      <c r="NWU17" s="1"/>
      <c r="NWV17" s="1"/>
      <c r="NWW17" s="1"/>
      <c r="NWX17" s="1"/>
      <c r="NWY17" s="1"/>
      <c r="NWZ17" s="1"/>
      <c r="NXA17" s="1"/>
      <c r="NXB17" s="1"/>
      <c r="NXC17" s="1"/>
      <c r="NXD17" s="1"/>
      <c r="NXE17" s="1"/>
      <c r="NXF17" s="1"/>
      <c r="NXG17" s="1"/>
      <c r="NXH17" s="1"/>
      <c r="NXI17" s="1"/>
      <c r="NXJ17" s="1"/>
      <c r="NXK17" s="1"/>
      <c r="NXL17" s="1"/>
      <c r="NXM17" s="1"/>
      <c r="NXN17" s="1"/>
      <c r="NXO17" s="1"/>
      <c r="NXP17" s="1"/>
      <c r="NXQ17" s="1"/>
      <c r="NXR17" s="1"/>
      <c r="NXS17" s="1"/>
      <c r="NXT17" s="1"/>
      <c r="NXU17" s="1"/>
      <c r="NXV17" s="1"/>
      <c r="NXW17" s="1"/>
      <c r="NXX17" s="1"/>
      <c r="NXY17" s="1"/>
      <c r="NXZ17" s="1"/>
      <c r="NYA17" s="1"/>
      <c r="NYB17" s="1"/>
      <c r="NYC17" s="1"/>
      <c r="NYD17" s="1"/>
      <c r="NYE17" s="1"/>
      <c r="NYF17" s="1"/>
      <c r="NYG17" s="1"/>
      <c r="NYH17" s="1"/>
      <c r="NYI17" s="1"/>
      <c r="NYJ17" s="1"/>
      <c r="NYK17" s="1"/>
      <c r="NYL17" s="1"/>
      <c r="NYM17" s="1"/>
      <c r="NYN17" s="1"/>
      <c r="NYO17" s="1"/>
      <c r="NYP17" s="1"/>
      <c r="NYQ17" s="1"/>
      <c r="NYR17" s="1"/>
      <c r="NYS17" s="1"/>
      <c r="NYT17" s="1"/>
      <c r="NYU17" s="1"/>
      <c r="NYV17" s="1"/>
      <c r="NYW17" s="1"/>
      <c r="NYX17" s="1"/>
      <c r="NYY17" s="1"/>
      <c r="NYZ17" s="1"/>
      <c r="NZA17" s="1"/>
      <c r="NZB17" s="1"/>
      <c r="NZC17" s="1"/>
      <c r="NZD17" s="1"/>
      <c r="NZE17" s="1"/>
      <c r="NZF17" s="1"/>
      <c r="NZG17" s="1"/>
      <c r="NZH17" s="1"/>
      <c r="NZI17" s="1"/>
      <c r="NZJ17" s="1"/>
      <c r="NZK17" s="1"/>
      <c r="NZL17" s="1"/>
      <c r="NZM17" s="1"/>
      <c r="NZN17" s="1"/>
      <c r="NZO17" s="1"/>
      <c r="NZP17" s="1"/>
      <c r="NZQ17" s="1"/>
      <c r="NZR17" s="1"/>
      <c r="NZS17" s="1"/>
      <c r="NZT17" s="1"/>
      <c r="NZU17" s="1"/>
      <c r="NZV17" s="1"/>
      <c r="NZW17" s="1"/>
      <c r="NZX17" s="1"/>
      <c r="NZY17" s="1"/>
      <c r="NZZ17" s="1"/>
      <c r="OAA17" s="1"/>
      <c r="OAB17" s="1"/>
      <c r="OAC17" s="1"/>
      <c r="OAD17" s="1"/>
      <c r="OAE17" s="1"/>
      <c r="OAF17" s="1"/>
      <c r="OAG17" s="1"/>
      <c r="OAH17" s="1"/>
      <c r="OAI17" s="1"/>
      <c r="OAJ17" s="1"/>
      <c r="OAK17" s="1"/>
      <c r="OAL17" s="1"/>
      <c r="OAM17" s="1"/>
      <c r="OAN17" s="1"/>
      <c r="OAO17" s="1"/>
      <c r="OAP17" s="1"/>
      <c r="OAQ17" s="1"/>
      <c r="OAR17" s="1"/>
      <c r="OAS17" s="1"/>
      <c r="OAT17" s="1"/>
      <c r="OAU17" s="1"/>
      <c r="OAV17" s="1"/>
      <c r="OAW17" s="1"/>
      <c r="OAX17" s="1"/>
      <c r="OAY17" s="1"/>
      <c r="OAZ17" s="1"/>
      <c r="OBA17" s="1"/>
      <c r="OBB17" s="1"/>
      <c r="OBC17" s="1"/>
      <c r="OBD17" s="1"/>
      <c r="OBE17" s="1"/>
      <c r="OBF17" s="1"/>
      <c r="OBG17" s="1"/>
      <c r="OBH17" s="1"/>
      <c r="OBI17" s="1"/>
      <c r="OBJ17" s="1"/>
      <c r="OBK17" s="1"/>
      <c r="OBL17" s="1"/>
      <c r="OBM17" s="1"/>
      <c r="OBN17" s="1"/>
      <c r="OBO17" s="1"/>
      <c r="OBP17" s="1"/>
      <c r="OBQ17" s="1"/>
      <c r="OBR17" s="1"/>
      <c r="OBS17" s="1"/>
      <c r="OBT17" s="1"/>
      <c r="OBU17" s="1"/>
      <c r="OBV17" s="1"/>
      <c r="OBW17" s="1"/>
      <c r="OBX17" s="1"/>
      <c r="OBY17" s="1"/>
      <c r="OBZ17" s="1"/>
      <c r="OCA17" s="1"/>
      <c r="OCB17" s="1"/>
      <c r="OCC17" s="1"/>
      <c r="OCD17" s="1"/>
      <c r="OCE17" s="1"/>
      <c r="OCF17" s="1"/>
      <c r="OCG17" s="1"/>
      <c r="OCH17" s="1"/>
      <c r="OCI17" s="1"/>
      <c r="OCJ17" s="1"/>
      <c r="OCK17" s="1"/>
      <c r="OCL17" s="1"/>
      <c r="OCM17" s="1"/>
      <c r="OCN17" s="1"/>
      <c r="OCO17" s="1"/>
      <c r="OCP17" s="1"/>
      <c r="OCQ17" s="1"/>
      <c r="OCR17" s="1"/>
      <c r="OCS17" s="1"/>
      <c r="OCT17" s="1"/>
      <c r="OCU17" s="1"/>
      <c r="OCV17" s="1"/>
      <c r="OCW17" s="1"/>
      <c r="OCX17" s="1"/>
      <c r="OCY17" s="1"/>
      <c r="OCZ17" s="1"/>
      <c r="ODA17" s="1"/>
      <c r="ODB17" s="1"/>
      <c r="ODC17" s="1"/>
      <c r="ODD17" s="1"/>
      <c r="ODE17" s="1"/>
      <c r="ODF17" s="1"/>
      <c r="ODG17" s="1"/>
      <c r="ODH17" s="1"/>
      <c r="ODI17" s="1"/>
      <c r="ODJ17" s="1"/>
      <c r="ODK17" s="1"/>
      <c r="ODL17" s="1"/>
      <c r="ODM17" s="1"/>
      <c r="ODN17" s="1"/>
      <c r="ODO17" s="1"/>
      <c r="ODP17" s="1"/>
      <c r="ODQ17" s="1"/>
      <c r="ODR17" s="1"/>
      <c r="ODS17" s="1"/>
      <c r="ODT17" s="1"/>
      <c r="ODU17" s="1"/>
      <c r="ODV17" s="1"/>
      <c r="ODW17" s="1"/>
      <c r="ODX17" s="1"/>
      <c r="ODY17" s="1"/>
      <c r="ODZ17" s="1"/>
      <c r="OEA17" s="1"/>
      <c r="OEB17" s="1"/>
      <c r="OEC17" s="1"/>
      <c r="OED17" s="1"/>
      <c r="OEE17" s="1"/>
      <c r="OEF17" s="1"/>
      <c r="OEG17" s="1"/>
      <c r="OEH17" s="1"/>
      <c r="OEI17" s="1"/>
      <c r="OEJ17" s="1"/>
      <c r="OEK17" s="1"/>
      <c r="OEL17" s="1"/>
      <c r="OEM17" s="1"/>
      <c r="OEN17" s="1"/>
      <c r="OEO17" s="1"/>
      <c r="OEP17" s="1"/>
      <c r="OEQ17" s="1"/>
      <c r="OER17" s="1"/>
      <c r="OES17" s="1"/>
      <c r="OET17" s="1"/>
      <c r="OEU17" s="1"/>
      <c r="OEV17" s="1"/>
      <c r="OEW17" s="1"/>
      <c r="OEX17" s="1"/>
      <c r="OEY17" s="1"/>
      <c r="OEZ17" s="1"/>
      <c r="OFA17" s="1"/>
      <c r="OFB17" s="1"/>
      <c r="OFC17" s="1"/>
      <c r="OFD17" s="1"/>
      <c r="OFE17" s="1"/>
      <c r="OFF17" s="1"/>
      <c r="OFG17" s="1"/>
      <c r="OFH17" s="1"/>
      <c r="OFI17" s="1"/>
      <c r="OFJ17" s="1"/>
      <c r="OFK17" s="1"/>
      <c r="OFL17" s="1"/>
      <c r="OFM17" s="1"/>
      <c r="OFN17" s="1"/>
      <c r="OFO17" s="1"/>
      <c r="OFP17" s="1"/>
      <c r="OFQ17" s="1"/>
      <c r="OFR17" s="1"/>
      <c r="OFS17" s="1"/>
      <c r="OFT17" s="1"/>
      <c r="OFU17" s="1"/>
      <c r="OFV17" s="1"/>
      <c r="OFW17" s="1"/>
      <c r="OFX17" s="1"/>
      <c r="OFY17" s="1"/>
      <c r="OFZ17" s="1"/>
      <c r="OGA17" s="1"/>
      <c r="OGB17" s="1"/>
      <c r="OGC17" s="1"/>
      <c r="OGD17" s="1"/>
      <c r="OGE17" s="1"/>
      <c r="OGF17" s="1"/>
      <c r="OGG17" s="1"/>
      <c r="OGH17" s="1"/>
      <c r="OGI17" s="1"/>
      <c r="OGJ17" s="1"/>
      <c r="OGK17" s="1"/>
      <c r="OGL17" s="1"/>
      <c r="OGM17" s="1"/>
      <c r="OGN17" s="1"/>
      <c r="OGO17" s="1"/>
      <c r="OGP17" s="1"/>
      <c r="OGQ17" s="1"/>
      <c r="OGR17" s="1"/>
      <c r="OGS17" s="1"/>
      <c r="OGT17" s="1"/>
      <c r="OGU17" s="1"/>
      <c r="OGV17" s="1"/>
      <c r="OGW17" s="1"/>
      <c r="OGX17" s="1"/>
      <c r="OGY17" s="1"/>
      <c r="OGZ17" s="1"/>
      <c r="OHA17" s="1"/>
      <c r="OHB17" s="1"/>
      <c r="OHC17" s="1"/>
      <c r="OHD17" s="1"/>
      <c r="OHE17" s="1"/>
      <c r="OHF17" s="1"/>
      <c r="OHG17" s="1"/>
      <c r="OHH17" s="1"/>
      <c r="OHI17" s="1"/>
      <c r="OHJ17" s="1"/>
      <c r="OHK17" s="1"/>
      <c r="OHL17" s="1"/>
      <c r="OHM17" s="1"/>
      <c r="OHN17" s="1"/>
      <c r="OHO17" s="1"/>
      <c r="OHP17" s="1"/>
      <c r="OHQ17" s="1"/>
      <c r="OHR17" s="1"/>
      <c r="OHS17" s="1"/>
      <c r="OHT17" s="1"/>
      <c r="OHU17" s="1"/>
      <c r="OHV17" s="1"/>
      <c r="OHW17" s="1"/>
      <c r="OHX17" s="1"/>
      <c r="OHY17" s="1"/>
      <c r="OHZ17" s="1"/>
      <c r="OIA17" s="1"/>
      <c r="OIB17" s="1"/>
      <c r="OIC17" s="1"/>
      <c r="OID17" s="1"/>
      <c r="OIE17" s="1"/>
      <c r="OIF17" s="1"/>
      <c r="OIG17" s="1"/>
      <c r="OIH17" s="1"/>
      <c r="OII17" s="1"/>
      <c r="OIJ17" s="1"/>
      <c r="OIK17" s="1"/>
      <c r="OIL17" s="1"/>
      <c r="OIM17" s="1"/>
      <c r="OIN17" s="1"/>
      <c r="OIO17" s="1"/>
      <c r="OIP17" s="1"/>
      <c r="OIQ17" s="1"/>
      <c r="OIR17" s="1"/>
      <c r="OIS17" s="1"/>
      <c r="OIT17" s="1"/>
      <c r="OIU17" s="1"/>
      <c r="OIV17" s="1"/>
      <c r="OIW17" s="1"/>
      <c r="OIX17" s="1"/>
      <c r="OIY17" s="1"/>
      <c r="OIZ17" s="1"/>
      <c r="OJA17" s="1"/>
      <c r="OJB17" s="1"/>
      <c r="OJC17" s="1"/>
      <c r="OJD17" s="1"/>
      <c r="OJE17" s="1"/>
      <c r="OJF17" s="1"/>
      <c r="OJG17" s="1"/>
      <c r="OJH17" s="1"/>
      <c r="OJI17" s="1"/>
      <c r="OJJ17" s="1"/>
      <c r="OJK17" s="1"/>
      <c r="OJL17" s="1"/>
      <c r="OJM17" s="1"/>
      <c r="OJN17" s="1"/>
      <c r="OJO17" s="1"/>
      <c r="OJP17" s="1"/>
      <c r="OJQ17" s="1"/>
      <c r="OJR17" s="1"/>
      <c r="OJS17" s="1"/>
      <c r="OJT17" s="1"/>
      <c r="OJU17" s="1"/>
      <c r="OJV17" s="1"/>
      <c r="OJW17" s="1"/>
      <c r="OJX17" s="1"/>
      <c r="OJY17" s="1"/>
      <c r="OJZ17" s="1"/>
      <c r="OKA17" s="1"/>
      <c r="OKB17" s="1"/>
      <c r="OKC17" s="1"/>
      <c r="OKD17" s="1"/>
      <c r="OKE17" s="1"/>
      <c r="OKF17" s="1"/>
      <c r="OKG17" s="1"/>
      <c r="OKH17" s="1"/>
      <c r="OKI17" s="1"/>
      <c r="OKJ17" s="1"/>
      <c r="OKK17" s="1"/>
      <c r="OKL17" s="1"/>
      <c r="OKM17" s="1"/>
      <c r="OKN17" s="1"/>
      <c r="OKO17" s="1"/>
      <c r="OKP17" s="1"/>
      <c r="OKQ17" s="1"/>
      <c r="OKR17" s="1"/>
      <c r="OKS17" s="1"/>
      <c r="OKT17" s="1"/>
      <c r="OKU17" s="1"/>
      <c r="OKV17" s="1"/>
      <c r="OKW17" s="1"/>
      <c r="OKX17" s="1"/>
      <c r="OKY17" s="1"/>
      <c r="OKZ17" s="1"/>
      <c r="OLA17" s="1"/>
      <c r="OLB17" s="1"/>
      <c r="OLC17" s="1"/>
      <c r="OLD17" s="1"/>
      <c r="OLE17" s="1"/>
      <c r="OLF17" s="1"/>
      <c r="OLG17" s="1"/>
      <c r="OLH17" s="1"/>
      <c r="OLI17" s="1"/>
      <c r="OLJ17" s="1"/>
      <c r="OLK17" s="1"/>
      <c r="OLL17" s="1"/>
      <c r="OLM17" s="1"/>
      <c r="OLN17" s="1"/>
      <c r="OLO17" s="1"/>
      <c r="OLP17" s="1"/>
      <c r="OLQ17" s="1"/>
      <c r="OLR17" s="1"/>
      <c r="OLS17" s="1"/>
      <c r="OLT17" s="1"/>
      <c r="OLU17" s="1"/>
      <c r="OLV17" s="1"/>
      <c r="OLW17" s="1"/>
      <c r="OLX17" s="1"/>
      <c r="OLY17" s="1"/>
      <c r="OLZ17" s="1"/>
      <c r="OMA17" s="1"/>
      <c r="OMB17" s="1"/>
      <c r="OMC17" s="1"/>
      <c r="OMD17" s="1"/>
      <c r="OME17" s="1"/>
      <c r="OMF17" s="1"/>
      <c r="OMG17" s="1"/>
      <c r="OMH17" s="1"/>
      <c r="OMI17" s="1"/>
      <c r="OMJ17" s="1"/>
      <c r="OMK17" s="1"/>
      <c r="OML17" s="1"/>
      <c r="OMM17" s="1"/>
      <c r="OMN17" s="1"/>
      <c r="OMO17" s="1"/>
      <c r="OMP17" s="1"/>
      <c r="OMQ17" s="1"/>
      <c r="OMR17" s="1"/>
      <c r="OMS17" s="1"/>
      <c r="OMT17" s="1"/>
      <c r="OMU17" s="1"/>
      <c r="OMV17" s="1"/>
      <c r="OMW17" s="1"/>
      <c r="OMX17" s="1"/>
      <c r="OMY17" s="1"/>
      <c r="OMZ17" s="1"/>
      <c r="ONA17" s="1"/>
      <c r="ONB17" s="1"/>
      <c r="ONC17" s="1"/>
      <c r="OND17" s="1"/>
      <c r="ONE17" s="1"/>
      <c r="ONF17" s="1"/>
      <c r="ONG17" s="1"/>
      <c r="ONH17" s="1"/>
      <c r="ONI17" s="1"/>
      <c r="ONJ17" s="1"/>
      <c r="ONK17" s="1"/>
      <c r="ONL17" s="1"/>
      <c r="ONM17" s="1"/>
      <c r="ONN17" s="1"/>
      <c r="ONO17" s="1"/>
      <c r="ONP17" s="1"/>
      <c r="ONQ17" s="1"/>
      <c r="ONR17" s="1"/>
      <c r="ONS17" s="1"/>
      <c r="ONT17" s="1"/>
      <c r="ONU17" s="1"/>
      <c r="ONV17" s="1"/>
      <c r="ONW17" s="1"/>
      <c r="ONX17" s="1"/>
      <c r="ONY17" s="1"/>
      <c r="ONZ17" s="1"/>
      <c r="OOA17" s="1"/>
      <c r="OOB17" s="1"/>
      <c r="OOC17" s="1"/>
      <c r="OOD17" s="1"/>
      <c r="OOE17" s="1"/>
      <c r="OOF17" s="1"/>
      <c r="OOG17" s="1"/>
      <c r="OOH17" s="1"/>
      <c r="OOI17" s="1"/>
      <c r="OOJ17" s="1"/>
      <c r="OOK17" s="1"/>
      <c r="OOL17" s="1"/>
      <c r="OOM17" s="1"/>
      <c r="OON17" s="1"/>
      <c r="OOO17" s="1"/>
      <c r="OOP17" s="1"/>
      <c r="OOQ17" s="1"/>
      <c r="OOR17" s="1"/>
      <c r="OOS17" s="1"/>
      <c r="OOT17" s="1"/>
      <c r="OOU17" s="1"/>
      <c r="OOV17" s="1"/>
      <c r="OOW17" s="1"/>
      <c r="OOX17" s="1"/>
      <c r="OOY17" s="1"/>
      <c r="OOZ17" s="1"/>
      <c r="OPA17" s="1"/>
      <c r="OPB17" s="1"/>
      <c r="OPC17" s="1"/>
      <c r="OPD17" s="1"/>
      <c r="OPE17" s="1"/>
      <c r="OPF17" s="1"/>
      <c r="OPG17" s="1"/>
      <c r="OPH17" s="1"/>
      <c r="OPI17" s="1"/>
      <c r="OPJ17" s="1"/>
      <c r="OPK17" s="1"/>
      <c r="OPL17" s="1"/>
      <c r="OPM17" s="1"/>
      <c r="OPN17" s="1"/>
      <c r="OPO17" s="1"/>
      <c r="OPP17" s="1"/>
      <c r="OPQ17" s="1"/>
      <c r="OPR17" s="1"/>
      <c r="OPS17" s="1"/>
      <c r="OPT17" s="1"/>
      <c r="OPU17" s="1"/>
      <c r="OPV17" s="1"/>
      <c r="OPW17" s="1"/>
      <c r="OPX17" s="1"/>
      <c r="OPY17" s="1"/>
      <c r="OPZ17" s="1"/>
      <c r="OQA17" s="1"/>
      <c r="OQB17" s="1"/>
      <c r="OQC17" s="1"/>
      <c r="OQD17" s="1"/>
      <c r="OQE17" s="1"/>
      <c r="OQF17" s="1"/>
      <c r="OQG17" s="1"/>
      <c r="OQH17" s="1"/>
      <c r="OQI17" s="1"/>
      <c r="OQJ17" s="1"/>
      <c r="OQK17" s="1"/>
      <c r="OQL17" s="1"/>
      <c r="OQM17" s="1"/>
      <c r="OQN17" s="1"/>
      <c r="OQO17" s="1"/>
      <c r="OQP17" s="1"/>
      <c r="OQQ17" s="1"/>
      <c r="OQR17" s="1"/>
      <c r="OQS17" s="1"/>
      <c r="OQT17" s="1"/>
      <c r="OQU17" s="1"/>
      <c r="OQV17" s="1"/>
      <c r="OQW17" s="1"/>
      <c r="OQX17" s="1"/>
      <c r="OQY17" s="1"/>
      <c r="OQZ17" s="1"/>
      <c r="ORA17" s="1"/>
      <c r="ORB17" s="1"/>
      <c r="ORC17" s="1"/>
      <c r="ORD17" s="1"/>
      <c r="ORE17" s="1"/>
      <c r="ORF17" s="1"/>
      <c r="ORG17" s="1"/>
      <c r="ORH17" s="1"/>
      <c r="ORI17" s="1"/>
      <c r="ORJ17" s="1"/>
      <c r="ORK17" s="1"/>
      <c r="ORL17" s="1"/>
      <c r="ORM17" s="1"/>
      <c r="ORN17" s="1"/>
      <c r="ORO17" s="1"/>
      <c r="ORP17" s="1"/>
      <c r="ORQ17" s="1"/>
      <c r="ORR17" s="1"/>
      <c r="ORS17" s="1"/>
      <c r="ORT17" s="1"/>
      <c r="ORU17" s="1"/>
      <c r="ORV17" s="1"/>
      <c r="ORW17" s="1"/>
      <c r="ORX17" s="1"/>
      <c r="ORY17" s="1"/>
      <c r="ORZ17" s="1"/>
      <c r="OSA17" s="1"/>
      <c r="OSB17" s="1"/>
      <c r="OSC17" s="1"/>
      <c r="OSD17" s="1"/>
      <c r="OSE17" s="1"/>
      <c r="OSF17" s="1"/>
      <c r="OSG17" s="1"/>
      <c r="OSH17" s="1"/>
      <c r="OSI17" s="1"/>
      <c r="OSJ17" s="1"/>
      <c r="OSK17" s="1"/>
      <c r="OSL17" s="1"/>
      <c r="OSM17" s="1"/>
      <c r="OSN17" s="1"/>
      <c r="OSO17" s="1"/>
      <c r="OSP17" s="1"/>
      <c r="OSQ17" s="1"/>
      <c r="OSR17" s="1"/>
      <c r="OSS17" s="1"/>
      <c r="OST17" s="1"/>
      <c r="OSU17" s="1"/>
      <c r="OSV17" s="1"/>
      <c r="OSW17" s="1"/>
      <c r="OSX17" s="1"/>
      <c r="OSY17" s="1"/>
      <c r="OSZ17" s="1"/>
      <c r="OTA17" s="1"/>
      <c r="OTB17" s="1"/>
      <c r="OTC17" s="1"/>
      <c r="OTD17" s="1"/>
      <c r="OTE17" s="1"/>
      <c r="OTF17" s="1"/>
      <c r="OTG17" s="1"/>
      <c r="OTH17" s="1"/>
      <c r="OTI17" s="1"/>
      <c r="OTJ17" s="1"/>
      <c r="OTK17" s="1"/>
      <c r="OTL17" s="1"/>
      <c r="OTM17" s="1"/>
      <c r="OTN17" s="1"/>
      <c r="OTO17" s="1"/>
      <c r="OTP17" s="1"/>
      <c r="OTQ17" s="1"/>
      <c r="OTR17" s="1"/>
      <c r="OTS17" s="1"/>
      <c r="OTT17" s="1"/>
      <c r="OTU17" s="1"/>
      <c r="OTV17" s="1"/>
      <c r="OTW17" s="1"/>
      <c r="OTX17" s="1"/>
      <c r="OTY17" s="1"/>
      <c r="OTZ17" s="1"/>
      <c r="OUA17" s="1"/>
      <c r="OUB17" s="1"/>
      <c r="OUC17" s="1"/>
      <c r="OUD17" s="1"/>
      <c r="OUE17" s="1"/>
      <c r="OUF17" s="1"/>
      <c r="OUG17" s="1"/>
      <c r="OUH17" s="1"/>
      <c r="OUI17" s="1"/>
      <c r="OUJ17" s="1"/>
      <c r="OUK17" s="1"/>
      <c r="OUL17" s="1"/>
      <c r="OUM17" s="1"/>
      <c r="OUN17" s="1"/>
      <c r="OUO17" s="1"/>
      <c r="OUP17" s="1"/>
      <c r="OUQ17" s="1"/>
      <c r="OUR17" s="1"/>
      <c r="OUS17" s="1"/>
      <c r="OUT17" s="1"/>
      <c r="OUU17" s="1"/>
      <c r="OUV17" s="1"/>
      <c r="OUW17" s="1"/>
      <c r="OUX17" s="1"/>
      <c r="OUY17" s="1"/>
      <c r="OUZ17" s="1"/>
      <c r="OVA17" s="1"/>
      <c r="OVB17" s="1"/>
      <c r="OVC17" s="1"/>
      <c r="OVD17" s="1"/>
      <c r="OVE17" s="1"/>
      <c r="OVF17" s="1"/>
      <c r="OVG17" s="1"/>
      <c r="OVH17" s="1"/>
      <c r="OVI17" s="1"/>
      <c r="OVJ17" s="1"/>
      <c r="OVK17" s="1"/>
      <c r="OVL17" s="1"/>
      <c r="OVM17" s="1"/>
      <c r="OVN17" s="1"/>
      <c r="OVO17" s="1"/>
      <c r="OVP17" s="1"/>
      <c r="OVQ17" s="1"/>
      <c r="OVR17" s="1"/>
      <c r="OVS17" s="1"/>
      <c r="OVT17" s="1"/>
      <c r="OVU17" s="1"/>
      <c r="OVV17" s="1"/>
      <c r="OVW17" s="1"/>
      <c r="OVX17" s="1"/>
      <c r="OVY17" s="1"/>
      <c r="OVZ17" s="1"/>
      <c r="OWA17" s="1"/>
      <c r="OWB17" s="1"/>
      <c r="OWC17" s="1"/>
      <c r="OWD17" s="1"/>
      <c r="OWE17" s="1"/>
      <c r="OWF17" s="1"/>
      <c r="OWG17" s="1"/>
      <c r="OWH17" s="1"/>
      <c r="OWI17" s="1"/>
      <c r="OWJ17" s="1"/>
      <c r="OWK17" s="1"/>
      <c r="OWL17" s="1"/>
      <c r="OWM17" s="1"/>
      <c r="OWN17" s="1"/>
      <c r="OWO17" s="1"/>
      <c r="OWP17" s="1"/>
      <c r="OWQ17" s="1"/>
      <c r="OWR17" s="1"/>
      <c r="OWS17" s="1"/>
      <c r="OWT17" s="1"/>
      <c r="OWU17" s="1"/>
      <c r="OWV17" s="1"/>
      <c r="OWW17" s="1"/>
      <c r="OWX17" s="1"/>
      <c r="OWY17" s="1"/>
      <c r="OWZ17" s="1"/>
      <c r="OXA17" s="1"/>
      <c r="OXB17" s="1"/>
      <c r="OXC17" s="1"/>
      <c r="OXD17" s="1"/>
      <c r="OXE17" s="1"/>
      <c r="OXF17" s="1"/>
      <c r="OXG17" s="1"/>
      <c r="OXH17" s="1"/>
      <c r="OXI17" s="1"/>
      <c r="OXJ17" s="1"/>
      <c r="OXK17" s="1"/>
      <c r="OXL17" s="1"/>
      <c r="OXM17" s="1"/>
      <c r="OXN17" s="1"/>
      <c r="OXO17" s="1"/>
      <c r="OXP17" s="1"/>
      <c r="OXQ17" s="1"/>
      <c r="OXR17" s="1"/>
      <c r="OXS17" s="1"/>
      <c r="OXT17" s="1"/>
      <c r="OXU17" s="1"/>
      <c r="OXV17" s="1"/>
      <c r="OXW17" s="1"/>
      <c r="OXX17" s="1"/>
      <c r="OXY17" s="1"/>
      <c r="OXZ17" s="1"/>
      <c r="OYA17" s="1"/>
      <c r="OYB17" s="1"/>
      <c r="OYC17" s="1"/>
      <c r="OYD17" s="1"/>
      <c r="OYE17" s="1"/>
      <c r="OYF17" s="1"/>
      <c r="OYG17" s="1"/>
      <c r="OYH17" s="1"/>
      <c r="OYI17" s="1"/>
      <c r="OYJ17" s="1"/>
      <c r="OYK17" s="1"/>
      <c r="OYL17" s="1"/>
      <c r="OYM17" s="1"/>
      <c r="OYN17" s="1"/>
      <c r="OYO17" s="1"/>
      <c r="OYP17" s="1"/>
      <c r="OYQ17" s="1"/>
      <c r="OYR17" s="1"/>
      <c r="OYS17" s="1"/>
      <c r="OYT17" s="1"/>
      <c r="OYU17" s="1"/>
      <c r="OYV17" s="1"/>
      <c r="OYW17" s="1"/>
      <c r="OYX17" s="1"/>
      <c r="OYY17" s="1"/>
      <c r="OYZ17" s="1"/>
      <c r="OZA17" s="1"/>
      <c r="OZB17" s="1"/>
      <c r="OZC17" s="1"/>
      <c r="OZD17" s="1"/>
      <c r="OZE17" s="1"/>
      <c r="OZF17" s="1"/>
      <c r="OZG17" s="1"/>
      <c r="OZH17" s="1"/>
      <c r="OZI17" s="1"/>
      <c r="OZJ17" s="1"/>
      <c r="OZK17" s="1"/>
      <c r="OZL17" s="1"/>
      <c r="OZM17" s="1"/>
      <c r="OZN17" s="1"/>
      <c r="OZO17" s="1"/>
      <c r="OZP17" s="1"/>
      <c r="OZQ17" s="1"/>
      <c r="OZR17" s="1"/>
      <c r="OZS17" s="1"/>
      <c r="OZT17" s="1"/>
      <c r="OZU17" s="1"/>
      <c r="OZV17" s="1"/>
      <c r="OZW17" s="1"/>
      <c r="OZX17" s="1"/>
      <c r="OZY17" s="1"/>
      <c r="OZZ17" s="1"/>
      <c r="PAA17" s="1"/>
      <c r="PAB17" s="1"/>
      <c r="PAC17" s="1"/>
      <c r="PAD17" s="1"/>
      <c r="PAE17" s="1"/>
      <c r="PAF17" s="1"/>
      <c r="PAG17" s="1"/>
      <c r="PAH17" s="1"/>
      <c r="PAI17" s="1"/>
      <c r="PAJ17" s="1"/>
      <c r="PAK17" s="1"/>
      <c r="PAL17" s="1"/>
      <c r="PAM17" s="1"/>
      <c r="PAN17" s="1"/>
      <c r="PAO17" s="1"/>
      <c r="PAP17" s="1"/>
      <c r="PAQ17" s="1"/>
      <c r="PAR17" s="1"/>
      <c r="PAS17" s="1"/>
      <c r="PAT17" s="1"/>
      <c r="PAU17" s="1"/>
      <c r="PAV17" s="1"/>
      <c r="PAW17" s="1"/>
      <c r="PAX17" s="1"/>
      <c r="PAY17" s="1"/>
      <c r="PAZ17" s="1"/>
      <c r="PBA17" s="1"/>
      <c r="PBB17" s="1"/>
      <c r="PBC17" s="1"/>
      <c r="PBD17" s="1"/>
      <c r="PBE17" s="1"/>
      <c r="PBF17" s="1"/>
      <c r="PBG17" s="1"/>
      <c r="PBH17" s="1"/>
      <c r="PBI17" s="1"/>
      <c r="PBJ17" s="1"/>
      <c r="PBK17" s="1"/>
      <c r="PBL17" s="1"/>
      <c r="PBM17" s="1"/>
      <c r="PBN17" s="1"/>
      <c r="PBO17" s="1"/>
      <c r="PBP17" s="1"/>
      <c r="PBQ17" s="1"/>
      <c r="PBR17" s="1"/>
      <c r="PBS17" s="1"/>
      <c r="PBT17" s="1"/>
      <c r="PBU17" s="1"/>
      <c r="PBV17" s="1"/>
      <c r="PBW17" s="1"/>
      <c r="PBX17" s="1"/>
      <c r="PBY17" s="1"/>
      <c r="PBZ17" s="1"/>
      <c r="PCA17" s="1"/>
      <c r="PCB17" s="1"/>
      <c r="PCC17" s="1"/>
      <c r="PCD17" s="1"/>
      <c r="PCE17" s="1"/>
      <c r="PCF17" s="1"/>
      <c r="PCG17" s="1"/>
      <c r="PCH17" s="1"/>
      <c r="PCI17" s="1"/>
      <c r="PCJ17" s="1"/>
      <c r="PCK17" s="1"/>
      <c r="PCL17" s="1"/>
      <c r="PCM17" s="1"/>
      <c r="PCN17" s="1"/>
      <c r="PCO17" s="1"/>
      <c r="PCP17" s="1"/>
      <c r="PCQ17" s="1"/>
      <c r="PCR17" s="1"/>
      <c r="PCS17" s="1"/>
      <c r="PCT17" s="1"/>
      <c r="PCU17" s="1"/>
      <c r="PCV17" s="1"/>
      <c r="PCW17" s="1"/>
      <c r="PCX17" s="1"/>
      <c r="PCY17" s="1"/>
      <c r="PCZ17" s="1"/>
      <c r="PDA17" s="1"/>
      <c r="PDB17" s="1"/>
      <c r="PDC17" s="1"/>
      <c r="PDD17" s="1"/>
      <c r="PDE17" s="1"/>
      <c r="PDF17" s="1"/>
      <c r="PDG17" s="1"/>
      <c r="PDH17" s="1"/>
      <c r="PDI17" s="1"/>
      <c r="PDJ17" s="1"/>
      <c r="PDK17" s="1"/>
      <c r="PDL17" s="1"/>
      <c r="PDM17" s="1"/>
      <c r="PDN17" s="1"/>
      <c r="PDO17" s="1"/>
      <c r="PDP17" s="1"/>
      <c r="PDQ17" s="1"/>
      <c r="PDR17" s="1"/>
      <c r="PDS17" s="1"/>
      <c r="PDT17" s="1"/>
      <c r="PDU17" s="1"/>
      <c r="PDV17" s="1"/>
      <c r="PDW17" s="1"/>
      <c r="PDX17" s="1"/>
      <c r="PDY17" s="1"/>
      <c r="PDZ17" s="1"/>
      <c r="PEA17" s="1"/>
      <c r="PEB17" s="1"/>
      <c r="PEC17" s="1"/>
      <c r="PED17" s="1"/>
      <c r="PEE17" s="1"/>
      <c r="PEF17" s="1"/>
      <c r="PEG17" s="1"/>
      <c r="PEH17" s="1"/>
      <c r="PEI17" s="1"/>
      <c r="PEJ17" s="1"/>
      <c r="PEK17" s="1"/>
      <c r="PEL17" s="1"/>
      <c r="PEM17" s="1"/>
      <c r="PEN17" s="1"/>
      <c r="PEO17" s="1"/>
      <c r="PEP17" s="1"/>
      <c r="PEQ17" s="1"/>
      <c r="PER17" s="1"/>
      <c r="PES17" s="1"/>
      <c r="PET17" s="1"/>
      <c r="PEU17" s="1"/>
      <c r="PEV17" s="1"/>
      <c r="PEW17" s="1"/>
      <c r="PEX17" s="1"/>
      <c r="PEY17" s="1"/>
      <c r="PEZ17" s="1"/>
      <c r="PFA17" s="1"/>
      <c r="PFB17" s="1"/>
      <c r="PFC17" s="1"/>
      <c r="PFD17" s="1"/>
      <c r="PFE17" s="1"/>
      <c r="PFF17" s="1"/>
      <c r="PFG17" s="1"/>
      <c r="PFH17" s="1"/>
      <c r="PFI17" s="1"/>
      <c r="PFJ17" s="1"/>
      <c r="PFK17" s="1"/>
      <c r="PFL17" s="1"/>
      <c r="PFM17" s="1"/>
      <c r="PFN17" s="1"/>
      <c r="PFO17" s="1"/>
      <c r="PFP17" s="1"/>
      <c r="PFQ17" s="1"/>
      <c r="PFR17" s="1"/>
      <c r="PFS17" s="1"/>
      <c r="PFT17" s="1"/>
      <c r="PFU17" s="1"/>
      <c r="PFV17" s="1"/>
      <c r="PFW17" s="1"/>
      <c r="PFX17" s="1"/>
      <c r="PFY17" s="1"/>
      <c r="PFZ17" s="1"/>
      <c r="PGA17" s="1"/>
      <c r="PGB17" s="1"/>
      <c r="PGC17" s="1"/>
      <c r="PGD17" s="1"/>
      <c r="PGE17" s="1"/>
      <c r="PGF17" s="1"/>
      <c r="PGG17" s="1"/>
      <c r="PGH17" s="1"/>
      <c r="PGI17" s="1"/>
      <c r="PGJ17" s="1"/>
      <c r="PGK17" s="1"/>
      <c r="PGL17" s="1"/>
      <c r="PGM17" s="1"/>
      <c r="PGN17" s="1"/>
      <c r="PGO17" s="1"/>
      <c r="PGP17" s="1"/>
      <c r="PGQ17" s="1"/>
      <c r="PGR17" s="1"/>
      <c r="PGS17" s="1"/>
      <c r="PGT17" s="1"/>
      <c r="PGU17" s="1"/>
      <c r="PGV17" s="1"/>
      <c r="PGW17" s="1"/>
      <c r="PGX17" s="1"/>
      <c r="PGY17" s="1"/>
      <c r="PGZ17" s="1"/>
      <c r="PHA17" s="1"/>
      <c r="PHB17" s="1"/>
      <c r="PHC17" s="1"/>
      <c r="PHD17" s="1"/>
      <c r="PHE17" s="1"/>
      <c r="PHF17" s="1"/>
      <c r="PHG17" s="1"/>
      <c r="PHH17" s="1"/>
      <c r="PHI17" s="1"/>
      <c r="PHJ17" s="1"/>
      <c r="PHK17" s="1"/>
      <c r="PHL17" s="1"/>
      <c r="PHM17" s="1"/>
      <c r="PHN17" s="1"/>
      <c r="PHO17" s="1"/>
      <c r="PHP17" s="1"/>
      <c r="PHQ17" s="1"/>
      <c r="PHR17" s="1"/>
      <c r="PHS17" s="1"/>
      <c r="PHT17" s="1"/>
      <c r="PHU17" s="1"/>
      <c r="PHV17" s="1"/>
      <c r="PHW17" s="1"/>
      <c r="PHX17" s="1"/>
      <c r="PHY17" s="1"/>
      <c r="PHZ17" s="1"/>
      <c r="PIA17" s="1"/>
      <c r="PIB17" s="1"/>
      <c r="PIC17" s="1"/>
      <c r="PID17" s="1"/>
      <c r="PIE17" s="1"/>
      <c r="PIF17" s="1"/>
      <c r="PIG17" s="1"/>
      <c r="PIH17" s="1"/>
      <c r="PII17" s="1"/>
      <c r="PIJ17" s="1"/>
      <c r="PIK17" s="1"/>
      <c r="PIL17" s="1"/>
      <c r="PIM17" s="1"/>
      <c r="PIN17" s="1"/>
      <c r="PIO17" s="1"/>
      <c r="PIP17" s="1"/>
      <c r="PIQ17" s="1"/>
      <c r="PIR17" s="1"/>
      <c r="PIS17" s="1"/>
      <c r="PIT17" s="1"/>
      <c r="PIU17" s="1"/>
      <c r="PIV17" s="1"/>
      <c r="PIW17" s="1"/>
      <c r="PIX17" s="1"/>
      <c r="PIY17" s="1"/>
      <c r="PIZ17" s="1"/>
      <c r="PJA17" s="1"/>
      <c r="PJB17" s="1"/>
      <c r="PJC17" s="1"/>
      <c r="PJD17" s="1"/>
      <c r="PJE17" s="1"/>
      <c r="PJF17" s="1"/>
      <c r="PJG17" s="1"/>
      <c r="PJH17" s="1"/>
      <c r="PJI17" s="1"/>
      <c r="PJJ17" s="1"/>
      <c r="PJK17" s="1"/>
      <c r="PJL17" s="1"/>
      <c r="PJM17" s="1"/>
      <c r="PJN17" s="1"/>
      <c r="PJO17" s="1"/>
      <c r="PJP17" s="1"/>
      <c r="PJQ17" s="1"/>
      <c r="PJR17" s="1"/>
      <c r="PJS17" s="1"/>
      <c r="PJT17" s="1"/>
      <c r="PJU17" s="1"/>
      <c r="PJV17" s="1"/>
      <c r="PJW17" s="1"/>
      <c r="PJX17" s="1"/>
      <c r="PJY17" s="1"/>
      <c r="PJZ17" s="1"/>
      <c r="PKA17" s="1"/>
      <c r="PKB17" s="1"/>
      <c r="PKC17" s="1"/>
      <c r="PKD17" s="1"/>
      <c r="PKE17" s="1"/>
      <c r="PKF17" s="1"/>
      <c r="PKG17" s="1"/>
      <c r="PKH17" s="1"/>
      <c r="PKI17" s="1"/>
      <c r="PKJ17" s="1"/>
      <c r="PKK17" s="1"/>
      <c r="PKL17" s="1"/>
      <c r="PKM17" s="1"/>
      <c r="PKN17" s="1"/>
      <c r="PKO17" s="1"/>
      <c r="PKP17" s="1"/>
      <c r="PKQ17" s="1"/>
      <c r="PKR17" s="1"/>
      <c r="PKS17" s="1"/>
      <c r="PKT17" s="1"/>
      <c r="PKU17" s="1"/>
      <c r="PKV17" s="1"/>
      <c r="PKW17" s="1"/>
      <c r="PKX17" s="1"/>
      <c r="PKY17" s="1"/>
      <c r="PKZ17" s="1"/>
      <c r="PLA17" s="1"/>
      <c r="PLB17" s="1"/>
      <c r="PLC17" s="1"/>
      <c r="PLD17" s="1"/>
      <c r="PLE17" s="1"/>
      <c r="PLF17" s="1"/>
      <c r="PLG17" s="1"/>
      <c r="PLH17" s="1"/>
      <c r="PLI17" s="1"/>
      <c r="PLJ17" s="1"/>
      <c r="PLK17" s="1"/>
      <c r="PLL17" s="1"/>
      <c r="PLM17" s="1"/>
      <c r="PLN17" s="1"/>
      <c r="PLO17" s="1"/>
      <c r="PLP17" s="1"/>
      <c r="PLQ17" s="1"/>
      <c r="PLR17" s="1"/>
      <c r="PLS17" s="1"/>
      <c r="PLT17" s="1"/>
      <c r="PLU17" s="1"/>
      <c r="PLV17" s="1"/>
      <c r="PLW17" s="1"/>
      <c r="PLX17" s="1"/>
      <c r="PLY17" s="1"/>
      <c r="PLZ17" s="1"/>
      <c r="PMA17" s="1"/>
      <c r="PMB17" s="1"/>
      <c r="PMC17" s="1"/>
      <c r="PMD17" s="1"/>
      <c r="PME17" s="1"/>
      <c r="PMF17" s="1"/>
      <c r="PMG17" s="1"/>
      <c r="PMH17" s="1"/>
      <c r="PMI17" s="1"/>
      <c r="PMJ17" s="1"/>
      <c r="PMK17" s="1"/>
      <c r="PML17" s="1"/>
      <c r="PMM17" s="1"/>
      <c r="PMN17" s="1"/>
      <c r="PMO17" s="1"/>
      <c r="PMP17" s="1"/>
      <c r="PMQ17" s="1"/>
      <c r="PMR17" s="1"/>
      <c r="PMS17" s="1"/>
      <c r="PMT17" s="1"/>
      <c r="PMU17" s="1"/>
      <c r="PMV17" s="1"/>
      <c r="PMW17" s="1"/>
      <c r="PMX17" s="1"/>
      <c r="PMY17" s="1"/>
      <c r="PMZ17" s="1"/>
      <c r="PNA17" s="1"/>
      <c r="PNB17" s="1"/>
      <c r="PNC17" s="1"/>
      <c r="PND17" s="1"/>
      <c r="PNE17" s="1"/>
      <c r="PNF17" s="1"/>
      <c r="PNG17" s="1"/>
      <c r="PNH17" s="1"/>
      <c r="PNI17" s="1"/>
      <c r="PNJ17" s="1"/>
      <c r="PNK17" s="1"/>
      <c r="PNL17" s="1"/>
      <c r="PNM17" s="1"/>
      <c r="PNN17" s="1"/>
      <c r="PNO17" s="1"/>
      <c r="PNP17" s="1"/>
      <c r="PNQ17" s="1"/>
      <c r="PNR17" s="1"/>
      <c r="PNS17" s="1"/>
      <c r="PNT17" s="1"/>
      <c r="PNU17" s="1"/>
      <c r="PNV17" s="1"/>
      <c r="PNW17" s="1"/>
      <c r="PNX17" s="1"/>
      <c r="PNY17" s="1"/>
      <c r="PNZ17" s="1"/>
      <c r="POA17" s="1"/>
      <c r="POB17" s="1"/>
      <c r="POC17" s="1"/>
      <c r="POD17" s="1"/>
      <c r="POE17" s="1"/>
      <c r="POF17" s="1"/>
      <c r="POG17" s="1"/>
      <c r="POH17" s="1"/>
      <c r="POI17" s="1"/>
      <c r="POJ17" s="1"/>
      <c r="POK17" s="1"/>
      <c r="POL17" s="1"/>
      <c r="POM17" s="1"/>
      <c r="PON17" s="1"/>
      <c r="POO17" s="1"/>
      <c r="POP17" s="1"/>
      <c r="POQ17" s="1"/>
      <c r="POR17" s="1"/>
      <c r="POS17" s="1"/>
      <c r="POT17" s="1"/>
      <c r="POU17" s="1"/>
      <c r="POV17" s="1"/>
      <c r="POW17" s="1"/>
      <c r="POX17" s="1"/>
      <c r="POY17" s="1"/>
      <c r="POZ17" s="1"/>
      <c r="PPA17" s="1"/>
      <c r="PPB17" s="1"/>
      <c r="PPC17" s="1"/>
      <c r="PPD17" s="1"/>
      <c r="PPE17" s="1"/>
      <c r="PPF17" s="1"/>
      <c r="PPG17" s="1"/>
      <c r="PPH17" s="1"/>
      <c r="PPI17" s="1"/>
      <c r="PPJ17" s="1"/>
      <c r="PPK17" s="1"/>
      <c r="PPL17" s="1"/>
      <c r="PPM17" s="1"/>
      <c r="PPN17" s="1"/>
      <c r="PPO17" s="1"/>
      <c r="PPP17" s="1"/>
      <c r="PPQ17" s="1"/>
      <c r="PPR17" s="1"/>
      <c r="PPS17" s="1"/>
      <c r="PPT17" s="1"/>
      <c r="PPU17" s="1"/>
      <c r="PPV17" s="1"/>
      <c r="PPW17" s="1"/>
      <c r="PPX17" s="1"/>
      <c r="PPY17" s="1"/>
      <c r="PPZ17" s="1"/>
      <c r="PQA17" s="1"/>
      <c r="PQB17" s="1"/>
      <c r="PQC17" s="1"/>
      <c r="PQD17" s="1"/>
      <c r="PQE17" s="1"/>
      <c r="PQF17" s="1"/>
      <c r="PQG17" s="1"/>
      <c r="PQH17" s="1"/>
      <c r="PQI17" s="1"/>
      <c r="PQJ17" s="1"/>
      <c r="PQK17" s="1"/>
      <c r="PQL17" s="1"/>
      <c r="PQM17" s="1"/>
      <c r="PQN17" s="1"/>
      <c r="PQO17" s="1"/>
      <c r="PQP17" s="1"/>
      <c r="PQQ17" s="1"/>
      <c r="PQR17" s="1"/>
      <c r="PQS17" s="1"/>
      <c r="PQT17" s="1"/>
      <c r="PQU17" s="1"/>
      <c r="PQV17" s="1"/>
      <c r="PQW17" s="1"/>
      <c r="PQX17" s="1"/>
      <c r="PQY17" s="1"/>
      <c r="PQZ17" s="1"/>
      <c r="PRA17" s="1"/>
      <c r="PRB17" s="1"/>
      <c r="PRC17" s="1"/>
      <c r="PRD17" s="1"/>
      <c r="PRE17" s="1"/>
      <c r="PRF17" s="1"/>
      <c r="PRG17" s="1"/>
      <c r="PRH17" s="1"/>
      <c r="PRI17" s="1"/>
      <c r="PRJ17" s="1"/>
      <c r="PRK17" s="1"/>
      <c r="PRL17" s="1"/>
      <c r="PRM17" s="1"/>
      <c r="PRN17" s="1"/>
      <c r="PRO17" s="1"/>
      <c r="PRP17" s="1"/>
      <c r="PRQ17" s="1"/>
      <c r="PRR17" s="1"/>
      <c r="PRS17" s="1"/>
      <c r="PRT17" s="1"/>
      <c r="PRU17" s="1"/>
      <c r="PRV17" s="1"/>
      <c r="PRW17" s="1"/>
      <c r="PRX17" s="1"/>
      <c r="PRY17" s="1"/>
      <c r="PRZ17" s="1"/>
      <c r="PSA17" s="1"/>
      <c r="PSB17" s="1"/>
      <c r="PSC17" s="1"/>
      <c r="PSD17" s="1"/>
      <c r="PSE17" s="1"/>
      <c r="PSF17" s="1"/>
      <c r="PSG17" s="1"/>
      <c r="PSH17" s="1"/>
      <c r="PSI17" s="1"/>
      <c r="PSJ17" s="1"/>
      <c r="PSK17" s="1"/>
      <c r="PSL17" s="1"/>
      <c r="PSM17" s="1"/>
      <c r="PSN17" s="1"/>
      <c r="PSO17" s="1"/>
      <c r="PSP17" s="1"/>
      <c r="PSQ17" s="1"/>
      <c r="PSR17" s="1"/>
      <c r="PSS17" s="1"/>
      <c r="PST17" s="1"/>
      <c r="PSU17" s="1"/>
      <c r="PSV17" s="1"/>
      <c r="PSW17" s="1"/>
      <c r="PSX17" s="1"/>
      <c r="PSY17" s="1"/>
      <c r="PSZ17" s="1"/>
      <c r="PTA17" s="1"/>
      <c r="PTB17" s="1"/>
      <c r="PTC17" s="1"/>
      <c r="PTD17" s="1"/>
      <c r="PTE17" s="1"/>
      <c r="PTF17" s="1"/>
      <c r="PTG17" s="1"/>
      <c r="PTH17" s="1"/>
      <c r="PTI17" s="1"/>
      <c r="PTJ17" s="1"/>
      <c r="PTK17" s="1"/>
      <c r="PTL17" s="1"/>
      <c r="PTM17" s="1"/>
      <c r="PTN17" s="1"/>
      <c r="PTO17" s="1"/>
      <c r="PTP17" s="1"/>
      <c r="PTQ17" s="1"/>
      <c r="PTR17" s="1"/>
      <c r="PTS17" s="1"/>
      <c r="PTT17" s="1"/>
      <c r="PTU17" s="1"/>
      <c r="PTV17" s="1"/>
      <c r="PTW17" s="1"/>
      <c r="PTX17" s="1"/>
      <c r="PTY17" s="1"/>
      <c r="PTZ17" s="1"/>
      <c r="PUA17" s="1"/>
      <c r="PUB17" s="1"/>
      <c r="PUC17" s="1"/>
      <c r="PUD17" s="1"/>
      <c r="PUE17" s="1"/>
      <c r="PUF17" s="1"/>
      <c r="PUG17" s="1"/>
      <c r="PUH17" s="1"/>
      <c r="PUI17" s="1"/>
      <c r="PUJ17" s="1"/>
      <c r="PUK17" s="1"/>
      <c r="PUL17" s="1"/>
      <c r="PUM17" s="1"/>
      <c r="PUN17" s="1"/>
      <c r="PUO17" s="1"/>
      <c r="PUP17" s="1"/>
      <c r="PUQ17" s="1"/>
      <c r="PUR17" s="1"/>
      <c r="PUS17" s="1"/>
      <c r="PUT17" s="1"/>
      <c r="PUU17" s="1"/>
      <c r="PUV17" s="1"/>
      <c r="PUW17" s="1"/>
      <c r="PUX17" s="1"/>
      <c r="PUY17" s="1"/>
      <c r="PUZ17" s="1"/>
      <c r="PVA17" s="1"/>
      <c r="PVB17" s="1"/>
      <c r="PVC17" s="1"/>
      <c r="PVD17" s="1"/>
      <c r="PVE17" s="1"/>
      <c r="PVF17" s="1"/>
      <c r="PVG17" s="1"/>
      <c r="PVH17" s="1"/>
      <c r="PVI17" s="1"/>
      <c r="PVJ17" s="1"/>
      <c r="PVK17" s="1"/>
      <c r="PVL17" s="1"/>
      <c r="PVM17" s="1"/>
      <c r="PVN17" s="1"/>
      <c r="PVO17" s="1"/>
      <c r="PVP17" s="1"/>
      <c r="PVQ17" s="1"/>
      <c r="PVR17" s="1"/>
      <c r="PVS17" s="1"/>
      <c r="PVT17" s="1"/>
      <c r="PVU17" s="1"/>
      <c r="PVV17" s="1"/>
      <c r="PVW17" s="1"/>
      <c r="PVX17" s="1"/>
      <c r="PVY17" s="1"/>
      <c r="PVZ17" s="1"/>
      <c r="PWA17" s="1"/>
      <c r="PWB17" s="1"/>
      <c r="PWC17" s="1"/>
      <c r="PWD17" s="1"/>
      <c r="PWE17" s="1"/>
      <c r="PWF17" s="1"/>
      <c r="PWG17" s="1"/>
      <c r="PWH17" s="1"/>
      <c r="PWI17" s="1"/>
      <c r="PWJ17" s="1"/>
      <c r="PWK17" s="1"/>
      <c r="PWL17" s="1"/>
      <c r="PWM17" s="1"/>
      <c r="PWN17" s="1"/>
      <c r="PWO17" s="1"/>
      <c r="PWP17" s="1"/>
      <c r="PWQ17" s="1"/>
      <c r="PWR17" s="1"/>
      <c r="PWS17" s="1"/>
      <c r="PWT17" s="1"/>
      <c r="PWU17" s="1"/>
      <c r="PWV17" s="1"/>
      <c r="PWW17" s="1"/>
      <c r="PWX17" s="1"/>
      <c r="PWY17" s="1"/>
      <c r="PWZ17" s="1"/>
      <c r="PXA17" s="1"/>
      <c r="PXB17" s="1"/>
      <c r="PXC17" s="1"/>
      <c r="PXD17" s="1"/>
      <c r="PXE17" s="1"/>
      <c r="PXF17" s="1"/>
      <c r="PXG17" s="1"/>
      <c r="PXH17" s="1"/>
      <c r="PXI17" s="1"/>
      <c r="PXJ17" s="1"/>
      <c r="PXK17" s="1"/>
      <c r="PXL17" s="1"/>
      <c r="PXM17" s="1"/>
      <c r="PXN17" s="1"/>
      <c r="PXO17" s="1"/>
      <c r="PXP17" s="1"/>
      <c r="PXQ17" s="1"/>
      <c r="PXR17" s="1"/>
      <c r="PXS17" s="1"/>
      <c r="PXT17" s="1"/>
      <c r="PXU17" s="1"/>
      <c r="PXV17" s="1"/>
      <c r="PXW17" s="1"/>
      <c r="PXX17" s="1"/>
      <c r="PXY17" s="1"/>
      <c r="PXZ17" s="1"/>
      <c r="PYA17" s="1"/>
      <c r="PYB17" s="1"/>
      <c r="PYC17" s="1"/>
      <c r="PYD17" s="1"/>
      <c r="PYE17" s="1"/>
      <c r="PYF17" s="1"/>
      <c r="PYG17" s="1"/>
      <c r="PYH17" s="1"/>
      <c r="PYI17" s="1"/>
      <c r="PYJ17" s="1"/>
      <c r="PYK17" s="1"/>
      <c r="PYL17" s="1"/>
      <c r="PYM17" s="1"/>
      <c r="PYN17" s="1"/>
      <c r="PYO17" s="1"/>
      <c r="PYP17" s="1"/>
      <c r="PYQ17" s="1"/>
      <c r="PYR17" s="1"/>
      <c r="PYS17" s="1"/>
      <c r="PYT17" s="1"/>
      <c r="PYU17" s="1"/>
      <c r="PYV17" s="1"/>
      <c r="PYW17" s="1"/>
      <c r="PYX17" s="1"/>
      <c r="PYY17" s="1"/>
      <c r="PYZ17" s="1"/>
      <c r="PZA17" s="1"/>
      <c r="PZB17" s="1"/>
      <c r="PZC17" s="1"/>
      <c r="PZD17" s="1"/>
      <c r="PZE17" s="1"/>
      <c r="PZF17" s="1"/>
      <c r="PZG17" s="1"/>
      <c r="PZH17" s="1"/>
      <c r="PZI17" s="1"/>
      <c r="PZJ17" s="1"/>
      <c r="PZK17" s="1"/>
      <c r="PZL17" s="1"/>
      <c r="PZM17" s="1"/>
      <c r="PZN17" s="1"/>
      <c r="PZO17" s="1"/>
      <c r="PZP17" s="1"/>
      <c r="PZQ17" s="1"/>
      <c r="PZR17" s="1"/>
      <c r="PZS17" s="1"/>
      <c r="PZT17" s="1"/>
      <c r="PZU17" s="1"/>
      <c r="PZV17" s="1"/>
      <c r="PZW17" s="1"/>
      <c r="PZX17" s="1"/>
      <c r="PZY17" s="1"/>
      <c r="PZZ17" s="1"/>
      <c r="QAA17" s="1"/>
      <c r="QAB17" s="1"/>
      <c r="QAC17" s="1"/>
      <c r="QAD17" s="1"/>
      <c r="QAE17" s="1"/>
      <c r="QAF17" s="1"/>
      <c r="QAG17" s="1"/>
      <c r="QAH17" s="1"/>
      <c r="QAI17" s="1"/>
      <c r="QAJ17" s="1"/>
      <c r="QAK17" s="1"/>
      <c r="QAL17" s="1"/>
      <c r="QAM17" s="1"/>
      <c r="QAN17" s="1"/>
      <c r="QAO17" s="1"/>
      <c r="QAP17" s="1"/>
      <c r="QAQ17" s="1"/>
      <c r="QAR17" s="1"/>
      <c r="QAS17" s="1"/>
      <c r="QAT17" s="1"/>
      <c r="QAU17" s="1"/>
      <c r="QAV17" s="1"/>
      <c r="QAW17" s="1"/>
      <c r="QAX17" s="1"/>
      <c r="QAY17" s="1"/>
      <c r="QAZ17" s="1"/>
      <c r="QBA17" s="1"/>
      <c r="QBB17" s="1"/>
      <c r="QBC17" s="1"/>
      <c r="QBD17" s="1"/>
      <c r="QBE17" s="1"/>
      <c r="QBF17" s="1"/>
      <c r="QBG17" s="1"/>
      <c r="QBH17" s="1"/>
      <c r="QBI17" s="1"/>
      <c r="QBJ17" s="1"/>
      <c r="QBK17" s="1"/>
      <c r="QBL17" s="1"/>
      <c r="QBM17" s="1"/>
      <c r="QBN17" s="1"/>
      <c r="QBO17" s="1"/>
      <c r="QBP17" s="1"/>
      <c r="QBQ17" s="1"/>
      <c r="QBR17" s="1"/>
      <c r="QBS17" s="1"/>
      <c r="QBT17" s="1"/>
      <c r="QBU17" s="1"/>
      <c r="QBV17" s="1"/>
      <c r="QBW17" s="1"/>
      <c r="QBX17" s="1"/>
      <c r="QBY17" s="1"/>
      <c r="QBZ17" s="1"/>
      <c r="QCA17" s="1"/>
      <c r="QCB17" s="1"/>
      <c r="QCC17" s="1"/>
      <c r="QCD17" s="1"/>
      <c r="QCE17" s="1"/>
      <c r="QCF17" s="1"/>
      <c r="QCG17" s="1"/>
      <c r="QCH17" s="1"/>
      <c r="QCI17" s="1"/>
      <c r="QCJ17" s="1"/>
      <c r="QCK17" s="1"/>
      <c r="QCL17" s="1"/>
      <c r="QCM17" s="1"/>
      <c r="QCN17" s="1"/>
      <c r="QCO17" s="1"/>
      <c r="QCP17" s="1"/>
      <c r="QCQ17" s="1"/>
      <c r="QCR17" s="1"/>
      <c r="QCS17" s="1"/>
      <c r="QCT17" s="1"/>
      <c r="QCU17" s="1"/>
      <c r="QCV17" s="1"/>
      <c r="QCW17" s="1"/>
      <c r="QCX17" s="1"/>
      <c r="QCY17" s="1"/>
      <c r="QCZ17" s="1"/>
      <c r="QDA17" s="1"/>
      <c r="QDB17" s="1"/>
      <c r="QDC17" s="1"/>
      <c r="QDD17" s="1"/>
      <c r="QDE17" s="1"/>
      <c r="QDF17" s="1"/>
      <c r="QDG17" s="1"/>
      <c r="QDH17" s="1"/>
      <c r="QDI17" s="1"/>
      <c r="QDJ17" s="1"/>
      <c r="QDK17" s="1"/>
      <c r="QDL17" s="1"/>
      <c r="QDM17" s="1"/>
      <c r="QDN17" s="1"/>
      <c r="QDO17" s="1"/>
      <c r="QDP17" s="1"/>
      <c r="QDQ17" s="1"/>
      <c r="QDR17" s="1"/>
      <c r="QDS17" s="1"/>
      <c r="QDT17" s="1"/>
      <c r="QDU17" s="1"/>
      <c r="QDV17" s="1"/>
      <c r="QDW17" s="1"/>
      <c r="QDX17" s="1"/>
      <c r="QDY17" s="1"/>
      <c r="QDZ17" s="1"/>
      <c r="QEA17" s="1"/>
      <c r="QEB17" s="1"/>
      <c r="QEC17" s="1"/>
      <c r="QED17" s="1"/>
      <c r="QEE17" s="1"/>
      <c r="QEF17" s="1"/>
      <c r="QEG17" s="1"/>
      <c r="QEH17" s="1"/>
      <c r="QEI17" s="1"/>
      <c r="QEJ17" s="1"/>
      <c r="QEK17" s="1"/>
      <c r="QEL17" s="1"/>
      <c r="QEM17" s="1"/>
      <c r="QEN17" s="1"/>
      <c r="QEO17" s="1"/>
      <c r="QEP17" s="1"/>
      <c r="QEQ17" s="1"/>
      <c r="QER17" s="1"/>
      <c r="QES17" s="1"/>
      <c r="QET17" s="1"/>
      <c r="QEU17" s="1"/>
      <c r="QEV17" s="1"/>
      <c r="QEW17" s="1"/>
      <c r="QEX17" s="1"/>
      <c r="QEY17" s="1"/>
      <c r="QEZ17" s="1"/>
      <c r="QFA17" s="1"/>
      <c r="QFB17" s="1"/>
      <c r="QFC17" s="1"/>
      <c r="QFD17" s="1"/>
      <c r="QFE17" s="1"/>
      <c r="QFF17" s="1"/>
      <c r="QFG17" s="1"/>
      <c r="QFH17" s="1"/>
      <c r="QFI17" s="1"/>
      <c r="QFJ17" s="1"/>
      <c r="QFK17" s="1"/>
      <c r="QFL17" s="1"/>
      <c r="QFM17" s="1"/>
      <c r="QFN17" s="1"/>
      <c r="QFO17" s="1"/>
      <c r="QFP17" s="1"/>
      <c r="QFQ17" s="1"/>
      <c r="QFR17" s="1"/>
      <c r="QFS17" s="1"/>
      <c r="QFT17" s="1"/>
      <c r="QFU17" s="1"/>
      <c r="QFV17" s="1"/>
      <c r="QFW17" s="1"/>
      <c r="QFX17" s="1"/>
      <c r="QFY17" s="1"/>
      <c r="QFZ17" s="1"/>
      <c r="QGA17" s="1"/>
      <c r="QGB17" s="1"/>
      <c r="QGC17" s="1"/>
      <c r="QGD17" s="1"/>
      <c r="QGE17" s="1"/>
      <c r="QGF17" s="1"/>
      <c r="QGG17" s="1"/>
      <c r="QGH17" s="1"/>
      <c r="QGI17" s="1"/>
      <c r="QGJ17" s="1"/>
      <c r="QGK17" s="1"/>
      <c r="QGL17" s="1"/>
      <c r="QGM17" s="1"/>
      <c r="QGN17" s="1"/>
      <c r="QGO17" s="1"/>
      <c r="QGP17" s="1"/>
      <c r="QGQ17" s="1"/>
      <c r="QGR17" s="1"/>
      <c r="QGS17" s="1"/>
      <c r="QGT17" s="1"/>
      <c r="QGU17" s="1"/>
      <c r="QGV17" s="1"/>
      <c r="QGW17" s="1"/>
      <c r="QGX17" s="1"/>
      <c r="QGY17" s="1"/>
      <c r="QGZ17" s="1"/>
      <c r="QHA17" s="1"/>
      <c r="QHB17" s="1"/>
      <c r="QHC17" s="1"/>
      <c r="QHD17" s="1"/>
      <c r="QHE17" s="1"/>
      <c r="QHF17" s="1"/>
      <c r="QHG17" s="1"/>
      <c r="QHH17" s="1"/>
      <c r="QHI17" s="1"/>
      <c r="QHJ17" s="1"/>
      <c r="QHK17" s="1"/>
      <c r="QHL17" s="1"/>
      <c r="QHM17" s="1"/>
      <c r="QHN17" s="1"/>
      <c r="QHO17" s="1"/>
      <c r="QHP17" s="1"/>
      <c r="QHQ17" s="1"/>
      <c r="QHR17" s="1"/>
      <c r="QHS17" s="1"/>
      <c r="QHT17" s="1"/>
      <c r="QHU17" s="1"/>
      <c r="QHV17" s="1"/>
      <c r="QHW17" s="1"/>
      <c r="QHX17" s="1"/>
      <c r="QHY17" s="1"/>
      <c r="QHZ17" s="1"/>
      <c r="QIA17" s="1"/>
      <c r="QIB17" s="1"/>
      <c r="QIC17" s="1"/>
      <c r="QID17" s="1"/>
      <c r="QIE17" s="1"/>
      <c r="QIF17" s="1"/>
      <c r="QIG17" s="1"/>
      <c r="QIH17" s="1"/>
      <c r="QII17" s="1"/>
      <c r="QIJ17" s="1"/>
      <c r="QIK17" s="1"/>
      <c r="QIL17" s="1"/>
      <c r="QIM17" s="1"/>
      <c r="QIN17" s="1"/>
      <c r="QIO17" s="1"/>
      <c r="QIP17" s="1"/>
      <c r="QIQ17" s="1"/>
      <c r="QIR17" s="1"/>
      <c r="QIS17" s="1"/>
      <c r="QIT17" s="1"/>
      <c r="QIU17" s="1"/>
      <c r="QIV17" s="1"/>
      <c r="QIW17" s="1"/>
      <c r="QIX17" s="1"/>
      <c r="QIY17" s="1"/>
      <c r="QIZ17" s="1"/>
      <c r="QJA17" s="1"/>
      <c r="QJB17" s="1"/>
      <c r="QJC17" s="1"/>
      <c r="QJD17" s="1"/>
      <c r="QJE17" s="1"/>
      <c r="QJF17" s="1"/>
      <c r="QJG17" s="1"/>
      <c r="QJH17" s="1"/>
      <c r="QJI17" s="1"/>
      <c r="QJJ17" s="1"/>
      <c r="QJK17" s="1"/>
      <c r="QJL17" s="1"/>
      <c r="QJM17" s="1"/>
      <c r="QJN17" s="1"/>
      <c r="QJO17" s="1"/>
      <c r="QJP17" s="1"/>
      <c r="QJQ17" s="1"/>
      <c r="QJR17" s="1"/>
      <c r="QJS17" s="1"/>
      <c r="QJT17" s="1"/>
      <c r="QJU17" s="1"/>
      <c r="QJV17" s="1"/>
      <c r="QJW17" s="1"/>
      <c r="QJX17" s="1"/>
      <c r="QJY17" s="1"/>
      <c r="QJZ17" s="1"/>
      <c r="QKA17" s="1"/>
      <c r="QKB17" s="1"/>
      <c r="QKC17" s="1"/>
      <c r="QKD17" s="1"/>
      <c r="QKE17" s="1"/>
      <c r="QKF17" s="1"/>
      <c r="QKG17" s="1"/>
      <c r="QKH17" s="1"/>
      <c r="QKI17" s="1"/>
      <c r="QKJ17" s="1"/>
      <c r="QKK17" s="1"/>
      <c r="QKL17" s="1"/>
      <c r="QKM17" s="1"/>
      <c r="QKN17" s="1"/>
      <c r="QKO17" s="1"/>
      <c r="QKP17" s="1"/>
      <c r="QKQ17" s="1"/>
      <c r="QKR17" s="1"/>
      <c r="QKS17" s="1"/>
      <c r="QKT17" s="1"/>
      <c r="QKU17" s="1"/>
      <c r="QKV17" s="1"/>
      <c r="QKW17" s="1"/>
      <c r="QKX17" s="1"/>
      <c r="QKY17" s="1"/>
      <c r="QKZ17" s="1"/>
      <c r="QLA17" s="1"/>
      <c r="QLB17" s="1"/>
      <c r="QLC17" s="1"/>
      <c r="QLD17" s="1"/>
      <c r="QLE17" s="1"/>
      <c r="QLF17" s="1"/>
      <c r="QLG17" s="1"/>
      <c r="QLH17" s="1"/>
      <c r="QLI17" s="1"/>
      <c r="QLJ17" s="1"/>
      <c r="QLK17" s="1"/>
      <c r="QLL17" s="1"/>
      <c r="QLM17" s="1"/>
      <c r="QLN17" s="1"/>
      <c r="QLO17" s="1"/>
      <c r="QLP17" s="1"/>
      <c r="QLQ17" s="1"/>
      <c r="QLR17" s="1"/>
      <c r="QLS17" s="1"/>
      <c r="QLT17" s="1"/>
      <c r="QLU17" s="1"/>
      <c r="QLV17" s="1"/>
      <c r="QLW17" s="1"/>
      <c r="QLX17" s="1"/>
      <c r="QLY17" s="1"/>
      <c r="QLZ17" s="1"/>
      <c r="QMA17" s="1"/>
      <c r="QMB17" s="1"/>
      <c r="QMC17" s="1"/>
      <c r="QMD17" s="1"/>
      <c r="QME17" s="1"/>
      <c r="QMF17" s="1"/>
      <c r="QMG17" s="1"/>
      <c r="QMH17" s="1"/>
      <c r="QMI17" s="1"/>
      <c r="QMJ17" s="1"/>
      <c r="QMK17" s="1"/>
      <c r="QML17" s="1"/>
      <c r="QMM17" s="1"/>
      <c r="QMN17" s="1"/>
      <c r="QMO17" s="1"/>
      <c r="QMP17" s="1"/>
      <c r="QMQ17" s="1"/>
      <c r="QMR17" s="1"/>
      <c r="QMS17" s="1"/>
      <c r="QMT17" s="1"/>
      <c r="QMU17" s="1"/>
      <c r="QMV17" s="1"/>
      <c r="QMW17" s="1"/>
      <c r="QMX17" s="1"/>
      <c r="QMY17" s="1"/>
      <c r="QMZ17" s="1"/>
      <c r="QNA17" s="1"/>
      <c r="QNB17" s="1"/>
      <c r="QNC17" s="1"/>
      <c r="QND17" s="1"/>
      <c r="QNE17" s="1"/>
      <c r="QNF17" s="1"/>
      <c r="QNG17" s="1"/>
      <c r="QNH17" s="1"/>
      <c r="QNI17" s="1"/>
      <c r="QNJ17" s="1"/>
      <c r="QNK17" s="1"/>
      <c r="QNL17" s="1"/>
      <c r="QNM17" s="1"/>
      <c r="QNN17" s="1"/>
      <c r="QNO17" s="1"/>
      <c r="QNP17" s="1"/>
      <c r="QNQ17" s="1"/>
      <c r="QNR17" s="1"/>
      <c r="QNS17" s="1"/>
      <c r="QNT17" s="1"/>
      <c r="QNU17" s="1"/>
      <c r="QNV17" s="1"/>
      <c r="QNW17" s="1"/>
      <c r="QNX17" s="1"/>
      <c r="QNY17" s="1"/>
      <c r="QNZ17" s="1"/>
      <c r="QOA17" s="1"/>
      <c r="QOB17" s="1"/>
      <c r="QOC17" s="1"/>
      <c r="QOD17" s="1"/>
      <c r="QOE17" s="1"/>
      <c r="QOF17" s="1"/>
      <c r="QOG17" s="1"/>
      <c r="QOH17" s="1"/>
      <c r="QOI17" s="1"/>
      <c r="QOJ17" s="1"/>
      <c r="QOK17" s="1"/>
      <c r="QOL17" s="1"/>
      <c r="QOM17" s="1"/>
      <c r="QON17" s="1"/>
      <c r="QOO17" s="1"/>
      <c r="QOP17" s="1"/>
      <c r="QOQ17" s="1"/>
      <c r="QOR17" s="1"/>
      <c r="QOS17" s="1"/>
      <c r="QOT17" s="1"/>
      <c r="QOU17" s="1"/>
      <c r="QOV17" s="1"/>
      <c r="QOW17" s="1"/>
      <c r="QOX17" s="1"/>
      <c r="QOY17" s="1"/>
      <c r="QOZ17" s="1"/>
      <c r="QPA17" s="1"/>
      <c r="QPB17" s="1"/>
      <c r="QPC17" s="1"/>
      <c r="QPD17" s="1"/>
      <c r="QPE17" s="1"/>
      <c r="QPF17" s="1"/>
      <c r="QPG17" s="1"/>
      <c r="QPH17" s="1"/>
      <c r="QPI17" s="1"/>
      <c r="QPJ17" s="1"/>
      <c r="QPK17" s="1"/>
      <c r="QPL17" s="1"/>
      <c r="QPM17" s="1"/>
      <c r="QPN17" s="1"/>
      <c r="QPO17" s="1"/>
      <c r="QPP17" s="1"/>
      <c r="QPQ17" s="1"/>
      <c r="QPR17" s="1"/>
      <c r="QPS17" s="1"/>
      <c r="QPT17" s="1"/>
      <c r="QPU17" s="1"/>
      <c r="QPV17" s="1"/>
      <c r="QPW17" s="1"/>
      <c r="QPX17" s="1"/>
      <c r="QPY17" s="1"/>
      <c r="QPZ17" s="1"/>
      <c r="QQA17" s="1"/>
      <c r="QQB17" s="1"/>
      <c r="QQC17" s="1"/>
      <c r="QQD17" s="1"/>
      <c r="QQE17" s="1"/>
      <c r="QQF17" s="1"/>
      <c r="QQG17" s="1"/>
      <c r="QQH17" s="1"/>
      <c r="QQI17" s="1"/>
      <c r="QQJ17" s="1"/>
      <c r="QQK17" s="1"/>
      <c r="QQL17" s="1"/>
      <c r="QQM17" s="1"/>
      <c r="QQN17" s="1"/>
      <c r="QQO17" s="1"/>
      <c r="QQP17" s="1"/>
      <c r="QQQ17" s="1"/>
      <c r="QQR17" s="1"/>
      <c r="QQS17" s="1"/>
      <c r="QQT17" s="1"/>
      <c r="QQU17" s="1"/>
      <c r="QQV17" s="1"/>
      <c r="QQW17" s="1"/>
      <c r="QQX17" s="1"/>
      <c r="QQY17" s="1"/>
      <c r="QQZ17" s="1"/>
      <c r="QRA17" s="1"/>
      <c r="QRB17" s="1"/>
      <c r="QRC17" s="1"/>
      <c r="QRD17" s="1"/>
      <c r="QRE17" s="1"/>
      <c r="QRF17" s="1"/>
      <c r="QRG17" s="1"/>
      <c r="QRH17" s="1"/>
      <c r="QRI17" s="1"/>
      <c r="QRJ17" s="1"/>
      <c r="QRK17" s="1"/>
      <c r="QRL17" s="1"/>
      <c r="QRM17" s="1"/>
      <c r="QRN17" s="1"/>
      <c r="QRO17" s="1"/>
      <c r="QRP17" s="1"/>
      <c r="QRQ17" s="1"/>
      <c r="QRR17" s="1"/>
      <c r="QRS17" s="1"/>
      <c r="QRT17" s="1"/>
      <c r="QRU17" s="1"/>
      <c r="QRV17" s="1"/>
      <c r="QRW17" s="1"/>
      <c r="QRX17" s="1"/>
      <c r="QRY17" s="1"/>
      <c r="QRZ17" s="1"/>
      <c r="QSA17" s="1"/>
      <c r="QSB17" s="1"/>
      <c r="QSC17" s="1"/>
      <c r="QSD17" s="1"/>
      <c r="QSE17" s="1"/>
      <c r="QSF17" s="1"/>
      <c r="QSG17" s="1"/>
      <c r="QSH17" s="1"/>
      <c r="QSI17" s="1"/>
      <c r="QSJ17" s="1"/>
      <c r="QSK17" s="1"/>
      <c r="QSL17" s="1"/>
      <c r="QSM17" s="1"/>
      <c r="QSN17" s="1"/>
      <c r="QSO17" s="1"/>
      <c r="QSP17" s="1"/>
      <c r="QSQ17" s="1"/>
      <c r="QSR17" s="1"/>
      <c r="QSS17" s="1"/>
      <c r="QST17" s="1"/>
      <c r="QSU17" s="1"/>
      <c r="QSV17" s="1"/>
      <c r="QSW17" s="1"/>
      <c r="QSX17" s="1"/>
      <c r="QSY17" s="1"/>
      <c r="QSZ17" s="1"/>
      <c r="QTA17" s="1"/>
      <c r="QTB17" s="1"/>
      <c r="QTC17" s="1"/>
      <c r="QTD17" s="1"/>
      <c r="QTE17" s="1"/>
      <c r="QTF17" s="1"/>
      <c r="QTG17" s="1"/>
      <c r="QTH17" s="1"/>
      <c r="QTI17" s="1"/>
      <c r="QTJ17" s="1"/>
      <c r="QTK17" s="1"/>
      <c r="QTL17" s="1"/>
      <c r="QTM17" s="1"/>
      <c r="QTN17" s="1"/>
      <c r="QTO17" s="1"/>
      <c r="QTP17" s="1"/>
      <c r="QTQ17" s="1"/>
      <c r="QTR17" s="1"/>
      <c r="QTS17" s="1"/>
      <c r="QTT17" s="1"/>
      <c r="QTU17" s="1"/>
      <c r="QTV17" s="1"/>
      <c r="QTW17" s="1"/>
      <c r="QTX17" s="1"/>
      <c r="QTY17" s="1"/>
      <c r="QTZ17" s="1"/>
      <c r="QUA17" s="1"/>
      <c r="QUB17" s="1"/>
      <c r="QUC17" s="1"/>
      <c r="QUD17" s="1"/>
      <c r="QUE17" s="1"/>
      <c r="QUF17" s="1"/>
      <c r="QUG17" s="1"/>
      <c r="QUH17" s="1"/>
      <c r="QUI17" s="1"/>
      <c r="QUJ17" s="1"/>
      <c r="QUK17" s="1"/>
      <c r="QUL17" s="1"/>
      <c r="QUM17" s="1"/>
      <c r="QUN17" s="1"/>
      <c r="QUO17" s="1"/>
      <c r="QUP17" s="1"/>
      <c r="QUQ17" s="1"/>
      <c r="QUR17" s="1"/>
      <c r="QUS17" s="1"/>
      <c r="QUT17" s="1"/>
      <c r="QUU17" s="1"/>
      <c r="QUV17" s="1"/>
      <c r="QUW17" s="1"/>
      <c r="QUX17" s="1"/>
      <c r="QUY17" s="1"/>
      <c r="QUZ17" s="1"/>
      <c r="QVA17" s="1"/>
      <c r="QVB17" s="1"/>
      <c r="QVC17" s="1"/>
      <c r="QVD17" s="1"/>
      <c r="QVE17" s="1"/>
      <c r="QVF17" s="1"/>
      <c r="QVG17" s="1"/>
      <c r="QVH17" s="1"/>
      <c r="QVI17" s="1"/>
      <c r="QVJ17" s="1"/>
      <c r="QVK17" s="1"/>
      <c r="QVL17" s="1"/>
      <c r="QVM17" s="1"/>
      <c r="QVN17" s="1"/>
      <c r="QVO17" s="1"/>
      <c r="QVP17" s="1"/>
      <c r="QVQ17" s="1"/>
      <c r="QVR17" s="1"/>
      <c r="QVS17" s="1"/>
      <c r="QVT17" s="1"/>
      <c r="QVU17" s="1"/>
      <c r="QVV17" s="1"/>
      <c r="QVW17" s="1"/>
      <c r="QVX17" s="1"/>
      <c r="QVY17" s="1"/>
      <c r="QVZ17" s="1"/>
      <c r="QWA17" s="1"/>
      <c r="QWB17" s="1"/>
      <c r="QWC17" s="1"/>
      <c r="QWD17" s="1"/>
      <c r="QWE17" s="1"/>
      <c r="QWF17" s="1"/>
      <c r="QWG17" s="1"/>
      <c r="QWH17" s="1"/>
      <c r="QWI17" s="1"/>
      <c r="QWJ17" s="1"/>
      <c r="QWK17" s="1"/>
      <c r="QWL17" s="1"/>
      <c r="QWM17" s="1"/>
      <c r="QWN17" s="1"/>
      <c r="QWO17" s="1"/>
      <c r="QWP17" s="1"/>
      <c r="QWQ17" s="1"/>
      <c r="QWR17" s="1"/>
      <c r="QWS17" s="1"/>
      <c r="QWT17" s="1"/>
      <c r="QWU17" s="1"/>
      <c r="QWV17" s="1"/>
      <c r="QWW17" s="1"/>
      <c r="QWX17" s="1"/>
      <c r="QWY17" s="1"/>
      <c r="QWZ17" s="1"/>
      <c r="QXA17" s="1"/>
      <c r="QXB17" s="1"/>
      <c r="QXC17" s="1"/>
      <c r="QXD17" s="1"/>
      <c r="QXE17" s="1"/>
      <c r="QXF17" s="1"/>
      <c r="QXG17" s="1"/>
      <c r="QXH17" s="1"/>
      <c r="QXI17" s="1"/>
      <c r="QXJ17" s="1"/>
      <c r="QXK17" s="1"/>
      <c r="QXL17" s="1"/>
      <c r="QXM17" s="1"/>
      <c r="QXN17" s="1"/>
      <c r="QXO17" s="1"/>
      <c r="QXP17" s="1"/>
      <c r="QXQ17" s="1"/>
      <c r="QXR17" s="1"/>
      <c r="QXS17" s="1"/>
      <c r="QXT17" s="1"/>
      <c r="QXU17" s="1"/>
      <c r="QXV17" s="1"/>
      <c r="QXW17" s="1"/>
      <c r="QXX17" s="1"/>
      <c r="QXY17" s="1"/>
      <c r="QXZ17" s="1"/>
      <c r="QYA17" s="1"/>
      <c r="QYB17" s="1"/>
      <c r="QYC17" s="1"/>
      <c r="QYD17" s="1"/>
      <c r="QYE17" s="1"/>
      <c r="QYF17" s="1"/>
      <c r="QYG17" s="1"/>
      <c r="QYH17" s="1"/>
      <c r="QYI17" s="1"/>
      <c r="QYJ17" s="1"/>
      <c r="QYK17" s="1"/>
      <c r="QYL17" s="1"/>
      <c r="QYM17" s="1"/>
      <c r="QYN17" s="1"/>
      <c r="QYO17" s="1"/>
      <c r="QYP17" s="1"/>
      <c r="QYQ17" s="1"/>
      <c r="QYR17" s="1"/>
      <c r="QYS17" s="1"/>
      <c r="QYT17" s="1"/>
      <c r="QYU17" s="1"/>
      <c r="QYV17" s="1"/>
      <c r="QYW17" s="1"/>
      <c r="QYX17" s="1"/>
      <c r="QYY17" s="1"/>
      <c r="QYZ17" s="1"/>
      <c r="QZA17" s="1"/>
      <c r="QZB17" s="1"/>
      <c r="QZC17" s="1"/>
      <c r="QZD17" s="1"/>
      <c r="QZE17" s="1"/>
      <c r="QZF17" s="1"/>
      <c r="QZG17" s="1"/>
      <c r="QZH17" s="1"/>
      <c r="QZI17" s="1"/>
      <c r="QZJ17" s="1"/>
      <c r="QZK17" s="1"/>
      <c r="QZL17" s="1"/>
      <c r="QZM17" s="1"/>
      <c r="QZN17" s="1"/>
      <c r="QZO17" s="1"/>
      <c r="QZP17" s="1"/>
      <c r="QZQ17" s="1"/>
      <c r="QZR17" s="1"/>
      <c r="QZS17" s="1"/>
      <c r="QZT17" s="1"/>
      <c r="QZU17" s="1"/>
      <c r="QZV17" s="1"/>
      <c r="QZW17" s="1"/>
      <c r="QZX17" s="1"/>
      <c r="QZY17" s="1"/>
      <c r="QZZ17" s="1"/>
      <c r="RAA17" s="1"/>
      <c r="RAB17" s="1"/>
      <c r="RAC17" s="1"/>
      <c r="RAD17" s="1"/>
      <c r="RAE17" s="1"/>
      <c r="RAF17" s="1"/>
      <c r="RAG17" s="1"/>
      <c r="RAH17" s="1"/>
      <c r="RAI17" s="1"/>
      <c r="RAJ17" s="1"/>
      <c r="RAK17" s="1"/>
      <c r="RAL17" s="1"/>
      <c r="RAM17" s="1"/>
      <c r="RAN17" s="1"/>
      <c r="RAO17" s="1"/>
      <c r="RAP17" s="1"/>
      <c r="RAQ17" s="1"/>
      <c r="RAR17" s="1"/>
      <c r="RAS17" s="1"/>
      <c r="RAT17" s="1"/>
      <c r="RAU17" s="1"/>
      <c r="RAV17" s="1"/>
      <c r="RAW17" s="1"/>
      <c r="RAX17" s="1"/>
      <c r="RAY17" s="1"/>
      <c r="RAZ17" s="1"/>
      <c r="RBA17" s="1"/>
      <c r="RBB17" s="1"/>
      <c r="RBC17" s="1"/>
      <c r="RBD17" s="1"/>
      <c r="RBE17" s="1"/>
      <c r="RBF17" s="1"/>
      <c r="RBG17" s="1"/>
      <c r="RBH17" s="1"/>
      <c r="RBI17" s="1"/>
      <c r="RBJ17" s="1"/>
      <c r="RBK17" s="1"/>
      <c r="RBL17" s="1"/>
      <c r="RBM17" s="1"/>
      <c r="RBN17" s="1"/>
      <c r="RBO17" s="1"/>
      <c r="RBP17" s="1"/>
      <c r="RBQ17" s="1"/>
      <c r="RBR17" s="1"/>
      <c r="RBS17" s="1"/>
      <c r="RBT17" s="1"/>
      <c r="RBU17" s="1"/>
      <c r="RBV17" s="1"/>
      <c r="RBW17" s="1"/>
      <c r="RBX17" s="1"/>
      <c r="RBY17" s="1"/>
      <c r="RBZ17" s="1"/>
      <c r="RCA17" s="1"/>
      <c r="RCB17" s="1"/>
      <c r="RCC17" s="1"/>
      <c r="RCD17" s="1"/>
      <c r="RCE17" s="1"/>
      <c r="RCF17" s="1"/>
      <c r="RCG17" s="1"/>
      <c r="RCH17" s="1"/>
      <c r="RCI17" s="1"/>
      <c r="RCJ17" s="1"/>
      <c r="RCK17" s="1"/>
      <c r="RCL17" s="1"/>
      <c r="RCM17" s="1"/>
      <c r="RCN17" s="1"/>
      <c r="RCO17" s="1"/>
      <c r="RCP17" s="1"/>
      <c r="RCQ17" s="1"/>
      <c r="RCR17" s="1"/>
      <c r="RCS17" s="1"/>
      <c r="RCT17" s="1"/>
      <c r="RCU17" s="1"/>
      <c r="RCV17" s="1"/>
      <c r="RCW17" s="1"/>
      <c r="RCX17" s="1"/>
      <c r="RCY17" s="1"/>
      <c r="RCZ17" s="1"/>
      <c r="RDA17" s="1"/>
      <c r="RDB17" s="1"/>
      <c r="RDC17" s="1"/>
      <c r="RDD17" s="1"/>
      <c r="RDE17" s="1"/>
      <c r="RDF17" s="1"/>
      <c r="RDG17" s="1"/>
      <c r="RDH17" s="1"/>
      <c r="RDI17" s="1"/>
      <c r="RDJ17" s="1"/>
      <c r="RDK17" s="1"/>
      <c r="RDL17" s="1"/>
      <c r="RDM17" s="1"/>
      <c r="RDN17" s="1"/>
      <c r="RDO17" s="1"/>
      <c r="RDP17" s="1"/>
      <c r="RDQ17" s="1"/>
      <c r="RDR17" s="1"/>
      <c r="RDS17" s="1"/>
      <c r="RDT17" s="1"/>
      <c r="RDU17" s="1"/>
      <c r="RDV17" s="1"/>
      <c r="RDW17" s="1"/>
      <c r="RDX17" s="1"/>
      <c r="RDY17" s="1"/>
      <c r="RDZ17" s="1"/>
      <c r="REA17" s="1"/>
      <c r="REB17" s="1"/>
      <c r="REC17" s="1"/>
      <c r="RED17" s="1"/>
      <c r="REE17" s="1"/>
      <c r="REF17" s="1"/>
      <c r="REG17" s="1"/>
      <c r="REH17" s="1"/>
      <c r="REI17" s="1"/>
      <c r="REJ17" s="1"/>
      <c r="REK17" s="1"/>
      <c r="REL17" s="1"/>
      <c r="REM17" s="1"/>
      <c r="REN17" s="1"/>
      <c r="REO17" s="1"/>
      <c r="REP17" s="1"/>
      <c r="REQ17" s="1"/>
      <c r="RER17" s="1"/>
      <c r="RES17" s="1"/>
      <c r="RET17" s="1"/>
      <c r="REU17" s="1"/>
      <c r="REV17" s="1"/>
      <c r="REW17" s="1"/>
      <c r="REX17" s="1"/>
      <c r="REY17" s="1"/>
      <c r="REZ17" s="1"/>
      <c r="RFA17" s="1"/>
      <c r="RFB17" s="1"/>
      <c r="RFC17" s="1"/>
      <c r="RFD17" s="1"/>
      <c r="RFE17" s="1"/>
      <c r="RFF17" s="1"/>
      <c r="RFG17" s="1"/>
      <c r="RFH17" s="1"/>
      <c r="RFI17" s="1"/>
      <c r="RFJ17" s="1"/>
      <c r="RFK17" s="1"/>
      <c r="RFL17" s="1"/>
      <c r="RFM17" s="1"/>
      <c r="RFN17" s="1"/>
      <c r="RFO17" s="1"/>
      <c r="RFP17" s="1"/>
      <c r="RFQ17" s="1"/>
      <c r="RFR17" s="1"/>
      <c r="RFS17" s="1"/>
      <c r="RFT17" s="1"/>
      <c r="RFU17" s="1"/>
      <c r="RFV17" s="1"/>
      <c r="RFW17" s="1"/>
      <c r="RFX17" s="1"/>
      <c r="RFY17" s="1"/>
      <c r="RFZ17" s="1"/>
      <c r="RGA17" s="1"/>
      <c r="RGB17" s="1"/>
      <c r="RGC17" s="1"/>
      <c r="RGD17" s="1"/>
      <c r="RGE17" s="1"/>
      <c r="RGF17" s="1"/>
      <c r="RGG17" s="1"/>
      <c r="RGH17" s="1"/>
      <c r="RGI17" s="1"/>
      <c r="RGJ17" s="1"/>
      <c r="RGK17" s="1"/>
      <c r="RGL17" s="1"/>
      <c r="RGM17" s="1"/>
      <c r="RGN17" s="1"/>
      <c r="RGO17" s="1"/>
      <c r="RGP17" s="1"/>
      <c r="RGQ17" s="1"/>
      <c r="RGR17" s="1"/>
      <c r="RGS17" s="1"/>
      <c r="RGT17" s="1"/>
      <c r="RGU17" s="1"/>
      <c r="RGV17" s="1"/>
      <c r="RGW17" s="1"/>
      <c r="RGX17" s="1"/>
      <c r="RGY17" s="1"/>
      <c r="RGZ17" s="1"/>
      <c r="RHA17" s="1"/>
      <c r="RHB17" s="1"/>
      <c r="RHC17" s="1"/>
      <c r="RHD17" s="1"/>
      <c r="RHE17" s="1"/>
      <c r="RHF17" s="1"/>
      <c r="RHG17" s="1"/>
      <c r="RHH17" s="1"/>
      <c r="RHI17" s="1"/>
      <c r="RHJ17" s="1"/>
      <c r="RHK17" s="1"/>
      <c r="RHL17" s="1"/>
      <c r="RHM17" s="1"/>
      <c r="RHN17" s="1"/>
      <c r="RHO17" s="1"/>
      <c r="RHP17" s="1"/>
      <c r="RHQ17" s="1"/>
      <c r="RHR17" s="1"/>
      <c r="RHS17" s="1"/>
      <c r="RHT17" s="1"/>
      <c r="RHU17" s="1"/>
      <c r="RHV17" s="1"/>
      <c r="RHW17" s="1"/>
      <c r="RHX17" s="1"/>
      <c r="RHY17" s="1"/>
      <c r="RHZ17" s="1"/>
      <c r="RIA17" s="1"/>
      <c r="RIB17" s="1"/>
      <c r="RIC17" s="1"/>
      <c r="RID17" s="1"/>
      <c r="RIE17" s="1"/>
      <c r="RIF17" s="1"/>
      <c r="RIG17" s="1"/>
      <c r="RIH17" s="1"/>
      <c r="RII17" s="1"/>
      <c r="RIJ17" s="1"/>
      <c r="RIK17" s="1"/>
      <c r="RIL17" s="1"/>
      <c r="RIM17" s="1"/>
      <c r="RIN17" s="1"/>
      <c r="RIO17" s="1"/>
      <c r="RIP17" s="1"/>
      <c r="RIQ17" s="1"/>
      <c r="RIR17" s="1"/>
      <c r="RIS17" s="1"/>
      <c r="RIT17" s="1"/>
      <c r="RIU17" s="1"/>
      <c r="RIV17" s="1"/>
      <c r="RIW17" s="1"/>
      <c r="RIX17" s="1"/>
      <c r="RIY17" s="1"/>
      <c r="RIZ17" s="1"/>
      <c r="RJA17" s="1"/>
      <c r="RJB17" s="1"/>
      <c r="RJC17" s="1"/>
      <c r="RJD17" s="1"/>
      <c r="RJE17" s="1"/>
      <c r="RJF17" s="1"/>
      <c r="RJG17" s="1"/>
      <c r="RJH17" s="1"/>
      <c r="RJI17" s="1"/>
      <c r="RJJ17" s="1"/>
      <c r="RJK17" s="1"/>
      <c r="RJL17" s="1"/>
      <c r="RJM17" s="1"/>
      <c r="RJN17" s="1"/>
      <c r="RJO17" s="1"/>
      <c r="RJP17" s="1"/>
      <c r="RJQ17" s="1"/>
      <c r="RJR17" s="1"/>
      <c r="RJS17" s="1"/>
      <c r="RJT17" s="1"/>
      <c r="RJU17" s="1"/>
      <c r="RJV17" s="1"/>
      <c r="RJW17" s="1"/>
      <c r="RJX17" s="1"/>
      <c r="RJY17" s="1"/>
      <c r="RJZ17" s="1"/>
      <c r="RKA17" s="1"/>
      <c r="RKB17" s="1"/>
      <c r="RKC17" s="1"/>
      <c r="RKD17" s="1"/>
      <c r="RKE17" s="1"/>
      <c r="RKF17" s="1"/>
      <c r="RKG17" s="1"/>
      <c r="RKH17" s="1"/>
      <c r="RKI17" s="1"/>
      <c r="RKJ17" s="1"/>
      <c r="RKK17" s="1"/>
      <c r="RKL17" s="1"/>
      <c r="RKM17" s="1"/>
      <c r="RKN17" s="1"/>
      <c r="RKO17" s="1"/>
      <c r="RKP17" s="1"/>
      <c r="RKQ17" s="1"/>
      <c r="RKR17" s="1"/>
      <c r="RKS17" s="1"/>
      <c r="RKT17" s="1"/>
      <c r="RKU17" s="1"/>
      <c r="RKV17" s="1"/>
      <c r="RKW17" s="1"/>
      <c r="RKX17" s="1"/>
      <c r="RKY17" s="1"/>
      <c r="RKZ17" s="1"/>
      <c r="RLA17" s="1"/>
      <c r="RLB17" s="1"/>
      <c r="RLC17" s="1"/>
      <c r="RLD17" s="1"/>
      <c r="RLE17" s="1"/>
      <c r="RLF17" s="1"/>
      <c r="RLG17" s="1"/>
      <c r="RLH17" s="1"/>
      <c r="RLI17" s="1"/>
      <c r="RLJ17" s="1"/>
      <c r="RLK17" s="1"/>
      <c r="RLL17" s="1"/>
      <c r="RLM17" s="1"/>
      <c r="RLN17" s="1"/>
      <c r="RLO17" s="1"/>
      <c r="RLP17" s="1"/>
      <c r="RLQ17" s="1"/>
      <c r="RLR17" s="1"/>
      <c r="RLS17" s="1"/>
      <c r="RLT17" s="1"/>
      <c r="RLU17" s="1"/>
      <c r="RLV17" s="1"/>
      <c r="RLW17" s="1"/>
      <c r="RLX17" s="1"/>
      <c r="RLY17" s="1"/>
      <c r="RLZ17" s="1"/>
      <c r="RMA17" s="1"/>
      <c r="RMB17" s="1"/>
      <c r="RMC17" s="1"/>
      <c r="RMD17" s="1"/>
      <c r="RME17" s="1"/>
      <c r="RMF17" s="1"/>
      <c r="RMG17" s="1"/>
      <c r="RMH17" s="1"/>
      <c r="RMI17" s="1"/>
      <c r="RMJ17" s="1"/>
      <c r="RMK17" s="1"/>
      <c r="RML17" s="1"/>
      <c r="RMM17" s="1"/>
      <c r="RMN17" s="1"/>
      <c r="RMO17" s="1"/>
      <c r="RMP17" s="1"/>
      <c r="RMQ17" s="1"/>
      <c r="RMR17" s="1"/>
      <c r="RMS17" s="1"/>
      <c r="RMT17" s="1"/>
      <c r="RMU17" s="1"/>
      <c r="RMV17" s="1"/>
      <c r="RMW17" s="1"/>
      <c r="RMX17" s="1"/>
      <c r="RMY17" s="1"/>
      <c r="RMZ17" s="1"/>
      <c r="RNA17" s="1"/>
      <c r="RNB17" s="1"/>
      <c r="RNC17" s="1"/>
      <c r="RND17" s="1"/>
      <c r="RNE17" s="1"/>
      <c r="RNF17" s="1"/>
      <c r="RNG17" s="1"/>
      <c r="RNH17" s="1"/>
      <c r="RNI17" s="1"/>
      <c r="RNJ17" s="1"/>
      <c r="RNK17" s="1"/>
      <c r="RNL17" s="1"/>
      <c r="RNM17" s="1"/>
      <c r="RNN17" s="1"/>
      <c r="RNO17" s="1"/>
      <c r="RNP17" s="1"/>
      <c r="RNQ17" s="1"/>
      <c r="RNR17" s="1"/>
      <c r="RNS17" s="1"/>
      <c r="RNT17" s="1"/>
      <c r="RNU17" s="1"/>
      <c r="RNV17" s="1"/>
      <c r="RNW17" s="1"/>
      <c r="RNX17" s="1"/>
      <c r="RNY17" s="1"/>
      <c r="RNZ17" s="1"/>
      <c r="ROA17" s="1"/>
      <c r="ROB17" s="1"/>
      <c r="ROC17" s="1"/>
      <c r="ROD17" s="1"/>
      <c r="ROE17" s="1"/>
      <c r="ROF17" s="1"/>
      <c r="ROG17" s="1"/>
      <c r="ROH17" s="1"/>
      <c r="ROI17" s="1"/>
      <c r="ROJ17" s="1"/>
      <c r="ROK17" s="1"/>
      <c r="ROL17" s="1"/>
      <c r="ROM17" s="1"/>
      <c r="RON17" s="1"/>
      <c r="ROO17" s="1"/>
      <c r="ROP17" s="1"/>
      <c r="ROQ17" s="1"/>
      <c r="ROR17" s="1"/>
      <c r="ROS17" s="1"/>
      <c r="ROT17" s="1"/>
      <c r="ROU17" s="1"/>
      <c r="ROV17" s="1"/>
      <c r="ROW17" s="1"/>
      <c r="ROX17" s="1"/>
      <c r="ROY17" s="1"/>
      <c r="ROZ17" s="1"/>
      <c r="RPA17" s="1"/>
      <c r="RPB17" s="1"/>
      <c r="RPC17" s="1"/>
      <c r="RPD17" s="1"/>
      <c r="RPE17" s="1"/>
      <c r="RPF17" s="1"/>
      <c r="RPG17" s="1"/>
      <c r="RPH17" s="1"/>
      <c r="RPI17" s="1"/>
      <c r="RPJ17" s="1"/>
      <c r="RPK17" s="1"/>
      <c r="RPL17" s="1"/>
      <c r="RPM17" s="1"/>
      <c r="RPN17" s="1"/>
      <c r="RPO17" s="1"/>
      <c r="RPP17" s="1"/>
      <c r="RPQ17" s="1"/>
      <c r="RPR17" s="1"/>
      <c r="RPS17" s="1"/>
      <c r="RPT17" s="1"/>
      <c r="RPU17" s="1"/>
      <c r="RPV17" s="1"/>
      <c r="RPW17" s="1"/>
      <c r="RPX17" s="1"/>
      <c r="RPY17" s="1"/>
      <c r="RPZ17" s="1"/>
      <c r="RQA17" s="1"/>
      <c r="RQB17" s="1"/>
      <c r="RQC17" s="1"/>
      <c r="RQD17" s="1"/>
      <c r="RQE17" s="1"/>
      <c r="RQF17" s="1"/>
      <c r="RQG17" s="1"/>
      <c r="RQH17" s="1"/>
      <c r="RQI17" s="1"/>
      <c r="RQJ17" s="1"/>
      <c r="RQK17" s="1"/>
      <c r="RQL17" s="1"/>
      <c r="RQM17" s="1"/>
      <c r="RQN17" s="1"/>
      <c r="RQO17" s="1"/>
      <c r="RQP17" s="1"/>
      <c r="RQQ17" s="1"/>
      <c r="RQR17" s="1"/>
      <c r="RQS17" s="1"/>
      <c r="RQT17" s="1"/>
      <c r="RQU17" s="1"/>
      <c r="RQV17" s="1"/>
      <c r="RQW17" s="1"/>
      <c r="RQX17" s="1"/>
      <c r="RQY17" s="1"/>
      <c r="RQZ17" s="1"/>
      <c r="RRA17" s="1"/>
      <c r="RRB17" s="1"/>
      <c r="RRC17" s="1"/>
      <c r="RRD17" s="1"/>
      <c r="RRE17" s="1"/>
      <c r="RRF17" s="1"/>
      <c r="RRG17" s="1"/>
      <c r="RRH17" s="1"/>
      <c r="RRI17" s="1"/>
      <c r="RRJ17" s="1"/>
      <c r="RRK17" s="1"/>
      <c r="RRL17" s="1"/>
      <c r="RRM17" s="1"/>
      <c r="RRN17" s="1"/>
      <c r="RRO17" s="1"/>
      <c r="RRP17" s="1"/>
      <c r="RRQ17" s="1"/>
      <c r="RRR17" s="1"/>
      <c r="RRS17" s="1"/>
      <c r="RRT17" s="1"/>
      <c r="RRU17" s="1"/>
      <c r="RRV17" s="1"/>
      <c r="RRW17" s="1"/>
      <c r="RRX17" s="1"/>
      <c r="RRY17" s="1"/>
      <c r="RRZ17" s="1"/>
      <c r="RSA17" s="1"/>
      <c r="RSB17" s="1"/>
      <c r="RSC17" s="1"/>
      <c r="RSD17" s="1"/>
      <c r="RSE17" s="1"/>
      <c r="RSF17" s="1"/>
      <c r="RSG17" s="1"/>
      <c r="RSH17" s="1"/>
      <c r="RSI17" s="1"/>
      <c r="RSJ17" s="1"/>
      <c r="RSK17" s="1"/>
      <c r="RSL17" s="1"/>
      <c r="RSM17" s="1"/>
      <c r="RSN17" s="1"/>
      <c r="RSO17" s="1"/>
      <c r="RSP17" s="1"/>
      <c r="RSQ17" s="1"/>
      <c r="RSR17" s="1"/>
      <c r="RSS17" s="1"/>
      <c r="RST17" s="1"/>
      <c r="RSU17" s="1"/>
      <c r="RSV17" s="1"/>
      <c r="RSW17" s="1"/>
      <c r="RSX17" s="1"/>
      <c r="RSY17" s="1"/>
      <c r="RSZ17" s="1"/>
      <c r="RTA17" s="1"/>
      <c r="RTB17" s="1"/>
      <c r="RTC17" s="1"/>
      <c r="RTD17" s="1"/>
      <c r="RTE17" s="1"/>
      <c r="RTF17" s="1"/>
      <c r="RTG17" s="1"/>
      <c r="RTH17" s="1"/>
      <c r="RTI17" s="1"/>
      <c r="RTJ17" s="1"/>
      <c r="RTK17" s="1"/>
      <c r="RTL17" s="1"/>
      <c r="RTM17" s="1"/>
      <c r="RTN17" s="1"/>
      <c r="RTO17" s="1"/>
      <c r="RTP17" s="1"/>
      <c r="RTQ17" s="1"/>
      <c r="RTR17" s="1"/>
      <c r="RTS17" s="1"/>
      <c r="RTT17" s="1"/>
      <c r="RTU17" s="1"/>
      <c r="RTV17" s="1"/>
      <c r="RTW17" s="1"/>
      <c r="RTX17" s="1"/>
      <c r="RTY17" s="1"/>
      <c r="RTZ17" s="1"/>
      <c r="RUA17" s="1"/>
      <c r="RUB17" s="1"/>
      <c r="RUC17" s="1"/>
      <c r="RUD17" s="1"/>
      <c r="RUE17" s="1"/>
      <c r="RUF17" s="1"/>
      <c r="RUG17" s="1"/>
      <c r="RUH17" s="1"/>
      <c r="RUI17" s="1"/>
      <c r="RUJ17" s="1"/>
      <c r="RUK17" s="1"/>
      <c r="RUL17" s="1"/>
      <c r="RUM17" s="1"/>
      <c r="RUN17" s="1"/>
      <c r="RUO17" s="1"/>
      <c r="RUP17" s="1"/>
      <c r="RUQ17" s="1"/>
      <c r="RUR17" s="1"/>
      <c r="RUS17" s="1"/>
      <c r="RUT17" s="1"/>
      <c r="RUU17" s="1"/>
      <c r="RUV17" s="1"/>
      <c r="RUW17" s="1"/>
      <c r="RUX17" s="1"/>
      <c r="RUY17" s="1"/>
      <c r="RUZ17" s="1"/>
      <c r="RVA17" s="1"/>
      <c r="RVB17" s="1"/>
      <c r="RVC17" s="1"/>
      <c r="RVD17" s="1"/>
      <c r="RVE17" s="1"/>
      <c r="RVF17" s="1"/>
      <c r="RVG17" s="1"/>
      <c r="RVH17" s="1"/>
      <c r="RVI17" s="1"/>
      <c r="RVJ17" s="1"/>
      <c r="RVK17" s="1"/>
      <c r="RVL17" s="1"/>
      <c r="RVM17" s="1"/>
      <c r="RVN17" s="1"/>
      <c r="RVO17" s="1"/>
      <c r="RVP17" s="1"/>
      <c r="RVQ17" s="1"/>
      <c r="RVR17" s="1"/>
      <c r="RVS17" s="1"/>
      <c r="RVT17" s="1"/>
      <c r="RVU17" s="1"/>
      <c r="RVV17" s="1"/>
      <c r="RVW17" s="1"/>
      <c r="RVX17" s="1"/>
      <c r="RVY17" s="1"/>
      <c r="RVZ17" s="1"/>
      <c r="RWA17" s="1"/>
      <c r="RWB17" s="1"/>
      <c r="RWC17" s="1"/>
      <c r="RWD17" s="1"/>
      <c r="RWE17" s="1"/>
      <c r="RWF17" s="1"/>
      <c r="RWG17" s="1"/>
      <c r="RWH17" s="1"/>
      <c r="RWI17" s="1"/>
      <c r="RWJ17" s="1"/>
      <c r="RWK17" s="1"/>
      <c r="RWL17" s="1"/>
      <c r="RWM17" s="1"/>
      <c r="RWN17" s="1"/>
      <c r="RWO17" s="1"/>
      <c r="RWP17" s="1"/>
      <c r="RWQ17" s="1"/>
      <c r="RWR17" s="1"/>
      <c r="RWS17" s="1"/>
      <c r="RWT17" s="1"/>
      <c r="RWU17" s="1"/>
      <c r="RWV17" s="1"/>
      <c r="RWW17" s="1"/>
      <c r="RWX17" s="1"/>
      <c r="RWY17" s="1"/>
      <c r="RWZ17" s="1"/>
      <c r="RXA17" s="1"/>
      <c r="RXB17" s="1"/>
      <c r="RXC17" s="1"/>
      <c r="RXD17" s="1"/>
      <c r="RXE17" s="1"/>
      <c r="RXF17" s="1"/>
      <c r="RXG17" s="1"/>
      <c r="RXH17" s="1"/>
      <c r="RXI17" s="1"/>
      <c r="RXJ17" s="1"/>
      <c r="RXK17" s="1"/>
      <c r="RXL17" s="1"/>
      <c r="RXM17" s="1"/>
      <c r="RXN17" s="1"/>
      <c r="RXO17" s="1"/>
      <c r="RXP17" s="1"/>
      <c r="RXQ17" s="1"/>
      <c r="RXR17" s="1"/>
      <c r="RXS17" s="1"/>
      <c r="RXT17" s="1"/>
      <c r="RXU17" s="1"/>
      <c r="RXV17" s="1"/>
      <c r="RXW17" s="1"/>
      <c r="RXX17" s="1"/>
      <c r="RXY17" s="1"/>
      <c r="RXZ17" s="1"/>
      <c r="RYA17" s="1"/>
      <c r="RYB17" s="1"/>
      <c r="RYC17" s="1"/>
      <c r="RYD17" s="1"/>
      <c r="RYE17" s="1"/>
      <c r="RYF17" s="1"/>
      <c r="RYG17" s="1"/>
      <c r="RYH17" s="1"/>
      <c r="RYI17" s="1"/>
      <c r="RYJ17" s="1"/>
      <c r="RYK17" s="1"/>
      <c r="RYL17" s="1"/>
      <c r="RYM17" s="1"/>
      <c r="RYN17" s="1"/>
      <c r="RYO17" s="1"/>
      <c r="RYP17" s="1"/>
      <c r="RYQ17" s="1"/>
      <c r="RYR17" s="1"/>
      <c r="RYS17" s="1"/>
      <c r="RYT17" s="1"/>
      <c r="RYU17" s="1"/>
      <c r="RYV17" s="1"/>
      <c r="RYW17" s="1"/>
      <c r="RYX17" s="1"/>
      <c r="RYY17" s="1"/>
      <c r="RYZ17" s="1"/>
      <c r="RZA17" s="1"/>
      <c r="RZB17" s="1"/>
      <c r="RZC17" s="1"/>
      <c r="RZD17" s="1"/>
      <c r="RZE17" s="1"/>
      <c r="RZF17" s="1"/>
      <c r="RZG17" s="1"/>
      <c r="RZH17" s="1"/>
      <c r="RZI17" s="1"/>
      <c r="RZJ17" s="1"/>
      <c r="RZK17" s="1"/>
      <c r="RZL17" s="1"/>
      <c r="RZM17" s="1"/>
      <c r="RZN17" s="1"/>
      <c r="RZO17" s="1"/>
      <c r="RZP17" s="1"/>
      <c r="RZQ17" s="1"/>
      <c r="RZR17" s="1"/>
      <c r="RZS17" s="1"/>
      <c r="RZT17" s="1"/>
      <c r="RZU17" s="1"/>
      <c r="RZV17" s="1"/>
      <c r="RZW17" s="1"/>
      <c r="RZX17" s="1"/>
      <c r="RZY17" s="1"/>
      <c r="RZZ17" s="1"/>
      <c r="SAA17" s="1"/>
      <c r="SAB17" s="1"/>
      <c r="SAC17" s="1"/>
      <c r="SAD17" s="1"/>
      <c r="SAE17" s="1"/>
      <c r="SAF17" s="1"/>
      <c r="SAG17" s="1"/>
      <c r="SAH17" s="1"/>
      <c r="SAI17" s="1"/>
      <c r="SAJ17" s="1"/>
      <c r="SAK17" s="1"/>
      <c r="SAL17" s="1"/>
      <c r="SAM17" s="1"/>
      <c r="SAN17" s="1"/>
      <c r="SAO17" s="1"/>
      <c r="SAP17" s="1"/>
      <c r="SAQ17" s="1"/>
      <c r="SAR17" s="1"/>
      <c r="SAS17" s="1"/>
      <c r="SAT17" s="1"/>
      <c r="SAU17" s="1"/>
      <c r="SAV17" s="1"/>
      <c r="SAW17" s="1"/>
      <c r="SAX17" s="1"/>
      <c r="SAY17" s="1"/>
      <c r="SAZ17" s="1"/>
      <c r="SBA17" s="1"/>
      <c r="SBB17" s="1"/>
      <c r="SBC17" s="1"/>
      <c r="SBD17" s="1"/>
      <c r="SBE17" s="1"/>
      <c r="SBF17" s="1"/>
      <c r="SBG17" s="1"/>
      <c r="SBH17" s="1"/>
      <c r="SBI17" s="1"/>
      <c r="SBJ17" s="1"/>
      <c r="SBK17" s="1"/>
      <c r="SBL17" s="1"/>
      <c r="SBM17" s="1"/>
      <c r="SBN17" s="1"/>
      <c r="SBO17" s="1"/>
      <c r="SBP17" s="1"/>
      <c r="SBQ17" s="1"/>
      <c r="SBR17" s="1"/>
      <c r="SBS17" s="1"/>
      <c r="SBT17" s="1"/>
      <c r="SBU17" s="1"/>
      <c r="SBV17" s="1"/>
      <c r="SBW17" s="1"/>
      <c r="SBX17" s="1"/>
      <c r="SBY17" s="1"/>
      <c r="SBZ17" s="1"/>
      <c r="SCA17" s="1"/>
      <c r="SCB17" s="1"/>
      <c r="SCC17" s="1"/>
      <c r="SCD17" s="1"/>
      <c r="SCE17" s="1"/>
      <c r="SCF17" s="1"/>
      <c r="SCG17" s="1"/>
      <c r="SCH17" s="1"/>
      <c r="SCI17" s="1"/>
      <c r="SCJ17" s="1"/>
      <c r="SCK17" s="1"/>
      <c r="SCL17" s="1"/>
      <c r="SCM17" s="1"/>
      <c r="SCN17" s="1"/>
      <c r="SCO17" s="1"/>
      <c r="SCP17" s="1"/>
      <c r="SCQ17" s="1"/>
      <c r="SCR17" s="1"/>
      <c r="SCS17" s="1"/>
      <c r="SCT17" s="1"/>
      <c r="SCU17" s="1"/>
      <c r="SCV17" s="1"/>
      <c r="SCW17" s="1"/>
      <c r="SCX17" s="1"/>
      <c r="SCY17" s="1"/>
      <c r="SCZ17" s="1"/>
      <c r="SDA17" s="1"/>
      <c r="SDB17" s="1"/>
      <c r="SDC17" s="1"/>
      <c r="SDD17" s="1"/>
      <c r="SDE17" s="1"/>
      <c r="SDF17" s="1"/>
      <c r="SDG17" s="1"/>
      <c r="SDH17" s="1"/>
      <c r="SDI17" s="1"/>
      <c r="SDJ17" s="1"/>
      <c r="SDK17" s="1"/>
      <c r="SDL17" s="1"/>
      <c r="SDM17" s="1"/>
      <c r="SDN17" s="1"/>
      <c r="SDO17" s="1"/>
      <c r="SDP17" s="1"/>
      <c r="SDQ17" s="1"/>
      <c r="SDR17" s="1"/>
      <c r="SDS17" s="1"/>
      <c r="SDT17" s="1"/>
      <c r="SDU17" s="1"/>
      <c r="SDV17" s="1"/>
      <c r="SDW17" s="1"/>
      <c r="SDX17" s="1"/>
      <c r="SDY17" s="1"/>
      <c r="SDZ17" s="1"/>
      <c r="SEA17" s="1"/>
      <c r="SEB17" s="1"/>
      <c r="SEC17" s="1"/>
      <c r="SED17" s="1"/>
      <c r="SEE17" s="1"/>
      <c r="SEF17" s="1"/>
      <c r="SEG17" s="1"/>
      <c r="SEH17" s="1"/>
      <c r="SEI17" s="1"/>
      <c r="SEJ17" s="1"/>
      <c r="SEK17" s="1"/>
      <c r="SEL17" s="1"/>
      <c r="SEM17" s="1"/>
      <c r="SEN17" s="1"/>
      <c r="SEO17" s="1"/>
      <c r="SEP17" s="1"/>
      <c r="SEQ17" s="1"/>
      <c r="SER17" s="1"/>
      <c r="SES17" s="1"/>
      <c r="SET17" s="1"/>
      <c r="SEU17" s="1"/>
      <c r="SEV17" s="1"/>
      <c r="SEW17" s="1"/>
      <c r="SEX17" s="1"/>
      <c r="SEY17" s="1"/>
      <c r="SEZ17" s="1"/>
      <c r="SFA17" s="1"/>
      <c r="SFB17" s="1"/>
      <c r="SFC17" s="1"/>
      <c r="SFD17" s="1"/>
      <c r="SFE17" s="1"/>
      <c r="SFF17" s="1"/>
      <c r="SFG17" s="1"/>
      <c r="SFH17" s="1"/>
      <c r="SFI17" s="1"/>
      <c r="SFJ17" s="1"/>
      <c r="SFK17" s="1"/>
      <c r="SFL17" s="1"/>
      <c r="SFM17" s="1"/>
      <c r="SFN17" s="1"/>
      <c r="SFO17" s="1"/>
      <c r="SFP17" s="1"/>
      <c r="SFQ17" s="1"/>
      <c r="SFR17" s="1"/>
      <c r="SFS17" s="1"/>
      <c r="SFT17" s="1"/>
      <c r="SFU17" s="1"/>
      <c r="SFV17" s="1"/>
      <c r="SFW17" s="1"/>
      <c r="SFX17" s="1"/>
      <c r="SFY17" s="1"/>
      <c r="SFZ17" s="1"/>
      <c r="SGA17" s="1"/>
      <c r="SGB17" s="1"/>
      <c r="SGC17" s="1"/>
      <c r="SGD17" s="1"/>
      <c r="SGE17" s="1"/>
      <c r="SGF17" s="1"/>
      <c r="SGG17" s="1"/>
      <c r="SGH17" s="1"/>
      <c r="SGI17" s="1"/>
      <c r="SGJ17" s="1"/>
      <c r="SGK17" s="1"/>
      <c r="SGL17" s="1"/>
      <c r="SGM17" s="1"/>
      <c r="SGN17" s="1"/>
      <c r="SGO17" s="1"/>
      <c r="SGP17" s="1"/>
      <c r="SGQ17" s="1"/>
      <c r="SGR17" s="1"/>
      <c r="SGS17" s="1"/>
      <c r="SGT17" s="1"/>
      <c r="SGU17" s="1"/>
      <c r="SGV17" s="1"/>
      <c r="SGW17" s="1"/>
      <c r="SGX17" s="1"/>
      <c r="SGY17" s="1"/>
      <c r="SGZ17" s="1"/>
      <c r="SHA17" s="1"/>
      <c r="SHB17" s="1"/>
      <c r="SHC17" s="1"/>
      <c r="SHD17" s="1"/>
      <c r="SHE17" s="1"/>
      <c r="SHF17" s="1"/>
      <c r="SHG17" s="1"/>
      <c r="SHH17" s="1"/>
      <c r="SHI17" s="1"/>
      <c r="SHJ17" s="1"/>
      <c r="SHK17" s="1"/>
      <c r="SHL17" s="1"/>
      <c r="SHM17" s="1"/>
      <c r="SHN17" s="1"/>
      <c r="SHO17" s="1"/>
      <c r="SHP17" s="1"/>
      <c r="SHQ17" s="1"/>
      <c r="SHR17" s="1"/>
      <c r="SHS17" s="1"/>
      <c r="SHT17" s="1"/>
      <c r="SHU17" s="1"/>
      <c r="SHV17" s="1"/>
      <c r="SHW17" s="1"/>
      <c r="SHX17" s="1"/>
      <c r="SHY17" s="1"/>
      <c r="SHZ17" s="1"/>
      <c r="SIA17" s="1"/>
      <c r="SIB17" s="1"/>
      <c r="SIC17" s="1"/>
      <c r="SID17" s="1"/>
      <c r="SIE17" s="1"/>
      <c r="SIF17" s="1"/>
      <c r="SIG17" s="1"/>
      <c r="SIH17" s="1"/>
      <c r="SII17" s="1"/>
      <c r="SIJ17" s="1"/>
      <c r="SIK17" s="1"/>
      <c r="SIL17" s="1"/>
      <c r="SIM17" s="1"/>
      <c r="SIN17" s="1"/>
      <c r="SIO17" s="1"/>
      <c r="SIP17" s="1"/>
      <c r="SIQ17" s="1"/>
      <c r="SIR17" s="1"/>
      <c r="SIS17" s="1"/>
      <c r="SIT17" s="1"/>
      <c r="SIU17" s="1"/>
      <c r="SIV17" s="1"/>
      <c r="SIW17" s="1"/>
      <c r="SIX17" s="1"/>
      <c r="SIY17" s="1"/>
      <c r="SIZ17" s="1"/>
      <c r="SJA17" s="1"/>
      <c r="SJB17" s="1"/>
      <c r="SJC17" s="1"/>
      <c r="SJD17" s="1"/>
      <c r="SJE17" s="1"/>
      <c r="SJF17" s="1"/>
      <c r="SJG17" s="1"/>
      <c r="SJH17" s="1"/>
      <c r="SJI17" s="1"/>
      <c r="SJJ17" s="1"/>
      <c r="SJK17" s="1"/>
      <c r="SJL17" s="1"/>
      <c r="SJM17" s="1"/>
      <c r="SJN17" s="1"/>
      <c r="SJO17" s="1"/>
      <c r="SJP17" s="1"/>
      <c r="SJQ17" s="1"/>
      <c r="SJR17" s="1"/>
      <c r="SJS17" s="1"/>
      <c r="SJT17" s="1"/>
      <c r="SJU17" s="1"/>
      <c r="SJV17" s="1"/>
      <c r="SJW17" s="1"/>
      <c r="SJX17" s="1"/>
      <c r="SJY17" s="1"/>
      <c r="SJZ17" s="1"/>
      <c r="SKA17" s="1"/>
      <c r="SKB17" s="1"/>
      <c r="SKC17" s="1"/>
      <c r="SKD17" s="1"/>
      <c r="SKE17" s="1"/>
      <c r="SKF17" s="1"/>
      <c r="SKG17" s="1"/>
      <c r="SKH17" s="1"/>
      <c r="SKI17" s="1"/>
      <c r="SKJ17" s="1"/>
      <c r="SKK17" s="1"/>
      <c r="SKL17" s="1"/>
      <c r="SKM17" s="1"/>
      <c r="SKN17" s="1"/>
      <c r="SKO17" s="1"/>
      <c r="SKP17" s="1"/>
      <c r="SKQ17" s="1"/>
      <c r="SKR17" s="1"/>
      <c r="SKS17" s="1"/>
      <c r="SKT17" s="1"/>
      <c r="SKU17" s="1"/>
      <c r="SKV17" s="1"/>
      <c r="SKW17" s="1"/>
      <c r="SKX17" s="1"/>
      <c r="SKY17" s="1"/>
      <c r="SKZ17" s="1"/>
      <c r="SLA17" s="1"/>
      <c r="SLB17" s="1"/>
      <c r="SLC17" s="1"/>
      <c r="SLD17" s="1"/>
      <c r="SLE17" s="1"/>
      <c r="SLF17" s="1"/>
      <c r="SLG17" s="1"/>
      <c r="SLH17" s="1"/>
      <c r="SLI17" s="1"/>
      <c r="SLJ17" s="1"/>
      <c r="SLK17" s="1"/>
      <c r="SLL17" s="1"/>
      <c r="SLM17" s="1"/>
      <c r="SLN17" s="1"/>
      <c r="SLO17" s="1"/>
      <c r="SLP17" s="1"/>
      <c r="SLQ17" s="1"/>
      <c r="SLR17" s="1"/>
      <c r="SLS17" s="1"/>
      <c r="SLT17" s="1"/>
      <c r="SLU17" s="1"/>
      <c r="SLV17" s="1"/>
      <c r="SLW17" s="1"/>
      <c r="SLX17" s="1"/>
      <c r="SLY17" s="1"/>
      <c r="SLZ17" s="1"/>
      <c r="SMA17" s="1"/>
      <c r="SMB17" s="1"/>
      <c r="SMC17" s="1"/>
      <c r="SMD17" s="1"/>
      <c r="SME17" s="1"/>
      <c r="SMF17" s="1"/>
      <c r="SMG17" s="1"/>
      <c r="SMH17" s="1"/>
      <c r="SMI17" s="1"/>
      <c r="SMJ17" s="1"/>
      <c r="SMK17" s="1"/>
      <c r="SML17" s="1"/>
      <c r="SMM17" s="1"/>
      <c r="SMN17" s="1"/>
      <c r="SMO17" s="1"/>
      <c r="SMP17" s="1"/>
      <c r="SMQ17" s="1"/>
      <c r="SMR17" s="1"/>
      <c r="SMS17" s="1"/>
      <c r="SMT17" s="1"/>
      <c r="SMU17" s="1"/>
      <c r="SMV17" s="1"/>
      <c r="SMW17" s="1"/>
      <c r="SMX17" s="1"/>
      <c r="SMY17" s="1"/>
      <c r="SMZ17" s="1"/>
      <c r="SNA17" s="1"/>
      <c r="SNB17" s="1"/>
      <c r="SNC17" s="1"/>
      <c r="SND17" s="1"/>
      <c r="SNE17" s="1"/>
      <c r="SNF17" s="1"/>
      <c r="SNG17" s="1"/>
      <c r="SNH17" s="1"/>
      <c r="SNI17" s="1"/>
      <c r="SNJ17" s="1"/>
      <c r="SNK17" s="1"/>
      <c r="SNL17" s="1"/>
      <c r="SNM17" s="1"/>
      <c r="SNN17" s="1"/>
      <c r="SNO17" s="1"/>
      <c r="SNP17" s="1"/>
      <c r="SNQ17" s="1"/>
      <c r="SNR17" s="1"/>
      <c r="SNS17" s="1"/>
      <c r="SNT17" s="1"/>
      <c r="SNU17" s="1"/>
      <c r="SNV17" s="1"/>
      <c r="SNW17" s="1"/>
      <c r="SNX17" s="1"/>
      <c r="SNY17" s="1"/>
      <c r="SNZ17" s="1"/>
      <c r="SOA17" s="1"/>
      <c r="SOB17" s="1"/>
      <c r="SOC17" s="1"/>
      <c r="SOD17" s="1"/>
      <c r="SOE17" s="1"/>
      <c r="SOF17" s="1"/>
      <c r="SOG17" s="1"/>
      <c r="SOH17" s="1"/>
      <c r="SOI17" s="1"/>
      <c r="SOJ17" s="1"/>
      <c r="SOK17" s="1"/>
      <c r="SOL17" s="1"/>
      <c r="SOM17" s="1"/>
      <c r="SON17" s="1"/>
      <c r="SOO17" s="1"/>
      <c r="SOP17" s="1"/>
      <c r="SOQ17" s="1"/>
      <c r="SOR17" s="1"/>
      <c r="SOS17" s="1"/>
      <c r="SOT17" s="1"/>
      <c r="SOU17" s="1"/>
      <c r="SOV17" s="1"/>
      <c r="SOW17" s="1"/>
      <c r="SOX17" s="1"/>
      <c r="SOY17" s="1"/>
      <c r="SOZ17" s="1"/>
      <c r="SPA17" s="1"/>
      <c r="SPB17" s="1"/>
      <c r="SPC17" s="1"/>
      <c r="SPD17" s="1"/>
      <c r="SPE17" s="1"/>
      <c r="SPF17" s="1"/>
      <c r="SPG17" s="1"/>
      <c r="SPH17" s="1"/>
      <c r="SPI17" s="1"/>
      <c r="SPJ17" s="1"/>
      <c r="SPK17" s="1"/>
      <c r="SPL17" s="1"/>
      <c r="SPM17" s="1"/>
      <c r="SPN17" s="1"/>
      <c r="SPO17" s="1"/>
      <c r="SPP17" s="1"/>
      <c r="SPQ17" s="1"/>
      <c r="SPR17" s="1"/>
      <c r="SPS17" s="1"/>
      <c r="SPT17" s="1"/>
      <c r="SPU17" s="1"/>
      <c r="SPV17" s="1"/>
      <c r="SPW17" s="1"/>
      <c r="SPX17" s="1"/>
      <c r="SPY17" s="1"/>
      <c r="SPZ17" s="1"/>
      <c r="SQA17" s="1"/>
      <c r="SQB17" s="1"/>
      <c r="SQC17" s="1"/>
      <c r="SQD17" s="1"/>
      <c r="SQE17" s="1"/>
      <c r="SQF17" s="1"/>
      <c r="SQG17" s="1"/>
      <c r="SQH17" s="1"/>
      <c r="SQI17" s="1"/>
      <c r="SQJ17" s="1"/>
      <c r="SQK17" s="1"/>
      <c r="SQL17" s="1"/>
      <c r="SQM17" s="1"/>
      <c r="SQN17" s="1"/>
      <c r="SQO17" s="1"/>
      <c r="SQP17" s="1"/>
      <c r="SQQ17" s="1"/>
      <c r="SQR17" s="1"/>
      <c r="SQS17" s="1"/>
      <c r="SQT17" s="1"/>
      <c r="SQU17" s="1"/>
      <c r="SQV17" s="1"/>
      <c r="SQW17" s="1"/>
      <c r="SQX17" s="1"/>
      <c r="SQY17" s="1"/>
      <c r="SQZ17" s="1"/>
      <c r="SRA17" s="1"/>
      <c r="SRB17" s="1"/>
      <c r="SRC17" s="1"/>
      <c r="SRD17" s="1"/>
      <c r="SRE17" s="1"/>
      <c r="SRF17" s="1"/>
      <c r="SRG17" s="1"/>
      <c r="SRH17" s="1"/>
      <c r="SRI17" s="1"/>
      <c r="SRJ17" s="1"/>
      <c r="SRK17" s="1"/>
      <c r="SRL17" s="1"/>
      <c r="SRM17" s="1"/>
      <c r="SRN17" s="1"/>
      <c r="SRO17" s="1"/>
      <c r="SRP17" s="1"/>
      <c r="SRQ17" s="1"/>
      <c r="SRR17" s="1"/>
      <c r="SRS17" s="1"/>
      <c r="SRT17" s="1"/>
      <c r="SRU17" s="1"/>
      <c r="SRV17" s="1"/>
      <c r="SRW17" s="1"/>
      <c r="SRX17" s="1"/>
      <c r="SRY17" s="1"/>
      <c r="SRZ17" s="1"/>
      <c r="SSA17" s="1"/>
      <c r="SSB17" s="1"/>
      <c r="SSC17" s="1"/>
      <c r="SSD17" s="1"/>
      <c r="SSE17" s="1"/>
      <c r="SSF17" s="1"/>
      <c r="SSG17" s="1"/>
      <c r="SSH17" s="1"/>
      <c r="SSI17" s="1"/>
      <c r="SSJ17" s="1"/>
      <c r="SSK17" s="1"/>
      <c r="SSL17" s="1"/>
      <c r="SSM17" s="1"/>
      <c r="SSN17" s="1"/>
      <c r="SSO17" s="1"/>
      <c r="SSP17" s="1"/>
      <c r="SSQ17" s="1"/>
      <c r="SSR17" s="1"/>
      <c r="SSS17" s="1"/>
      <c r="SST17" s="1"/>
      <c r="SSU17" s="1"/>
      <c r="SSV17" s="1"/>
      <c r="SSW17" s="1"/>
      <c r="SSX17" s="1"/>
      <c r="SSY17" s="1"/>
      <c r="SSZ17" s="1"/>
      <c r="STA17" s="1"/>
      <c r="STB17" s="1"/>
      <c r="STC17" s="1"/>
      <c r="STD17" s="1"/>
      <c r="STE17" s="1"/>
      <c r="STF17" s="1"/>
      <c r="STG17" s="1"/>
      <c r="STH17" s="1"/>
      <c r="STI17" s="1"/>
      <c r="STJ17" s="1"/>
      <c r="STK17" s="1"/>
      <c r="STL17" s="1"/>
      <c r="STM17" s="1"/>
      <c r="STN17" s="1"/>
      <c r="STO17" s="1"/>
      <c r="STP17" s="1"/>
      <c r="STQ17" s="1"/>
      <c r="STR17" s="1"/>
      <c r="STS17" s="1"/>
      <c r="STT17" s="1"/>
      <c r="STU17" s="1"/>
      <c r="STV17" s="1"/>
      <c r="STW17" s="1"/>
      <c r="STX17" s="1"/>
      <c r="STY17" s="1"/>
      <c r="STZ17" s="1"/>
      <c r="SUA17" s="1"/>
      <c r="SUB17" s="1"/>
      <c r="SUC17" s="1"/>
      <c r="SUD17" s="1"/>
      <c r="SUE17" s="1"/>
      <c r="SUF17" s="1"/>
      <c r="SUG17" s="1"/>
      <c r="SUH17" s="1"/>
      <c r="SUI17" s="1"/>
      <c r="SUJ17" s="1"/>
      <c r="SUK17" s="1"/>
      <c r="SUL17" s="1"/>
      <c r="SUM17" s="1"/>
      <c r="SUN17" s="1"/>
      <c r="SUO17" s="1"/>
      <c r="SUP17" s="1"/>
      <c r="SUQ17" s="1"/>
      <c r="SUR17" s="1"/>
      <c r="SUS17" s="1"/>
      <c r="SUT17" s="1"/>
      <c r="SUU17" s="1"/>
      <c r="SUV17" s="1"/>
      <c r="SUW17" s="1"/>
      <c r="SUX17" s="1"/>
      <c r="SUY17" s="1"/>
      <c r="SUZ17" s="1"/>
      <c r="SVA17" s="1"/>
      <c r="SVB17" s="1"/>
      <c r="SVC17" s="1"/>
      <c r="SVD17" s="1"/>
      <c r="SVE17" s="1"/>
      <c r="SVF17" s="1"/>
      <c r="SVG17" s="1"/>
      <c r="SVH17" s="1"/>
      <c r="SVI17" s="1"/>
      <c r="SVJ17" s="1"/>
      <c r="SVK17" s="1"/>
      <c r="SVL17" s="1"/>
      <c r="SVM17" s="1"/>
      <c r="SVN17" s="1"/>
      <c r="SVO17" s="1"/>
      <c r="SVP17" s="1"/>
      <c r="SVQ17" s="1"/>
      <c r="SVR17" s="1"/>
      <c r="SVS17" s="1"/>
      <c r="SVT17" s="1"/>
      <c r="SVU17" s="1"/>
      <c r="SVV17" s="1"/>
      <c r="SVW17" s="1"/>
      <c r="SVX17" s="1"/>
      <c r="SVY17" s="1"/>
      <c r="SVZ17" s="1"/>
      <c r="SWA17" s="1"/>
      <c r="SWB17" s="1"/>
      <c r="SWC17" s="1"/>
      <c r="SWD17" s="1"/>
      <c r="SWE17" s="1"/>
      <c r="SWF17" s="1"/>
      <c r="SWG17" s="1"/>
      <c r="SWH17" s="1"/>
      <c r="SWI17" s="1"/>
      <c r="SWJ17" s="1"/>
      <c r="SWK17" s="1"/>
      <c r="SWL17" s="1"/>
      <c r="SWM17" s="1"/>
      <c r="SWN17" s="1"/>
      <c r="SWO17" s="1"/>
      <c r="SWP17" s="1"/>
      <c r="SWQ17" s="1"/>
      <c r="SWR17" s="1"/>
      <c r="SWS17" s="1"/>
      <c r="SWT17" s="1"/>
      <c r="SWU17" s="1"/>
      <c r="SWV17" s="1"/>
      <c r="SWW17" s="1"/>
      <c r="SWX17" s="1"/>
      <c r="SWY17" s="1"/>
      <c r="SWZ17" s="1"/>
      <c r="SXA17" s="1"/>
      <c r="SXB17" s="1"/>
      <c r="SXC17" s="1"/>
      <c r="SXD17" s="1"/>
      <c r="SXE17" s="1"/>
      <c r="SXF17" s="1"/>
      <c r="SXG17" s="1"/>
      <c r="SXH17" s="1"/>
      <c r="SXI17" s="1"/>
      <c r="SXJ17" s="1"/>
      <c r="SXK17" s="1"/>
      <c r="SXL17" s="1"/>
      <c r="SXM17" s="1"/>
      <c r="SXN17" s="1"/>
      <c r="SXO17" s="1"/>
      <c r="SXP17" s="1"/>
      <c r="SXQ17" s="1"/>
      <c r="SXR17" s="1"/>
      <c r="SXS17" s="1"/>
      <c r="SXT17" s="1"/>
      <c r="SXU17" s="1"/>
      <c r="SXV17" s="1"/>
      <c r="SXW17" s="1"/>
      <c r="SXX17" s="1"/>
      <c r="SXY17" s="1"/>
      <c r="SXZ17" s="1"/>
      <c r="SYA17" s="1"/>
      <c r="SYB17" s="1"/>
      <c r="SYC17" s="1"/>
      <c r="SYD17" s="1"/>
      <c r="SYE17" s="1"/>
      <c r="SYF17" s="1"/>
      <c r="SYG17" s="1"/>
      <c r="SYH17" s="1"/>
      <c r="SYI17" s="1"/>
      <c r="SYJ17" s="1"/>
      <c r="SYK17" s="1"/>
      <c r="SYL17" s="1"/>
      <c r="SYM17" s="1"/>
      <c r="SYN17" s="1"/>
      <c r="SYO17" s="1"/>
      <c r="SYP17" s="1"/>
      <c r="SYQ17" s="1"/>
      <c r="SYR17" s="1"/>
      <c r="SYS17" s="1"/>
      <c r="SYT17" s="1"/>
      <c r="SYU17" s="1"/>
      <c r="SYV17" s="1"/>
      <c r="SYW17" s="1"/>
      <c r="SYX17" s="1"/>
      <c r="SYY17" s="1"/>
      <c r="SYZ17" s="1"/>
      <c r="SZA17" s="1"/>
      <c r="SZB17" s="1"/>
      <c r="SZC17" s="1"/>
      <c r="SZD17" s="1"/>
      <c r="SZE17" s="1"/>
      <c r="SZF17" s="1"/>
      <c r="SZG17" s="1"/>
      <c r="SZH17" s="1"/>
      <c r="SZI17" s="1"/>
      <c r="SZJ17" s="1"/>
      <c r="SZK17" s="1"/>
      <c r="SZL17" s="1"/>
      <c r="SZM17" s="1"/>
      <c r="SZN17" s="1"/>
      <c r="SZO17" s="1"/>
      <c r="SZP17" s="1"/>
      <c r="SZQ17" s="1"/>
      <c r="SZR17" s="1"/>
      <c r="SZS17" s="1"/>
      <c r="SZT17" s="1"/>
      <c r="SZU17" s="1"/>
      <c r="SZV17" s="1"/>
      <c r="SZW17" s="1"/>
      <c r="SZX17" s="1"/>
      <c r="SZY17" s="1"/>
      <c r="SZZ17" s="1"/>
      <c r="TAA17" s="1"/>
      <c r="TAB17" s="1"/>
      <c r="TAC17" s="1"/>
      <c r="TAD17" s="1"/>
      <c r="TAE17" s="1"/>
      <c r="TAF17" s="1"/>
      <c r="TAG17" s="1"/>
      <c r="TAH17" s="1"/>
      <c r="TAI17" s="1"/>
      <c r="TAJ17" s="1"/>
      <c r="TAK17" s="1"/>
      <c r="TAL17" s="1"/>
      <c r="TAM17" s="1"/>
      <c r="TAN17" s="1"/>
      <c r="TAO17" s="1"/>
      <c r="TAP17" s="1"/>
      <c r="TAQ17" s="1"/>
      <c r="TAR17" s="1"/>
      <c r="TAS17" s="1"/>
      <c r="TAT17" s="1"/>
      <c r="TAU17" s="1"/>
      <c r="TAV17" s="1"/>
      <c r="TAW17" s="1"/>
      <c r="TAX17" s="1"/>
      <c r="TAY17" s="1"/>
      <c r="TAZ17" s="1"/>
      <c r="TBA17" s="1"/>
      <c r="TBB17" s="1"/>
      <c r="TBC17" s="1"/>
      <c r="TBD17" s="1"/>
      <c r="TBE17" s="1"/>
      <c r="TBF17" s="1"/>
      <c r="TBG17" s="1"/>
      <c r="TBH17" s="1"/>
      <c r="TBI17" s="1"/>
      <c r="TBJ17" s="1"/>
      <c r="TBK17" s="1"/>
      <c r="TBL17" s="1"/>
      <c r="TBM17" s="1"/>
      <c r="TBN17" s="1"/>
      <c r="TBO17" s="1"/>
      <c r="TBP17" s="1"/>
      <c r="TBQ17" s="1"/>
      <c r="TBR17" s="1"/>
      <c r="TBS17" s="1"/>
      <c r="TBT17" s="1"/>
      <c r="TBU17" s="1"/>
      <c r="TBV17" s="1"/>
      <c r="TBW17" s="1"/>
      <c r="TBX17" s="1"/>
      <c r="TBY17" s="1"/>
      <c r="TBZ17" s="1"/>
      <c r="TCA17" s="1"/>
      <c r="TCB17" s="1"/>
      <c r="TCC17" s="1"/>
      <c r="TCD17" s="1"/>
      <c r="TCE17" s="1"/>
      <c r="TCF17" s="1"/>
      <c r="TCG17" s="1"/>
      <c r="TCH17" s="1"/>
      <c r="TCI17" s="1"/>
      <c r="TCJ17" s="1"/>
      <c r="TCK17" s="1"/>
      <c r="TCL17" s="1"/>
      <c r="TCM17" s="1"/>
      <c r="TCN17" s="1"/>
      <c r="TCO17" s="1"/>
      <c r="TCP17" s="1"/>
      <c r="TCQ17" s="1"/>
      <c r="TCR17" s="1"/>
      <c r="TCS17" s="1"/>
      <c r="TCT17" s="1"/>
      <c r="TCU17" s="1"/>
      <c r="TCV17" s="1"/>
      <c r="TCW17" s="1"/>
      <c r="TCX17" s="1"/>
      <c r="TCY17" s="1"/>
      <c r="TCZ17" s="1"/>
      <c r="TDA17" s="1"/>
      <c r="TDB17" s="1"/>
      <c r="TDC17" s="1"/>
      <c r="TDD17" s="1"/>
      <c r="TDE17" s="1"/>
      <c r="TDF17" s="1"/>
      <c r="TDG17" s="1"/>
      <c r="TDH17" s="1"/>
      <c r="TDI17" s="1"/>
      <c r="TDJ17" s="1"/>
      <c r="TDK17" s="1"/>
      <c r="TDL17" s="1"/>
      <c r="TDM17" s="1"/>
      <c r="TDN17" s="1"/>
      <c r="TDO17" s="1"/>
      <c r="TDP17" s="1"/>
      <c r="TDQ17" s="1"/>
      <c r="TDR17" s="1"/>
      <c r="TDS17" s="1"/>
      <c r="TDT17" s="1"/>
      <c r="TDU17" s="1"/>
      <c r="TDV17" s="1"/>
      <c r="TDW17" s="1"/>
      <c r="TDX17" s="1"/>
      <c r="TDY17" s="1"/>
      <c r="TDZ17" s="1"/>
      <c r="TEA17" s="1"/>
      <c r="TEB17" s="1"/>
      <c r="TEC17" s="1"/>
      <c r="TED17" s="1"/>
      <c r="TEE17" s="1"/>
      <c r="TEF17" s="1"/>
      <c r="TEG17" s="1"/>
      <c r="TEH17" s="1"/>
      <c r="TEI17" s="1"/>
      <c r="TEJ17" s="1"/>
      <c r="TEK17" s="1"/>
      <c r="TEL17" s="1"/>
      <c r="TEM17" s="1"/>
      <c r="TEN17" s="1"/>
      <c r="TEO17" s="1"/>
      <c r="TEP17" s="1"/>
      <c r="TEQ17" s="1"/>
      <c r="TER17" s="1"/>
      <c r="TES17" s="1"/>
      <c r="TET17" s="1"/>
      <c r="TEU17" s="1"/>
      <c r="TEV17" s="1"/>
      <c r="TEW17" s="1"/>
      <c r="TEX17" s="1"/>
      <c r="TEY17" s="1"/>
      <c r="TEZ17" s="1"/>
      <c r="TFA17" s="1"/>
      <c r="TFB17" s="1"/>
      <c r="TFC17" s="1"/>
      <c r="TFD17" s="1"/>
      <c r="TFE17" s="1"/>
      <c r="TFF17" s="1"/>
      <c r="TFG17" s="1"/>
      <c r="TFH17" s="1"/>
      <c r="TFI17" s="1"/>
      <c r="TFJ17" s="1"/>
      <c r="TFK17" s="1"/>
      <c r="TFL17" s="1"/>
      <c r="TFM17" s="1"/>
      <c r="TFN17" s="1"/>
      <c r="TFO17" s="1"/>
      <c r="TFP17" s="1"/>
      <c r="TFQ17" s="1"/>
      <c r="TFR17" s="1"/>
      <c r="TFS17" s="1"/>
      <c r="TFT17" s="1"/>
      <c r="TFU17" s="1"/>
      <c r="TFV17" s="1"/>
      <c r="TFW17" s="1"/>
      <c r="TFX17" s="1"/>
      <c r="TFY17" s="1"/>
      <c r="TFZ17" s="1"/>
      <c r="TGA17" s="1"/>
      <c r="TGB17" s="1"/>
      <c r="TGC17" s="1"/>
      <c r="TGD17" s="1"/>
      <c r="TGE17" s="1"/>
      <c r="TGF17" s="1"/>
      <c r="TGG17" s="1"/>
      <c r="TGH17" s="1"/>
      <c r="TGI17" s="1"/>
      <c r="TGJ17" s="1"/>
      <c r="TGK17" s="1"/>
      <c r="TGL17" s="1"/>
      <c r="TGM17" s="1"/>
      <c r="TGN17" s="1"/>
      <c r="TGO17" s="1"/>
      <c r="TGP17" s="1"/>
      <c r="TGQ17" s="1"/>
      <c r="TGR17" s="1"/>
      <c r="TGS17" s="1"/>
      <c r="TGT17" s="1"/>
      <c r="TGU17" s="1"/>
      <c r="TGV17" s="1"/>
      <c r="TGW17" s="1"/>
      <c r="TGX17" s="1"/>
      <c r="TGY17" s="1"/>
      <c r="TGZ17" s="1"/>
      <c r="THA17" s="1"/>
      <c r="THB17" s="1"/>
      <c r="THC17" s="1"/>
      <c r="THD17" s="1"/>
      <c r="THE17" s="1"/>
      <c r="THF17" s="1"/>
      <c r="THG17" s="1"/>
      <c r="THH17" s="1"/>
      <c r="THI17" s="1"/>
      <c r="THJ17" s="1"/>
      <c r="THK17" s="1"/>
      <c r="THL17" s="1"/>
      <c r="THM17" s="1"/>
      <c r="THN17" s="1"/>
      <c r="THO17" s="1"/>
      <c r="THP17" s="1"/>
      <c r="THQ17" s="1"/>
      <c r="THR17" s="1"/>
      <c r="THS17" s="1"/>
      <c r="THT17" s="1"/>
      <c r="THU17" s="1"/>
      <c r="THV17" s="1"/>
      <c r="THW17" s="1"/>
      <c r="THX17" s="1"/>
      <c r="THY17" s="1"/>
      <c r="THZ17" s="1"/>
      <c r="TIA17" s="1"/>
      <c r="TIB17" s="1"/>
      <c r="TIC17" s="1"/>
      <c r="TID17" s="1"/>
      <c r="TIE17" s="1"/>
      <c r="TIF17" s="1"/>
      <c r="TIG17" s="1"/>
      <c r="TIH17" s="1"/>
      <c r="TII17" s="1"/>
      <c r="TIJ17" s="1"/>
      <c r="TIK17" s="1"/>
      <c r="TIL17" s="1"/>
      <c r="TIM17" s="1"/>
      <c r="TIN17" s="1"/>
      <c r="TIO17" s="1"/>
      <c r="TIP17" s="1"/>
      <c r="TIQ17" s="1"/>
      <c r="TIR17" s="1"/>
      <c r="TIS17" s="1"/>
      <c r="TIT17" s="1"/>
      <c r="TIU17" s="1"/>
      <c r="TIV17" s="1"/>
      <c r="TIW17" s="1"/>
      <c r="TIX17" s="1"/>
      <c r="TIY17" s="1"/>
      <c r="TIZ17" s="1"/>
      <c r="TJA17" s="1"/>
      <c r="TJB17" s="1"/>
      <c r="TJC17" s="1"/>
      <c r="TJD17" s="1"/>
      <c r="TJE17" s="1"/>
      <c r="TJF17" s="1"/>
      <c r="TJG17" s="1"/>
      <c r="TJH17" s="1"/>
      <c r="TJI17" s="1"/>
      <c r="TJJ17" s="1"/>
      <c r="TJK17" s="1"/>
      <c r="TJL17" s="1"/>
      <c r="TJM17" s="1"/>
      <c r="TJN17" s="1"/>
      <c r="TJO17" s="1"/>
      <c r="TJP17" s="1"/>
      <c r="TJQ17" s="1"/>
      <c r="TJR17" s="1"/>
      <c r="TJS17" s="1"/>
      <c r="TJT17" s="1"/>
      <c r="TJU17" s="1"/>
      <c r="TJV17" s="1"/>
      <c r="TJW17" s="1"/>
      <c r="TJX17" s="1"/>
      <c r="TJY17" s="1"/>
      <c r="TJZ17" s="1"/>
      <c r="TKA17" s="1"/>
      <c r="TKB17" s="1"/>
      <c r="TKC17" s="1"/>
      <c r="TKD17" s="1"/>
      <c r="TKE17" s="1"/>
      <c r="TKF17" s="1"/>
      <c r="TKG17" s="1"/>
      <c r="TKH17" s="1"/>
      <c r="TKI17" s="1"/>
      <c r="TKJ17" s="1"/>
      <c r="TKK17" s="1"/>
      <c r="TKL17" s="1"/>
      <c r="TKM17" s="1"/>
      <c r="TKN17" s="1"/>
      <c r="TKO17" s="1"/>
      <c r="TKP17" s="1"/>
      <c r="TKQ17" s="1"/>
      <c r="TKR17" s="1"/>
      <c r="TKS17" s="1"/>
      <c r="TKT17" s="1"/>
      <c r="TKU17" s="1"/>
      <c r="TKV17" s="1"/>
      <c r="TKW17" s="1"/>
      <c r="TKX17" s="1"/>
      <c r="TKY17" s="1"/>
      <c r="TKZ17" s="1"/>
      <c r="TLA17" s="1"/>
      <c r="TLB17" s="1"/>
      <c r="TLC17" s="1"/>
      <c r="TLD17" s="1"/>
      <c r="TLE17" s="1"/>
      <c r="TLF17" s="1"/>
      <c r="TLG17" s="1"/>
      <c r="TLH17" s="1"/>
      <c r="TLI17" s="1"/>
      <c r="TLJ17" s="1"/>
      <c r="TLK17" s="1"/>
      <c r="TLL17" s="1"/>
      <c r="TLM17" s="1"/>
      <c r="TLN17" s="1"/>
      <c r="TLO17" s="1"/>
      <c r="TLP17" s="1"/>
      <c r="TLQ17" s="1"/>
      <c r="TLR17" s="1"/>
      <c r="TLS17" s="1"/>
      <c r="TLT17" s="1"/>
      <c r="TLU17" s="1"/>
      <c r="TLV17" s="1"/>
      <c r="TLW17" s="1"/>
      <c r="TLX17" s="1"/>
      <c r="TLY17" s="1"/>
      <c r="TLZ17" s="1"/>
      <c r="TMA17" s="1"/>
      <c r="TMB17" s="1"/>
      <c r="TMC17" s="1"/>
      <c r="TMD17" s="1"/>
      <c r="TME17" s="1"/>
      <c r="TMF17" s="1"/>
      <c r="TMG17" s="1"/>
      <c r="TMH17" s="1"/>
      <c r="TMI17" s="1"/>
      <c r="TMJ17" s="1"/>
      <c r="TMK17" s="1"/>
      <c r="TML17" s="1"/>
      <c r="TMM17" s="1"/>
      <c r="TMN17" s="1"/>
      <c r="TMO17" s="1"/>
      <c r="TMP17" s="1"/>
      <c r="TMQ17" s="1"/>
      <c r="TMR17" s="1"/>
      <c r="TMS17" s="1"/>
      <c r="TMT17" s="1"/>
      <c r="TMU17" s="1"/>
      <c r="TMV17" s="1"/>
      <c r="TMW17" s="1"/>
      <c r="TMX17" s="1"/>
      <c r="TMY17" s="1"/>
      <c r="TMZ17" s="1"/>
      <c r="TNA17" s="1"/>
      <c r="TNB17" s="1"/>
      <c r="TNC17" s="1"/>
      <c r="TND17" s="1"/>
      <c r="TNE17" s="1"/>
      <c r="TNF17" s="1"/>
      <c r="TNG17" s="1"/>
      <c r="TNH17" s="1"/>
      <c r="TNI17" s="1"/>
      <c r="TNJ17" s="1"/>
      <c r="TNK17" s="1"/>
      <c r="TNL17" s="1"/>
      <c r="TNM17" s="1"/>
      <c r="TNN17" s="1"/>
      <c r="TNO17" s="1"/>
      <c r="TNP17" s="1"/>
      <c r="TNQ17" s="1"/>
      <c r="TNR17" s="1"/>
      <c r="TNS17" s="1"/>
      <c r="TNT17" s="1"/>
      <c r="TNU17" s="1"/>
      <c r="TNV17" s="1"/>
      <c r="TNW17" s="1"/>
      <c r="TNX17" s="1"/>
      <c r="TNY17" s="1"/>
      <c r="TNZ17" s="1"/>
      <c r="TOA17" s="1"/>
      <c r="TOB17" s="1"/>
      <c r="TOC17" s="1"/>
      <c r="TOD17" s="1"/>
      <c r="TOE17" s="1"/>
      <c r="TOF17" s="1"/>
      <c r="TOG17" s="1"/>
      <c r="TOH17" s="1"/>
      <c r="TOI17" s="1"/>
      <c r="TOJ17" s="1"/>
      <c r="TOK17" s="1"/>
      <c r="TOL17" s="1"/>
      <c r="TOM17" s="1"/>
      <c r="TON17" s="1"/>
      <c r="TOO17" s="1"/>
      <c r="TOP17" s="1"/>
      <c r="TOQ17" s="1"/>
      <c r="TOR17" s="1"/>
      <c r="TOS17" s="1"/>
      <c r="TOT17" s="1"/>
      <c r="TOU17" s="1"/>
      <c r="TOV17" s="1"/>
      <c r="TOW17" s="1"/>
      <c r="TOX17" s="1"/>
      <c r="TOY17" s="1"/>
      <c r="TOZ17" s="1"/>
      <c r="TPA17" s="1"/>
      <c r="TPB17" s="1"/>
      <c r="TPC17" s="1"/>
      <c r="TPD17" s="1"/>
      <c r="TPE17" s="1"/>
      <c r="TPF17" s="1"/>
      <c r="TPG17" s="1"/>
      <c r="TPH17" s="1"/>
      <c r="TPI17" s="1"/>
      <c r="TPJ17" s="1"/>
      <c r="TPK17" s="1"/>
      <c r="TPL17" s="1"/>
      <c r="TPM17" s="1"/>
      <c r="TPN17" s="1"/>
      <c r="TPO17" s="1"/>
      <c r="TPP17" s="1"/>
      <c r="TPQ17" s="1"/>
      <c r="TPR17" s="1"/>
      <c r="TPS17" s="1"/>
      <c r="TPT17" s="1"/>
      <c r="TPU17" s="1"/>
      <c r="TPV17" s="1"/>
      <c r="TPW17" s="1"/>
      <c r="TPX17" s="1"/>
      <c r="TPY17" s="1"/>
      <c r="TPZ17" s="1"/>
      <c r="TQA17" s="1"/>
      <c r="TQB17" s="1"/>
      <c r="TQC17" s="1"/>
      <c r="TQD17" s="1"/>
      <c r="TQE17" s="1"/>
      <c r="TQF17" s="1"/>
      <c r="TQG17" s="1"/>
      <c r="TQH17" s="1"/>
      <c r="TQI17" s="1"/>
      <c r="TQJ17" s="1"/>
      <c r="TQK17" s="1"/>
      <c r="TQL17" s="1"/>
      <c r="TQM17" s="1"/>
      <c r="TQN17" s="1"/>
      <c r="TQO17" s="1"/>
      <c r="TQP17" s="1"/>
      <c r="TQQ17" s="1"/>
      <c r="TQR17" s="1"/>
      <c r="TQS17" s="1"/>
      <c r="TQT17" s="1"/>
      <c r="TQU17" s="1"/>
      <c r="TQV17" s="1"/>
      <c r="TQW17" s="1"/>
      <c r="TQX17" s="1"/>
      <c r="TQY17" s="1"/>
      <c r="TQZ17" s="1"/>
      <c r="TRA17" s="1"/>
      <c r="TRB17" s="1"/>
      <c r="TRC17" s="1"/>
      <c r="TRD17" s="1"/>
      <c r="TRE17" s="1"/>
      <c r="TRF17" s="1"/>
      <c r="TRG17" s="1"/>
      <c r="TRH17" s="1"/>
      <c r="TRI17" s="1"/>
      <c r="TRJ17" s="1"/>
      <c r="TRK17" s="1"/>
      <c r="TRL17" s="1"/>
      <c r="TRM17" s="1"/>
      <c r="TRN17" s="1"/>
      <c r="TRO17" s="1"/>
      <c r="TRP17" s="1"/>
      <c r="TRQ17" s="1"/>
      <c r="TRR17" s="1"/>
      <c r="TRS17" s="1"/>
      <c r="TRT17" s="1"/>
      <c r="TRU17" s="1"/>
      <c r="TRV17" s="1"/>
      <c r="TRW17" s="1"/>
      <c r="TRX17" s="1"/>
      <c r="TRY17" s="1"/>
      <c r="TRZ17" s="1"/>
      <c r="TSA17" s="1"/>
      <c r="TSB17" s="1"/>
      <c r="TSC17" s="1"/>
      <c r="TSD17" s="1"/>
      <c r="TSE17" s="1"/>
      <c r="TSF17" s="1"/>
      <c r="TSG17" s="1"/>
      <c r="TSH17" s="1"/>
      <c r="TSI17" s="1"/>
      <c r="TSJ17" s="1"/>
      <c r="TSK17" s="1"/>
      <c r="TSL17" s="1"/>
      <c r="TSM17" s="1"/>
      <c r="TSN17" s="1"/>
      <c r="TSO17" s="1"/>
      <c r="TSP17" s="1"/>
      <c r="TSQ17" s="1"/>
      <c r="TSR17" s="1"/>
      <c r="TSS17" s="1"/>
      <c r="TST17" s="1"/>
      <c r="TSU17" s="1"/>
      <c r="TSV17" s="1"/>
      <c r="TSW17" s="1"/>
      <c r="TSX17" s="1"/>
      <c r="TSY17" s="1"/>
      <c r="TSZ17" s="1"/>
      <c r="TTA17" s="1"/>
      <c r="TTB17" s="1"/>
      <c r="TTC17" s="1"/>
      <c r="TTD17" s="1"/>
      <c r="TTE17" s="1"/>
      <c r="TTF17" s="1"/>
      <c r="TTG17" s="1"/>
      <c r="TTH17" s="1"/>
      <c r="TTI17" s="1"/>
      <c r="TTJ17" s="1"/>
      <c r="TTK17" s="1"/>
      <c r="TTL17" s="1"/>
      <c r="TTM17" s="1"/>
      <c r="TTN17" s="1"/>
      <c r="TTO17" s="1"/>
      <c r="TTP17" s="1"/>
      <c r="TTQ17" s="1"/>
      <c r="TTR17" s="1"/>
      <c r="TTS17" s="1"/>
      <c r="TTT17" s="1"/>
      <c r="TTU17" s="1"/>
      <c r="TTV17" s="1"/>
      <c r="TTW17" s="1"/>
      <c r="TTX17" s="1"/>
      <c r="TTY17" s="1"/>
      <c r="TTZ17" s="1"/>
      <c r="TUA17" s="1"/>
      <c r="TUB17" s="1"/>
      <c r="TUC17" s="1"/>
      <c r="TUD17" s="1"/>
      <c r="TUE17" s="1"/>
      <c r="TUF17" s="1"/>
      <c r="TUG17" s="1"/>
      <c r="TUH17" s="1"/>
      <c r="TUI17" s="1"/>
      <c r="TUJ17" s="1"/>
      <c r="TUK17" s="1"/>
      <c r="TUL17" s="1"/>
      <c r="TUM17" s="1"/>
      <c r="TUN17" s="1"/>
      <c r="TUO17" s="1"/>
      <c r="TUP17" s="1"/>
      <c r="TUQ17" s="1"/>
      <c r="TUR17" s="1"/>
      <c r="TUS17" s="1"/>
      <c r="TUT17" s="1"/>
      <c r="TUU17" s="1"/>
      <c r="TUV17" s="1"/>
      <c r="TUW17" s="1"/>
      <c r="TUX17" s="1"/>
      <c r="TUY17" s="1"/>
      <c r="TUZ17" s="1"/>
      <c r="TVA17" s="1"/>
      <c r="TVB17" s="1"/>
      <c r="TVC17" s="1"/>
      <c r="TVD17" s="1"/>
      <c r="TVE17" s="1"/>
      <c r="TVF17" s="1"/>
      <c r="TVG17" s="1"/>
      <c r="TVH17" s="1"/>
      <c r="TVI17" s="1"/>
      <c r="TVJ17" s="1"/>
      <c r="TVK17" s="1"/>
      <c r="TVL17" s="1"/>
      <c r="TVM17" s="1"/>
      <c r="TVN17" s="1"/>
      <c r="TVO17" s="1"/>
      <c r="TVP17" s="1"/>
      <c r="TVQ17" s="1"/>
      <c r="TVR17" s="1"/>
      <c r="TVS17" s="1"/>
      <c r="TVT17" s="1"/>
      <c r="TVU17" s="1"/>
      <c r="TVV17" s="1"/>
      <c r="TVW17" s="1"/>
      <c r="TVX17" s="1"/>
      <c r="TVY17" s="1"/>
      <c r="TVZ17" s="1"/>
      <c r="TWA17" s="1"/>
      <c r="TWB17" s="1"/>
      <c r="TWC17" s="1"/>
      <c r="TWD17" s="1"/>
      <c r="TWE17" s="1"/>
      <c r="TWF17" s="1"/>
      <c r="TWG17" s="1"/>
      <c r="TWH17" s="1"/>
      <c r="TWI17" s="1"/>
      <c r="TWJ17" s="1"/>
      <c r="TWK17" s="1"/>
      <c r="TWL17" s="1"/>
      <c r="TWM17" s="1"/>
      <c r="TWN17" s="1"/>
      <c r="TWO17" s="1"/>
      <c r="TWP17" s="1"/>
      <c r="TWQ17" s="1"/>
      <c r="TWR17" s="1"/>
      <c r="TWS17" s="1"/>
      <c r="TWT17" s="1"/>
      <c r="TWU17" s="1"/>
      <c r="TWV17" s="1"/>
      <c r="TWW17" s="1"/>
      <c r="TWX17" s="1"/>
      <c r="TWY17" s="1"/>
      <c r="TWZ17" s="1"/>
      <c r="TXA17" s="1"/>
      <c r="TXB17" s="1"/>
      <c r="TXC17" s="1"/>
      <c r="TXD17" s="1"/>
      <c r="TXE17" s="1"/>
      <c r="TXF17" s="1"/>
      <c r="TXG17" s="1"/>
      <c r="TXH17" s="1"/>
      <c r="TXI17" s="1"/>
      <c r="TXJ17" s="1"/>
      <c r="TXK17" s="1"/>
      <c r="TXL17" s="1"/>
      <c r="TXM17" s="1"/>
      <c r="TXN17" s="1"/>
      <c r="TXO17" s="1"/>
      <c r="TXP17" s="1"/>
      <c r="TXQ17" s="1"/>
      <c r="TXR17" s="1"/>
      <c r="TXS17" s="1"/>
      <c r="TXT17" s="1"/>
      <c r="TXU17" s="1"/>
      <c r="TXV17" s="1"/>
      <c r="TXW17" s="1"/>
      <c r="TXX17" s="1"/>
      <c r="TXY17" s="1"/>
      <c r="TXZ17" s="1"/>
      <c r="TYA17" s="1"/>
      <c r="TYB17" s="1"/>
      <c r="TYC17" s="1"/>
      <c r="TYD17" s="1"/>
      <c r="TYE17" s="1"/>
      <c r="TYF17" s="1"/>
      <c r="TYG17" s="1"/>
      <c r="TYH17" s="1"/>
      <c r="TYI17" s="1"/>
      <c r="TYJ17" s="1"/>
      <c r="TYK17" s="1"/>
      <c r="TYL17" s="1"/>
      <c r="TYM17" s="1"/>
      <c r="TYN17" s="1"/>
      <c r="TYO17" s="1"/>
      <c r="TYP17" s="1"/>
      <c r="TYQ17" s="1"/>
      <c r="TYR17" s="1"/>
      <c r="TYS17" s="1"/>
      <c r="TYT17" s="1"/>
      <c r="TYU17" s="1"/>
      <c r="TYV17" s="1"/>
      <c r="TYW17" s="1"/>
      <c r="TYX17" s="1"/>
      <c r="TYY17" s="1"/>
      <c r="TYZ17" s="1"/>
      <c r="TZA17" s="1"/>
      <c r="TZB17" s="1"/>
      <c r="TZC17" s="1"/>
      <c r="TZD17" s="1"/>
      <c r="TZE17" s="1"/>
      <c r="TZF17" s="1"/>
      <c r="TZG17" s="1"/>
      <c r="TZH17" s="1"/>
      <c r="TZI17" s="1"/>
      <c r="TZJ17" s="1"/>
      <c r="TZK17" s="1"/>
      <c r="TZL17" s="1"/>
      <c r="TZM17" s="1"/>
      <c r="TZN17" s="1"/>
      <c r="TZO17" s="1"/>
      <c r="TZP17" s="1"/>
      <c r="TZQ17" s="1"/>
      <c r="TZR17" s="1"/>
      <c r="TZS17" s="1"/>
      <c r="TZT17" s="1"/>
      <c r="TZU17" s="1"/>
      <c r="TZV17" s="1"/>
      <c r="TZW17" s="1"/>
      <c r="TZX17" s="1"/>
      <c r="TZY17" s="1"/>
      <c r="TZZ17" s="1"/>
      <c r="UAA17" s="1"/>
      <c r="UAB17" s="1"/>
      <c r="UAC17" s="1"/>
      <c r="UAD17" s="1"/>
      <c r="UAE17" s="1"/>
      <c r="UAF17" s="1"/>
      <c r="UAG17" s="1"/>
      <c r="UAH17" s="1"/>
      <c r="UAI17" s="1"/>
      <c r="UAJ17" s="1"/>
      <c r="UAK17" s="1"/>
      <c r="UAL17" s="1"/>
      <c r="UAM17" s="1"/>
      <c r="UAN17" s="1"/>
      <c r="UAO17" s="1"/>
      <c r="UAP17" s="1"/>
      <c r="UAQ17" s="1"/>
      <c r="UAR17" s="1"/>
      <c r="UAS17" s="1"/>
      <c r="UAT17" s="1"/>
      <c r="UAU17" s="1"/>
      <c r="UAV17" s="1"/>
      <c r="UAW17" s="1"/>
      <c r="UAX17" s="1"/>
      <c r="UAY17" s="1"/>
      <c r="UAZ17" s="1"/>
      <c r="UBA17" s="1"/>
      <c r="UBB17" s="1"/>
      <c r="UBC17" s="1"/>
      <c r="UBD17" s="1"/>
      <c r="UBE17" s="1"/>
      <c r="UBF17" s="1"/>
      <c r="UBG17" s="1"/>
      <c r="UBH17" s="1"/>
      <c r="UBI17" s="1"/>
      <c r="UBJ17" s="1"/>
      <c r="UBK17" s="1"/>
      <c r="UBL17" s="1"/>
      <c r="UBM17" s="1"/>
      <c r="UBN17" s="1"/>
      <c r="UBO17" s="1"/>
      <c r="UBP17" s="1"/>
      <c r="UBQ17" s="1"/>
      <c r="UBR17" s="1"/>
      <c r="UBS17" s="1"/>
      <c r="UBT17" s="1"/>
      <c r="UBU17" s="1"/>
      <c r="UBV17" s="1"/>
      <c r="UBW17" s="1"/>
      <c r="UBX17" s="1"/>
      <c r="UBY17" s="1"/>
      <c r="UBZ17" s="1"/>
      <c r="UCA17" s="1"/>
      <c r="UCB17" s="1"/>
      <c r="UCC17" s="1"/>
      <c r="UCD17" s="1"/>
      <c r="UCE17" s="1"/>
      <c r="UCF17" s="1"/>
      <c r="UCG17" s="1"/>
      <c r="UCH17" s="1"/>
      <c r="UCI17" s="1"/>
      <c r="UCJ17" s="1"/>
      <c r="UCK17" s="1"/>
      <c r="UCL17" s="1"/>
      <c r="UCM17" s="1"/>
      <c r="UCN17" s="1"/>
      <c r="UCO17" s="1"/>
      <c r="UCP17" s="1"/>
      <c r="UCQ17" s="1"/>
      <c r="UCR17" s="1"/>
      <c r="UCS17" s="1"/>
      <c r="UCT17" s="1"/>
      <c r="UCU17" s="1"/>
      <c r="UCV17" s="1"/>
      <c r="UCW17" s="1"/>
      <c r="UCX17" s="1"/>
      <c r="UCY17" s="1"/>
      <c r="UCZ17" s="1"/>
      <c r="UDA17" s="1"/>
      <c r="UDB17" s="1"/>
      <c r="UDC17" s="1"/>
      <c r="UDD17" s="1"/>
      <c r="UDE17" s="1"/>
      <c r="UDF17" s="1"/>
      <c r="UDG17" s="1"/>
      <c r="UDH17" s="1"/>
      <c r="UDI17" s="1"/>
      <c r="UDJ17" s="1"/>
      <c r="UDK17" s="1"/>
      <c r="UDL17" s="1"/>
      <c r="UDM17" s="1"/>
      <c r="UDN17" s="1"/>
      <c r="UDO17" s="1"/>
      <c r="UDP17" s="1"/>
      <c r="UDQ17" s="1"/>
      <c r="UDR17" s="1"/>
      <c r="UDS17" s="1"/>
      <c r="UDT17" s="1"/>
      <c r="UDU17" s="1"/>
      <c r="UDV17" s="1"/>
      <c r="UDW17" s="1"/>
      <c r="UDX17" s="1"/>
      <c r="UDY17" s="1"/>
      <c r="UDZ17" s="1"/>
      <c r="UEA17" s="1"/>
      <c r="UEB17" s="1"/>
      <c r="UEC17" s="1"/>
      <c r="UED17" s="1"/>
      <c r="UEE17" s="1"/>
      <c r="UEF17" s="1"/>
      <c r="UEG17" s="1"/>
      <c r="UEH17" s="1"/>
      <c r="UEI17" s="1"/>
      <c r="UEJ17" s="1"/>
      <c r="UEK17" s="1"/>
      <c r="UEL17" s="1"/>
      <c r="UEM17" s="1"/>
      <c r="UEN17" s="1"/>
      <c r="UEO17" s="1"/>
      <c r="UEP17" s="1"/>
      <c r="UEQ17" s="1"/>
      <c r="UER17" s="1"/>
      <c r="UES17" s="1"/>
      <c r="UET17" s="1"/>
      <c r="UEU17" s="1"/>
      <c r="UEV17" s="1"/>
      <c r="UEW17" s="1"/>
      <c r="UEX17" s="1"/>
      <c r="UEY17" s="1"/>
      <c r="UEZ17" s="1"/>
      <c r="UFA17" s="1"/>
      <c r="UFB17" s="1"/>
      <c r="UFC17" s="1"/>
      <c r="UFD17" s="1"/>
      <c r="UFE17" s="1"/>
      <c r="UFF17" s="1"/>
      <c r="UFG17" s="1"/>
      <c r="UFH17" s="1"/>
      <c r="UFI17" s="1"/>
      <c r="UFJ17" s="1"/>
      <c r="UFK17" s="1"/>
      <c r="UFL17" s="1"/>
      <c r="UFM17" s="1"/>
      <c r="UFN17" s="1"/>
      <c r="UFO17" s="1"/>
      <c r="UFP17" s="1"/>
      <c r="UFQ17" s="1"/>
      <c r="UFR17" s="1"/>
      <c r="UFS17" s="1"/>
      <c r="UFT17" s="1"/>
      <c r="UFU17" s="1"/>
      <c r="UFV17" s="1"/>
      <c r="UFW17" s="1"/>
      <c r="UFX17" s="1"/>
      <c r="UFY17" s="1"/>
      <c r="UFZ17" s="1"/>
      <c r="UGA17" s="1"/>
      <c r="UGB17" s="1"/>
      <c r="UGC17" s="1"/>
      <c r="UGD17" s="1"/>
      <c r="UGE17" s="1"/>
      <c r="UGF17" s="1"/>
      <c r="UGG17" s="1"/>
      <c r="UGH17" s="1"/>
      <c r="UGI17" s="1"/>
      <c r="UGJ17" s="1"/>
      <c r="UGK17" s="1"/>
      <c r="UGL17" s="1"/>
      <c r="UGM17" s="1"/>
      <c r="UGN17" s="1"/>
      <c r="UGO17" s="1"/>
      <c r="UGP17" s="1"/>
      <c r="UGQ17" s="1"/>
      <c r="UGR17" s="1"/>
      <c r="UGS17" s="1"/>
      <c r="UGT17" s="1"/>
      <c r="UGU17" s="1"/>
      <c r="UGV17" s="1"/>
      <c r="UGW17" s="1"/>
      <c r="UGX17" s="1"/>
      <c r="UGY17" s="1"/>
      <c r="UGZ17" s="1"/>
      <c r="UHA17" s="1"/>
      <c r="UHB17" s="1"/>
      <c r="UHC17" s="1"/>
      <c r="UHD17" s="1"/>
      <c r="UHE17" s="1"/>
      <c r="UHF17" s="1"/>
      <c r="UHG17" s="1"/>
      <c r="UHH17" s="1"/>
      <c r="UHI17" s="1"/>
      <c r="UHJ17" s="1"/>
      <c r="UHK17" s="1"/>
      <c r="UHL17" s="1"/>
      <c r="UHM17" s="1"/>
      <c r="UHN17" s="1"/>
      <c r="UHO17" s="1"/>
      <c r="UHP17" s="1"/>
      <c r="UHQ17" s="1"/>
      <c r="UHR17" s="1"/>
      <c r="UHS17" s="1"/>
      <c r="UHT17" s="1"/>
      <c r="UHU17" s="1"/>
      <c r="UHV17" s="1"/>
      <c r="UHW17" s="1"/>
      <c r="UHX17" s="1"/>
      <c r="UHY17" s="1"/>
      <c r="UHZ17" s="1"/>
      <c r="UIA17" s="1"/>
      <c r="UIB17" s="1"/>
      <c r="UIC17" s="1"/>
      <c r="UID17" s="1"/>
      <c r="UIE17" s="1"/>
      <c r="UIF17" s="1"/>
      <c r="UIG17" s="1"/>
      <c r="UIH17" s="1"/>
      <c r="UII17" s="1"/>
      <c r="UIJ17" s="1"/>
      <c r="UIK17" s="1"/>
      <c r="UIL17" s="1"/>
      <c r="UIM17" s="1"/>
      <c r="UIN17" s="1"/>
      <c r="UIO17" s="1"/>
      <c r="UIP17" s="1"/>
      <c r="UIQ17" s="1"/>
      <c r="UIR17" s="1"/>
      <c r="UIS17" s="1"/>
      <c r="UIT17" s="1"/>
      <c r="UIU17" s="1"/>
      <c r="UIV17" s="1"/>
      <c r="UIW17" s="1"/>
      <c r="UIX17" s="1"/>
      <c r="UIY17" s="1"/>
      <c r="UIZ17" s="1"/>
      <c r="UJA17" s="1"/>
      <c r="UJB17" s="1"/>
      <c r="UJC17" s="1"/>
      <c r="UJD17" s="1"/>
      <c r="UJE17" s="1"/>
      <c r="UJF17" s="1"/>
      <c r="UJG17" s="1"/>
      <c r="UJH17" s="1"/>
      <c r="UJI17" s="1"/>
      <c r="UJJ17" s="1"/>
      <c r="UJK17" s="1"/>
      <c r="UJL17" s="1"/>
      <c r="UJM17" s="1"/>
      <c r="UJN17" s="1"/>
      <c r="UJO17" s="1"/>
      <c r="UJP17" s="1"/>
      <c r="UJQ17" s="1"/>
      <c r="UJR17" s="1"/>
      <c r="UJS17" s="1"/>
      <c r="UJT17" s="1"/>
      <c r="UJU17" s="1"/>
      <c r="UJV17" s="1"/>
      <c r="UJW17" s="1"/>
      <c r="UJX17" s="1"/>
      <c r="UJY17" s="1"/>
      <c r="UJZ17" s="1"/>
      <c r="UKA17" s="1"/>
      <c r="UKB17" s="1"/>
      <c r="UKC17" s="1"/>
      <c r="UKD17" s="1"/>
      <c r="UKE17" s="1"/>
      <c r="UKF17" s="1"/>
      <c r="UKG17" s="1"/>
      <c r="UKH17" s="1"/>
      <c r="UKI17" s="1"/>
      <c r="UKJ17" s="1"/>
      <c r="UKK17" s="1"/>
      <c r="UKL17" s="1"/>
      <c r="UKM17" s="1"/>
      <c r="UKN17" s="1"/>
      <c r="UKO17" s="1"/>
      <c r="UKP17" s="1"/>
      <c r="UKQ17" s="1"/>
      <c r="UKR17" s="1"/>
      <c r="UKS17" s="1"/>
      <c r="UKT17" s="1"/>
      <c r="UKU17" s="1"/>
      <c r="UKV17" s="1"/>
      <c r="UKW17" s="1"/>
      <c r="UKX17" s="1"/>
      <c r="UKY17" s="1"/>
      <c r="UKZ17" s="1"/>
      <c r="ULA17" s="1"/>
      <c r="ULB17" s="1"/>
      <c r="ULC17" s="1"/>
      <c r="ULD17" s="1"/>
      <c r="ULE17" s="1"/>
      <c r="ULF17" s="1"/>
      <c r="ULG17" s="1"/>
      <c r="ULH17" s="1"/>
      <c r="ULI17" s="1"/>
      <c r="ULJ17" s="1"/>
      <c r="ULK17" s="1"/>
      <c r="ULL17" s="1"/>
      <c r="ULM17" s="1"/>
      <c r="ULN17" s="1"/>
      <c r="ULO17" s="1"/>
      <c r="ULP17" s="1"/>
      <c r="ULQ17" s="1"/>
      <c r="ULR17" s="1"/>
      <c r="ULS17" s="1"/>
      <c r="ULT17" s="1"/>
      <c r="ULU17" s="1"/>
      <c r="ULV17" s="1"/>
      <c r="ULW17" s="1"/>
      <c r="ULX17" s="1"/>
      <c r="ULY17" s="1"/>
      <c r="ULZ17" s="1"/>
      <c r="UMA17" s="1"/>
      <c r="UMB17" s="1"/>
      <c r="UMC17" s="1"/>
      <c r="UMD17" s="1"/>
      <c r="UME17" s="1"/>
      <c r="UMF17" s="1"/>
      <c r="UMG17" s="1"/>
      <c r="UMH17" s="1"/>
      <c r="UMI17" s="1"/>
      <c r="UMJ17" s="1"/>
      <c r="UMK17" s="1"/>
      <c r="UML17" s="1"/>
      <c r="UMM17" s="1"/>
      <c r="UMN17" s="1"/>
      <c r="UMO17" s="1"/>
      <c r="UMP17" s="1"/>
      <c r="UMQ17" s="1"/>
      <c r="UMR17" s="1"/>
      <c r="UMS17" s="1"/>
      <c r="UMT17" s="1"/>
      <c r="UMU17" s="1"/>
      <c r="UMV17" s="1"/>
      <c r="UMW17" s="1"/>
      <c r="UMX17" s="1"/>
      <c r="UMY17" s="1"/>
      <c r="UMZ17" s="1"/>
      <c r="UNA17" s="1"/>
      <c r="UNB17" s="1"/>
      <c r="UNC17" s="1"/>
      <c r="UND17" s="1"/>
      <c r="UNE17" s="1"/>
      <c r="UNF17" s="1"/>
      <c r="UNG17" s="1"/>
      <c r="UNH17" s="1"/>
      <c r="UNI17" s="1"/>
      <c r="UNJ17" s="1"/>
      <c r="UNK17" s="1"/>
      <c r="UNL17" s="1"/>
      <c r="UNM17" s="1"/>
      <c r="UNN17" s="1"/>
      <c r="UNO17" s="1"/>
      <c r="UNP17" s="1"/>
      <c r="UNQ17" s="1"/>
      <c r="UNR17" s="1"/>
      <c r="UNS17" s="1"/>
      <c r="UNT17" s="1"/>
      <c r="UNU17" s="1"/>
      <c r="UNV17" s="1"/>
      <c r="UNW17" s="1"/>
      <c r="UNX17" s="1"/>
      <c r="UNY17" s="1"/>
      <c r="UNZ17" s="1"/>
      <c r="UOA17" s="1"/>
      <c r="UOB17" s="1"/>
      <c r="UOC17" s="1"/>
      <c r="UOD17" s="1"/>
      <c r="UOE17" s="1"/>
      <c r="UOF17" s="1"/>
      <c r="UOG17" s="1"/>
      <c r="UOH17" s="1"/>
      <c r="UOI17" s="1"/>
      <c r="UOJ17" s="1"/>
      <c r="UOK17" s="1"/>
      <c r="UOL17" s="1"/>
      <c r="UOM17" s="1"/>
      <c r="UON17" s="1"/>
      <c r="UOO17" s="1"/>
      <c r="UOP17" s="1"/>
      <c r="UOQ17" s="1"/>
      <c r="UOR17" s="1"/>
      <c r="UOS17" s="1"/>
      <c r="UOT17" s="1"/>
      <c r="UOU17" s="1"/>
      <c r="UOV17" s="1"/>
      <c r="UOW17" s="1"/>
      <c r="UOX17" s="1"/>
      <c r="UOY17" s="1"/>
      <c r="UOZ17" s="1"/>
      <c r="UPA17" s="1"/>
      <c r="UPB17" s="1"/>
      <c r="UPC17" s="1"/>
      <c r="UPD17" s="1"/>
      <c r="UPE17" s="1"/>
      <c r="UPF17" s="1"/>
      <c r="UPG17" s="1"/>
      <c r="UPH17" s="1"/>
      <c r="UPI17" s="1"/>
      <c r="UPJ17" s="1"/>
      <c r="UPK17" s="1"/>
      <c r="UPL17" s="1"/>
      <c r="UPM17" s="1"/>
      <c r="UPN17" s="1"/>
      <c r="UPO17" s="1"/>
      <c r="UPP17" s="1"/>
      <c r="UPQ17" s="1"/>
      <c r="UPR17" s="1"/>
      <c r="UPS17" s="1"/>
      <c r="UPT17" s="1"/>
      <c r="UPU17" s="1"/>
      <c r="UPV17" s="1"/>
      <c r="UPW17" s="1"/>
      <c r="UPX17" s="1"/>
      <c r="UPY17" s="1"/>
      <c r="UPZ17" s="1"/>
      <c r="UQA17" s="1"/>
      <c r="UQB17" s="1"/>
      <c r="UQC17" s="1"/>
      <c r="UQD17" s="1"/>
      <c r="UQE17" s="1"/>
      <c r="UQF17" s="1"/>
      <c r="UQG17" s="1"/>
      <c r="UQH17" s="1"/>
      <c r="UQI17" s="1"/>
      <c r="UQJ17" s="1"/>
      <c r="UQK17" s="1"/>
      <c r="UQL17" s="1"/>
      <c r="UQM17" s="1"/>
      <c r="UQN17" s="1"/>
      <c r="UQO17" s="1"/>
      <c r="UQP17" s="1"/>
      <c r="UQQ17" s="1"/>
      <c r="UQR17" s="1"/>
      <c r="UQS17" s="1"/>
      <c r="UQT17" s="1"/>
      <c r="UQU17" s="1"/>
      <c r="UQV17" s="1"/>
      <c r="UQW17" s="1"/>
      <c r="UQX17" s="1"/>
      <c r="UQY17" s="1"/>
      <c r="UQZ17" s="1"/>
      <c r="URA17" s="1"/>
      <c r="URB17" s="1"/>
      <c r="URC17" s="1"/>
      <c r="URD17" s="1"/>
      <c r="URE17" s="1"/>
      <c r="URF17" s="1"/>
      <c r="URG17" s="1"/>
      <c r="URH17" s="1"/>
      <c r="URI17" s="1"/>
      <c r="URJ17" s="1"/>
      <c r="URK17" s="1"/>
      <c r="URL17" s="1"/>
      <c r="URM17" s="1"/>
      <c r="URN17" s="1"/>
      <c r="URO17" s="1"/>
      <c r="URP17" s="1"/>
      <c r="URQ17" s="1"/>
      <c r="URR17" s="1"/>
      <c r="URS17" s="1"/>
      <c r="URT17" s="1"/>
      <c r="URU17" s="1"/>
      <c r="URV17" s="1"/>
      <c r="URW17" s="1"/>
      <c r="URX17" s="1"/>
      <c r="URY17" s="1"/>
      <c r="URZ17" s="1"/>
      <c r="USA17" s="1"/>
      <c r="USB17" s="1"/>
      <c r="USC17" s="1"/>
      <c r="USD17" s="1"/>
      <c r="USE17" s="1"/>
      <c r="USF17" s="1"/>
      <c r="USG17" s="1"/>
      <c r="USH17" s="1"/>
      <c r="USI17" s="1"/>
      <c r="USJ17" s="1"/>
      <c r="USK17" s="1"/>
      <c r="USL17" s="1"/>
      <c r="USM17" s="1"/>
      <c r="USN17" s="1"/>
      <c r="USO17" s="1"/>
      <c r="USP17" s="1"/>
      <c r="USQ17" s="1"/>
      <c r="USR17" s="1"/>
      <c r="USS17" s="1"/>
      <c r="UST17" s="1"/>
      <c r="USU17" s="1"/>
      <c r="USV17" s="1"/>
      <c r="USW17" s="1"/>
      <c r="USX17" s="1"/>
      <c r="USY17" s="1"/>
      <c r="USZ17" s="1"/>
      <c r="UTA17" s="1"/>
      <c r="UTB17" s="1"/>
      <c r="UTC17" s="1"/>
      <c r="UTD17" s="1"/>
      <c r="UTE17" s="1"/>
      <c r="UTF17" s="1"/>
      <c r="UTG17" s="1"/>
      <c r="UTH17" s="1"/>
      <c r="UTI17" s="1"/>
      <c r="UTJ17" s="1"/>
      <c r="UTK17" s="1"/>
      <c r="UTL17" s="1"/>
      <c r="UTM17" s="1"/>
      <c r="UTN17" s="1"/>
      <c r="UTO17" s="1"/>
      <c r="UTP17" s="1"/>
      <c r="UTQ17" s="1"/>
      <c r="UTR17" s="1"/>
      <c r="UTS17" s="1"/>
      <c r="UTT17" s="1"/>
      <c r="UTU17" s="1"/>
      <c r="UTV17" s="1"/>
      <c r="UTW17" s="1"/>
      <c r="UTX17" s="1"/>
      <c r="UTY17" s="1"/>
      <c r="UTZ17" s="1"/>
      <c r="UUA17" s="1"/>
      <c r="UUB17" s="1"/>
      <c r="UUC17" s="1"/>
      <c r="UUD17" s="1"/>
      <c r="UUE17" s="1"/>
      <c r="UUF17" s="1"/>
      <c r="UUG17" s="1"/>
      <c r="UUH17" s="1"/>
      <c r="UUI17" s="1"/>
      <c r="UUJ17" s="1"/>
      <c r="UUK17" s="1"/>
      <c r="UUL17" s="1"/>
      <c r="UUM17" s="1"/>
      <c r="UUN17" s="1"/>
      <c r="UUO17" s="1"/>
      <c r="UUP17" s="1"/>
      <c r="UUQ17" s="1"/>
      <c r="UUR17" s="1"/>
      <c r="UUS17" s="1"/>
      <c r="UUT17" s="1"/>
      <c r="UUU17" s="1"/>
      <c r="UUV17" s="1"/>
      <c r="UUW17" s="1"/>
      <c r="UUX17" s="1"/>
      <c r="UUY17" s="1"/>
      <c r="UUZ17" s="1"/>
      <c r="UVA17" s="1"/>
      <c r="UVB17" s="1"/>
      <c r="UVC17" s="1"/>
      <c r="UVD17" s="1"/>
      <c r="UVE17" s="1"/>
      <c r="UVF17" s="1"/>
      <c r="UVG17" s="1"/>
      <c r="UVH17" s="1"/>
      <c r="UVI17" s="1"/>
      <c r="UVJ17" s="1"/>
      <c r="UVK17" s="1"/>
      <c r="UVL17" s="1"/>
      <c r="UVM17" s="1"/>
      <c r="UVN17" s="1"/>
      <c r="UVO17" s="1"/>
      <c r="UVP17" s="1"/>
      <c r="UVQ17" s="1"/>
      <c r="UVR17" s="1"/>
      <c r="UVS17" s="1"/>
      <c r="UVT17" s="1"/>
      <c r="UVU17" s="1"/>
      <c r="UVV17" s="1"/>
      <c r="UVW17" s="1"/>
      <c r="UVX17" s="1"/>
      <c r="UVY17" s="1"/>
      <c r="UVZ17" s="1"/>
      <c r="UWA17" s="1"/>
      <c r="UWB17" s="1"/>
      <c r="UWC17" s="1"/>
      <c r="UWD17" s="1"/>
      <c r="UWE17" s="1"/>
      <c r="UWF17" s="1"/>
      <c r="UWG17" s="1"/>
      <c r="UWH17" s="1"/>
      <c r="UWI17" s="1"/>
      <c r="UWJ17" s="1"/>
      <c r="UWK17" s="1"/>
      <c r="UWL17" s="1"/>
      <c r="UWM17" s="1"/>
      <c r="UWN17" s="1"/>
      <c r="UWO17" s="1"/>
      <c r="UWP17" s="1"/>
      <c r="UWQ17" s="1"/>
      <c r="UWR17" s="1"/>
      <c r="UWS17" s="1"/>
      <c r="UWT17" s="1"/>
      <c r="UWU17" s="1"/>
      <c r="UWV17" s="1"/>
      <c r="UWW17" s="1"/>
      <c r="UWX17" s="1"/>
      <c r="UWY17" s="1"/>
      <c r="UWZ17" s="1"/>
      <c r="UXA17" s="1"/>
      <c r="UXB17" s="1"/>
      <c r="UXC17" s="1"/>
      <c r="UXD17" s="1"/>
      <c r="UXE17" s="1"/>
      <c r="UXF17" s="1"/>
      <c r="UXG17" s="1"/>
      <c r="UXH17" s="1"/>
      <c r="UXI17" s="1"/>
      <c r="UXJ17" s="1"/>
      <c r="UXK17" s="1"/>
      <c r="UXL17" s="1"/>
      <c r="UXM17" s="1"/>
      <c r="UXN17" s="1"/>
      <c r="UXO17" s="1"/>
      <c r="UXP17" s="1"/>
      <c r="UXQ17" s="1"/>
      <c r="UXR17" s="1"/>
      <c r="UXS17" s="1"/>
      <c r="UXT17" s="1"/>
      <c r="UXU17" s="1"/>
      <c r="UXV17" s="1"/>
      <c r="UXW17" s="1"/>
      <c r="UXX17" s="1"/>
      <c r="UXY17" s="1"/>
      <c r="UXZ17" s="1"/>
      <c r="UYA17" s="1"/>
      <c r="UYB17" s="1"/>
      <c r="UYC17" s="1"/>
      <c r="UYD17" s="1"/>
      <c r="UYE17" s="1"/>
      <c r="UYF17" s="1"/>
      <c r="UYG17" s="1"/>
      <c r="UYH17" s="1"/>
      <c r="UYI17" s="1"/>
      <c r="UYJ17" s="1"/>
      <c r="UYK17" s="1"/>
      <c r="UYL17" s="1"/>
      <c r="UYM17" s="1"/>
      <c r="UYN17" s="1"/>
      <c r="UYO17" s="1"/>
      <c r="UYP17" s="1"/>
      <c r="UYQ17" s="1"/>
      <c r="UYR17" s="1"/>
      <c r="UYS17" s="1"/>
      <c r="UYT17" s="1"/>
      <c r="UYU17" s="1"/>
      <c r="UYV17" s="1"/>
      <c r="UYW17" s="1"/>
      <c r="UYX17" s="1"/>
      <c r="UYY17" s="1"/>
      <c r="UYZ17" s="1"/>
      <c r="UZA17" s="1"/>
      <c r="UZB17" s="1"/>
      <c r="UZC17" s="1"/>
      <c r="UZD17" s="1"/>
      <c r="UZE17" s="1"/>
      <c r="UZF17" s="1"/>
      <c r="UZG17" s="1"/>
      <c r="UZH17" s="1"/>
      <c r="UZI17" s="1"/>
      <c r="UZJ17" s="1"/>
      <c r="UZK17" s="1"/>
      <c r="UZL17" s="1"/>
      <c r="UZM17" s="1"/>
      <c r="UZN17" s="1"/>
      <c r="UZO17" s="1"/>
      <c r="UZP17" s="1"/>
      <c r="UZQ17" s="1"/>
      <c r="UZR17" s="1"/>
      <c r="UZS17" s="1"/>
      <c r="UZT17" s="1"/>
      <c r="UZU17" s="1"/>
      <c r="UZV17" s="1"/>
      <c r="UZW17" s="1"/>
      <c r="UZX17" s="1"/>
      <c r="UZY17" s="1"/>
      <c r="UZZ17" s="1"/>
      <c r="VAA17" s="1"/>
      <c r="VAB17" s="1"/>
      <c r="VAC17" s="1"/>
      <c r="VAD17" s="1"/>
      <c r="VAE17" s="1"/>
      <c r="VAF17" s="1"/>
      <c r="VAG17" s="1"/>
      <c r="VAH17" s="1"/>
      <c r="VAI17" s="1"/>
      <c r="VAJ17" s="1"/>
      <c r="VAK17" s="1"/>
      <c r="VAL17" s="1"/>
      <c r="VAM17" s="1"/>
      <c r="VAN17" s="1"/>
      <c r="VAO17" s="1"/>
      <c r="VAP17" s="1"/>
      <c r="VAQ17" s="1"/>
      <c r="VAR17" s="1"/>
      <c r="VAS17" s="1"/>
      <c r="VAT17" s="1"/>
      <c r="VAU17" s="1"/>
      <c r="VAV17" s="1"/>
      <c r="VAW17" s="1"/>
      <c r="VAX17" s="1"/>
      <c r="VAY17" s="1"/>
      <c r="VAZ17" s="1"/>
      <c r="VBA17" s="1"/>
      <c r="VBB17" s="1"/>
      <c r="VBC17" s="1"/>
      <c r="VBD17" s="1"/>
      <c r="VBE17" s="1"/>
      <c r="VBF17" s="1"/>
      <c r="VBG17" s="1"/>
      <c r="VBH17" s="1"/>
      <c r="VBI17" s="1"/>
      <c r="VBJ17" s="1"/>
      <c r="VBK17" s="1"/>
      <c r="VBL17" s="1"/>
      <c r="VBM17" s="1"/>
      <c r="VBN17" s="1"/>
      <c r="VBO17" s="1"/>
      <c r="VBP17" s="1"/>
      <c r="VBQ17" s="1"/>
      <c r="VBR17" s="1"/>
      <c r="VBS17" s="1"/>
      <c r="VBT17" s="1"/>
      <c r="VBU17" s="1"/>
      <c r="VBV17" s="1"/>
      <c r="VBW17" s="1"/>
      <c r="VBX17" s="1"/>
      <c r="VBY17" s="1"/>
      <c r="VBZ17" s="1"/>
      <c r="VCA17" s="1"/>
      <c r="VCB17" s="1"/>
      <c r="VCC17" s="1"/>
      <c r="VCD17" s="1"/>
      <c r="VCE17" s="1"/>
      <c r="VCF17" s="1"/>
      <c r="VCG17" s="1"/>
      <c r="VCH17" s="1"/>
      <c r="VCI17" s="1"/>
      <c r="VCJ17" s="1"/>
      <c r="VCK17" s="1"/>
      <c r="VCL17" s="1"/>
      <c r="VCM17" s="1"/>
      <c r="VCN17" s="1"/>
      <c r="VCO17" s="1"/>
      <c r="VCP17" s="1"/>
      <c r="VCQ17" s="1"/>
      <c r="VCR17" s="1"/>
      <c r="VCS17" s="1"/>
      <c r="VCT17" s="1"/>
      <c r="VCU17" s="1"/>
      <c r="VCV17" s="1"/>
      <c r="VCW17" s="1"/>
      <c r="VCX17" s="1"/>
      <c r="VCY17" s="1"/>
      <c r="VCZ17" s="1"/>
      <c r="VDA17" s="1"/>
      <c r="VDB17" s="1"/>
      <c r="VDC17" s="1"/>
      <c r="VDD17" s="1"/>
      <c r="VDE17" s="1"/>
      <c r="VDF17" s="1"/>
      <c r="VDG17" s="1"/>
      <c r="VDH17" s="1"/>
      <c r="VDI17" s="1"/>
      <c r="VDJ17" s="1"/>
      <c r="VDK17" s="1"/>
      <c r="VDL17" s="1"/>
      <c r="VDM17" s="1"/>
      <c r="VDN17" s="1"/>
      <c r="VDO17" s="1"/>
      <c r="VDP17" s="1"/>
      <c r="VDQ17" s="1"/>
      <c r="VDR17" s="1"/>
      <c r="VDS17" s="1"/>
      <c r="VDT17" s="1"/>
      <c r="VDU17" s="1"/>
      <c r="VDV17" s="1"/>
      <c r="VDW17" s="1"/>
      <c r="VDX17" s="1"/>
      <c r="VDY17" s="1"/>
      <c r="VDZ17" s="1"/>
      <c r="VEA17" s="1"/>
      <c r="VEB17" s="1"/>
      <c r="VEC17" s="1"/>
      <c r="VED17" s="1"/>
      <c r="VEE17" s="1"/>
      <c r="VEF17" s="1"/>
      <c r="VEG17" s="1"/>
      <c r="VEH17" s="1"/>
      <c r="VEI17" s="1"/>
      <c r="VEJ17" s="1"/>
      <c r="VEK17" s="1"/>
      <c r="VEL17" s="1"/>
      <c r="VEM17" s="1"/>
      <c r="VEN17" s="1"/>
      <c r="VEO17" s="1"/>
      <c r="VEP17" s="1"/>
      <c r="VEQ17" s="1"/>
      <c r="VER17" s="1"/>
      <c r="VES17" s="1"/>
      <c r="VET17" s="1"/>
      <c r="VEU17" s="1"/>
      <c r="VEV17" s="1"/>
      <c r="VEW17" s="1"/>
      <c r="VEX17" s="1"/>
      <c r="VEY17" s="1"/>
      <c r="VEZ17" s="1"/>
      <c r="VFA17" s="1"/>
      <c r="VFB17" s="1"/>
      <c r="VFC17" s="1"/>
      <c r="VFD17" s="1"/>
      <c r="VFE17" s="1"/>
      <c r="VFF17" s="1"/>
      <c r="VFG17" s="1"/>
      <c r="VFH17" s="1"/>
      <c r="VFI17" s="1"/>
      <c r="VFJ17" s="1"/>
      <c r="VFK17" s="1"/>
      <c r="VFL17" s="1"/>
      <c r="VFM17" s="1"/>
      <c r="VFN17" s="1"/>
      <c r="VFO17" s="1"/>
      <c r="VFP17" s="1"/>
      <c r="VFQ17" s="1"/>
      <c r="VFR17" s="1"/>
      <c r="VFS17" s="1"/>
      <c r="VFT17" s="1"/>
      <c r="VFU17" s="1"/>
      <c r="VFV17" s="1"/>
      <c r="VFW17" s="1"/>
      <c r="VFX17" s="1"/>
      <c r="VFY17" s="1"/>
      <c r="VFZ17" s="1"/>
      <c r="VGA17" s="1"/>
      <c r="VGB17" s="1"/>
      <c r="VGC17" s="1"/>
      <c r="VGD17" s="1"/>
      <c r="VGE17" s="1"/>
      <c r="VGF17" s="1"/>
      <c r="VGG17" s="1"/>
      <c r="VGH17" s="1"/>
      <c r="VGI17" s="1"/>
      <c r="VGJ17" s="1"/>
      <c r="VGK17" s="1"/>
      <c r="VGL17" s="1"/>
      <c r="VGM17" s="1"/>
      <c r="VGN17" s="1"/>
      <c r="VGO17" s="1"/>
      <c r="VGP17" s="1"/>
      <c r="VGQ17" s="1"/>
      <c r="VGR17" s="1"/>
      <c r="VGS17" s="1"/>
      <c r="VGT17" s="1"/>
      <c r="VGU17" s="1"/>
      <c r="VGV17" s="1"/>
      <c r="VGW17" s="1"/>
      <c r="VGX17" s="1"/>
      <c r="VGY17" s="1"/>
      <c r="VGZ17" s="1"/>
      <c r="VHA17" s="1"/>
      <c r="VHB17" s="1"/>
      <c r="VHC17" s="1"/>
      <c r="VHD17" s="1"/>
      <c r="VHE17" s="1"/>
      <c r="VHF17" s="1"/>
      <c r="VHG17" s="1"/>
      <c r="VHH17" s="1"/>
      <c r="VHI17" s="1"/>
      <c r="VHJ17" s="1"/>
      <c r="VHK17" s="1"/>
      <c r="VHL17" s="1"/>
      <c r="VHM17" s="1"/>
      <c r="VHN17" s="1"/>
      <c r="VHO17" s="1"/>
      <c r="VHP17" s="1"/>
      <c r="VHQ17" s="1"/>
      <c r="VHR17" s="1"/>
      <c r="VHS17" s="1"/>
      <c r="VHT17" s="1"/>
      <c r="VHU17" s="1"/>
      <c r="VHV17" s="1"/>
      <c r="VHW17" s="1"/>
      <c r="VHX17" s="1"/>
      <c r="VHY17" s="1"/>
      <c r="VHZ17" s="1"/>
      <c r="VIA17" s="1"/>
      <c r="VIB17" s="1"/>
      <c r="VIC17" s="1"/>
      <c r="VID17" s="1"/>
      <c r="VIE17" s="1"/>
      <c r="VIF17" s="1"/>
      <c r="VIG17" s="1"/>
      <c r="VIH17" s="1"/>
      <c r="VII17" s="1"/>
      <c r="VIJ17" s="1"/>
      <c r="VIK17" s="1"/>
      <c r="VIL17" s="1"/>
      <c r="VIM17" s="1"/>
      <c r="VIN17" s="1"/>
      <c r="VIO17" s="1"/>
      <c r="VIP17" s="1"/>
      <c r="VIQ17" s="1"/>
      <c r="VIR17" s="1"/>
      <c r="VIS17" s="1"/>
      <c r="VIT17" s="1"/>
      <c r="VIU17" s="1"/>
      <c r="VIV17" s="1"/>
      <c r="VIW17" s="1"/>
      <c r="VIX17" s="1"/>
      <c r="VIY17" s="1"/>
      <c r="VIZ17" s="1"/>
      <c r="VJA17" s="1"/>
      <c r="VJB17" s="1"/>
      <c r="VJC17" s="1"/>
      <c r="VJD17" s="1"/>
      <c r="VJE17" s="1"/>
      <c r="VJF17" s="1"/>
      <c r="VJG17" s="1"/>
      <c r="VJH17" s="1"/>
      <c r="VJI17" s="1"/>
      <c r="VJJ17" s="1"/>
      <c r="VJK17" s="1"/>
      <c r="VJL17" s="1"/>
      <c r="VJM17" s="1"/>
      <c r="VJN17" s="1"/>
      <c r="VJO17" s="1"/>
      <c r="VJP17" s="1"/>
      <c r="VJQ17" s="1"/>
      <c r="VJR17" s="1"/>
      <c r="VJS17" s="1"/>
      <c r="VJT17" s="1"/>
      <c r="VJU17" s="1"/>
      <c r="VJV17" s="1"/>
      <c r="VJW17" s="1"/>
      <c r="VJX17" s="1"/>
      <c r="VJY17" s="1"/>
      <c r="VJZ17" s="1"/>
      <c r="VKA17" s="1"/>
      <c r="VKB17" s="1"/>
      <c r="VKC17" s="1"/>
      <c r="VKD17" s="1"/>
      <c r="VKE17" s="1"/>
      <c r="VKF17" s="1"/>
      <c r="VKG17" s="1"/>
      <c r="VKH17" s="1"/>
      <c r="VKI17" s="1"/>
      <c r="VKJ17" s="1"/>
      <c r="VKK17" s="1"/>
      <c r="VKL17" s="1"/>
      <c r="VKM17" s="1"/>
      <c r="VKN17" s="1"/>
      <c r="VKO17" s="1"/>
      <c r="VKP17" s="1"/>
      <c r="VKQ17" s="1"/>
      <c r="VKR17" s="1"/>
      <c r="VKS17" s="1"/>
      <c r="VKT17" s="1"/>
      <c r="VKU17" s="1"/>
      <c r="VKV17" s="1"/>
      <c r="VKW17" s="1"/>
      <c r="VKX17" s="1"/>
      <c r="VKY17" s="1"/>
      <c r="VKZ17" s="1"/>
      <c r="VLA17" s="1"/>
      <c r="VLB17" s="1"/>
      <c r="VLC17" s="1"/>
      <c r="VLD17" s="1"/>
      <c r="VLE17" s="1"/>
      <c r="VLF17" s="1"/>
      <c r="VLG17" s="1"/>
      <c r="VLH17" s="1"/>
      <c r="VLI17" s="1"/>
      <c r="VLJ17" s="1"/>
      <c r="VLK17" s="1"/>
      <c r="VLL17" s="1"/>
      <c r="VLM17" s="1"/>
      <c r="VLN17" s="1"/>
      <c r="VLO17" s="1"/>
      <c r="VLP17" s="1"/>
      <c r="VLQ17" s="1"/>
      <c r="VLR17" s="1"/>
      <c r="VLS17" s="1"/>
      <c r="VLT17" s="1"/>
      <c r="VLU17" s="1"/>
      <c r="VLV17" s="1"/>
      <c r="VLW17" s="1"/>
      <c r="VLX17" s="1"/>
      <c r="VLY17" s="1"/>
      <c r="VLZ17" s="1"/>
      <c r="VMA17" s="1"/>
      <c r="VMB17" s="1"/>
      <c r="VMC17" s="1"/>
      <c r="VMD17" s="1"/>
      <c r="VME17" s="1"/>
      <c r="VMF17" s="1"/>
      <c r="VMG17" s="1"/>
      <c r="VMH17" s="1"/>
      <c r="VMI17" s="1"/>
      <c r="VMJ17" s="1"/>
      <c r="VMK17" s="1"/>
      <c r="VML17" s="1"/>
      <c r="VMM17" s="1"/>
      <c r="VMN17" s="1"/>
      <c r="VMO17" s="1"/>
      <c r="VMP17" s="1"/>
      <c r="VMQ17" s="1"/>
      <c r="VMR17" s="1"/>
      <c r="VMS17" s="1"/>
      <c r="VMT17" s="1"/>
      <c r="VMU17" s="1"/>
      <c r="VMV17" s="1"/>
      <c r="VMW17" s="1"/>
      <c r="VMX17" s="1"/>
      <c r="VMY17" s="1"/>
      <c r="VMZ17" s="1"/>
      <c r="VNA17" s="1"/>
      <c r="VNB17" s="1"/>
      <c r="VNC17" s="1"/>
      <c r="VND17" s="1"/>
      <c r="VNE17" s="1"/>
      <c r="VNF17" s="1"/>
      <c r="VNG17" s="1"/>
      <c r="VNH17" s="1"/>
      <c r="VNI17" s="1"/>
      <c r="VNJ17" s="1"/>
      <c r="VNK17" s="1"/>
      <c r="VNL17" s="1"/>
      <c r="VNM17" s="1"/>
      <c r="VNN17" s="1"/>
      <c r="VNO17" s="1"/>
      <c r="VNP17" s="1"/>
      <c r="VNQ17" s="1"/>
      <c r="VNR17" s="1"/>
      <c r="VNS17" s="1"/>
      <c r="VNT17" s="1"/>
      <c r="VNU17" s="1"/>
      <c r="VNV17" s="1"/>
      <c r="VNW17" s="1"/>
      <c r="VNX17" s="1"/>
      <c r="VNY17" s="1"/>
      <c r="VNZ17" s="1"/>
      <c r="VOA17" s="1"/>
      <c r="VOB17" s="1"/>
      <c r="VOC17" s="1"/>
      <c r="VOD17" s="1"/>
      <c r="VOE17" s="1"/>
      <c r="VOF17" s="1"/>
      <c r="VOG17" s="1"/>
      <c r="VOH17" s="1"/>
      <c r="VOI17" s="1"/>
      <c r="VOJ17" s="1"/>
      <c r="VOK17" s="1"/>
      <c r="VOL17" s="1"/>
      <c r="VOM17" s="1"/>
      <c r="VON17" s="1"/>
      <c r="VOO17" s="1"/>
      <c r="VOP17" s="1"/>
      <c r="VOQ17" s="1"/>
      <c r="VOR17" s="1"/>
      <c r="VOS17" s="1"/>
      <c r="VOT17" s="1"/>
      <c r="VOU17" s="1"/>
      <c r="VOV17" s="1"/>
      <c r="VOW17" s="1"/>
      <c r="VOX17" s="1"/>
      <c r="VOY17" s="1"/>
      <c r="VOZ17" s="1"/>
      <c r="VPA17" s="1"/>
      <c r="VPB17" s="1"/>
      <c r="VPC17" s="1"/>
      <c r="VPD17" s="1"/>
      <c r="VPE17" s="1"/>
      <c r="VPF17" s="1"/>
      <c r="VPG17" s="1"/>
      <c r="VPH17" s="1"/>
      <c r="VPI17" s="1"/>
      <c r="VPJ17" s="1"/>
      <c r="VPK17" s="1"/>
      <c r="VPL17" s="1"/>
      <c r="VPM17" s="1"/>
      <c r="VPN17" s="1"/>
      <c r="VPO17" s="1"/>
      <c r="VPP17" s="1"/>
      <c r="VPQ17" s="1"/>
      <c r="VPR17" s="1"/>
      <c r="VPS17" s="1"/>
      <c r="VPT17" s="1"/>
      <c r="VPU17" s="1"/>
      <c r="VPV17" s="1"/>
      <c r="VPW17" s="1"/>
      <c r="VPX17" s="1"/>
      <c r="VPY17" s="1"/>
      <c r="VPZ17" s="1"/>
      <c r="VQA17" s="1"/>
      <c r="VQB17" s="1"/>
      <c r="VQC17" s="1"/>
      <c r="VQD17" s="1"/>
      <c r="VQE17" s="1"/>
      <c r="VQF17" s="1"/>
      <c r="VQG17" s="1"/>
      <c r="VQH17" s="1"/>
      <c r="VQI17" s="1"/>
      <c r="VQJ17" s="1"/>
      <c r="VQK17" s="1"/>
      <c r="VQL17" s="1"/>
      <c r="VQM17" s="1"/>
      <c r="VQN17" s="1"/>
      <c r="VQO17" s="1"/>
      <c r="VQP17" s="1"/>
      <c r="VQQ17" s="1"/>
      <c r="VQR17" s="1"/>
      <c r="VQS17" s="1"/>
      <c r="VQT17" s="1"/>
      <c r="VQU17" s="1"/>
      <c r="VQV17" s="1"/>
      <c r="VQW17" s="1"/>
      <c r="VQX17" s="1"/>
      <c r="VQY17" s="1"/>
      <c r="VQZ17" s="1"/>
      <c r="VRA17" s="1"/>
      <c r="VRB17" s="1"/>
      <c r="VRC17" s="1"/>
      <c r="VRD17" s="1"/>
      <c r="VRE17" s="1"/>
      <c r="VRF17" s="1"/>
      <c r="VRG17" s="1"/>
      <c r="VRH17" s="1"/>
      <c r="VRI17" s="1"/>
      <c r="VRJ17" s="1"/>
      <c r="VRK17" s="1"/>
      <c r="VRL17" s="1"/>
      <c r="VRM17" s="1"/>
      <c r="VRN17" s="1"/>
      <c r="VRO17" s="1"/>
      <c r="VRP17" s="1"/>
      <c r="VRQ17" s="1"/>
      <c r="VRR17" s="1"/>
      <c r="VRS17" s="1"/>
      <c r="VRT17" s="1"/>
      <c r="VRU17" s="1"/>
      <c r="VRV17" s="1"/>
      <c r="VRW17" s="1"/>
      <c r="VRX17" s="1"/>
      <c r="VRY17" s="1"/>
      <c r="VRZ17" s="1"/>
      <c r="VSA17" s="1"/>
      <c r="VSB17" s="1"/>
      <c r="VSC17" s="1"/>
      <c r="VSD17" s="1"/>
      <c r="VSE17" s="1"/>
      <c r="VSF17" s="1"/>
      <c r="VSG17" s="1"/>
      <c r="VSH17" s="1"/>
      <c r="VSI17" s="1"/>
      <c r="VSJ17" s="1"/>
      <c r="VSK17" s="1"/>
      <c r="VSL17" s="1"/>
      <c r="VSM17" s="1"/>
      <c r="VSN17" s="1"/>
      <c r="VSO17" s="1"/>
      <c r="VSP17" s="1"/>
      <c r="VSQ17" s="1"/>
    </row>
    <row r="18" spans="4:15383" s="3" customFormat="1" ht="20.100000000000001" customHeight="1">
      <c r="D18" s="17"/>
      <c r="E18" s="24"/>
      <c r="F18" s="22"/>
      <c r="G18" s="22"/>
      <c r="H18" s="22"/>
      <c r="I18" s="22"/>
      <c r="J18" s="22"/>
      <c r="K18" s="22"/>
      <c r="L18" s="22"/>
      <c r="M18" s="22"/>
      <c r="N18" s="22"/>
      <c r="O18" s="22"/>
      <c r="P18" s="22"/>
      <c r="Q18" s="22"/>
      <c r="R18" s="22"/>
      <c r="S18" s="22"/>
      <c r="T18" s="22"/>
      <c r="U18" s="22"/>
      <c r="V18" s="593" t="str">
        <f>HYPERLINK("#'プロジェクト区分データ'!A1","プロジェクト区分データ")</f>
        <v>プロジェクト区分データ</v>
      </c>
      <c r="W18" s="593"/>
      <c r="X18" s="593"/>
      <c r="Y18" s="593"/>
      <c r="Z18" s="593"/>
      <c r="AA18" s="593"/>
      <c r="AB18" s="593"/>
      <c r="AC18" s="593"/>
      <c r="AD18" s="593"/>
      <c r="AE18" s="593"/>
      <c r="AF18" s="593"/>
      <c r="AG18" s="593"/>
      <c r="AH18" s="593"/>
      <c r="AI18" s="593"/>
      <c r="AJ18" s="593"/>
      <c r="AK18" s="593"/>
      <c r="AL18" s="593"/>
      <c r="AM18" s="593"/>
      <c r="AN18" s="25"/>
      <c r="AO18" s="25"/>
      <c r="AP18" s="25"/>
      <c r="AQ18" s="25"/>
      <c r="AR18" s="25"/>
      <c r="AS18" s="26"/>
      <c r="AT18" s="27"/>
      <c r="AU18" s="27"/>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c r="BRZ18" s="1"/>
      <c r="BSA18" s="1"/>
      <c r="BSB18" s="1"/>
      <c r="BSC18" s="1"/>
      <c r="BSD18" s="1"/>
      <c r="BSE18" s="1"/>
      <c r="BSF18" s="1"/>
      <c r="BSG18" s="1"/>
      <c r="BSH18" s="1"/>
      <c r="BSI18" s="1"/>
      <c r="BSJ18" s="1"/>
      <c r="BSK18" s="1"/>
      <c r="BSL18" s="1"/>
      <c r="BSM18" s="1"/>
      <c r="BSN18" s="1"/>
      <c r="BSO18" s="1"/>
      <c r="BSP18" s="1"/>
      <c r="BSQ18" s="1"/>
      <c r="BSR18" s="1"/>
      <c r="BSS18" s="1"/>
      <c r="BST18" s="1"/>
      <c r="BSU18" s="1"/>
      <c r="BSV18" s="1"/>
      <c r="BSW18" s="1"/>
      <c r="BSX18" s="1"/>
      <c r="BSY18" s="1"/>
      <c r="BSZ18" s="1"/>
      <c r="BTA18" s="1"/>
      <c r="BTB18" s="1"/>
      <c r="BTC18" s="1"/>
      <c r="BTD18" s="1"/>
      <c r="BTE18" s="1"/>
      <c r="BTF18" s="1"/>
      <c r="BTG18" s="1"/>
      <c r="BTH18" s="1"/>
      <c r="BTI18" s="1"/>
      <c r="BTJ18" s="1"/>
      <c r="BTK18" s="1"/>
      <c r="BTL18" s="1"/>
      <c r="BTM18" s="1"/>
      <c r="BTN18" s="1"/>
      <c r="BTO18" s="1"/>
      <c r="BTP18" s="1"/>
      <c r="BTQ18" s="1"/>
      <c r="BTR18" s="1"/>
      <c r="BTS18" s="1"/>
      <c r="BTT18" s="1"/>
      <c r="BTU18" s="1"/>
      <c r="BTV18" s="1"/>
      <c r="BTW18" s="1"/>
      <c r="BTX18" s="1"/>
      <c r="BTY18" s="1"/>
      <c r="BTZ18" s="1"/>
      <c r="BUA18" s="1"/>
      <c r="BUB18" s="1"/>
      <c r="BUC18" s="1"/>
      <c r="BUD18" s="1"/>
      <c r="BUE18" s="1"/>
      <c r="BUF18" s="1"/>
      <c r="BUG18" s="1"/>
      <c r="BUH18" s="1"/>
      <c r="BUI18" s="1"/>
      <c r="BUJ18" s="1"/>
      <c r="BUK18" s="1"/>
      <c r="BUL18" s="1"/>
      <c r="BUM18" s="1"/>
      <c r="BUN18" s="1"/>
      <c r="BUO18" s="1"/>
      <c r="BUP18" s="1"/>
      <c r="BUQ18" s="1"/>
      <c r="BUR18" s="1"/>
      <c r="BUS18" s="1"/>
      <c r="BUT18" s="1"/>
      <c r="BUU18" s="1"/>
      <c r="BUV18" s="1"/>
      <c r="BUW18" s="1"/>
      <c r="BUX18" s="1"/>
      <c r="BUY18" s="1"/>
      <c r="BUZ18" s="1"/>
      <c r="BVA18" s="1"/>
      <c r="BVB18" s="1"/>
      <c r="BVC18" s="1"/>
      <c r="BVD18" s="1"/>
      <c r="BVE18" s="1"/>
      <c r="BVF18" s="1"/>
      <c r="BVG18" s="1"/>
      <c r="BVH18" s="1"/>
      <c r="BVI18" s="1"/>
      <c r="BVJ18" s="1"/>
      <c r="BVK18" s="1"/>
      <c r="BVL18" s="1"/>
      <c r="BVM18" s="1"/>
      <c r="BVN18" s="1"/>
      <c r="BVO18" s="1"/>
      <c r="BVP18" s="1"/>
      <c r="BVQ18" s="1"/>
      <c r="BVR18" s="1"/>
      <c r="BVS18" s="1"/>
      <c r="BVT18" s="1"/>
      <c r="BVU18" s="1"/>
      <c r="BVV18" s="1"/>
      <c r="BVW18" s="1"/>
      <c r="BVX18" s="1"/>
      <c r="BVY18" s="1"/>
      <c r="BVZ18" s="1"/>
      <c r="BWA18" s="1"/>
      <c r="BWB18" s="1"/>
      <c r="BWC18" s="1"/>
      <c r="BWD18" s="1"/>
      <c r="BWE18" s="1"/>
      <c r="BWF18" s="1"/>
      <c r="BWG18" s="1"/>
      <c r="BWH18" s="1"/>
      <c r="BWI18" s="1"/>
      <c r="BWJ18" s="1"/>
      <c r="BWK18" s="1"/>
      <c r="BWL18" s="1"/>
      <c r="BWM18" s="1"/>
      <c r="BWN18" s="1"/>
      <c r="BWO18" s="1"/>
      <c r="BWP18" s="1"/>
      <c r="BWQ18" s="1"/>
      <c r="BWR18" s="1"/>
      <c r="BWS18" s="1"/>
      <c r="BWT18" s="1"/>
      <c r="BWU18" s="1"/>
      <c r="BWV18" s="1"/>
      <c r="BWW18" s="1"/>
      <c r="BWX18" s="1"/>
      <c r="BWY18" s="1"/>
      <c r="BWZ18" s="1"/>
      <c r="BXA18" s="1"/>
      <c r="BXB18" s="1"/>
      <c r="BXC18" s="1"/>
      <c r="BXD18" s="1"/>
      <c r="BXE18" s="1"/>
      <c r="BXF18" s="1"/>
      <c r="BXG18" s="1"/>
      <c r="BXH18" s="1"/>
      <c r="BXI18" s="1"/>
      <c r="BXJ18" s="1"/>
      <c r="BXK18" s="1"/>
      <c r="BXL18" s="1"/>
      <c r="BXM18" s="1"/>
      <c r="BXN18" s="1"/>
      <c r="BXO18" s="1"/>
      <c r="BXP18" s="1"/>
      <c r="BXQ18" s="1"/>
      <c r="BXR18" s="1"/>
      <c r="BXS18" s="1"/>
      <c r="BXT18" s="1"/>
      <c r="BXU18" s="1"/>
      <c r="BXV18" s="1"/>
      <c r="BXW18" s="1"/>
      <c r="BXX18" s="1"/>
      <c r="BXY18" s="1"/>
      <c r="BXZ18" s="1"/>
      <c r="BYA18" s="1"/>
      <c r="BYB18" s="1"/>
      <c r="BYC18" s="1"/>
      <c r="BYD18" s="1"/>
      <c r="BYE18" s="1"/>
      <c r="BYF18" s="1"/>
      <c r="BYG18" s="1"/>
      <c r="BYH18" s="1"/>
      <c r="BYI18" s="1"/>
      <c r="BYJ18" s="1"/>
      <c r="BYK18" s="1"/>
      <c r="BYL18" s="1"/>
      <c r="BYM18" s="1"/>
      <c r="BYN18" s="1"/>
      <c r="BYO18" s="1"/>
      <c r="BYP18" s="1"/>
      <c r="BYQ18" s="1"/>
      <c r="BYR18" s="1"/>
      <c r="BYS18" s="1"/>
      <c r="BYT18" s="1"/>
      <c r="BYU18" s="1"/>
      <c r="BYV18" s="1"/>
      <c r="BYW18" s="1"/>
      <c r="BYX18" s="1"/>
      <c r="BYY18" s="1"/>
      <c r="BYZ18" s="1"/>
      <c r="BZA18" s="1"/>
      <c r="BZB18" s="1"/>
      <c r="BZC18" s="1"/>
      <c r="BZD18" s="1"/>
      <c r="BZE18" s="1"/>
      <c r="BZF18" s="1"/>
      <c r="BZG18" s="1"/>
      <c r="BZH18" s="1"/>
      <c r="BZI18" s="1"/>
      <c r="BZJ18" s="1"/>
      <c r="BZK18" s="1"/>
      <c r="BZL18" s="1"/>
      <c r="BZM18" s="1"/>
      <c r="BZN18" s="1"/>
      <c r="BZO18" s="1"/>
      <c r="BZP18" s="1"/>
      <c r="BZQ18" s="1"/>
      <c r="BZR18" s="1"/>
      <c r="BZS18" s="1"/>
      <c r="BZT18" s="1"/>
      <c r="BZU18" s="1"/>
      <c r="BZV18" s="1"/>
      <c r="BZW18" s="1"/>
      <c r="BZX18" s="1"/>
      <c r="BZY18" s="1"/>
      <c r="BZZ18" s="1"/>
      <c r="CAA18" s="1"/>
      <c r="CAB18" s="1"/>
      <c r="CAC18" s="1"/>
      <c r="CAD18" s="1"/>
      <c r="CAE18" s="1"/>
      <c r="CAF18" s="1"/>
      <c r="CAG18" s="1"/>
      <c r="CAH18" s="1"/>
      <c r="CAI18" s="1"/>
      <c r="CAJ18" s="1"/>
      <c r="CAK18" s="1"/>
      <c r="CAL18" s="1"/>
      <c r="CAM18" s="1"/>
      <c r="CAN18" s="1"/>
      <c r="CAO18" s="1"/>
      <c r="CAP18" s="1"/>
      <c r="CAQ18" s="1"/>
      <c r="CAR18" s="1"/>
      <c r="CAS18" s="1"/>
      <c r="CAT18" s="1"/>
      <c r="CAU18" s="1"/>
      <c r="CAV18" s="1"/>
      <c r="CAW18" s="1"/>
      <c r="CAX18" s="1"/>
      <c r="CAY18" s="1"/>
      <c r="CAZ18" s="1"/>
      <c r="CBA18" s="1"/>
      <c r="CBB18" s="1"/>
      <c r="CBC18" s="1"/>
      <c r="CBD18" s="1"/>
      <c r="CBE18" s="1"/>
      <c r="CBF18" s="1"/>
      <c r="CBG18" s="1"/>
      <c r="CBH18" s="1"/>
      <c r="CBI18" s="1"/>
      <c r="CBJ18" s="1"/>
      <c r="CBK18" s="1"/>
      <c r="CBL18" s="1"/>
      <c r="CBM18" s="1"/>
      <c r="CBN18" s="1"/>
      <c r="CBO18" s="1"/>
      <c r="CBP18" s="1"/>
      <c r="CBQ18" s="1"/>
      <c r="CBR18" s="1"/>
      <c r="CBS18" s="1"/>
      <c r="CBT18" s="1"/>
      <c r="CBU18" s="1"/>
      <c r="CBV18" s="1"/>
      <c r="CBW18" s="1"/>
      <c r="CBX18" s="1"/>
      <c r="CBY18" s="1"/>
      <c r="CBZ18" s="1"/>
      <c r="CCA18" s="1"/>
      <c r="CCB18" s="1"/>
      <c r="CCC18" s="1"/>
      <c r="CCD18" s="1"/>
      <c r="CCE18" s="1"/>
      <c r="CCF18" s="1"/>
      <c r="CCG18" s="1"/>
      <c r="CCH18" s="1"/>
      <c r="CCI18" s="1"/>
      <c r="CCJ18" s="1"/>
      <c r="CCK18" s="1"/>
      <c r="CCL18" s="1"/>
      <c r="CCM18" s="1"/>
      <c r="CCN18" s="1"/>
      <c r="CCO18" s="1"/>
      <c r="CCP18" s="1"/>
      <c r="CCQ18" s="1"/>
      <c r="CCR18" s="1"/>
      <c r="CCS18" s="1"/>
      <c r="CCT18" s="1"/>
      <c r="CCU18" s="1"/>
      <c r="CCV18" s="1"/>
      <c r="CCW18" s="1"/>
      <c r="CCX18" s="1"/>
      <c r="CCY18" s="1"/>
      <c r="CCZ18" s="1"/>
      <c r="CDA18" s="1"/>
      <c r="CDB18" s="1"/>
      <c r="CDC18" s="1"/>
      <c r="CDD18" s="1"/>
      <c r="CDE18" s="1"/>
      <c r="CDF18" s="1"/>
      <c r="CDG18" s="1"/>
      <c r="CDH18" s="1"/>
      <c r="CDI18" s="1"/>
      <c r="CDJ18" s="1"/>
      <c r="CDK18" s="1"/>
      <c r="CDL18" s="1"/>
      <c r="CDM18" s="1"/>
      <c r="CDN18" s="1"/>
      <c r="CDO18" s="1"/>
      <c r="CDP18" s="1"/>
      <c r="CDQ18" s="1"/>
      <c r="CDR18" s="1"/>
      <c r="CDS18" s="1"/>
      <c r="CDT18" s="1"/>
      <c r="CDU18" s="1"/>
      <c r="CDV18" s="1"/>
      <c r="CDW18" s="1"/>
      <c r="CDX18" s="1"/>
      <c r="CDY18" s="1"/>
      <c r="CDZ18" s="1"/>
      <c r="CEA18" s="1"/>
      <c r="CEB18" s="1"/>
      <c r="CEC18" s="1"/>
      <c r="CED18" s="1"/>
      <c r="CEE18" s="1"/>
      <c r="CEF18" s="1"/>
      <c r="CEG18" s="1"/>
      <c r="CEH18" s="1"/>
      <c r="CEI18" s="1"/>
      <c r="CEJ18" s="1"/>
      <c r="CEK18" s="1"/>
      <c r="CEL18" s="1"/>
      <c r="CEM18" s="1"/>
      <c r="CEN18" s="1"/>
      <c r="CEO18" s="1"/>
      <c r="CEP18" s="1"/>
      <c r="CEQ18" s="1"/>
      <c r="CER18" s="1"/>
      <c r="CES18" s="1"/>
      <c r="CET18" s="1"/>
      <c r="CEU18" s="1"/>
      <c r="CEV18" s="1"/>
      <c r="CEW18" s="1"/>
      <c r="CEX18" s="1"/>
      <c r="CEY18" s="1"/>
      <c r="CEZ18" s="1"/>
      <c r="CFA18" s="1"/>
      <c r="CFB18" s="1"/>
      <c r="CFC18" s="1"/>
      <c r="CFD18" s="1"/>
      <c r="CFE18" s="1"/>
      <c r="CFF18" s="1"/>
      <c r="CFG18" s="1"/>
      <c r="CFH18" s="1"/>
      <c r="CFI18" s="1"/>
      <c r="CFJ18" s="1"/>
      <c r="CFK18" s="1"/>
      <c r="CFL18" s="1"/>
      <c r="CFM18" s="1"/>
      <c r="CFN18" s="1"/>
      <c r="CFO18" s="1"/>
      <c r="CFP18" s="1"/>
      <c r="CFQ18" s="1"/>
      <c r="CFR18" s="1"/>
      <c r="CFS18" s="1"/>
      <c r="CFT18" s="1"/>
      <c r="CFU18" s="1"/>
      <c r="CFV18" s="1"/>
      <c r="CFW18" s="1"/>
      <c r="CFX18" s="1"/>
      <c r="CFY18" s="1"/>
      <c r="CFZ18" s="1"/>
      <c r="CGA18" s="1"/>
      <c r="CGB18" s="1"/>
      <c r="CGC18" s="1"/>
      <c r="CGD18" s="1"/>
      <c r="CGE18" s="1"/>
      <c r="CGF18" s="1"/>
      <c r="CGG18" s="1"/>
      <c r="CGH18" s="1"/>
      <c r="CGI18" s="1"/>
      <c r="CGJ18" s="1"/>
      <c r="CGK18" s="1"/>
      <c r="CGL18" s="1"/>
      <c r="CGM18" s="1"/>
      <c r="CGN18" s="1"/>
      <c r="CGO18" s="1"/>
      <c r="CGP18" s="1"/>
      <c r="CGQ18" s="1"/>
      <c r="CGR18" s="1"/>
      <c r="CGS18" s="1"/>
      <c r="CGT18" s="1"/>
      <c r="CGU18" s="1"/>
      <c r="CGV18" s="1"/>
      <c r="CGW18" s="1"/>
      <c r="CGX18" s="1"/>
      <c r="CGY18" s="1"/>
      <c r="CGZ18" s="1"/>
      <c r="CHA18" s="1"/>
      <c r="CHB18" s="1"/>
      <c r="CHC18" s="1"/>
      <c r="CHD18" s="1"/>
      <c r="CHE18" s="1"/>
      <c r="CHF18" s="1"/>
      <c r="CHG18" s="1"/>
      <c r="CHH18" s="1"/>
      <c r="CHI18" s="1"/>
      <c r="CHJ18" s="1"/>
      <c r="CHK18" s="1"/>
      <c r="CHL18" s="1"/>
      <c r="CHM18" s="1"/>
      <c r="CHN18" s="1"/>
      <c r="CHO18" s="1"/>
      <c r="CHP18" s="1"/>
      <c r="CHQ18" s="1"/>
      <c r="CHR18" s="1"/>
      <c r="CHS18" s="1"/>
      <c r="CHT18" s="1"/>
      <c r="CHU18" s="1"/>
      <c r="CHV18" s="1"/>
      <c r="CHW18" s="1"/>
      <c r="CHX18" s="1"/>
      <c r="CHY18" s="1"/>
      <c r="CHZ18" s="1"/>
      <c r="CIA18" s="1"/>
      <c r="CIB18" s="1"/>
      <c r="CIC18" s="1"/>
      <c r="CID18" s="1"/>
      <c r="CIE18" s="1"/>
      <c r="CIF18" s="1"/>
      <c r="CIG18" s="1"/>
      <c r="CIH18" s="1"/>
      <c r="CII18" s="1"/>
      <c r="CIJ18" s="1"/>
      <c r="CIK18" s="1"/>
      <c r="CIL18" s="1"/>
      <c r="CIM18" s="1"/>
      <c r="CIN18" s="1"/>
      <c r="CIO18" s="1"/>
      <c r="CIP18" s="1"/>
      <c r="CIQ18" s="1"/>
      <c r="CIR18" s="1"/>
      <c r="CIS18" s="1"/>
      <c r="CIT18" s="1"/>
      <c r="CIU18" s="1"/>
      <c r="CIV18" s="1"/>
      <c r="CIW18" s="1"/>
      <c r="CIX18" s="1"/>
      <c r="CIY18" s="1"/>
      <c r="CIZ18" s="1"/>
      <c r="CJA18" s="1"/>
      <c r="CJB18" s="1"/>
      <c r="CJC18" s="1"/>
      <c r="CJD18" s="1"/>
      <c r="CJE18" s="1"/>
      <c r="CJF18" s="1"/>
      <c r="CJG18" s="1"/>
      <c r="CJH18" s="1"/>
      <c r="CJI18" s="1"/>
      <c r="CJJ18" s="1"/>
      <c r="CJK18" s="1"/>
      <c r="CJL18" s="1"/>
      <c r="CJM18" s="1"/>
      <c r="CJN18" s="1"/>
      <c r="CJO18" s="1"/>
      <c r="CJP18" s="1"/>
      <c r="CJQ18" s="1"/>
      <c r="CJR18" s="1"/>
      <c r="CJS18" s="1"/>
      <c r="CJT18" s="1"/>
      <c r="CJU18" s="1"/>
      <c r="CJV18" s="1"/>
      <c r="CJW18" s="1"/>
      <c r="CJX18" s="1"/>
      <c r="CJY18" s="1"/>
      <c r="CJZ18" s="1"/>
      <c r="CKA18" s="1"/>
      <c r="CKB18" s="1"/>
      <c r="CKC18" s="1"/>
      <c r="CKD18" s="1"/>
      <c r="CKE18" s="1"/>
      <c r="CKF18" s="1"/>
      <c r="CKG18" s="1"/>
      <c r="CKH18" s="1"/>
      <c r="CKI18" s="1"/>
      <c r="CKJ18" s="1"/>
      <c r="CKK18" s="1"/>
      <c r="CKL18" s="1"/>
      <c r="CKM18" s="1"/>
      <c r="CKN18" s="1"/>
      <c r="CKO18" s="1"/>
      <c r="CKP18" s="1"/>
      <c r="CKQ18" s="1"/>
      <c r="CKR18" s="1"/>
      <c r="CKS18" s="1"/>
      <c r="CKT18" s="1"/>
      <c r="CKU18" s="1"/>
      <c r="CKV18" s="1"/>
      <c r="CKW18" s="1"/>
      <c r="CKX18" s="1"/>
      <c r="CKY18" s="1"/>
      <c r="CKZ18" s="1"/>
      <c r="CLA18" s="1"/>
      <c r="CLB18" s="1"/>
      <c r="CLC18" s="1"/>
      <c r="CLD18" s="1"/>
      <c r="CLE18" s="1"/>
      <c r="CLF18" s="1"/>
      <c r="CLG18" s="1"/>
      <c r="CLH18" s="1"/>
      <c r="CLI18" s="1"/>
      <c r="CLJ18" s="1"/>
      <c r="CLK18" s="1"/>
      <c r="CLL18" s="1"/>
      <c r="CLM18" s="1"/>
      <c r="CLN18" s="1"/>
      <c r="CLO18" s="1"/>
      <c r="CLP18" s="1"/>
      <c r="CLQ18" s="1"/>
      <c r="CLR18" s="1"/>
      <c r="CLS18" s="1"/>
      <c r="CLT18" s="1"/>
      <c r="CLU18" s="1"/>
      <c r="CLV18" s="1"/>
      <c r="CLW18" s="1"/>
      <c r="CLX18" s="1"/>
      <c r="CLY18" s="1"/>
      <c r="CLZ18" s="1"/>
      <c r="CMA18" s="1"/>
      <c r="CMB18" s="1"/>
      <c r="CMC18" s="1"/>
      <c r="CMD18" s="1"/>
      <c r="CME18" s="1"/>
      <c r="CMF18" s="1"/>
      <c r="CMG18" s="1"/>
      <c r="CMH18" s="1"/>
      <c r="CMI18" s="1"/>
      <c r="CMJ18" s="1"/>
      <c r="CMK18" s="1"/>
      <c r="CML18" s="1"/>
      <c r="CMM18" s="1"/>
      <c r="CMN18" s="1"/>
      <c r="CMO18" s="1"/>
      <c r="CMP18" s="1"/>
      <c r="CMQ18" s="1"/>
      <c r="CMR18" s="1"/>
      <c r="CMS18" s="1"/>
      <c r="CMT18" s="1"/>
      <c r="CMU18" s="1"/>
      <c r="CMV18" s="1"/>
      <c r="CMW18" s="1"/>
      <c r="CMX18" s="1"/>
      <c r="CMY18" s="1"/>
      <c r="CMZ18" s="1"/>
      <c r="CNA18" s="1"/>
      <c r="CNB18" s="1"/>
      <c r="CNC18" s="1"/>
      <c r="CND18" s="1"/>
      <c r="CNE18" s="1"/>
      <c r="CNF18" s="1"/>
      <c r="CNG18" s="1"/>
      <c r="CNH18" s="1"/>
      <c r="CNI18" s="1"/>
      <c r="CNJ18" s="1"/>
      <c r="CNK18" s="1"/>
      <c r="CNL18" s="1"/>
      <c r="CNM18" s="1"/>
      <c r="CNN18" s="1"/>
      <c r="CNO18" s="1"/>
      <c r="CNP18" s="1"/>
      <c r="CNQ18" s="1"/>
      <c r="CNR18" s="1"/>
      <c r="CNS18" s="1"/>
      <c r="CNT18" s="1"/>
      <c r="CNU18" s="1"/>
      <c r="CNV18" s="1"/>
      <c r="CNW18" s="1"/>
      <c r="CNX18" s="1"/>
      <c r="CNY18" s="1"/>
      <c r="CNZ18" s="1"/>
      <c r="COA18" s="1"/>
      <c r="COB18" s="1"/>
      <c r="COC18" s="1"/>
      <c r="COD18" s="1"/>
      <c r="COE18" s="1"/>
      <c r="COF18" s="1"/>
      <c r="COG18" s="1"/>
      <c r="COH18" s="1"/>
      <c r="COI18" s="1"/>
      <c r="COJ18" s="1"/>
      <c r="COK18" s="1"/>
      <c r="COL18" s="1"/>
      <c r="COM18" s="1"/>
      <c r="CON18" s="1"/>
      <c r="COO18" s="1"/>
      <c r="COP18" s="1"/>
      <c r="COQ18" s="1"/>
      <c r="COR18" s="1"/>
      <c r="COS18" s="1"/>
      <c r="COT18" s="1"/>
      <c r="COU18" s="1"/>
      <c r="COV18" s="1"/>
      <c r="COW18" s="1"/>
      <c r="COX18" s="1"/>
      <c r="COY18" s="1"/>
      <c r="COZ18" s="1"/>
      <c r="CPA18" s="1"/>
      <c r="CPB18" s="1"/>
      <c r="CPC18" s="1"/>
      <c r="CPD18" s="1"/>
      <c r="CPE18" s="1"/>
      <c r="CPF18" s="1"/>
      <c r="CPG18" s="1"/>
      <c r="CPH18" s="1"/>
      <c r="CPI18" s="1"/>
      <c r="CPJ18" s="1"/>
      <c r="CPK18" s="1"/>
      <c r="CPL18" s="1"/>
      <c r="CPM18" s="1"/>
      <c r="CPN18" s="1"/>
      <c r="CPO18" s="1"/>
      <c r="CPP18" s="1"/>
      <c r="CPQ18" s="1"/>
      <c r="CPR18" s="1"/>
      <c r="CPS18" s="1"/>
      <c r="CPT18" s="1"/>
      <c r="CPU18" s="1"/>
      <c r="CPV18" s="1"/>
      <c r="CPW18" s="1"/>
      <c r="CPX18" s="1"/>
      <c r="CPY18" s="1"/>
      <c r="CPZ18" s="1"/>
      <c r="CQA18" s="1"/>
      <c r="CQB18" s="1"/>
      <c r="CQC18" s="1"/>
      <c r="CQD18" s="1"/>
      <c r="CQE18" s="1"/>
      <c r="CQF18" s="1"/>
      <c r="CQG18" s="1"/>
      <c r="CQH18" s="1"/>
      <c r="CQI18" s="1"/>
      <c r="CQJ18" s="1"/>
      <c r="CQK18" s="1"/>
      <c r="CQL18" s="1"/>
      <c r="CQM18" s="1"/>
      <c r="CQN18" s="1"/>
      <c r="CQO18" s="1"/>
      <c r="CQP18" s="1"/>
      <c r="CQQ18" s="1"/>
      <c r="CQR18" s="1"/>
      <c r="CQS18" s="1"/>
      <c r="CQT18" s="1"/>
      <c r="CQU18" s="1"/>
      <c r="CQV18" s="1"/>
      <c r="CQW18" s="1"/>
      <c r="CQX18" s="1"/>
      <c r="CQY18" s="1"/>
      <c r="CQZ18" s="1"/>
      <c r="CRA18" s="1"/>
      <c r="CRB18" s="1"/>
      <c r="CRC18" s="1"/>
      <c r="CRD18" s="1"/>
      <c r="CRE18" s="1"/>
      <c r="CRF18" s="1"/>
      <c r="CRG18" s="1"/>
      <c r="CRH18" s="1"/>
      <c r="CRI18" s="1"/>
      <c r="CRJ18" s="1"/>
      <c r="CRK18" s="1"/>
      <c r="CRL18" s="1"/>
      <c r="CRM18" s="1"/>
      <c r="CRN18" s="1"/>
      <c r="CRO18" s="1"/>
      <c r="CRP18" s="1"/>
      <c r="CRQ18" s="1"/>
      <c r="CRR18" s="1"/>
      <c r="CRS18" s="1"/>
      <c r="CRT18" s="1"/>
      <c r="CRU18" s="1"/>
      <c r="CRV18" s="1"/>
      <c r="CRW18" s="1"/>
      <c r="CRX18" s="1"/>
      <c r="CRY18" s="1"/>
      <c r="CRZ18" s="1"/>
      <c r="CSA18" s="1"/>
      <c r="CSB18" s="1"/>
      <c r="CSC18" s="1"/>
      <c r="CSD18" s="1"/>
      <c r="CSE18" s="1"/>
      <c r="CSF18" s="1"/>
      <c r="CSG18" s="1"/>
      <c r="CSH18" s="1"/>
      <c r="CSI18" s="1"/>
      <c r="CSJ18" s="1"/>
      <c r="CSK18" s="1"/>
      <c r="CSL18" s="1"/>
      <c r="CSM18" s="1"/>
      <c r="CSN18" s="1"/>
      <c r="CSO18" s="1"/>
      <c r="CSP18" s="1"/>
      <c r="CSQ18" s="1"/>
      <c r="CSR18" s="1"/>
      <c r="CSS18" s="1"/>
      <c r="CST18" s="1"/>
      <c r="CSU18" s="1"/>
      <c r="CSV18" s="1"/>
      <c r="CSW18" s="1"/>
      <c r="CSX18" s="1"/>
      <c r="CSY18" s="1"/>
      <c r="CSZ18" s="1"/>
      <c r="CTA18" s="1"/>
      <c r="CTB18" s="1"/>
      <c r="CTC18" s="1"/>
      <c r="CTD18" s="1"/>
      <c r="CTE18" s="1"/>
      <c r="CTF18" s="1"/>
      <c r="CTG18" s="1"/>
      <c r="CTH18" s="1"/>
      <c r="CTI18" s="1"/>
      <c r="CTJ18" s="1"/>
      <c r="CTK18" s="1"/>
      <c r="CTL18" s="1"/>
      <c r="CTM18" s="1"/>
      <c r="CTN18" s="1"/>
      <c r="CTO18" s="1"/>
      <c r="CTP18" s="1"/>
      <c r="CTQ18" s="1"/>
      <c r="CTR18" s="1"/>
      <c r="CTS18" s="1"/>
      <c r="CTT18" s="1"/>
      <c r="CTU18" s="1"/>
      <c r="CTV18" s="1"/>
      <c r="CTW18" s="1"/>
      <c r="CTX18" s="1"/>
      <c r="CTY18" s="1"/>
      <c r="CTZ18" s="1"/>
      <c r="CUA18" s="1"/>
      <c r="CUB18" s="1"/>
      <c r="CUC18" s="1"/>
      <c r="CUD18" s="1"/>
      <c r="CUE18" s="1"/>
      <c r="CUF18" s="1"/>
      <c r="CUG18" s="1"/>
      <c r="CUH18" s="1"/>
      <c r="CUI18" s="1"/>
      <c r="CUJ18" s="1"/>
      <c r="CUK18" s="1"/>
      <c r="CUL18" s="1"/>
      <c r="CUM18" s="1"/>
      <c r="CUN18" s="1"/>
      <c r="CUO18" s="1"/>
      <c r="CUP18" s="1"/>
      <c r="CUQ18" s="1"/>
      <c r="CUR18" s="1"/>
      <c r="CUS18" s="1"/>
      <c r="CUT18" s="1"/>
      <c r="CUU18" s="1"/>
      <c r="CUV18" s="1"/>
      <c r="CUW18" s="1"/>
      <c r="CUX18" s="1"/>
      <c r="CUY18" s="1"/>
      <c r="CUZ18" s="1"/>
      <c r="CVA18" s="1"/>
      <c r="CVB18" s="1"/>
      <c r="CVC18" s="1"/>
      <c r="CVD18" s="1"/>
      <c r="CVE18" s="1"/>
      <c r="CVF18" s="1"/>
      <c r="CVG18" s="1"/>
      <c r="CVH18" s="1"/>
      <c r="CVI18" s="1"/>
      <c r="CVJ18" s="1"/>
      <c r="CVK18" s="1"/>
      <c r="CVL18" s="1"/>
      <c r="CVM18" s="1"/>
      <c r="CVN18" s="1"/>
      <c r="CVO18" s="1"/>
      <c r="CVP18" s="1"/>
      <c r="CVQ18" s="1"/>
      <c r="CVR18" s="1"/>
      <c r="CVS18" s="1"/>
      <c r="CVT18" s="1"/>
      <c r="CVU18" s="1"/>
      <c r="CVV18" s="1"/>
      <c r="CVW18" s="1"/>
      <c r="CVX18" s="1"/>
      <c r="CVY18" s="1"/>
      <c r="CVZ18" s="1"/>
      <c r="CWA18" s="1"/>
      <c r="CWB18" s="1"/>
      <c r="CWC18" s="1"/>
      <c r="CWD18" s="1"/>
      <c r="CWE18" s="1"/>
      <c r="CWF18" s="1"/>
      <c r="CWG18" s="1"/>
      <c r="CWH18" s="1"/>
      <c r="CWI18" s="1"/>
      <c r="CWJ18" s="1"/>
      <c r="CWK18" s="1"/>
      <c r="CWL18" s="1"/>
      <c r="CWM18" s="1"/>
      <c r="CWN18" s="1"/>
      <c r="CWO18" s="1"/>
      <c r="CWP18" s="1"/>
      <c r="CWQ18" s="1"/>
      <c r="CWR18" s="1"/>
      <c r="CWS18" s="1"/>
      <c r="CWT18" s="1"/>
      <c r="CWU18" s="1"/>
      <c r="CWV18" s="1"/>
      <c r="CWW18" s="1"/>
      <c r="CWX18" s="1"/>
      <c r="CWY18" s="1"/>
      <c r="CWZ18" s="1"/>
      <c r="CXA18" s="1"/>
      <c r="CXB18" s="1"/>
      <c r="CXC18" s="1"/>
      <c r="CXD18" s="1"/>
      <c r="CXE18" s="1"/>
      <c r="CXF18" s="1"/>
      <c r="CXG18" s="1"/>
      <c r="CXH18" s="1"/>
      <c r="CXI18" s="1"/>
      <c r="CXJ18" s="1"/>
      <c r="CXK18" s="1"/>
      <c r="CXL18" s="1"/>
      <c r="CXM18" s="1"/>
      <c r="CXN18" s="1"/>
      <c r="CXO18" s="1"/>
      <c r="CXP18" s="1"/>
      <c r="CXQ18" s="1"/>
      <c r="CXR18" s="1"/>
      <c r="CXS18" s="1"/>
      <c r="CXT18" s="1"/>
      <c r="CXU18" s="1"/>
      <c r="CXV18" s="1"/>
      <c r="CXW18" s="1"/>
      <c r="CXX18" s="1"/>
      <c r="CXY18" s="1"/>
      <c r="CXZ18" s="1"/>
      <c r="CYA18" s="1"/>
      <c r="CYB18" s="1"/>
      <c r="CYC18" s="1"/>
      <c r="CYD18" s="1"/>
      <c r="CYE18" s="1"/>
      <c r="CYF18" s="1"/>
      <c r="CYG18" s="1"/>
      <c r="CYH18" s="1"/>
      <c r="CYI18" s="1"/>
      <c r="CYJ18" s="1"/>
      <c r="CYK18" s="1"/>
      <c r="CYL18" s="1"/>
      <c r="CYM18" s="1"/>
      <c r="CYN18" s="1"/>
      <c r="CYO18" s="1"/>
      <c r="CYP18" s="1"/>
      <c r="CYQ18" s="1"/>
      <c r="CYR18" s="1"/>
      <c r="CYS18" s="1"/>
      <c r="CYT18" s="1"/>
      <c r="CYU18" s="1"/>
      <c r="CYV18" s="1"/>
      <c r="CYW18" s="1"/>
      <c r="CYX18" s="1"/>
      <c r="CYY18" s="1"/>
      <c r="CYZ18" s="1"/>
      <c r="CZA18" s="1"/>
      <c r="CZB18" s="1"/>
      <c r="CZC18" s="1"/>
      <c r="CZD18" s="1"/>
      <c r="CZE18" s="1"/>
      <c r="CZF18" s="1"/>
      <c r="CZG18" s="1"/>
      <c r="CZH18" s="1"/>
      <c r="CZI18" s="1"/>
      <c r="CZJ18" s="1"/>
      <c r="CZK18" s="1"/>
      <c r="CZL18" s="1"/>
      <c r="CZM18" s="1"/>
      <c r="CZN18" s="1"/>
      <c r="CZO18" s="1"/>
      <c r="CZP18" s="1"/>
      <c r="CZQ18" s="1"/>
      <c r="CZR18" s="1"/>
      <c r="CZS18" s="1"/>
      <c r="CZT18" s="1"/>
      <c r="CZU18" s="1"/>
      <c r="CZV18" s="1"/>
      <c r="CZW18" s="1"/>
      <c r="CZX18" s="1"/>
      <c r="CZY18" s="1"/>
      <c r="CZZ18" s="1"/>
      <c r="DAA18" s="1"/>
      <c r="DAB18" s="1"/>
      <c r="DAC18" s="1"/>
      <c r="DAD18" s="1"/>
      <c r="DAE18" s="1"/>
      <c r="DAF18" s="1"/>
      <c r="DAG18" s="1"/>
      <c r="DAH18" s="1"/>
      <c r="DAI18" s="1"/>
      <c r="DAJ18" s="1"/>
      <c r="DAK18" s="1"/>
      <c r="DAL18" s="1"/>
      <c r="DAM18" s="1"/>
      <c r="DAN18" s="1"/>
      <c r="DAO18" s="1"/>
      <c r="DAP18" s="1"/>
      <c r="DAQ18" s="1"/>
      <c r="DAR18" s="1"/>
      <c r="DAS18" s="1"/>
      <c r="DAT18" s="1"/>
      <c r="DAU18" s="1"/>
      <c r="DAV18" s="1"/>
      <c r="DAW18" s="1"/>
      <c r="DAX18" s="1"/>
      <c r="DAY18" s="1"/>
      <c r="DAZ18" s="1"/>
      <c r="DBA18" s="1"/>
      <c r="DBB18" s="1"/>
      <c r="DBC18" s="1"/>
      <c r="DBD18" s="1"/>
      <c r="DBE18" s="1"/>
      <c r="DBF18" s="1"/>
      <c r="DBG18" s="1"/>
      <c r="DBH18" s="1"/>
      <c r="DBI18" s="1"/>
      <c r="DBJ18" s="1"/>
      <c r="DBK18" s="1"/>
      <c r="DBL18" s="1"/>
      <c r="DBM18" s="1"/>
      <c r="DBN18" s="1"/>
      <c r="DBO18" s="1"/>
      <c r="DBP18" s="1"/>
      <c r="DBQ18" s="1"/>
      <c r="DBR18" s="1"/>
      <c r="DBS18" s="1"/>
      <c r="DBT18" s="1"/>
      <c r="DBU18" s="1"/>
      <c r="DBV18" s="1"/>
      <c r="DBW18" s="1"/>
      <c r="DBX18" s="1"/>
      <c r="DBY18" s="1"/>
      <c r="DBZ18" s="1"/>
      <c r="DCA18" s="1"/>
      <c r="DCB18" s="1"/>
      <c r="DCC18" s="1"/>
      <c r="DCD18" s="1"/>
      <c r="DCE18" s="1"/>
      <c r="DCF18" s="1"/>
      <c r="DCG18" s="1"/>
      <c r="DCH18" s="1"/>
      <c r="DCI18" s="1"/>
      <c r="DCJ18" s="1"/>
      <c r="DCK18" s="1"/>
      <c r="DCL18" s="1"/>
      <c r="DCM18" s="1"/>
      <c r="DCN18" s="1"/>
      <c r="DCO18" s="1"/>
      <c r="DCP18" s="1"/>
      <c r="DCQ18" s="1"/>
      <c r="DCR18" s="1"/>
      <c r="DCS18" s="1"/>
      <c r="DCT18" s="1"/>
      <c r="DCU18" s="1"/>
      <c r="DCV18" s="1"/>
      <c r="DCW18" s="1"/>
      <c r="DCX18" s="1"/>
      <c r="DCY18" s="1"/>
      <c r="DCZ18" s="1"/>
      <c r="DDA18" s="1"/>
      <c r="DDB18" s="1"/>
      <c r="DDC18" s="1"/>
      <c r="DDD18" s="1"/>
      <c r="DDE18" s="1"/>
      <c r="DDF18" s="1"/>
      <c r="DDG18" s="1"/>
      <c r="DDH18" s="1"/>
      <c r="DDI18" s="1"/>
      <c r="DDJ18" s="1"/>
      <c r="DDK18" s="1"/>
      <c r="DDL18" s="1"/>
      <c r="DDM18" s="1"/>
      <c r="DDN18" s="1"/>
      <c r="DDO18" s="1"/>
      <c r="DDP18" s="1"/>
      <c r="DDQ18" s="1"/>
      <c r="DDR18" s="1"/>
      <c r="DDS18" s="1"/>
      <c r="DDT18" s="1"/>
      <c r="DDU18" s="1"/>
      <c r="DDV18" s="1"/>
      <c r="DDW18" s="1"/>
      <c r="DDX18" s="1"/>
      <c r="DDY18" s="1"/>
      <c r="DDZ18" s="1"/>
      <c r="DEA18" s="1"/>
      <c r="DEB18" s="1"/>
      <c r="DEC18" s="1"/>
      <c r="DED18" s="1"/>
      <c r="DEE18" s="1"/>
      <c r="DEF18" s="1"/>
      <c r="DEG18" s="1"/>
      <c r="DEH18" s="1"/>
      <c r="DEI18" s="1"/>
      <c r="DEJ18" s="1"/>
      <c r="DEK18" s="1"/>
      <c r="DEL18" s="1"/>
      <c r="DEM18" s="1"/>
      <c r="DEN18" s="1"/>
      <c r="DEO18" s="1"/>
      <c r="DEP18" s="1"/>
      <c r="DEQ18" s="1"/>
      <c r="DER18" s="1"/>
      <c r="DES18" s="1"/>
      <c r="DET18" s="1"/>
      <c r="DEU18" s="1"/>
      <c r="DEV18" s="1"/>
      <c r="DEW18" s="1"/>
      <c r="DEX18" s="1"/>
      <c r="DEY18" s="1"/>
      <c r="DEZ18" s="1"/>
      <c r="DFA18" s="1"/>
      <c r="DFB18" s="1"/>
      <c r="DFC18" s="1"/>
      <c r="DFD18" s="1"/>
      <c r="DFE18" s="1"/>
      <c r="DFF18" s="1"/>
      <c r="DFG18" s="1"/>
      <c r="DFH18" s="1"/>
      <c r="DFI18" s="1"/>
      <c r="DFJ18" s="1"/>
      <c r="DFK18" s="1"/>
      <c r="DFL18" s="1"/>
      <c r="DFM18" s="1"/>
      <c r="DFN18" s="1"/>
      <c r="DFO18" s="1"/>
      <c r="DFP18" s="1"/>
      <c r="DFQ18" s="1"/>
      <c r="DFR18" s="1"/>
      <c r="DFS18" s="1"/>
      <c r="DFT18" s="1"/>
      <c r="DFU18" s="1"/>
      <c r="DFV18" s="1"/>
      <c r="DFW18" s="1"/>
      <c r="DFX18" s="1"/>
      <c r="DFY18" s="1"/>
      <c r="DFZ18" s="1"/>
      <c r="DGA18" s="1"/>
      <c r="DGB18" s="1"/>
      <c r="DGC18" s="1"/>
      <c r="DGD18" s="1"/>
      <c r="DGE18" s="1"/>
      <c r="DGF18" s="1"/>
      <c r="DGG18" s="1"/>
      <c r="DGH18" s="1"/>
      <c r="DGI18" s="1"/>
      <c r="DGJ18" s="1"/>
      <c r="DGK18" s="1"/>
      <c r="DGL18" s="1"/>
      <c r="DGM18" s="1"/>
      <c r="DGN18" s="1"/>
      <c r="DGO18" s="1"/>
      <c r="DGP18" s="1"/>
      <c r="DGQ18" s="1"/>
      <c r="DGR18" s="1"/>
      <c r="DGS18" s="1"/>
      <c r="DGT18" s="1"/>
      <c r="DGU18" s="1"/>
      <c r="DGV18" s="1"/>
      <c r="DGW18" s="1"/>
      <c r="DGX18" s="1"/>
      <c r="DGY18" s="1"/>
      <c r="DGZ18" s="1"/>
      <c r="DHA18" s="1"/>
      <c r="DHB18" s="1"/>
      <c r="DHC18" s="1"/>
      <c r="DHD18" s="1"/>
      <c r="DHE18" s="1"/>
      <c r="DHF18" s="1"/>
      <c r="DHG18" s="1"/>
      <c r="DHH18" s="1"/>
      <c r="DHI18" s="1"/>
      <c r="DHJ18" s="1"/>
      <c r="DHK18" s="1"/>
      <c r="DHL18" s="1"/>
      <c r="DHM18" s="1"/>
      <c r="DHN18" s="1"/>
      <c r="DHO18" s="1"/>
      <c r="DHP18" s="1"/>
      <c r="DHQ18" s="1"/>
      <c r="DHR18" s="1"/>
      <c r="DHS18" s="1"/>
      <c r="DHT18" s="1"/>
      <c r="DHU18" s="1"/>
      <c r="DHV18" s="1"/>
      <c r="DHW18" s="1"/>
      <c r="DHX18" s="1"/>
      <c r="DHY18" s="1"/>
      <c r="DHZ18" s="1"/>
      <c r="DIA18" s="1"/>
      <c r="DIB18" s="1"/>
      <c r="DIC18" s="1"/>
      <c r="DID18" s="1"/>
      <c r="DIE18" s="1"/>
      <c r="DIF18" s="1"/>
      <c r="DIG18" s="1"/>
      <c r="DIH18" s="1"/>
      <c r="DII18" s="1"/>
      <c r="DIJ18" s="1"/>
      <c r="DIK18" s="1"/>
      <c r="DIL18" s="1"/>
      <c r="DIM18" s="1"/>
      <c r="DIN18" s="1"/>
      <c r="DIO18" s="1"/>
      <c r="DIP18" s="1"/>
      <c r="DIQ18" s="1"/>
      <c r="DIR18" s="1"/>
      <c r="DIS18" s="1"/>
      <c r="DIT18" s="1"/>
      <c r="DIU18" s="1"/>
      <c r="DIV18" s="1"/>
      <c r="DIW18" s="1"/>
      <c r="DIX18" s="1"/>
      <c r="DIY18" s="1"/>
      <c r="DIZ18" s="1"/>
      <c r="DJA18" s="1"/>
      <c r="DJB18" s="1"/>
      <c r="DJC18" s="1"/>
      <c r="DJD18" s="1"/>
      <c r="DJE18" s="1"/>
      <c r="DJF18" s="1"/>
      <c r="DJG18" s="1"/>
      <c r="DJH18" s="1"/>
      <c r="DJI18" s="1"/>
      <c r="DJJ18" s="1"/>
      <c r="DJK18" s="1"/>
      <c r="DJL18" s="1"/>
      <c r="DJM18" s="1"/>
      <c r="DJN18" s="1"/>
      <c r="DJO18" s="1"/>
      <c r="DJP18" s="1"/>
      <c r="DJQ18" s="1"/>
      <c r="DJR18" s="1"/>
      <c r="DJS18" s="1"/>
      <c r="DJT18" s="1"/>
      <c r="DJU18" s="1"/>
      <c r="DJV18" s="1"/>
      <c r="DJW18" s="1"/>
      <c r="DJX18" s="1"/>
      <c r="DJY18" s="1"/>
      <c r="DJZ18" s="1"/>
      <c r="DKA18" s="1"/>
      <c r="DKB18" s="1"/>
      <c r="DKC18" s="1"/>
      <c r="DKD18" s="1"/>
      <c r="DKE18" s="1"/>
      <c r="DKF18" s="1"/>
      <c r="DKG18" s="1"/>
      <c r="DKH18" s="1"/>
      <c r="DKI18" s="1"/>
      <c r="DKJ18" s="1"/>
      <c r="DKK18" s="1"/>
      <c r="DKL18" s="1"/>
      <c r="DKM18" s="1"/>
      <c r="DKN18" s="1"/>
      <c r="DKO18" s="1"/>
      <c r="DKP18" s="1"/>
      <c r="DKQ18" s="1"/>
      <c r="DKR18" s="1"/>
      <c r="DKS18" s="1"/>
      <c r="DKT18" s="1"/>
      <c r="DKU18" s="1"/>
      <c r="DKV18" s="1"/>
      <c r="DKW18" s="1"/>
      <c r="DKX18" s="1"/>
      <c r="DKY18" s="1"/>
      <c r="DKZ18" s="1"/>
      <c r="DLA18" s="1"/>
      <c r="DLB18" s="1"/>
      <c r="DLC18" s="1"/>
      <c r="DLD18" s="1"/>
      <c r="DLE18" s="1"/>
      <c r="DLF18" s="1"/>
      <c r="DLG18" s="1"/>
      <c r="DLH18" s="1"/>
      <c r="DLI18" s="1"/>
      <c r="DLJ18" s="1"/>
      <c r="DLK18" s="1"/>
      <c r="DLL18" s="1"/>
      <c r="DLM18" s="1"/>
      <c r="DLN18" s="1"/>
      <c r="DLO18" s="1"/>
      <c r="DLP18" s="1"/>
      <c r="DLQ18" s="1"/>
      <c r="DLR18" s="1"/>
      <c r="DLS18" s="1"/>
      <c r="DLT18" s="1"/>
      <c r="DLU18" s="1"/>
      <c r="DLV18" s="1"/>
      <c r="DLW18" s="1"/>
      <c r="DLX18" s="1"/>
      <c r="DLY18" s="1"/>
      <c r="DLZ18" s="1"/>
      <c r="DMA18" s="1"/>
      <c r="DMB18" s="1"/>
      <c r="DMC18" s="1"/>
      <c r="DMD18" s="1"/>
      <c r="DME18" s="1"/>
      <c r="DMF18" s="1"/>
      <c r="DMG18" s="1"/>
      <c r="DMH18" s="1"/>
      <c r="DMI18" s="1"/>
      <c r="DMJ18" s="1"/>
      <c r="DMK18" s="1"/>
      <c r="DML18" s="1"/>
      <c r="DMM18" s="1"/>
      <c r="DMN18" s="1"/>
      <c r="DMO18" s="1"/>
      <c r="DMP18" s="1"/>
      <c r="DMQ18" s="1"/>
      <c r="DMR18" s="1"/>
      <c r="DMS18" s="1"/>
      <c r="DMT18" s="1"/>
      <c r="DMU18" s="1"/>
      <c r="DMV18" s="1"/>
      <c r="DMW18" s="1"/>
      <c r="DMX18" s="1"/>
      <c r="DMY18" s="1"/>
      <c r="DMZ18" s="1"/>
      <c r="DNA18" s="1"/>
      <c r="DNB18" s="1"/>
      <c r="DNC18" s="1"/>
      <c r="DND18" s="1"/>
      <c r="DNE18" s="1"/>
      <c r="DNF18" s="1"/>
      <c r="DNG18" s="1"/>
      <c r="DNH18" s="1"/>
      <c r="DNI18" s="1"/>
      <c r="DNJ18" s="1"/>
      <c r="DNK18" s="1"/>
      <c r="DNL18" s="1"/>
      <c r="DNM18" s="1"/>
      <c r="DNN18" s="1"/>
      <c r="DNO18" s="1"/>
      <c r="DNP18" s="1"/>
      <c r="DNQ18" s="1"/>
      <c r="DNR18" s="1"/>
      <c r="DNS18" s="1"/>
      <c r="DNT18" s="1"/>
      <c r="DNU18" s="1"/>
      <c r="DNV18" s="1"/>
      <c r="DNW18" s="1"/>
      <c r="DNX18" s="1"/>
      <c r="DNY18" s="1"/>
      <c r="DNZ18" s="1"/>
      <c r="DOA18" s="1"/>
      <c r="DOB18" s="1"/>
      <c r="DOC18" s="1"/>
      <c r="DOD18" s="1"/>
      <c r="DOE18" s="1"/>
      <c r="DOF18" s="1"/>
      <c r="DOG18" s="1"/>
      <c r="DOH18" s="1"/>
      <c r="DOI18" s="1"/>
      <c r="DOJ18" s="1"/>
      <c r="DOK18" s="1"/>
      <c r="DOL18" s="1"/>
      <c r="DOM18" s="1"/>
      <c r="DON18" s="1"/>
      <c r="DOO18" s="1"/>
      <c r="DOP18" s="1"/>
      <c r="DOQ18" s="1"/>
      <c r="DOR18" s="1"/>
      <c r="DOS18" s="1"/>
      <c r="DOT18" s="1"/>
      <c r="DOU18" s="1"/>
      <c r="DOV18" s="1"/>
      <c r="DOW18" s="1"/>
      <c r="DOX18" s="1"/>
      <c r="DOY18" s="1"/>
      <c r="DOZ18" s="1"/>
      <c r="DPA18" s="1"/>
      <c r="DPB18" s="1"/>
      <c r="DPC18" s="1"/>
      <c r="DPD18" s="1"/>
      <c r="DPE18" s="1"/>
      <c r="DPF18" s="1"/>
      <c r="DPG18" s="1"/>
      <c r="DPH18" s="1"/>
      <c r="DPI18" s="1"/>
      <c r="DPJ18" s="1"/>
      <c r="DPK18" s="1"/>
      <c r="DPL18" s="1"/>
      <c r="DPM18" s="1"/>
      <c r="DPN18" s="1"/>
      <c r="DPO18" s="1"/>
      <c r="DPP18" s="1"/>
      <c r="DPQ18" s="1"/>
      <c r="DPR18" s="1"/>
      <c r="DPS18" s="1"/>
      <c r="DPT18" s="1"/>
      <c r="DPU18" s="1"/>
      <c r="DPV18" s="1"/>
      <c r="DPW18" s="1"/>
      <c r="DPX18" s="1"/>
      <c r="DPY18" s="1"/>
      <c r="DPZ18" s="1"/>
      <c r="DQA18" s="1"/>
      <c r="DQB18" s="1"/>
      <c r="DQC18" s="1"/>
      <c r="DQD18" s="1"/>
      <c r="DQE18" s="1"/>
      <c r="DQF18" s="1"/>
      <c r="DQG18" s="1"/>
      <c r="DQH18" s="1"/>
      <c r="DQI18" s="1"/>
      <c r="DQJ18" s="1"/>
      <c r="DQK18" s="1"/>
      <c r="DQL18" s="1"/>
      <c r="DQM18" s="1"/>
      <c r="DQN18" s="1"/>
      <c r="DQO18" s="1"/>
      <c r="DQP18" s="1"/>
      <c r="DQQ18" s="1"/>
      <c r="DQR18" s="1"/>
      <c r="DQS18" s="1"/>
      <c r="DQT18" s="1"/>
      <c r="DQU18" s="1"/>
      <c r="DQV18" s="1"/>
      <c r="DQW18" s="1"/>
      <c r="DQX18" s="1"/>
      <c r="DQY18" s="1"/>
      <c r="DQZ18" s="1"/>
      <c r="DRA18" s="1"/>
      <c r="DRB18" s="1"/>
      <c r="DRC18" s="1"/>
      <c r="DRD18" s="1"/>
      <c r="DRE18" s="1"/>
      <c r="DRF18" s="1"/>
      <c r="DRG18" s="1"/>
      <c r="DRH18" s="1"/>
      <c r="DRI18" s="1"/>
      <c r="DRJ18" s="1"/>
      <c r="DRK18" s="1"/>
      <c r="DRL18" s="1"/>
      <c r="DRM18" s="1"/>
      <c r="DRN18" s="1"/>
      <c r="DRO18" s="1"/>
      <c r="DRP18" s="1"/>
      <c r="DRQ18" s="1"/>
      <c r="DRR18" s="1"/>
      <c r="DRS18" s="1"/>
      <c r="DRT18" s="1"/>
      <c r="DRU18" s="1"/>
      <c r="DRV18" s="1"/>
      <c r="DRW18" s="1"/>
      <c r="DRX18" s="1"/>
      <c r="DRY18" s="1"/>
      <c r="DRZ18" s="1"/>
      <c r="DSA18" s="1"/>
      <c r="DSB18" s="1"/>
      <c r="DSC18" s="1"/>
      <c r="DSD18" s="1"/>
      <c r="DSE18" s="1"/>
      <c r="DSF18" s="1"/>
      <c r="DSG18" s="1"/>
      <c r="DSH18" s="1"/>
      <c r="DSI18" s="1"/>
      <c r="DSJ18" s="1"/>
      <c r="DSK18" s="1"/>
      <c r="DSL18" s="1"/>
      <c r="DSM18" s="1"/>
      <c r="DSN18" s="1"/>
      <c r="DSO18" s="1"/>
      <c r="DSP18" s="1"/>
      <c r="DSQ18" s="1"/>
      <c r="DSR18" s="1"/>
      <c r="DSS18" s="1"/>
      <c r="DST18" s="1"/>
      <c r="DSU18" s="1"/>
      <c r="DSV18" s="1"/>
      <c r="DSW18" s="1"/>
      <c r="DSX18" s="1"/>
      <c r="DSY18" s="1"/>
      <c r="DSZ18" s="1"/>
      <c r="DTA18" s="1"/>
      <c r="DTB18" s="1"/>
      <c r="DTC18" s="1"/>
      <c r="DTD18" s="1"/>
      <c r="DTE18" s="1"/>
      <c r="DTF18" s="1"/>
      <c r="DTG18" s="1"/>
      <c r="DTH18" s="1"/>
      <c r="DTI18" s="1"/>
      <c r="DTJ18" s="1"/>
      <c r="DTK18" s="1"/>
      <c r="DTL18" s="1"/>
      <c r="DTM18" s="1"/>
      <c r="DTN18" s="1"/>
      <c r="DTO18" s="1"/>
      <c r="DTP18" s="1"/>
      <c r="DTQ18" s="1"/>
      <c r="DTR18" s="1"/>
      <c r="DTS18" s="1"/>
      <c r="DTT18" s="1"/>
      <c r="DTU18" s="1"/>
      <c r="DTV18" s="1"/>
      <c r="DTW18" s="1"/>
      <c r="DTX18" s="1"/>
      <c r="DTY18" s="1"/>
      <c r="DTZ18" s="1"/>
      <c r="DUA18" s="1"/>
      <c r="DUB18" s="1"/>
      <c r="DUC18" s="1"/>
      <c r="DUD18" s="1"/>
      <c r="DUE18" s="1"/>
      <c r="DUF18" s="1"/>
      <c r="DUG18" s="1"/>
      <c r="DUH18" s="1"/>
      <c r="DUI18" s="1"/>
      <c r="DUJ18" s="1"/>
      <c r="DUK18" s="1"/>
      <c r="DUL18" s="1"/>
      <c r="DUM18" s="1"/>
      <c r="DUN18" s="1"/>
      <c r="DUO18" s="1"/>
      <c r="DUP18" s="1"/>
      <c r="DUQ18" s="1"/>
      <c r="DUR18" s="1"/>
      <c r="DUS18" s="1"/>
      <c r="DUT18" s="1"/>
      <c r="DUU18" s="1"/>
      <c r="DUV18" s="1"/>
      <c r="DUW18" s="1"/>
      <c r="DUX18" s="1"/>
      <c r="DUY18" s="1"/>
      <c r="DUZ18" s="1"/>
      <c r="DVA18" s="1"/>
      <c r="DVB18" s="1"/>
      <c r="DVC18" s="1"/>
      <c r="DVD18" s="1"/>
      <c r="DVE18" s="1"/>
      <c r="DVF18" s="1"/>
      <c r="DVG18" s="1"/>
      <c r="DVH18" s="1"/>
      <c r="DVI18" s="1"/>
      <c r="DVJ18" s="1"/>
      <c r="DVK18" s="1"/>
      <c r="DVL18" s="1"/>
      <c r="DVM18" s="1"/>
      <c r="DVN18" s="1"/>
      <c r="DVO18" s="1"/>
      <c r="DVP18" s="1"/>
      <c r="DVQ18" s="1"/>
      <c r="DVR18" s="1"/>
      <c r="DVS18" s="1"/>
      <c r="DVT18" s="1"/>
      <c r="DVU18" s="1"/>
      <c r="DVV18" s="1"/>
      <c r="DVW18" s="1"/>
      <c r="DVX18" s="1"/>
      <c r="DVY18" s="1"/>
      <c r="DVZ18" s="1"/>
      <c r="DWA18" s="1"/>
      <c r="DWB18" s="1"/>
      <c r="DWC18" s="1"/>
      <c r="DWD18" s="1"/>
      <c r="DWE18" s="1"/>
      <c r="DWF18" s="1"/>
      <c r="DWG18" s="1"/>
      <c r="DWH18" s="1"/>
      <c r="DWI18" s="1"/>
      <c r="DWJ18" s="1"/>
      <c r="DWK18" s="1"/>
      <c r="DWL18" s="1"/>
      <c r="DWM18" s="1"/>
      <c r="DWN18" s="1"/>
      <c r="DWO18" s="1"/>
      <c r="DWP18" s="1"/>
      <c r="DWQ18" s="1"/>
      <c r="DWR18" s="1"/>
      <c r="DWS18" s="1"/>
      <c r="DWT18" s="1"/>
      <c r="DWU18" s="1"/>
      <c r="DWV18" s="1"/>
      <c r="DWW18" s="1"/>
      <c r="DWX18" s="1"/>
      <c r="DWY18" s="1"/>
      <c r="DWZ18" s="1"/>
      <c r="DXA18" s="1"/>
      <c r="DXB18" s="1"/>
      <c r="DXC18" s="1"/>
      <c r="DXD18" s="1"/>
      <c r="DXE18" s="1"/>
      <c r="DXF18" s="1"/>
      <c r="DXG18" s="1"/>
      <c r="DXH18" s="1"/>
      <c r="DXI18" s="1"/>
      <c r="DXJ18" s="1"/>
      <c r="DXK18" s="1"/>
      <c r="DXL18" s="1"/>
      <c r="DXM18" s="1"/>
      <c r="DXN18" s="1"/>
      <c r="DXO18" s="1"/>
      <c r="DXP18" s="1"/>
      <c r="DXQ18" s="1"/>
      <c r="DXR18" s="1"/>
      <c r="DXS18" s="1"/>
      <c r="DXT18" s="1"/>
      <c r="DXU18" s="1"/>
      <c r="DXV18" s="1"/>
      <c r="DXW18" s="1"/>
      <c r="DXX18" s="1"/>
      <c r="DXY18" s="1"/>
      <c r="DXZ18" s="1"/>
      <c r="DYA18" s="1"/>
      <c r="DYB18" s="1"/>
      <c r="DYC18" s="1"/>
      <c r="DYD18" s="1"/>
      <c r="DYE18" s="1"/>
      <c r="DYF18" s="1"/>
      <c r="DYG18" s="1"/>
      <c r="DYH18" s="1"/>
      <c r="DYI18" s="1"/>
      <c r="DYJ18" s="1"/>
      <c r="DYK18" s="1"/>
      <c r="DYL18" s="1"/>
      <c r="DYM18" s="1"/>
      <c r="DYN18" s="1"/>
      <c r="DYO18" s="1"/>
      <c r="DYP18" s="1"/>
      <c r="DYQ18" s="1"/>
      <c r="DYR18" s="1"/>
      <c r="DYS18" s="1"/>
      <c r="DYT18" s="1"/>
      <c r="DYU18" s="1"/>
      <c r="DYV18" s="1"/>
      <c r="DYW18" s="1"/>
      <c r="DYX18" s="1"/>
      <c r="DYY18" s="1"/>
      <c r="DYZ18" s="1"/>
      <c r="DZA18" s="1"/>
      <c r="DZB18" s="1"/>
      <c r="DZC18" s="1"/>
      <c r="DZD18" s="1"/>
      <c r="DZE18" s="1"/>
      <c r="DZF18" s="1"/>
      <c r="DZG18" s="1"/>
      <c r="DZH18" s="1"/>
      <c r="DZI18" s="1"/>
      <c r="DZJ18" s="1"/>
      <c r="DZK18" s="1"/>
      <c r="DZL18" s="1"/>
      <c r="DZM18" s="1"/>
      <c r="DZN18" s="1"/>
      <c r="DZO18" s="1"/>
      <c r="DZP18" s="1"/>
      <c r="DZQ18" s="1"/>
      <c r="DZR18" s="1"/>
      <c r="DZS18" s="1"/>
      <c r="DZT18" s="1"/>
      <c r="DZU18" s="1"/>
      <c r="DZV18" s="1"/>
      <c r="DZW18" s="1"/>
      <c r="DZX18" s="1"/>
      <c r="DZY18" s="1"/>
      <c r="DZZ18" s="1"/>
      <c r="EAA18" s="1"/>
      <c r="EAB18" s="1"/>
      <c r="EAC18" s="1"/>
      <c r="EAD18" s="1"/>
      <c r="EAE18" s="1"/>
      <c r="EAF18" s="1"/>
      <c r="EAG18" s="1"/>
      <c r="EAH18" s="1"/>
      <c r="EAI18" s="1"/>
      <c r="EAJ18" s="1"/>
      <c r="EAK18" s="1"/>
      <c r="EAL18" s="1"/>
      <c r="EAM18" s="1"/>
      <c r="EAN18" s="1"/>
      <c r="EAO18" s="1"/>
      <c r="EAP18" s="1"/>
      <c r="EAQ18" s="1"/>
      <c r="EAR18" s="1"/>
      <c r="EAS18" s="1"/>
      <c r="EAT18" s="1"/>
      <c r="EAU18" s="1"/>
      <c r="EAV18" s="1"/>
      <c r="EAW18" s="1"/>
      <c r="EAX18" s="1"/>
      <c r="EAY18" s="1"/>
      <c r="EAZ18" s="1"/>
      <c r="EBA18" s="1"/>
      <c r="EBB18" s="1"/>
      <c r="EBC18" s="1"/>
      <c r="EBD18" s="1"/>
      <c r="EBE18" s="1"/>
      <c r="EBF18" s="1"/>
      <c r="EBG18" s="1"/>
      <c r="EBH18" s="1"/>
      <c r="EBI18" s="1"/>
      <c r="EBJ18" s="1"/>
      <c r="EBK18" s="1"/>
      <c r="EBL18" s="1"/>
      <c r="EBM18" s="1"/>
      <c r="EBN18" s="1"/>
      <c r="EBO18" s="1"/>
      <c r="EBP18" s="1"/>
      <c r="EBQ18" s="1"/>
      <c r="EBR18" s="1"/>
      <c r="EBS18" s="1"/>
      <c r="EBT18" s="1"/>
      <c r="EBU18" s="1"/>
      <c r="EBV18" s="1"/>
      <c r="EBW18" s="1"/>
      <c r="EBX18" s="1"/>
      <c r="EBY18" s="1"/>
      <c r="EBZ18" s="1"/>
      <c r="ECA18" s="1"/>
      <c r="ECB18" s="1"/>
      <c r="ECC18" s="1"/>
      <c r="ECD18" s="1"/>
      <c r="ECE18" s="1"/>
      <c r="ECF18" s="1"/>
      <c r="ECG18" s="1"/>
      <c r="ECH18" s="1"/>
      <c r="ECI18" s="1"/>
      <c r="ECJ18" s="1"/>
      <c r="ECK18" s="1"/>
      <c r="ECL18" s="1"/>
      <c r="ECM18" s="1"/>
      <c r="ECN18" s="1"/>
      <c r="ECO18" s="1"/>
      <c r="ECP18" s="1"/>
      <c r="ECQ18" s="1"/>
      <c r="ECR18" s="1"/>
      <c r="ECS18" s="1"/>
      <c r="ECT18" s="1"/>
      <c r="ECU18" s="1"/>
      <c r="ECV18" s="1"/>
      <c r="ECW18" s="1"/>
      <c r="ECX18" s="1"/>
      <c r="ECY18" s="1"/>
      <c r="ECZ18" s="1"/>
      <c r="EDA18" s="1"/>
      <c r="EDB18" s="1"/>
      <c r="EDC18" s="1"/>
      <c r="EDD18" s="1"/>
      <c r="EDE18" s="1"/>
      <c r="EDF18" s="1"/>
      <c r="EDG18" s="1"/>
      <c r="EDH18" s="1"/>
      <c r="EDI18" s="1"/>
      <c r="EDJ18" s="1"/>
      <c r="EDK18" s="1"/>
      <c r="EDL18" s="1"/>
      <c r="EDM18" s="1"/>
      <c r="EDN18" s="1"/>
      <c r="EDO18" s="1"/>
      <c r="EDP18" s="1"/>
      <c r="EDQ18" s="1"/>
      <c r="EDR18" s="1"/>
      <c r="EDS18" s="1"/>
      <c r="EDT18" s="1"/>
      <c r="EDU18" s="1"/>
      <c r="EDV18" s="1"/>
      <c r="EDW18" s="1"/>
      <c r="EDX18" s="1"/>
      <c r="EDY18" s="1"/>
      <c r="EDZ18" s="1"/>
      <c r="EEA18" s="1"/>
      <c r="EEB18" s="1"/>
      <c r="EEC18" s="1"/>
      <c r="EED18" s="1"/>
      <c r="EEE18" s="1"/>
      <c r="EEF18" s="1"/>
      <c r="EEG18" s="1"/>
      <c r="EEH18" s="1"/>
      <c r="EEI18" s="1"/>
      <c r="EEJ18" s="1"/>
      <c r="EEK18" s="1"/>
      <c r="EEL18" s="1"/>
      <c r="EEM18" s="1"/>
      <c r="EEN18" s="1"/>
      <c r="EEO18" s="1"/>
      <c r="EEP18" s="1"/>
      <c r="EEQ18" s="1"/>
      <c r="EER18" s="1"/>
      <c r="EES18" s="1"/>
      <c r="EET18" s="1"/>
      <c r="EEU18" s="1"/>
      <c r="EEV18" s="1"/>
      <c r="EEW18" s="1"/>
      <c r="EEX18" s="1"/>
      <c r="EEY18" s="1"/>
      <c r="EEZ18" s="1"/>
      <c r="EFA18" s="1"/>
      <c r="EFB18" s="1"/>
      <c r="EFC18" s="1"/>
      <c r="EFD18" s="1"/>
      <c r="EFE18" s="1"/>
      <c r="EFF18" s="1"/>
      <c r="EFG18" s="1"/>
      <c r="EFH18" s="1"/>
      <c r="EFI18" s="1"/>
      <c r="EFJ18" s="1"/>
      <c r="EFK18" s="1"/>
      <c r="EFL18" s="1"/>
      <c r="EFM18" s="1"/>
      <c r="EFN18" s="1"/>
      <c r="EFO18" s="1"/>
      <c r="EFP18" s="1"/>
      <c r="EFQ18" s="1"/>
      <c r="EFR18" s="1"/>
      <c r="EFS18" s="1"/>
      <c r="EFT18" s="1"/>
      <c r="EFU18" s="1"/>
      <c r="EFV18" s="1"/>
      <c r="EFW18" s="1"/>
      <c r="EFX18" s="1"/>
      <c r="EFY18" s="1"/>
      <c r="EFZ18" s="1"/>
      <c r="EGA18" s="1"/>
      <c r="EGB18" s="1"/>
      <c r="EGC18" s="1"/>
      <c r="EGD18" s="1"/>
      <c r="EGE18" s="1"/>
      <c r="EGF18" s="1"/>
      <c r="EGG18" s="1"/>
      <c r="EGH18" s="1"/>
      <c r="EGI18" s="1"/>
      <c r="EGJ18" s="1"/>
      <c r="EGK18" s="1"/>
      <c r="EGL18" s="1"/>
      <c r="EGM18" s="1"/>
      <c r="EGN18" s="1"/>
      <c r="EGO18" s="1"/>
      <c r="EGP18" s="1"/>
      <c r="EGQ18" s="1"/>
      <c r="EGR18" s="1"/>
      <c r="EGS18" s="1"/>
      <c r="EGT18" s="1"/>
      <c r="EGU18" s="1"/>
      <c r="EGV18" s="1"/>
      <c r="EGW18" s="1"/>
      <c r="EGX18" s="1"/>
      <c r="EGY18" s="1"/>
      <c r="EGZ18" s="1"/>
      <c r="EHA18" s="1"/>
      <c r="EHB18" s="1"/>
      <c r="EHC18" s="1"/>
      <c r="EHD18" s="1"/>
      <c r="EHE18" s="1"/>
      <c r="EHF18" s="1"/>
      <c r="EHG18" s="1"/>
      <c r="EHH18" s="1"/>
      <c r="EHI18" s="1"/>
      <c r="EHJ18" s="1"/>
      <c r="EHK18" s="1"/>
      <c r="EHL18" s="1"/>
      <c r="EHM18" s="1"/>
      <c r="EHN18" s="1"/>
      <c r="EHO18" s="1"/>
      <c r="EHP18" s="1"/>
      <c r="EHQ18" s="1"/>
      <c r="EHR18" s="1"/>
      <c r="EHS18" s="1"/>
      <c r="EHT18" s="1"/>
      <c r="EHU18" s="1"/>
      <c r="EHV18" s="1"/>
      <c r="EHW18" s="1"/>
      <c r="EHX18" s="1"/>
      <c r="EHY18" s="1"/>
      <c r="EHZ18" s="1"/>
      <c r="EIA18" s="1"/>
      <c r="EIB18" s="1"/>
      <c r="EIC18" s="1"/>
      <c r="EID18" s="1"/>
      <c r="EIE18" s="1"/>
      <c r="EIF18" s="1"/>
      <c r="EIG18" s="1"/>
      <c r="EIH18" s="1"/>
      <c r="EII18" s="1"/>
      <c r="EIJ18" s="1"/>
      <c r="EIK18" s="1"/>
      <c r="EIL18" s="1"/>
      <c r="EIM18" s="1"/>
      <c r="EIN18" s="1"/>
      <c r="EIO18" s="1"/>
      <c r="EIP18" s="1"/>
      <c r="EIQ18" s="1"/>
      <c r="EIR18" s="1"/>
      <c r="EIS18" s="1"/>
      <c r="EIT18" s="1"/>
      <c r="EIU18" s="1"/>
      <c r="EIV18" s="1"/>
      <c r="EIW18" s="1"/>
      <c r="EIX18" s="1"/>
      <c r="EIY18" s="1"/>
      <c r="EIZ18" s="1"/>
      <c r="EJA18" s="1"/>
      <c r="EJB18" s="1"/>
      <c r="EJC18" s="1"/>
      <c r="EJD18" s="1"/>
      <c r="EJE18" s="1"/>
      <c r="EJF18" s="1"/>
      <c r="EJG18" s="1"/>
      <c r="EJH18" s="1"/>
      <c r="EJI18" s="1"/>
      <c r="EJJ18" s="1"/>
      <c r="EJK18" s="1"/>
      <c r="EJL18" s="1"/>
      <c r="EJM18" s="1"/>
      <c r="EJN18" s="1"/>
      <c r="EJO18" s="1"/>
      <c r="EJP18" s="1"/>
      <c r="EJQ18" s="1"/>
      <c r="EJR18" s="1"/>
      <c r="EJS18" s="1"/>
      <c r="EJT18" s="1"/>
      <c r="EJU18" s="1"/>
      <c r="EJV18" s="1"/>
      <c r="EJW18" s="1"/>
      <c r="EJX18" s="1"/>
      <c r="EJY18" s="1"/>
      <c r="EJZ18" s="1"/>
      <c r="EKA18" s="1"/>
      <c r="EKB18" s="1"/>
      <c r="EKC18" s="1"/>
      <c r="EKD18" s="1"/>
      <c r="EKE18" s="1"/>
      <c r="EKF18" s="1"/>
      <c r="EKG18" s="1"/>
      <c r="EKH18" s="1"/>
      <c r="EKI18" s="1"/>
      <c r="EKJ18" s="1"/>
      <c r="EKK18" s="1"/>
      <c r="EKL18" s="1"/>
      <c r="EKM18" s="1"/>
      <c r="EKN18" s="1"/>
      <c r="EKO18" s="1"/>
      <c r="EKP18" s="1"/>
      <c r="EKQ18" s="1"/>
      <c r="EKR18" s="1"/>
      <c r="EKS18" s="1"/>
      <c r="EKT18" s="1"/>
      <c r="EKU18" s="1"/>
      <c r="EKV18" s="1"/>
      <c r="EKW18" s="1"/>
      <c r="EKX18" s="1"/>
      <c r="EKY18" s="1"/>
      <c r="EKZ18" s="1"/>
      <c r="ELA18" s="1"/>
      <c r="ELB18" s="1"/>
      <c r="ELC18" s="1"/>
      <c r="ELD18" s="1"/>
      <c r="ELE18" s="1"/>
      <c r="ELF18" s="1"/>
      <c r="ELG18" s="1"/>
      <c r="ELH18" s="1"/>
      <c r="ELI18" s="1"/>
      <c r="ELJ18" s="1"/>
      <c r="ELK18" s="1"/>
      <c r="ELL18" s="1"/>
      <c r="ELM18" s="1"/>
      <c r="ELN18" s="1"/>
      <c r="ELO18" s="1"/>
      <c r="ELP18" s="1"/>
      <c r="ELQ18" s="1"/>
      <c r="ELR18" s="1"/>
      <c r="ELS18" s="1"/>
      <c r="ELT18" s="1"/>
      <c r="ELU18" s="1"/>
      <c r="ELV18" s="1"/>
      <c r="ELW18" s="1"/>
      <c r="ELX18" s="1"/>
      <c r="ELY18" s="1"/>
      <c r="ELZ18" s="1"/>
      <c r="EMA18" s="1"/>
      <c r="EMB18" s="1"/>
      <c r="EMC18" s="1"/>
      <c r="EMD18" s="1"/>
      <c r="EME18" s="1"/>
      <c r="EMF18" s="1"/>
      <c r="EMG18" s="1"/>
      <c r="EMH18" s="1"/>
      <c r="EMI18" s="1"/>
      <c r="EMJ18" s="1"/>
      <c r="EMK18" s="1"/>
      <c r="EML18" s="1"/>
      <c r="EMM18" s="1"/>
      <c r="EMN18" s="1"/>
      <c r="EMO18" s="1"/>
      <c r="EMP18" s="1"/>
      <c r="EMQ18" s="1"/>
      <c r="EMR18" s="1"/>
      <c r="EMS18" s="1"/>
      <c r="EMT18" s="1"/>
      <c r="EMU18" s="1"/>
      <c r="EMV18" s="1"/>
      <c r="EMW18" s="1"/>
      <c r="EMX18" s="1"/>
      <c r="EMY18" s="1"/>
      <c r="EMZ18" s="1"/>
      <c r="ENA18" s="1"/>
      <c r="ENB18" s="1"/>
      <c r="ENC18" s="1"/>
      <c r="END18" s="1"/>
      <c r="ENE18" s="1"/>
      <c r="ENF18" s="1"/>
      <c r="ENG18" s="1"/>
      <c r="ENH18" s="1"/>
      <c r="ENI18" s="1"/>
      <c r="ENJ18" s="1"/>
      <c r="ENK18" s="1"/>
      <c r="ENL18" s="1"/>
      <c r="ENM18" s="1"/>
      <c r="ENN18" s="1"/>
      <c r="ENO18" s="1"/>
      <c r="ENP18" s="1"/>
      <c r="ENQ18" s="1"/>
      <c r="ENR18" s="1"/>
      <c r="ENS18" s="1"/>
      <c r="ENT18" s="1"/>
      <c r="ENU18" s="1"/>
      <c r="ENV18" s="1"/>
      <c r="ENW18" s="1"/>
      <c r="ENX18" s="1"/>
      <c r="ENY18" s="1"/>
      <c r="ENZ18" s="1"/>
      <c r="EOA18" s="1"/>
      <c r="EOB18" s="1"/>
      <c r="EOC18" s="1"/>
      <c r="EOD18" s="1"/>
      <c r="EOE18" s="1"/>
      <c r="EOF18" s="1"/>
      <c r="EOG18" s="1"/>
      <c r="EOH18" s="1"/>
      <c r="EOI18" s="1"/>
      <c r="EOJ18" s="1"/>
      <c r="EOK18" s="1"/>
      <c r="EOL18" s="1"/>
      <c r="EOM18" s="1"/>
      <c r="EON18" s="1"/>
      <c r="EOO18" s="1"/>
      <c r="EOP18" s="1"/>
      <c r="EOQ18" s="1"/>
      <c r="EOR18" s="1"/>
      <c r="EOS18" s="1"/>
      <c r="EOT18" s="1"/>
      <c r="EOU18" s="1"/>
      <c r="EOV18" s="1"/>
      <c r="EOW18" s="1"/>
      <c r="EOX18" s="1"/>
      <c r="EOY18" s="1"/>
      <c r="EOZ18" s="1"/>
      <c r="EPA18" s="1"/>
      <c r="EPB18" s="1"/>
      <c r="EPC18" s="1"/>
      <c r="EPD18" s="1"/>
      <c r="EPE18" s="1"/>
      <c r="EPF18" s="1"/>
      <c r="EPG18" s="1"/>
      <c r="EPH18" s="1"/>
      <c r="EPI18" s="1"/>
      <c r="EPJ18" s="1"/>
      <c r="EPK18" s="1"/>
      <c r="EPL18" s="1"/>
      <c r="EPM18" s="1"/>
      <c r="EPN18" s="1"/>
      <c r="EPO18" s="1"/>
      <c r="EPP18" s="1"/>
      <c r="EPQ18" s="1"/>
      <c r="EPR18" s="1"/>
      <c r="EPS18" s="1"/>
      <c r="EPT18" s="1"/>
      <c r="EPU18" s="1"/>
      <c r="EPV18" s="1"/>
      <c r="EPW18" s="1"/>
      <c r="EPX18" s="1"/>
      <c r="EPY18" s="1"/>
      <c r="EPZ18" s="1"/>
      <c r="EQA18" s="1"/>
      <c r="EQB18" s="1"/>
      <c r="EQC18" s="1"/>
      <c r="EQD18" s="1"/>
      <c r="EQE18" s="1"/>
      <c r="EQF18" s="1"/>
      <c r="EQG18" s="1"/>
      <c r="EQH18" s="1"/>
      <c r="EQI18" s="1"/>
      <c r="EQJ18" s="1"/>
      <c r="EQK18" s="1"/>
      <c r="EQL18" s="1"/>
      <c r="EQM18" s="1"/>
      <c r="EQN18" s="1"/>
      <c r="EQO18" s="1"/>
      <c r="EQP18" s="1"/>
      <c r="EQQ18" s="1"/>
      <c r="EQR18" s="1"/>
      <c r="EQS18" s="1"/>
      <c r="EQT18" s="1"/>
      <c r="EQU18" s="1"/>
      <c r="EQV18" s="1"/>
      <c r="EQW18" s="1"/>
      <c r="EQX18" s="1"/>
      <c r="EQY18" s="1"/>
      <c r="EQZ18" s="1"/>
      <c r="ERA18" s="1"/>
      <c r="ERB18" s="1"/>
      <c r="ERC18" s="1"/>
      <c r="ERD18" s="1"/>
      <c r="ERE18" s="1"/>
      <c r="ERF18" s="1"/>
      <c r="ERG18" s="1"/>
      <c r="ERH18" s="1"/>
      <c r="ERI18" s="1"/>
      <c r="ERJ18" s="1"/>
      <c r="ERK18" s="1"/>
      <c r="ERL18" s="1"/>
      <c r="ERM18" s="1"/>
      <c r="ERN18" s="1"/>
      <c r="ERO18" s="1"/>
      <c r="ERP18" s="1"/>
      <c r="ERQ18" s="1"/>
      <c r="ERR18" s="1"/>
      <c r="ERS18" s="1"/>
      <c r="ERT18" s="1"/>
      <c r="ERU18" s="1"/>
      <c r="ERV18" s="1"/>
      <c r="ERW18" s="1"/>
      <c r="ERX18" s="1"/>
      <c r="ERY18" s="1"/>
      <c r="ERZ18" s="1"/>
      <c r="ESA18" s="1"/>
      <c r="ESB18" s="1"/>
      <c r="ESC18" s="1"/>
      <c r="ESD18" s="1"/>
      <c r="ESE18" s="1"/>
      <c r="ESF18" s="1"/>
      <c r="ESG18" s="1"/>
      <c r="ESH18" s="1"/>
      <c r="ESI18" s="1"/>
      <c r="ESJ18" s="1"/>
      <c r="ESK18" s="1"/>
      <c r="ESL18" s="1"/>
      <c r="ESM18" s="1"/>
      <c r="ESN18" s="1"/>
      <c r="ESO18" s="1"/>
      <c r="ESP18" s="1"/>
      <c r="ESQ18" s="1"/>
      <c r="ESR18" s="1"/>
      <c r="ESS18" s="1"/>
      <c r="EST18" s="1"/>
      <c r="ESU18" s="1"/>
      <c r="ESV18" s="1"/>
      <c r="ESW18" s="1"/>
      <c r="ESX18" s="1"/>
      <c r="ESY18" s="1"/>
      <c r="ESZ18" s="1"/>
      <c r="ETA18" s="1"/>
      <c r="ETB18" s="1"/>
      <c r="ETC18" s="1"/>
      <c r="ETD18" s="1"/>
      <c r="ETE18" s="1"/>
      <c r="ETF18" s="1"/>
      <c r="ETG18" s="1"/>
      <c r="ETH18" s="1"/>
      <c r="ETI18" s="1"/>
      <c r="ETJ18" s="1"/>
      <c r="ETK18" s="1"/>
      <c r="ETL18" s="1"/>
      <c r="ETM18" s="1"/>
      <c r="ETN18" s="1"/>
      <c r="ETO18" s="1"/>
      <c r="ETP18" s="1"/>
      <c r="ETQ18" s="1"/>
      <c r="ETR18" s="1"/>
      <c r="ETS18" s="1"/>
      <c r="ETT18" s="1"/>
      <c r="ETU18" s="1"/>
      <c r="ETV18" s="1"/>
      <c r="ETW18" s="1"/>
      <c r="ETX18" s="1"/>
      <c r="ETY18" s="1"/>
      <c r="ETZ18" s="1"/>
      <c r="EUA18" s="1"/>
      <c r="EUB18" s="1"/>
      <c r="EUC18" s="1"/>
      <c r="EUD18" s="1"/>
      <c r="EUE18" s="1"/>
      <c r="EUF18" s="1"/>
      <c r="EUG18" s="1"/>
      <c r="EUH18" s="1"/>
      <c r="EUI18" s="1"/>
      <c r="EUJ18" s="1"/>
      <c r="EUK18" s="1"/>
      <c r="EUL18" s="1"/>
      <c r="EUM18" s="1"/>
      <c r="EUN18" s="1"/>
      <c r="EUO18" s="1"/>
      <c r="EUP18" s="1"/>
      <c r="EUQ18" s="1"/>
      <c r="EUR18" s="1"/>
      <c r="EUS18" s="1"/>
      <c r="EUT18" s="1"/>
      <c r="EUU18" s="1"/>
      <c r="EUV18" s="1"/>
      <c r="EUW18" s="1"/>
      <c r="EUX18" s="1"/>
      <c r="EUY18" s="1"/>
      <c r="EUZ18" s="1"/>
      <c r="EVA18" s="1"/>
      <c r="EVB18" s="1"/>
      <c r="EVC18" s="1"/>
      <c r="EVD18" s="1"/>
      <c r="EVE18" s="1"/>
      <c r="EVF18" s="1"/>
      <c r="EVG18" s="1"/>
      <c r="EVH18" s="1"/>
      <c r="EVI18" s="1"/>
      <c r="EVJ18" s="1"/>
      <c r="EVK18" s="1"/>
      <c r="EVL18" s="1"/>
      <c r="EVM18" s="1"/>
      <c r="EVN18" s="1"/>
      <c r="EVO18" s="1"/>
      <c r="EVP18" s="1"/>
      <c r="EVQ18" s="1"/>
      <c r="EVR18" s="1"/>
      <c r="EVS18" s="1"/>
      <c r="EVT18" s="1"/>
      <c r="EVU18" s="1"/>
      <c r="EVV18" s="1"/>
      <c r="EVW18" s="1"/>
      <c r="EVX18" s="1"/>
      <c r="EVY18" s="1"/>
      <c r="EVZ18" s="1"/>
      <c r="EWA18" s="1"/>
      <c r="EWB18" s="1"/>
      <c r="EWC18" s="1"/>
      <c r="EWD18" s="1"/>
      <c r="EWE18" s="1"/>
      <c r="EWF18" s="1"/>
      <c r="EWG18" s="1"/>
      <c r="EWH18" s="1"/>
      <c r="EWI18" s="1"/>
      <c r="EWJ18" s="1"/>
      <c r="EWK18" s="1"/>
      <c r="EWL18" s="1"/>
      <c r="EWM18" s="1"/>
      <c r="EWN18" s="1"/>
      <c r="EWO18" s="1"/>
      <c r="EWP18" s="1"/>
      <c r="EWQ18" s="1"/>
      <c r="EWR18" s="1"/>
      <c r="EWS18" s="1"/>
      <c r="EWT18" s="1"/>
      <c r="EWU18" s="1"/>
      <c r="EWV18" s="1"/>
      <c r="EWW18" s="1"/>
      <c r="EWX18" s="1"/>
      <c r="EWY18" s="1"/>
      <c r="EWZ18" s="1"/>
      <c r="EXA18" s="1"/>
      <c r="EXB18" s="1"/>
      <c r="EXC18" s="1"/>
      <c r="EXD18" s="1"/>
      <c r="EXE18" s="1"/>
      <c r="EXF18" s="1"/>
      <c r="EXG18" s="1"/>
      <c r="EXH18" s="1"/>
      <c r="EXI18" s="1"/>
      <c r="EXJ18" s="1"/>
      <c r="EXK18" s="1"/>
      <c r="EXL18" s="1"/>
      <c r="EXM18" s="1"/>
      <c r="EXN18" s="1"/>
      <c r="EXO18" s="1"/>
      <c r="EXP18" s="1"/>
      <c r="EXQ18" s="1"/>
      <c r="EXR18" s="1"/>
      <c r="EXS18" s="1"/>
      <c r="EXT18" s="1"/>
      <c r="EXU18" s="1"/>
      <c r="EXV18" s="1"/>
      <c r="EXW18" s="1"/>
      <c r="EXX18" s="1"/>
      <c r="EXY18" s="1"/>
      <c r="EXZ18" s="1"/>
      <c r="EYA18" s="1"/>
      <c r="EYB18" s="1"/>
      <c r="EYC18" s="1"/>
      <c r="EYD18" s="1"/>
      <c r="EYE18" s="1"/>
      <c r="EYF18" s="1"/>
      <c r="EYG18" s="1"/>
      <c r="EYH18" s="1"/>
      <c r="EYI18" s="1"/>
      <c r="EYJ18" s="1"/>
      <c r="EYK18" s="1"/>
      <c r="EYL18" s="1"/>
      <c r="EYM18" s="1"/>
      <c r="EYN18" s="1"/>
      <c r="EYO18" s="1"/>
      <c r="EYP18" s="1"/>
      <c r="EYQ18" s="1"/>
      <c r="EYR18" s="1"/>
      <c r="EYS18" s="1"/>
      <c r="EYT18" s="1"/>
      <c r="EYU18" s="1"/>
      <c r="EYV18" s="1"/>
      <c r="EYW18" s="1"/>
      <c r="EYX18" s="1"/>
      <c r="EYY18" s="1"/>
      <c r="EYZ18" s="1"/>
      <c r="EZA18" s="1"/>
      <c r="EZB18" s="1"/>
      <c r="EZC18" s="1"/>
      <c r="EZD18" s="1"/>
      <c r="EZE18" s="1"/>
      <c r="EZF18" s="1"/>
      <c r="EZG18" s="1"/>
      <c r="EZH18" s="1"/>
      <c r="EZI18" s="1"/>
      <c r="EZJ18" s="1"/>
      <c r="EZK18" s="1"/>
      <c r="EZL18" s="1"/>
      <c r="EZM18" s="1"/>
      <c r="EZN18" s="1"/>
      <c r="EZO18" s="1"/>
      <c r="EZP18" s="1"/>
      <c r="EZQ18" s="1"/>
      <c r="EZR18" s="1"/>
      <c r="EZS18" s="1"/>
      <c r="EZT18" s="1"/>
      <c r="EZU18" s="1"/>
      <c r="EZV18" s="1"/>
      <c r="EZW18" s="1"/>
      <c r="EZX18" s="1"/>
      <c r="EZY18" s="1"/>
      <c r="EZZ18" s="1"/>
      <c r="FAA18" s="1"/>
      <c r="FAB18" s="1"/>
      <c r="FAC18" s="1"/>
      <c r="FAD18" s="1"/>
      <c r="FAE18" s="1"/>
      <c r="FAF18" s="1"/>
      <c r="FAG18" s="1"/>
      <c r="FAH18" s="1"/>
      <c r="FAI18" s="1"/>
      <c r="FAJ18" s="1"/>
      <c r="FAK18" s="1"/>
      <c r="FAL18" s="1"/>
      <c r="FAM18" s="1"/>
      <c r="FAN18" s="1"/>
      <c r="FAO18" s="1"/>
      <c r="FAP18" s="1"/>
      <c r="FAQ18" s="1"/>
      <c r="FAR18" s="1"/>
      <c r="FAS18" s="1"/>
      <c r="FAT18" s="1"/>
      <c r="FAU18" s="1"/>
      <c r="FAV18" s="1"/>
      <c r="FAW18" s="1"/>
      <c r="FAX18" s="1"/>
      <c r="FAY18" s="1"/>
      <c r="FAZ18" s="1"/>
      <c r="FBA18" s="1"/>
      <c r="FBB18" s="1"/>
      <c r="FBC18" s="1"/>
      <c r="FBD18" s="1"/>
      <c r="FBE18" s="1"/>
      <c r="FBF18" s="1"/>
      <c r="FBG18" s="1"/>
      <c r="FBH18" s="1"/>
      <c r="FBI18" s="1"/>
      <c r="FBJ18" s="1"/>
      <c r="FBK18" s="1"/>
      <c r="FBL18" s="1"/>
      <c r="FBM18" s="1"/>
      <c r="FBN18" s="1"/>
      <c r="FBO18" s="1"/>
      <c r="FBP18" s="1"/>
      <c r="FBQ18" s="1"/>
      <c r="FBR18" s="1"/>
      <c r="FBS18" s="1"/>
      <c r="FBT18" s="1"/>
      <c r="FBU18" s="1"/>
      <c r="FBV18" s="1"/>
      <c r="FBW18" s="1"/>
      <c r="FBX18" s="1"/>
      <c r="FBY18" s="1"/>
      <c r="FBZ18" s="1"/>
      <c r="FCA18" s="1"/>
      <c r="FCB18" s="1"/>
      <c r="FCC18" s="1"/>
      <c r="FCD18" s="1"/>
      <c r="FCE18" s="1"/>
      <c r="FCF18" s="1"/>
      <c r="FCG18" s="1"/>
      <c r="FCH18" s="1"/>
      <c r="FCI18" s="1"/>
      <c r="FCJ18" s="1"/>
      <c r="FCK18" s="1"/>
      <c r="FCL18" s="1"/>
      <c r="FCM18" s="1"/>
      <c r="FCN18" s="1"/>
      <c r="FCO18" s="1"/>
      <c r="FCP18" s="1"/>
      <c r="FCQ18" s="1"/>
      <c r="FCR18" s="1"/>
      <c r="FCS18" s="1"/>
      <c r="FCT18" s="1"/>
      <c r="FCU18" s="1"/>
      <c r="FCV18" s="1"/>
      <c r="FCW18" s="1"/>
      <c r="FCX18" s="1"/>
      <c r="FCY18" s="1"/>
      <c r="FCZ18" s="1"/>
      <c r="FDA18" s="1"/>
      <c r="FDB18" s="1"/>
      <c r="FDC18" s="1"/>
      <c r="FDD18" s="1"/>
      <c r="FDE18" s="1"/>
      <c r="FDF18" s="1"/>
      <c r="FDG18" s="1"/>
      <c r="FDH18" s="1"/>
      <c r="FDI18" s="1"/>
      <c r="FDJ18" s="1"/>
      <c r="FDK18" s="1"/>
      <c r="FDL18" s="1"/>
      <c r="FDM18" s="1"/>
      <c r="FDN18" s="1"/>
      <c r="FDO18" s="1"/>
      <c r="FDP18" s="1"/>
      <c r="FDQ18" s="1"/>
      <c r="FDR18" s="1"/>
      <c r="FDS18" s="1"/>
      <c r="FDT18" s="1"/>
      <c r="FDU18" s="1"/>
      <c r="FDV18" s="1"/>
      <c r="FDW18" s="1"/>
      <c r="FDX18" s="1"/>
      <c r="FDY18" s="1"/>
      <c r="FDZ18" s="1"/>
      <c r="FEA18" s="1"/>
      <c r="FEB18" s="1"/>
      <c r="FEC18" s="1"/>
      <c r="FED18" s="1"/>
      <c r="FEE18" s="1"/>
      <c r="FEF18" s="1"/>
      <c r="FEG18" s="1"/>
      <c r="FEH18" s="1"/>
      <c r="FEI18" s="1"/>
      <c r="FEJ18" s="1"/>
      <c r="FEK18" s="1"/>
      <c r="FEL18" s="1"/>
      <c r="FEM18" s="1"/>
      <c r="FEN18" s="1"/>
      <c r="FEO18" s="1"/>
      <c r="FEP18" s="1"/>
      <c r="FEQ18" s="1"/>
      <c r="FER18" s="1"/>
      <c r="FES18" s="1"/>
      <c r="FET18" s="1"/>
      <c r="FEU18" s="1"/>
      <c r="FEV18" s="1"/>
      <c r="FEW18" s="1"/>
      <c r="FEX18" s="1"/>
      <c r="FEY18" s="1"/>
      <c r="FEZ18" s="1"/>
      <c r="FFA18" s="1"/>
      <c r="FFB18" s="1"/>
      <c r="FFC18" s="1"/>
      <c r="FFD18" s="1"/>
      <c r="FFE18" s="1"/>
      <c r="FFF18" s="1"/>
      <c r="FFG18" s="1"/>
      <c r="FFH18" s="1"/>
      <c r="FFI18" s="1"/>
      <c r="FFJ18" s="1"/>
      <c r="FFK18" s="1"/>
      <c r="FFL18" s="1"/>
      <c r="FFM18" s="1"/>
      <c r="FFN18" s="1"/>
      <c r="FFO18" s="1"/>
      <c r="FFP18" s="1"/>
      <c r="FFQ18" s="1"/>
      <c r="FFR18" s="1"/>
      <c r="FFS18" s="1"/>
      <c r="FFT18" s="1"/>
      <c r="FFU18" s="1"/>
      <c r="FFV18" s="1"/>
      <c r="FFW18" s="1"/>
      <c r="FFX18" s="1"/>
      <c r="FFY18" s="1"/>
      <c r="FFZ18" s="1"/>
      <c r="FGA18" s="1"/>
      <c r="FGB18" s="1"/>
      <c r="FGC18" s="1"/>
      <c r="FGD18" s="1"/>
      <c r="FGE18" s="1"/>
      <c r="FGF18" s="1"/>
      <c r="FGG18" s="1"/>
      <c r="FGH18" s="1"/>
      <c r="FGI18" s="1"/>
      <c r="FGJ18" s="1"/>
      <c r="FGK18" s="1"/>
      <c r="FGL18" s="1"/>
      <c r="FGM18" s="1"/>
      <c r="FGN18" s="1"/>
      <c r="FGO18" s="1"/>
      <c r="FGP18" s="1"/>
      <c r="FGQ18" s="1"/>
      <c r="FGR18" s="1"/>
      <c r="FGS18" s="1"/>
      <c r="FGT18" s="1"/>
      <c r="FGU18" s="1"/>
      <c r="FGV18" s="1"/>
      <c r="FGW18" s="1"/>
      <c r="FGX18" s="1"/>
      <c r="FGY18" s="1"/>
      <c r="FGZ18" s="1"/>
      <c r="FHA18" s="1"/>
      <c r="FHB18" s="1"/>
      <c r="FHC18" s="1"/>
      <c r="FHD18" s="1"/>
      <c r="FHE18" s="1"/>
      <c r="FHF18" s="1"/>
      <c r="FHG18" s="1"/>
      <c r="FHH18" s="1"/>
      <c r="FHI18" s="1"/>
      <c r="FHJ18" s="1"/>
      <c r="FHK18" s="1"/>
      <c r="FHL18" s="1"/>
      <c r="FHM18" s="1"/>
      <c r="FHN18" s="1"/>
      <c r="FHO18" s="1"/>
      <c r="FHP18" s="1"/>
      <c r="FHQ18" s="1"/>
      <c r="FHR18" s="1"/>
      <c r="FHS18" s="1"/>
      <c r="FHT18" s="1"/>
      <c r="FHU18" s="1"/>
      <c r="FHV18" s="1"/>
      <c r="FHW18" s="1"/>
      <c r="FHX18" s="1"/>
      <c r="FHY18" s="1"/>
      <c r="FHZ18" s="1"/>
      <c r="FIA18" s="1"/>
      <c r="FIB18" s="1"/>
      <c r="FIC18" s="1"/>
      <c r="FID18" s="1"/>
      <c r="FIE18" s="1"/>
      <c r="FIF18" s="1"/>
      <c r="FIG18" s="1"/>
      <c r="FIH18" s="1"/>
      <c r="FII18" s="1"/>
      <c r="FIJ18" s="1"/>
      <c r="FIK18" s="1"/>
      <c r="FIL18" s="1"/>
      <c r="FIM18" s="1"/>
      <c r="FIN18" s="1"/>
      <c r="FIO18" s="1"/>
      <c r="FIP18" s="1"/>
      <c r="FIQ18" s="1"/>
      <c r="FIR18" s="1"/>
      <c r="FIS18" s="1"/>
      <c r="FIT18" s="1"/>
      <c r="FIU18" s="1"/>
      <c r="FIV18" s="1"/>
      <c r="FIW18" s="1"/>
      <c r="FIX18" s="1"/>
      <c r="FIY18" s="1"/>
      <c r="FIZ18" s="1"/>
      <c r="FJA18" s="1"/>
      <c r="FJB18" s="1"/>
      <c r="FJC18" s="1"/>
      <c r="FJD18" s="1"/>
      <c r="FJE18" s="1"/>
      <c r="FJF18" s="1"/>
      <c r="FJG18" s="1"/>
      <c r="FJH18" s="1"/>
      <c r="FJI18" s="1"/>
      <c r="FJJ18" s="1"/>
      <c r="FJK18" s="1"/>
      <c r="FJL18" s="1"/>
      <c r="FJM18" s="1"/>
      <c r="FJN18" s="1"/>
      <c r="FJO18" s="1"/>
      <c r="FJP18" s="1"/>
      <c r="FJQ18" s="1"/>
      <c r="FJR18" s="1"/>
      <c r="FJS18" s="1"/>
      <c r="FJT18" s="1"/>
      <c r="FJU18" s="1"/>
      <c r="FJV18" s="1"/>
      <c r="FJW18" s="1"/>
      <c r="FJX18" s="1"/>
      <c r="FJY18" s="1"/>
      <c r="FJZ18" s="1"/>
      <c r="FKA18" s="1"/>
      <c r="FKB18" s="1"/>
      <c r="FKC18" s="1"/>
      <c r="FKD18" s="1"/>
      <c r="FKE18" s="1"/>
      <c r="FKF18" s="1"/>
      <c r="FKG18" s="1"/>
      <c r="FKH18" s="1"/>
      <c r="FKI18" s="1"/>
      <c r="FKJ18" s="1"/>
      <c r="FKK18" s="1"/>
      <c r="FKL18" s="1"/>
      <c r="FKM18" s="1"/>
      <c r="FKN18" s="1"/>
      <c r="FKO18" s="1"/>
      <c r="FKP18" s="1"/>
      <c r="FKQ18" s="1"/>
      <c r="FKR18" s="1"/>
      <c r="FKS18" s="1"/>
      <c r="FKT18" s="1"/>
      <c r="FKU18" s="1"/>
      <c r="FKV18" s="1"/>
      <c r="FKW18" s="1"/>
      <c r="FKX18" s="1"/>
      <c r="FKY18" s="1"/>
      <c r="FKZ18" s="1"/>
      <c r="FLA18" s="1"/>
      <c r="FLB18" s="1"/>
      <c r="FLC18" s="1"/>
      <c r="FLD18" s="1"/>
      <c r="FLE18" s="1"/>
      <c r="FLF18" s="1"/>
      <c r="FLG18" s="1"/>
      <c r="FLH18" s="1"/>
      <c r="FLI18" s="1"/>
      <c r="FLJ18" s="1"/>
      <c r="FLK18" s="1"/>
      <c r="FLL18" s="1"/>
      <c r="FLM18" s="1"/>
      <c r="FLN18" s="1"/>
      <c r="FLO18" s="1"/>
      <c r="FLP18" s="1"/>
      <c r="FLQ18" s="1"/>
      <c r="FLR18" s="1"/>
      <c r="FLS18" s="1"/>
      <c r="FLT18" s="1"/>
      <c r="FLU18" s="1"/>
      <c r="FLV18" s="1"/>
      <c r="FLW18" s="1"/>
      <c r="FLX18" s="1"/>
      <c r="FLY18" s="1"/>
      <c r="FLZ18" s="1"/>
      <c r="FMA18" s="1"/>
      <c r="FMB18" s="1"/>
      <c r="FMC18" s="1"/>
      <c r="FMD18" s="1"/>
      <c r="FME18" s="1"/>
      <c r="FMF18" s="1"/>
      <c r="FMG18" s="1"/>
      <c r="FMH18" s="1"/>
      <c r="FMI18" s="1"/>
      <c r="FMJ18" s="1"/>
      <c r="FMK18" s="1"/>
      <c r="FML18" s="1"/>
      <c r="FMM18" s="1"/>
      <c r="FMN18" s="1"/>
      <c r="FMO18" s="1"/>
      <c r="FMP18" s="1"/>
      <c r="FMQ18" s="1"/>
      <c r="FMR18" s="1"/>
      <c r="FMS18" s="1"/>
      <c r="FMT18" s="1"/>
      <c r="FMU18" s="1"/>
      <c r="FMV18" s="1"/>
      <c r="FMW18" s="1"/>
      <c r="FMX18" s="1"/>
      <c r="FMY18" s="1"/>
      <c r="FMZ18" s="1"/>
      <c r="FNA18" s="1"/>
      <c r="FNB18" s="1"/>
      <c r="FNC18" s="1"/>
      <c r="FND18" s="1"/>
      <c r="FNE18" s="1"/>
      <c r="FNF18" s="1"/>
      <c r="FNG18" s="1"/>
      <c r="FNH18" s="1"/>
      <c r="FNI18" s="1"/>
      <c r="FNJ18" s="1"/>
      <c r="FNK18" s="1"/>
      <c r="FNL18" s="1"/>
      <c r="FNM18" s="1"/>
      <c r="FNN18" s="1"/>
      <c r="FNO18" s="1"/>
      <c r="FNP18" s="1"/>
      <c r="FNQ18" s="1"/>
      <c r="FNR18" s="1"/>
      <c r="FNS18" s="1"/>
      <c r="FNT18" s="1"/>
      <c r="FNU18" s="1"/>
      <c r="FNV18" s="1"/>
      <c r="FNW18" s="1"/>
      <c r="FNX18" s="1"/>
      <c r="FNY18" s="1"/>
      <c r="FNZ18" s="1"/>
      <c r="FOA18" s="1"/>
      <c r="FOB18" s="1"/>
      <c r="FOC18" s="1"/>
      <c r="FOD18" s="1"/>
      <c r="FOE18" s="1"/>
      <c r="FOF18" s="1"/>
      <c r="FOG18" s="1"/>
      <c r="FOH18" s="1"/>
      <c r="FOI18" s="1"/>
      <c r="FOJ18" s="1"/>
      <c r="FOK18" s="1"/>
      <c r="FOL18" s="1"/>
      <c r="FOM18" s="1"/>
      <c r="FON18" s="1"/>
      <c r="FOO18" s="1"/>
      <c r="FOP18" s="1"/>
      <c r="FOQ18" s="1"/>
      <c r="FOR18" s="1"/>
      <c r="FOS18" s="1"/>
      <c r="FOT18" s="1"/>
      <c r="FOU18" s="1"/>
      <c r="FOV18" s="1"/>
      <c r="FOW18" s="1"/>
      <c r="FOX18" s="1"/>
      <c r="FOY18" s="1"/>
      <c r="FOZ18" s="1"/>
      <c r="FPA18" s="1"/>
      <c r="FPB18" s="1"/>
      <c r="FPC18" s="1"/>
      <c r="FPD18" s="1"/>
      <c r="FPE18" s="1"/>
      <c r="FPF18" s="1"/>
      <c r="FPG18" s="1"/>
      <c r="FPH18" s="1"/>
      <c r="FPI18" s="1"/>
      <c r="FPJ18" s="1"/>
      <c r="FPK18" s="1"/>
      <c r="FPL18" s="1"/>
      <c r="FPM18" s="1"/>
      <c r="FPN18" s="1"/>
      <c r="FPO18" s="1"/>
      <c r="FPP18" s="1"/>
      <c r="FPQ18" s="1"/>
      <c r="FPR18" s="1"/>
      <c r="FPS18" s="1"/>
      <c r="FPT18" s="1"/>
      <c r="FPU18" s="1"/>
      <c r="FPV18" s="1"/>
      <c r="FPW18" s="1"/>
      <c r="FPX18" s="1"/>
      <c r="FPY18" s="1"/>
      <c r="FPZ18" s="1"/>
      <c r="FQA18" s="1"/>
      <c r="FQB18" s="1"/>
      <c r="FQC18" s="1"/>
      <c r="FQD18" s="1"/>
      <c r="FQE18" s="1"/>
      <c r="FQF18" s="1"/>
      <c r="FQG18" s="1"/>
      <c r="FQH18" s="1"/>
      <c r="FQI18" s="1"/>
      <c r="FQJ18" s="1"/>
      <c r="FQK18" s="1"/>
      <c r="FQL18" s="1"/>
      <c r="FQM18" s="1"/>
      <c r="FQN18" s="1"/>
      <c r="FQO18" s="1"/>
      <c r="FQP18" s="1"/>
      <c r="FQQ18" s="1"/>
      <c r="FQR18" s="1"/>
      <c r="FQS18" s="1"/>
      <c r="FQT18" s="1"/>
      <c r="FQU18" s="1"/>
      <c r="FQV18" s="1"/>
      <c r="FQW18" s="1"/>
      <c r="FQX18" s="1"/>
      <c r="FQY18" s="1"/>
      <c r="FQZ18" s="1"/>
      <c r="FRA18" s="1"/>
      <c r="FRB18" s="1"/>
      <c r="FRC18" s="1"/>
      <c r="FRD18" s="1"/>
      <c r="FRE18" s="1"/>
      <c r="FRF18" s="1"/>
      <c r="FRG18" s="1"/>
      <c r="FRH18" s="1"/>
      <c r="FRI18" s="1"/>
      <c r="FRJ18" s="1"/>
      <c r="FRK18" s="1"/>
      <c r="FRL18" s="1"/>
      <c r="FRM18" s="1"/>
      <c r="FRN18" s="1"/>
      <c r="FRO18" s="1"/>
      <c r="FRP18" s="1"/>
      <c r="FRQ18" s="1"/>
      <c r="FRR18" s="1"/>
      <c r="FRS18" s="1"/>
      <c r="FRT18" s="1"/>
      <c r="FRU18" s="1"/>
      <c r="FRV18" s="1"/>
      <c r="FRW18" s="1"/>
      <c r="FRX18" s="1"/>
      <c r="FRY18" s="1"/>
      <c r="FRZ18" s="1"/>
      <c r="FSA18" s="1"/>
      <c r="FSB18" s="1"/>
      <c r="FSC18" s="1"/>
      <c r="FSD18" s="1"/>
      <c r="FSE18" s="1"/>
      <c r="FSF18" s="1"/>
      <c r="FSG18" s="1"/>
      <c r="FSH18" s="1"/>
      <c r="FSI18" s="1"/>
      <c r="FSJ18" s="1"/>
      <c r="FSK18" s="1"/>
      <c r="FSL18" s="1"/>
      <c r="FSM18" s="1"/>
      <c r="FSN18" s="1"/>
      <c r="FSO18" s="1"/>
      <c r="FSP18" s="1"/>
      <c r="FSQ18" s="1"/>
      <c r="FSR18" s="1"/>
      <c r="FSS18" s="1"/>
      <c r="FST18" s="1"/>
      <c r="FSU18" s="1"/>
      <c r="FSV18" s="1"/>
      <c r="FSW18" s="1"/>
      <c r="FSX18" s="1"/>
      <c r="FSY18" s="1"/>
      <c r="FSZ18" s="1"/>
      <c r="FTA18" s="1"/>
      <c r="FTB18" s="1"/>
      <c r="FTC18" s="1"/>
      <c r="FTD18" s="1"/>
      <c r="FTE18" s="1"/>
      <c r="FTF18" s="1"/>
      <c r="FTG18" s="1"/>
      <c r="FTH18" s="1"/>
      <c r="FTI18" s="1"/>
      <c r="FTJ18" s="1"/>
      <c r="FTK18" s="1"/>
      <c r="FTL18" s="1"/>
      <c r="FTM18" s="1"/>
      <c r="FTN18" s="1"/>
      <c r="FTO18" s="1"/>
      <c r="FTP18" s="1"/>
      <c r="FTQ18" s="1"/>
      <c r="FTR18" s="1"/>
      <c r="FTS18" s="1"/>
      <c r="FTT18" s="1"/>
      <c r="FTU18" s="1"/>
      <c r="FTV18" s="1"/>
      <c r="FTW18" s="1"/>
      <c r="FTX18" s="1"/>
      <c r="FTY18" s="1"/>
      <c r="FTZ18" s="1"/>
      <c r="FUA18" s="1"/>
      <c r="FUB18" s="1"/>
      <c r="FUC18" s="1"/>
      <c r="FUD18" s="1"/>
      <c r="FUE18" s="1"/>
      <c r="FUF18" s="1"/>
      <c r="FUG18" s="1"/>
      <c r="FUH18" s="1"/>
      <c r="FUI18" s="1"/>
      <c r="FUJ18" s="1"/>
      <c r="FUK18" s="1"/>
      <c r="FUL18" s="1"/>
      <c r="FUM18" s="1"/>
      <c r="FUN18" s="1"/>
      <c r="FUO18" s="1"/>
      <c r="FUP18" s="1"/>
      <c r="FUQ18" s="1"/>
      <c r="FUR18" s="1"/>
      <c r="FUS18" s="1"/>
      <c r="FUT18" s="1"/>
      <c r="FUU18" s="1"/>
      <c r="FUV18" s="1"/>
      <c r="FUW18" s="1"/>
      <c r="FUX18" s="1"/>
      <c r="FUY18" s="1"/>
      <c r="FUZ18" s="1"/>
      <c r="FVA18" s="1"/>
      <c r="FVB18" s="1"/>
      <c r="FVC18" s="1"/>
      <c r="FVD18" s="1"/>
      <c r="FVE18" s="1"/>
      <c r="FVF18" s="1"/>
      <c r="FVG18" s="1"/>
      <c r="FVH18" s="1"/>
      <c r="FVI18" s="1"/>
      <c r="FVJ18" s="1"/>
      <c r="FVK18" s="1"/>
      <c r="FVL18" s="1"/>
      <c r="FVM18" s="1"/>
      <c r="FVN18" s="1"/>
      <c r="FVO18" s="1"/>
      <c r="FVP18" s="1"/>
      <c r="FVQ18" s="1"/>
      <c r="FVR18" s="1"/>
      <c r="FVS18" s="1"/>
      <c r="FVT18" s="1"/>
      <c r="FVU18" s="1"/>
      <c r="FVV18" s="1"/>
      <c r="FVW18" s="1"/>
      <c r="FVX18" s="1"/>
      <c r="FVY18" s="1"/>
      <c r="FVZ18" s="1"/>
      <c r="FWA18" s="1"/>
      <c r="FWB18" s="1"/>
      <c r="FWC18" s="1"/>
      <c r="FWD18" s="1"/>
      <c r="FWE18" s="1"/>
      <c r="FWF18" s="1"/>
      <c r="FWG18" s="1"/>
      <c r="FWH18" s="1"/>
      <c r="FWI18" s="1"/>
      <c r="FWJ18" s="1"/>
      <c r="FWK18" s="1"/>
      <c r="FWL18" s="1"/>
      <c r="FWM18" s="1"/>
      <c r="FWN18" s="1"/>
      <c r="FWO18" s="1"/>
      <c r="FWP18" s="1"/>
      <c r="FWQ18" s="1"/>
      <c r="FWR18" s="1"/>
      <c r="FWS18" s="1"/>
      <c r="FWT18" s="1"/>
      <c r="FWU18" s="1"/>
      <c r="FWV18" s="1"/>
      <c r="FWW18" s="1"/>
      <c r="FWX18" s="1"/>
      <c r="FWY18" s="1"/>
      <c r="FWZ18" s="1"/>
      <c r="FXA18" s="1"/>
      <c r="FXB18" s="1"/>
      <c r="FXC18" s="1"/>
      <c r="FXD18" s="1"/>
      <c r="FXE18" s="1"/>
      <c r="FXF18" s="1"/>
      <c r="FXG18" s="1"/>
      <c r="FXH18" s="1"/>
      <c r="FXI18" s="1"/>
      <c r="FXJ18" s="1"/>
      <c r="FXK18" s="1"/>
      <c r="FXL18" s="1"/>
      <c r="FXM18" s="1"/>
      <c r="FXN18" s="1"/>
      <c r="FXO18" s="1"/>
      <c r="FXP18" s="1"/>
      <c r="FXQ18" s="1"/>
      <c r="FXR18" s="1"/>
      <c r="FXS18" s="1"/>
      <c r="FXT18" s="1"/>
      <c r="FXU18" s="1"/>
      <c r="FXV18" s="1"/>
      <c r="FXW18" s="1"/>
      <c r="FXX18" s="1"/>
      <c r="FXY18" s="1"/>
      <c r="FXZ18" s="1"/>
      <c r="FYA18" s="1"/>
      <c r="FYB18" s="1"/>
      <c r="FYC18" s="1"/>
      <c r="FYD18" s="1"/>
      <c r="FYE18" s="1"/>
      <c r="FYF18" s="1"/>
      <c r="FYG18" s="1"/>
      <c r="FYH18" s="1"/>
      <c r="FYI18" s="1"/>
      <c r="FYJ18" s="1"/>
      <c r="FYK18" s="1"/>
      <c r="FYL18" s="1"/>
      <c r="FYM18" s="1"/>
      <c r="FYN18" s="1"/>
      <c r="FYO18" s="1"/>
      <c r="FYP18" s="1"/>
      <c r="FYQ18" s="1"/>
      <c r="FYR18" s="1"/>
      <c r="FYS18" s="1"/>
      <c r="FYT18" s="1"/>
      <c r="FYU18" s="1"/>
      <c r="FYV18" s="1"/>
      <c r="FYW18" s="1"/>
      <c r="FYX18" s="1"/>
      <c r="FYY18" s="1"/>
      <c r="FYZ18" s="1"/>
      <c r="FZA18" s="1"/>
      <c r="FZB18" s="1"/>
      <c r="FZC18" s="1"/>
      <c r="FZD18" s="1"/>
      <c r="FZE18" s="1"/>
      <c r="FZF18" s="1"/>
      <c r="FZG18" s="1"/>
      <c r="FZH18" s="1"/>
      <c r="FZI18" s="1"/>
      <c r="FZJ18" s="1"/>
      <c r="FZK18" s="1"/>
      <c r="FZL18" s="1"/>
      <c r="FZM18" s="1"/>
      <c r="FZN18" s="1"/>
      <c r="FZO18" s="1"/>
      <c r="FZP18" s="1"/>
      <c r="FZQ18" s="1"/>
      <c r="FZR18" s="1"/>
      <c r="FZS18" s="1"/>
      <c r="FZT18" s="1"/>
      <c r="FZU18" s="1"/>
      <c r="FZV18" s="1"/>
      <c r="FZW18" s="1"/>
      <c r="FZX18" s="1"/>
      <c r="FZY18" s="1"/>
      <c r="FZZ18" s="1"/>
      <c r="GAA18" s="1"/>
      <c r="GAB18" s="1"/>
      <c r="GAC18" s="1"/>
      <c r="GAD18" s="1"/>
      <c r="GAE18" s="1"/>
      <c r="GAF18" s="1"/>
      <c r="GAG18" s="1"/>
      <c r="GAH18" s="1"/>
      <c r="GAI18" s="1"/>
      <c r="GAJ18" s="1"/>
      <c r="GAK18" s="1"/>
      <c r="GAL18" s="1"/>
      <c r="GAM18" s="1"/>
      <c r="GAN18" s="1"/>
      <c r="GAO18" s="1"/>
      <c r="GAP18" s="1"/>
      <c r="GAQ18" s="1"/>
      <c r="GAR18" s="1"/>
      <c r="GAS18" s="1"/>
      <c r="GAT18" s="1"/>
      <c r="GAU18" s="1"/>
      <c r="GAV18" s="1"/>
      <c r="GAW18" s="1"/>
      <c r="GAX18" s="1"/>
      <c r="GAY18" s="1"/>
      <c r="GAZ18" s="1"/>
      <c r="GBA18" s="1"/>
      <c r="GBB18" s="1"/>
      <c r="GBC18" s="1"/>
      <c r="GBD18" s="1"/>
      <c r="GBE18" s="1"/>
      <c r="GBF18" s="1"/>
      <c r="GBG18" s="1"/>
      <c r="GBH18" s="1"/>
      <c r="GBI18" s="1"/>
      <c r="GBJ18" s="1"/>
      <c r="GBK18" s="1"/>
      <c r="GBL18" s="1"/>
      <c r="GBM18" s="1"/>
      <c r="GBN18" s="1"/>
      <c r="GBO18" s="1"/>
      <c r="GBP18" s="1"/>
      <c r="GBQ18" s="1"/>
      <c r="GBR18" s="1"/>
      <c r="GBS18" s="1"/>
      <c r="GBT18" s="1"/>
      <c r="GBU18" s="1"/>
      <c r="GBV18" s="1"/>
      <c r="GBW18" s="1"/>
      <c r="GBX18" s="1"/>
      <c r="GBY18" s="1"/>
      <c r="GBZ18" s="1"/>
      <c r="GCA18" s="1"/>
      <c r="GCB18" s="1"/>
      <c r="GCC18" s="1"/>
      <c r="GCD18" s="1"/>
      <c r="GCE18" s="1"/>
      <c r="GCF18" s="1"/>
      <c r="GCG18" s="1"/>
      <c r="GCH18" s="1"/>
      <c r="GCI18" s="1"/>
      <c r="GCJ18" s="1"/>
      <c r="GCK18" s="1"/>
      <c r="GCL18" s="1"/>
      <c r="GCM18" s="1"/>
      <c r="GCN18" s="1"/>
      <c r="GCO18" s="1"/>
      <c r="GCP18" s="1"/>
      <c r="GCQ18" s="1"/>
      <c r="GCR18" s="1"/>
      <c r="GCS18" s="1"/>
      <c r="GCT18" s="1"/>
      <c r="GCU18" s="1"/>
      <c r="GCV18" s="1"/>
      <c r="GCW18" s="1"/>
      <c r="GCX18" s="1"/>
      <c r="GCY18" s="1"/>
      <c r="GCZ18" s="1"/>
      <c r="GDA18" s="1"/>
      <c r="GDB18" s="1"/>
      <c r="GDC18" s="1"/>
      <c r="GDD18" s="1"/>
      <c r="GDE18" s="1"/>
      <c r="GDF18" s="1"/>
      <c r="GDG18" s="1"/>
      <c r="GDH18" s="1"/>
      <c r="GDI18" s="1"/>
      <c r="GDJ18" s="1"/>
      <c r="GDK18" s="1"/>
      <c r="GDL18" s="1"/>
      <c r="GDM18" s="1"/>
      <c r="GDN18" s="1"/>
      <c r="GDO18" s="1"/>
      <c r="GDP18" s="1"/>
      <c r="GDQ18" s="1"/>
      <c r="GDR18" s="1"/>
      <c r="GDS18" s="1"/>
      <c r="GDT18" s="1"/>
      <c r="GDU18" s="1"/>
      <c r="GDV18" s="1"/>
      <c r="GDW18" s="1"/>
      <c r="GDX18" s="1"/>
      <c r="GDY18" s="1"/>
      <c r="GDZ18" s="1"/>
      <c r="GEA18" s="1"/>
      <c r="GEB18" s="1"/>
      <c r="GEC18" s="1"/>
      <c r="GED18" s="1"/>
      <c r="GEE18" s="1"/>
      <c r="GEF18" s="1"/>
      <c r="GEG18" s="1"/>
      <c r="GEH18" s="1"/>
      <c r="GEI18" s="1"/>
      <c r="GEJ18" s="1"/>
      <c r="GEK18" s="1"/>
      <c r="GEL18" s="1"/>
      <c r="GEM18" s="1"/>
      <c r="GEN18" s="1"/>
      <c r="GEO18" s="1"/>
      <c r="GEP18" s="1"/>
      <c r="GEQ18" s="1"/>
      <c r="GER18" s="1"/>
      <c r="GES18" s="1"/>
      <c r="GET18" s="1"/>
      <c r="GEU18" s="1"/>
      <c r="GEV18" s="1"/>
      <c r="GEW18" s="1"/>
      <c r="GEX18" s="1"/>
      <c r="GEY18" s="1"/>
      <c r="GEZ18" s="1"/>
      <c r="GFA18" s="1"/>
      <c r="GFB18" s="1"/>
      <c r="GFC18" s="1"/>
      <c r="GFD18" s="1"/>
      <c r="GFE18" s="1"/>
      <c r="GFF18" s="1"/>
      <c r="GFG18" s="1"/>
      <c r="GFH18" s="1"/>
      <c r="GFI18" s="1"/>
      <c r="GFJ18" s="1"/>
      <c r="GFK18" s="1"/>
      <c r="GFL18" s="1"/>
      <c r="GFM18" s="1"/>
      <c r="GFN18" s="1"/>
      <c r="GFO18" s="1"/>
      <c r="GFP18" s="1"/>
      <c r="GFQ18" s="1"/>
      <c r="GFR18" s="1"/>
      <c r="GFS18" s="1"/>
      <c r="GFT18" s="1"/>
      <c r="GFU18" s="1"/>
      <c r="GFV18" s="1"/>
      <c r="GFW18" s="1"/>
      <c r="GFX18" s="1"/>
      <c r="GFY18" s="1"/>
      <c r="GFZ18" s="1"/>
      <c r="GGA18" s="1"/>
      <c r="GGB18" s="1"/>
      <c r="GGC18" s="1"/>
      <c r="GGD18" s="1"/>
      <c r="GGE18" s="1"/>
      <c r="GGF18" s="1"/>
      <c r="GGG18" s="1"/>
      <c r="GGH18" s="1"/>
      <c r="GGI18" s="1"/>
      <c r="GGJ18" s="1"/>
      <c r="GGK18" s="1"/>
      <c r="GGL18" s="1"/>
      <c r="GGM18" s="1"/>
      <c r="GGN18" s="1"/>
      <c r="GGO18" s="1"/>
      <c r="GGP18" s="1"/>
      <c r="GGQ18" s="1"/>
      <c r="GGR18" s="1"/>
      <c r="GGS18" s="1"/>
      <c r="GGT18" s="1"/>
      <c r="GGU18" s="1"/>
      <c r="GGV18" s="1"/>
      <c r="GGW18" s="1"/>
      <c r="GGX18" s="1"/>
      <c r="GGY18" s="1"/>
      <c r="GGZ18" s="1"/>
      <c r="GHA18" s="1"/>
      <c r="GHB18" s="1"/>
      <c r="GHC18" s="1"/>
      <c r="GHD18" s="1"/>
      <c r="GHE18" s="1"/>
      <c r="GHF18" s="1"/>
      <c r="GHG18" s="1"/>
      <c r="GHH18" s="1"/>
      <c r="GHI18" s="1"/>
      <c r="GHJ18" s="1"/>
      <c r="GHK18" s="1"/>
      <c r="GHL18" s="1"/>
      <c r="GHM18" s="1"/>
      <c r="GHN18" s="1"/>
      <c r="GHO18" s="1"/>
      <c r="GHP18" s="1"/>
      <c r="GHQ18" s="1"/>
      <c r="GHR18" s="1"/>
      <c r="GHS18" s="1"/>
      <c r="GHT18" s="1"/>
      <c r="GHU18" s="1"/>
      <c r="GHV18" s="1"/>
      <c r="GHW18" s="1"/>
      <c r="GHX18" s="1"/>
      <c r="GHY18" s="1"/>
      <c r="GHZ18" s="1"/>
      <c r="GIA18" s="1"/>
      <c r="GIB18" s="1"/>
      <c r="GIC18" s="1"/>
      <c r="GID18" s="1"/>
      <c r="GIE18" s="1"/>
      <c r="GIF18" s="1"/>
      <c r="GIG18" s="1"/>
      <c r="GIH18" s="1"/>
      <c r="GII18" s="1"/>
      <c r="GIJ18" s="1"/>
      <c r="GIK18" s="1"/>
      <c r="GIL18" s="1"/>
      <c r="GIM18" s="1"/>
      <c r="GIN18" s="1"/>
      <c r="GIO18" s="1"/>
      <c r="GIP18" s="1"/>
      <c r="GIQ18" s="1"/>
      <c r="GIR18" s="1"/>
      <c r="GIS18" s="1"/>
      <c r="GIT18" s="1"/>
      <c r="GIU18" s="1"/>
      <c r="GIV18" s="1"/>
      <c r="GIW18" s="1"/>
      <c r="GIX18" s="1"/>
      <c r="GIY18" s="1"/>
      <c r="GIZ18" s="1"/>
      <c r="GJA18" s="1"/>
      <c r="GJB18" s="1"/>
      <c r="GJC18" s="1"/>
      <c r="GJD18" s="1"/>
      <c r="GJE18" s="1"/>
      <c r="GJF18" s="1"/>
      <c r="GJG18" s="1"/>
      <c r="GJH18" s="1"/>
      <c r="GJI18" s="1"/>
      <c r="GJJ18" s="1"/>
      <c r="GJK18" s="1"/>
      <c r="GJL18" s="1"/>
      <c r="GJM18" s="1"/>
      <c r="GJN18" s="1"/>
      <c r="GJO18" s="1"/>
      <c r="GJP18" s="1"/>
      <c r="GJQ18" s="1"/>
      <c r="GJR18" s="1"/>
      <c r="GJS18" s="1"/>
      <c r="GJT18" s="1"/>
      <c r="GJU18" s="1"/>
      <c r="GJV18" s="1"/>
      <c r="GJW18" s="1"/>
      <c r="GJX18" s="1"/>
      <c r="GJY18" s="1"/>
      <c r="GJZ18" s="1"/>
      <c r="GKA18" s="1"/>
      <c r="GKB18" s="1"/>
      <c r="GKC18" s="1"/>
      <c r="GKD18" s="1"/>
      <c r="GKE18" s="1"/>
      <c r="GKF18" s="1"/>
      <c r="GKG18" s="1"/>
      <c r="GKH18" s="1"/>
      <c r="GKI18" s="1"/>
      <c r="GKJ18" s="1"/>
      <c r="GKK18" s="1"/>
      <c r="GKL18" s="1"/>
      <c r="GKM18" s="1"/>
      <c r="GKN18" s="1"/>
      <c r="GKO18" s="1"/>
      <c r="GKP18" s="1"/>
      <c r="GKQ18" s="1"/>
      <c r="GKR18" s="1"/>
      <c r="GKS18" s="1"/>
      <c r="GKT18" s="1"/>
      <c r="GKU18" s="1"/>
      <c r="GKV18" s="1"/>
      <c r="GKW18" s="1"/>
      <c r="GKX18" s="1"/>
      <c r="GKY18" s="1"/>
      <c r="GKZ18" s="1"/>
      <c r="GLA18" s="1"/>
      <c r="GLB18" s="1"/>
      <c r="GLC18" s="1"/>
      <c r="GLD18" s="1"/>
      <c r="GLE18" s="1"/>
      <c r="GLF18" s="1"/>
      <c r="GLG18" s="1"/>
      <c r="GLH18" s="1"/>
      <c r="GLI18" s="1"/>
      <c r="GLJ18" s="1"/>
      <c r="GLK18" s="1"/>
      <c r="GLL18" s="1"/>
      <c r="GLM18" s="1"/>
      <c r="GLN18" s="1"/>
      <c r="GLO18" s="1"/>
      <c r="GLP18" s="1"/>
      <c r="GLQ18" s="1"/>
      <c r="GLR18" s="1"/>
      <c r="GLS18" s="1"/>
      <c r="GLT18" s="1"/>
      <c r="GLU18" s="1"/>
      <c r="GLV18" s="1"/>
      <c r="GLW18" s="1"/>
      <c r="GLX18" s="1"/>
      <c r="GLY18" s="1"/>
      <c r="GLZ18" s="1"/>
      <c r="GMA18" s="1"/>
      <c r="GMB18" s="1"/>
      <c r="GMC18" s="1"/>
      <c r="GMD18" s="1"/>
      <c r="GME18" s="1"/>
      <c r="GMF18" s="1"/>
      <c r="GMG18" s="1"/>
      <c r="GMH18" s="1"/>
      <c r="GMI18" s="1"/>
      <c r="GMJ18" s="1"/>
      <c r="GMK18" s="1"/>
      <c r="GML18" s="1"/>
      <c r="GMM18" s="1"/>
      <c r="GMN18" s="1"/>
      <c r="GMO18" s="1"/>
      <c r="GMP18" s="1"/>
      <c r="GMQ18" s="1"/>
      <c r="GMR18" s="1"/>
      <c r="GMS18" s="1"/>
      <c r="GMT18" s="1"/>
      <c r="GMU18" s="1"/>
      <c r="GMV18" s="1"/>
      <c r="GMW18" s="1"/>
      <c r="GMX18" s="1"/>
      <c r="GMY18" s="1"/>
      <c r="GMZ18" s="1"/>
      <c r="GNA18" s="1"/>
      <c r="GNB18" s="1"/>
      <c r="GNC18" s="1"/>
      <c r="GND18" s="1"/>
      <c r="GNE18" s="1"/>
      <c r="GNF18" s="1"/>
      <c r="GNG18" s="1"/>
      <c r="GNH18" s="1"/>
      <c r="GNI18" s="1"/>
      <c r="GNJ18" s="1"/>
      <c r="GNK18" s="1"/>
      <c r="GNL18" s="1"/>
      <c r="GNM18" s="1"/>
      <c r="GNN18" s="1"/>
      <c r="GNO18" s="1"/>
      <c r="GNP18" s="1"/>
      <c r="GNQ18" s="1"/>
      <c r="GNR18" s="1"/>
      <c r="GNS18" s="1"/>
      <c r="GNT18" s="1"/>
      <c r="GNU18" s="1"/>
      <c r="GNV18" s="1"/>
      <c r="GNW18" s="1"/>
      <c r="GNX18" s="1"/>
      <c r="GNY18" s="1"/>
      <c r="GNZ18" s="1"/>
      <c r="GOA18" s="1"/>
      <c r="GOB18" s="1"/>
      <c r="GOC18" s="1"/>
      <c r="GOD18" s="1"/>
      <c r="GOE18" s="1"/>
      <c r="GOF18" s="1"/>
      <c r="GOG18" s="1"/>
      <c r="GOH18" s="1"/>
      <c r="GOI18" s="1"/>
      <c r="GOJ18" s="1"/>
      <c r="GOK18" s="1"/>
      <c r="GOL18" s="1"/>
      <c r="GOM18" s="1"/>
      <c r="GON18" s="1"/>
      <c r="GOO18" s="1"/>
      <c r="GOP18" s="1"/>
      <c r="GOQ18" s="1"/>
      <c r="GOR18" s="1"/>
      <c r="GOS18" s="1"/>
      <c r="GOT18" s="1"/>
      <c r="GOU18" s="1"/>
      <c r="GOV18" s="1"/>
      <c r="GOW18" s="1"/>
      <c r="GOX18" s="1"/>
      <c r="GOY18" s="1"/>
      <c r="GOZ18" s="1"/>
      <c r="GPA18" s="1"/>
      <c r="GPB18" s="1"/>
      <c r="GPC18" s="1"/>
      <c r="GPD18" s="1"/>
      <c r="GPE18" s="1"/>
      <c r="GPF18" s="1"/>
      <c r="GPG18" s="1"/>
      <c r="GPH18" s="1"/>
      <c r="GPI18" s="1"/>
      <c r="GPJ18" s="1"/>
      <c r="GPK18" s="1"/>
      <c r="GPL18" s="1"/>
      <c r="GPM18" s="1"/>
      <c r="GPN18" s="1"/>
      <c r="GPO18" s="1"/>
      <c r="GPP18" s="1"/>
      <c r="GPQ18" s="1"/>
      <c r="GPR18" s="1"/>
      <c r="GPS18" s="1"/>
      <c r="GPT18" s="1"/>
      <c r="GPU18" s="1"/>
      <c r="GPV18" s="1"/>
      <c r="GPW18" s="1"/>
      <c r="GPX18" s="1"/>
      <c r="GPY18" s="1"/>
      <c r="GPZ18" s="1"/>
      <c r="GQA18" s="1"/>
      <c r="GQB18" s="1"/>
      <c r="GQC18" s="1"/>
      <c r="GQD18" s="1"/>
      <c r="GQE18" s="1"/>
      <c r="GQF18" s="1"/>
      <c r="GQG18" s="1"/>
      <c r="GQH18" s="1"/>
      <c r="GQI18" s="1"/>
      <c r="GQJ18" s="1"/>
      <c r="GQK18" s="1"/>
      <c r="GQL18" s="1"/>
      <c r="GQM18" s="1"/>
      <c r="GQN18" s="1"/>
      <c r="GQO18" s="1"/>
      <c r="GQP18" s="1"/>
      <c r="GQQ18" s="1"/>
      <c r="GQR18" s="1"/>
      <c r="GQS18" s="1"/>
      <c r="GQT18" s="1"/>
      <c r="GQU18" s="1"/>
      <c r="GQV18" s="1"/>
      <c r="GQW18" s="1"/>
      <c r="GQX18" s="1"/>
      <c r="GQY18" s="1"/>
      <c r="GQZ18" s="1"/>
      <c r="GRA18" s="1"/>
      <c r="GRB18" s="1"/>
      <c r="GRC18" s="1"/>
      <c r="GRD18" s="1"/>
      <c r="GRE18" s="1"/>
      <c r="GRF18" s="1"/>
      <c r="GRG18" s="1"/>
      <c r="GRH18" s="1"/>
      <c r="GRI18" s="1"/>
      <c r="GRJ18" s="1"/>
      <c r="GRK18" s="1"/>
      <c r="GRL18" s="1"/>
      <c r="GRM18" s="1"/>
      <c r="GRN18" s="1"/>
      <c r="GRO18" s="1"/>
      <c r="GRP18" s="1"/>
      <c r="GRQ18" s="1"/>
      <c r="GRR18" s="1"/>
      <c r="GRS18" s="1"/>
      <c r="GRT18" s="1"/>
      <c r="GRU18" s="1"/>
      <c r="GRV18" s="1"/>
      <c r="GRW18" s="1"/>
      <c r="GRX18" s="1"/>
      <c r="GRY18" s="1"/>
      <c r="GRZ18" s="1"/>
      <c r="GSA18" s="1"/>
      <c r="GSB18" s="1"/>
      <c r="GSC18" s="1"/>
      <c r="GSD18" s="1"/>
      <c r="GSE18" s="1"/>
      <c r="GSF18" s="1"/>
      <c r="GSG18" s="1"/>
      <c r="GSH18" s="1"/>
      <c r="GSI18" s="1"/>
      <c r="GSJ18" s="1"/>
      <c r="GSK18" s="1"/>
      <c r="GSL18" s="1"/>
      <c r="GSM18" s="1"/>
      <c r="GSN18" s="1"/>
      <c r="GSO18" s="1"/>
      <c r="GSP18" s="1"/>
      <c r="GSQ18" s="1"/>
      <c r="GSR18" s="1"/>
      <c r="GSS18" s="1"/>
      <c r="GST18" s="1"/>
      <c r="GSU18" s="1"/>
      <c r="GSV18" s="1"/>
      <c r="GSW18" s="1"/>
      <c r="GSX18" s="1"/>
      <c r="GSY18" s="1"/>
      <c r="GSZ18" s="1"/>
      <c r="GTA18" s="1"/>
      <c r="GTB18" s="1"/>
      <c r="GTC18" s="1"/>
      <c r="GTD18" s="1"/>
      <c r="GTE18" s="1"/>
      <c r="GTF18" s="1"/>
      <c r="GTG18" s="1"/>
      <c r="GTH18" s="1"/>
      <c r="GTI18" s="1"/>
      <c r="GTJ18" s="1"/>
      <c r="GTK18" s="1"/>
      <c r="GTL18" s="1"/>
      <c r="GTM18" s="1"/>
      <c r="GTN18" s="1"/>
      <c r="GTO18" s="1"/>
      <c r="GTP18" s="1"/>
      <c r="GTQ18" s="1"/>
      <c r="GTR18" s="1"/>
      <c r="GTS18" s="1"/>
      <c r="GTT18" s="1"/>
      <c r="GTU18" s="1"/>
      <c r="GTV18" s="1"/>
      <c r="GTW18" s="1"/>
      <c r="GTX18" s="1"/>
      <c r="GTY18" s="1"/>
      <c r="GTZ18" s="1"/>
      <c r="GUA18" s="1"/>
      <c r="GUB18" s="1"/>
      <c r="GUC18" s="1"/>
      <c r="GUD18" s="1"/>
      <c r="GUE18" s="1"/>
      <c r="GUF18" s="1"/>
      <c r="GUG18" s="1"/>
      <c r="GUH18" s="1"/>
      <c r="GUI18" s="1"/>
      <c r="GUJ18" s="1"/>
      <c r="GUK18" s="1"/>
      <c r="GUL18" s="1"/>
      <c r="GUM18" s="1"/>
      <c r="GUN18" s="1"/>
      <c r="GUO18" s="1"/>
      <c r="GUP18" s="1"/>
      <c r="GUQ18" s="1"/>
      <c r="GUR18" s="1"/>
      <c r="GUS18" s="1"/>
      <c r="GUT18" s="1"/>
      <c r="GUU18" s="1"/>
      <c r="GUV18" s="1"/>
      <c r="GUW18" s="1"/>
      <c r="GUX18" s="1"/>
      <c r="GUY18" s="1"/>
      <c r="GUZ18" s="1"/>
      <c r="GVA18" s="1"/>
      <c r="GVB18" s="1"/>
      <c r="GVC18" s="1"/>
      <c r="GVD18" s="1"/>
      <c r="GVE18" s="1"/>
      <c r="GVF18" s="1"/>
      <c r="GVG18" s="1"/>
      <c r="GVH18" s="1"/>
      <c r="GVI18" s="1"/>
      <c r="GVJ18" s="1"/>
      <c r="GVK18" s="1"/>
      <c r="GVL18" s="1"/>
      <c r="GVM18" s="1"/>
      <c r="GVN18" s="1"/>
      <c r="GVO18" s="1"/>
      <c r="GVP18" s="1"/>
      <c r="GVQ18" s="1"/>
      <c r="GVR18" s="1"/>
      <c r="GVS18" s="1"/>
      <c r="GVT18" s="1"/>
      <c r="GVU18" s="1"/>
      <c r="GVV18" s="1"/>
      <c r="GVW18" s="1"/>
      <c r="GVX18" s="1"/>
      <c r="GVY18" s="1"/>
      <c r="GVZ18" s="1"/>
      <c r="GWA18" s="1"/>
      <c r="GWB18" s="1"/>
      <c r="GWC18" s="1"/>
      <c r="GWD18" s="1"/>
      <c r="GWE18" s="1"/>
      <c r="GWF18" s="1"/>
      <c r="GWG18" s="1"/>
      <c r="GWH18" s="1"/>
      <c r="GWI18" s="1"/>
      <c r="GWJ18" s="1"/>
      <c r="GWK18" s="1"/>
      <c r="GWL18" s="1"/>
      <c r="GWM18" s="1"/>
      <c r="GWN18" s="1"/>
      <c r="GWO18" s="1"/>
      <c r="GWP18" s="1"/>
      <c r="GWQ18" s="1"/>
      <c r="GWR18" s="1"/>
      <c r="GWS18" s="1"/>
      <c r="GWT18" s="1"/>
      <c r="GWU18" s="1"/>
      <c r="GWV18" s="1"/>
      <c r="GWW18" s="1"/>
      <c r="GWX18" s="1"/>
      <c r="GWY18" s="1"/>
      <c r="GWZ18" s="1"/>
      <c r="GXA18" s="1"/>
      <c r="GXB18" s="1"/>
      <c r="GXC18" s="1"/>
      <c r="GXD18" s="1"/>
      <c r="GXE18" s="1"/>
      <c r="GXF18" s="1"/>
      <c r="GXG18" s="1"/>
      <c r="GXH18" s="1"/>
      <c r="GXI18" s="1"/>
      <c r="GXJ18" s="1"/>
      <c r="GXK18" s="1"/>
      <c r="GXL18" s="1"/>
      <c r="GXM18" s="1"/>
      <c r="GXN18" s="1"/>
      <c r="GXO18" s="1"/>
      <c r="GXP18" s="1"/>
      <c r="GXQ18" s="1"/>
      <c r="GXR18" s="1"/>
      <c r="GXS18" s="1"/>
      <c r="GXT18" s="1"/>
      <c r="GXU18" s="1"/>
      <c r="GXV18" s="1"/>
      <c r="GXW18" s="1"/>
      <c r="GXX18" s="1"/>
      <c r="GXY18" s="1"/>
      <c r="GXZ18" s="1"/>
      <c r="GYA18" s="1"/>
      <c r="GYB18" s="1"/>
      <c r="GYC18" s="1"/>
      <c r="GYD18" s="1"/>
      <c r="GYE18" s="1"/>
      <c r="GYF18" s="1"/>
      <c r="GYG18" s="1"/>
      <c r="GYH18" s="1"/>
      <c r="GYI18" s="1"/>
      <c r="GYJ18" s="1"/>
      <c r="GYK18" s="1"/>
      <c r="GYL18" s="1"/>
      <c r="GYM18" s="1"/>
      <c r="GYN18" s="1"/>
      <c r="GYO18" s="1"/>
      <c r="GYP18" s="1"/>
      <c r="GYQ18" s="1"/>
      <c r="GYR18" s="1"/>
      <c r="GYS18" s="1"/>
      <c r="GYT18" s="1"/>
      <c r="GYU18" s="1"/>
      <c r="GYV18" s="1"/>
      <c r="GYW18" s="1"/>
      <c r="GYX18" s="1"/>
      <c r="GYY18" s="1"/>
      <c r="GYZ18" s="1"/>
      <c r="GZA18" s="1"/>
      <c r="GZB18" s="1"/>
      <c r="GZC18" s="1"/>
      <c r="GZD18" s="1"/>
      <c r="GZE18" s="1"/>
      <c r="GZF18" s="1"/>
      <c r="GZG18" s="1"/>
      <c r="GZH18" s="1"/>
      <c r="GZI18" s="1"/>
      <c r="GZJ18" s="1"/>
      <c r="GZK18" s="1"/>
      <c r="GZL18" s="1"/>
      <c r="GZM18" s="1"/>
      <c r="GZN18" s="1"/>
      <c r="GZO18" s="1"/>
      <c r="GZP18" s="1"/>
      <c r="GZQ18" s="1"/>
      <c r="GZR18" s="1"/>
      <c r="GZS18" s="1"/>
      <c r="GZT18" s="1"/>
      <c r="GZU18" s="1"/>
      <c r="GZV18" s="1"/>
      <c r="GZW18" s="1"/>
      <c r="GZX18" s="1"/>
      <c r="GZY18" s="1"/>
      <c r="GZZ18" s="1"/>
      <c r="HAA18" s="1"/>
      <c r="HAB18" s="1"/>
      <c r="HAC18" s="1"/>
      <c r="HAD18" s="1"/>
      <c r="HAE18" s="1"/>
      <c r="HAF18" s="1"/>
      <c r="HAG18" s="1"/>
      <c r="HAH18" s="1"/>
      <c r="HAI18" s="1"/>
      <c r="HAJ18" s="1"/>
      <c r="HAK18" s="1"/>
      <c r="HAL18" s="1"/>
      <c r="HAM18" s="1"/>
      <c r="HAN18" s="1"/>
      <c r="HAO18" s="1"/>
      <c r="HAP18" s="1"/>
      <c r="HAQ18" s="1"/>
      <c r="HAR18" s="1"/>
      <c r="HAS18" s="1"/>
      <c r="HAT18" s="1"/>
      <c r="HAU18" s="1"/>
      <c r="HAV18" s="1"/>
      <c r="HAW18" s="1"/>
      <c r="HAX18" s="1"/>
      <c r="HAY18" s="1"/>
      <c r="HAZ18" s="1"/>
      <c r="HBA18" s="1"/>
      <c r="HBB18" s="1"/>
      <c r="HBC18" s="1"/>
      <c r="HBD18" s="1"/>
      <c r="HBE18" s="1"/>
      <c r="HBF18" s="1"/>
      <c r="HBG18" s="1"/>
      <c r="HBH18" s="1"/>
      <c r="HBI18" s="1"/>
      <c r="HBJ18" s="1"/>
      <c r="HBK18" s="1"/>
      <c r="HBL18" s="1"/>
      <c r="HBM18" s="1"/>
      <c r="HBN18" s="1"/>
      <c r="HBO18" s="1"/>
      <c r="HBP18" s="1"/>
      <c r="HBQ18" s="1"/>
      <c r="HBR18" s="1"/>
      <c r="HBS18" s="1"/>
      <c r="HBT18" s="1"/>
      <c r="HBU18" s="1"/>
      <c r="HBV18" s="1"/>
      <c r="HBW18" s="1"/>
      <c r="HBX18" s="1"/>
      <c r="HBY18" s="1"/>
      <c r="HBZ18" s="1"/>
      <c r="HCA18" s="1"/>
      <c r="HCB18" s="1"/>
      <c r="HCC18" s="1"/>
      <c r="HCD18" s="1"/>
      <c r="HCE18" s="1"/>
      <c r="HCF18" s="1"/>
      <c r="HCG18" s="1"/>
      <c r="HCH18" s="1"/>
      <c r="HCI18" s="1"/>
      <c r="HCJ18" s="1"/>
      <c r="HCK18" s="1"/>
      <c r="HCL18" s="1"/>
      <c r="HCM18" s="1"/>
      <c r="HCN18" s="1"/>
      <c r="HCO18" s="1"/>
      <c r="HCP18" s="1"/>
      <c r="HCQ18" s="1"/>
      <c r="HCR18" s="1"/>
      <c r="HCS18" s="1"/>
      <c r="HCT18" s="1"/>
      <c r="HCU18" s="1"/>
      <c r="HCV18" s="1"/>
      <c r="HCW18" s="1"/>
      <c r="HCX18" s="1"/>
      <c r="HCY18" s="1"/>
      <c r="HCZ18" s="1"/>
      <c r="HDA18" s="1"/>
      <c r="HDB18" s="1"/>
      <c r="HDC18" s="1"/>
      <c r="HDD18" s="1"/>
      <c r="HDE18" s="1"/>
      <c r="HDF18" s="1"/>
      <c r="HDG18" s="1"/>
      <c r="HDH18" s="1"/>
      <c r="HDI18" s="1"/>
      <c r="HDJ18" s="1"/>
      <c r="HDK18" s="1"/>
      <c r="HDL18" s="1"/>
      <c r="HDM18" s="1"/>
      <c r="HDN18" s="1"/>
      <c r="HDO18" s="1"/>
      <c r="HDP18" s="1"/>
      <c r="HDQ18" s="1"/>
      <c r="HDR18" s="1"/>
      <c r="HDS18" s="1"/>
      <c r="HDT18" s="1"/>
      <c r="HDU18" s="1"/>
      <c r="HDV18" s="1"/>
      <c r="HDW18" s="1"/>
      <c r="HDX18" s="1"/>
      <c r="HDY18" s="1"/>
      <c r="HDZ18" s="1"/>
      <c r="HEA18" s="1"/>
      <c r="HEB18" s="1"/>
      <c r="HEC18" s="1"/>
      <c r="HED18" s="1"/>
      <c r="HEE18" s="1"/>
      <c r="HEF18" s="1"/>
      <c r="HEG18" s="1"/>
      <c r="HEH18" s="1"/>
      <c r="HEI18" s="1"/>
      <c r="HEJ18" s="1"/>
      <c r="HEK18" s="1"/>
      <c r="HEL18" s="1"/>
      <c r="HEM18" s="1"/>
      <c r="HEN18" s="1"/>
      <c r="HEO18" s="1"/>
      <c r="HEP18" s="1"/>
      <c r="HEQ18" s="1"/>
      <c r="HER18" s="1"/>
      <c r="HES18" s="1"/>
      <c r="HET18" s="1"/>
      <c r="HEU18" s="1"/>
      <c r="HEV18" s="1"/>
      <c r="HEW18" s="1"/>
      <c r="HEX18" s="1"/>
      <c r="HEY18" s="1"/>
      <c r="HEZ18" s="1"/>
      <c r="HFA18" s="1"/>
      <c r="HFB18" s="1"/>
      <c r="HFC18" s="1"/>
      <c r="HFD18" s="1"/>
      <c r="HFE18" s="1"/>
      <c r="HFF18" s="1"/>
      <c r="HFG18" s="1"/>
      <c r="HFH18" s="1"/>
      <c r="HFI18" s="1"/>
      <c r="HFJ18" s="1"/>
      <c r="HFK18" s="1"/>
      <c r="HFL18" s="1"/>
      <c r="HFM18" s="1"/>
      <c r="HFN18" s="1"/>
      <c r="HFO18" s="1"/>
      <c r="HFP18" s="1"/>
      <c r="HFQ18" s="1"/>
      <c r="HFR18" s="1"/>
      <c r="HFS18" s="1"/>
      <c r="HFT18" s="1"/>
      <c r="HFU18" s="1"/>
      <c r="HFV18" s="1"/>
      <c r="HFW18" s="1"/>
      <c r="HFX18" s="1"/>
      <c r="HFY18" s="1"/>
      <c r="HFZ18" s="1"/>
      <c r="HGA18" s="1"/>
      <c r="HGB18" s="1"/>
      <c r="HGC18" s="1"/>
      <c r="HGD18" s="1"/>
      <c r="HGE18" s="1"/>
      <c r="HGF18" s="1"/>
      <c r="HGG18" s="1"/>
      <c r="HGH18" s="1"/>
      <c r="HGI18" s="1"/>
      <c r="HGJ18" s="1"/>
      <c r="HGK18" s="1"/>
      <c r="HGL18" s="1"/>
      <c r="HGM18" s="1"/>
      <c r="HGN18" s="1"/>
      <c r="HGO18" s="1"/>
      <c r="HGP18" s="1"/>
      <c r="HGQ18" s="1"/>
      <c r="HGR18" s="1"/>
      <c r="HGS18" s="1"/>
      <c r="HGT18" s="1"/>
      <c r="HGU18" s="1"/>
      <c r="HGV18" s="1"/>
      <c r="HGW18" s="1"/>
      <c r="HGX18" s="1"/>
      <c r="HGY18" s="1"/>
      <c r="HGZ18" s="1"/>
      <c r="HHA18" s="1"/>
      <c r="HHB18" s="1"/>
      <c r="HHC18" s="1"/>
      <c r="HHD18" s="1"/>
      <c r="HHE18" s="1"/>
      <c r="HHF18" s="1"/>
      <c r="HHG18" s="1"/>
      <c r="HHH18" s="1"/>
      <c r="HHI18" s="1"/>
      <c r="HHJ18" s="1"/>
      <c r="HHK18" s="1"/>
      <c r="HHL18" s="1"/>
      <c r="HHM18" s="1"/>
      <c r="HHN18" s="1"/>
      <c r="HHO18" s="1"/>
      <c r="HHP18" s="1"/>
      <c r="HHQ18" s="1"/>
      <c r="HHR18" s="1"/>
      <c r="HHS18" s="1"/>
      <c r="HHT18" s="1"/>
      <c r="HHU18" s="1"/>
      <c r="HHV18" s="1"/>
      <c r="HHW18" s="1"/>
      <c r="HHX18" s="1"/>
      <c r="HHY18" s="1"/>
      <c r="HHZ18" s="1"/>
      <c r="HIA18" s="1"/>
      <c r="HIB18" s="1"/>
      <c r="HIC18" s="1"/>
      <c r="HID18" s="1"/>
      <c r="HIE18" s="1"/>
      <c r="HIF18" s="1"/>
      <c r="HIG18" s="1"/>
      <c r="HIH18" s="1"/>
      <c r="HII18" s="1"/>
      <c r="HIJ18" s="1"/>
      <c r="HIK18" s="1"/>
      <c r="HIL18" s="1"/>
      <c r="HIM18" s="1"/>
      <c r="HIN18" s="1"/>
      <c r="HIO18" s="1"/>
      <c r="HIP18" s="1"/>
      <c r="HIQ18" s="1"/>
      <c r="HIR18" s="1"/>
      <c r="HIS18" s="1"/>
      <c r="HIT18" s="1"/>
      <c r="HIU18" s="1"/>
      <c r="HIV18" s="1"/>
      <c r="HIW18" s="1"/>
      <c r="HIX18" s="1"/>
      <c r="HIY18" s="1"/>
      <c r="HIZ18" s="1"/>
      <c r="HJA18" s="1"/>
      <c r="HJB18" s="1"/>
      <c r="HJC18" s="1"/>
      <c r="HJD18" s="1"/>
      <c r="HJE18" s="1"/>
      <c r="HJF18" s="1"/>
      <c r="HJG18" s="1"/>
      <c r="HJH18" s="1"/>
      <c r="HJI18" s="1"/>
      <c r="HJJ18" s="1"/>
      <c r="HJK18" s="1"/>
      <c r="HJL18" s="1"/>
      <c r="HJM18" s="1"/>
      <c r="HJN18" s="1"/>
      <c r="HJO18" s="1"/>
      <c r="HJP18" s="1"/>
      <c r="HJQ18" s="1"/>
      <c r="HJR18" s="1"/>
      <c r="HJS18" s="1"/>
      <c r="HJT18" s="1"/>
      <c r="HJU18" s="1"/>
      <c r="HJV18" s="1"/>
      <c r="HJW18" s="1"/>
      <c r="HJX18" s="1"/>
      <c r="HJY18" s="1"/>
      <c r="HJZ18" s="1"/>
      <c r="HKA18" s="1"/>
      <c r="HKB18" s="1"/>
      <c r="HKC18" s="1"/>
      <c r="HKD18" s="1"/>
      <c r="HKE18" s="1"/>
      <c r="HKF18" s="1"/>
      <c r="HKG18" s="1"/>
      <c r="HKH18" s="1"/>
      <c r="HKI18" s="1"/>
      <c r="HKJ18" s="1"/>
      <c r="HKK18" s="1"/>
      <c r="HKL18" s="1"/>
      <c r="HKM18" s="1"/>
      <c r="HKN18" s="1"/>
      <c r="HKO18" s="1"/>
      <c r="HKP18" s="1"/>
      <c r="HKQ18" s="1"/>
      <c r="HKR18" s="1"/>
      <c r="HKS18" s="1"/>
      <c r="HKT18" s="1"/>
      <c r="HKU18" s="1"/>
      <c r="HKV18" s="1"/>
      <c r="HKW18" s="1"/>
      <c r="HKX18" s="1"/>
      <c r="HKY18" s="1"/>
      <c r="HKZ18" s="1"/>
      <c r="HLA18" s="1"/>
      <c r="HLB18" s="1"/>
      <c r="HLC18" s="1"/>
      <c r="HLD18" s="1"/>
      <c r="HLE18" s="1"/>
      <c r="HLF18" s="1"/>
      <c r="HLG18" s="1"/>
      <c r="HLH18" s="1"/>
      <c r="HLI18" s="1"/>
      <c r="HLJ18" s="1"/>
      <c r="HLK18" s="1"/>
      <c r="HLL18" s="1"/>
      <c r="HLM18" s="1"/>
      <c r="HLN18" s="1"/>
      <c r="HLO18" s="1"/>
      <c r="HLP18" s="1"/>
      <c r="HLQ18" s="1"/>
      <c r="HLR18" s="1"/>
      <c r="HLS18" s="1"/>
      <c r="HLT18" s="1"/>
      <c r="HLU18" s="1"/>
      <c r="HLV18" s="1"/>
      <c r="HLW18" s="1"/>
      <c r="HLX18" s="1"/>
      <c r="HLY18" s="1"/>
      <c r="HLZ18" s="1"/>
      <c r="HMA18" s="1"/>
      <c r="HMB18" s="1"/>
      <c r="HMC18" s="1"/>
      <c r="HMD18" s="1"/>
      <c r="HME18" s="1"/>
      <c r="HMF18" s="1"/>
      <c r="HMG18" s="1"/>
      <c r="HMH18" s="1"/>
      <c r="HMI18" s="1"/>
      <c r="HMJ18" s="1"/>
      <c r="HMK18" s="1"/>
      <c r="HML18" s="1"/>
      <c r="HMM18" s="1"/>
      <c r="HMN18" s="1"/>
      <c r="HMO18" s="1"/>
      <c r="HMP18" s="1"/>
      <c r="HMQ18" s="1"/>
      <c r="HMR18" s="1"/>
      <c r="HMS18" s="1"/>
      <c r="HMT18" s="1"/>
      <c r="HMU18" s="1"/>
      <c r="HMV18" s="1"/>
      <c r="HMW18" s="1"/>
      <c r="HMX18" s="1"/>
      <c r="HMY18" s="1"/>
      <c r="HMZ18" s="1"/>
      <c r="HNA18" s="1"/>
      <c r="HNB18" s="1"/>
      <c r="HNC18" s="1"/>
      <c r="HND18" s="1"/>
      <c r="HNE18" s="1"/>
      <c r="HNF18" s="1"/>
      <c r="HNG18" s="1"/>
      <c r="HNH18" s="1"/>
      <c r="HNI18" s="1"/>
      <c r="HNJ18" s="1"/>
      <c r="HNK18" s="1"/>
      <c r="HNL18" s="1"/>
      <c r="HNM18" s="1"/>
      <c r="HNN18" s="1"/>
      <c r="HNO18" s="1"/>
      <c r="HNP18" s="1"/>
      <c r="HNQ18" s="1"/>
      <c r="HNR18" s="1"/>
      <c r="HNS18" s="1"/>
      <c r="HNT18" s="1"/>
      <c r="HNU18" s="1"/>
      <c r="HNV18" s="1"/>
      <c r="HNW18" s="1"/>
      <c r="HNX18" s="1"/>
      <c r="HNY18" s="1"/>
      <c r="HNZ18" s="1"/>
      <c r="HOA18" s="1"/>
      <c r="HOB18" s="1"/>
      <c r="HOC18" s="1"/>
      <c r="HOD18" s="1"/>
      <c r="HOE18" s="1"/>
      <c r="HOF18" s="1"/>
      <c r="HOG18" s="1"/>
      <c r="HOH18" s="1"/>
      <c r="HOI18" s="1"/>
      <c r="HOJ18" s="1"/>
      <c r="HOK18" s="1"/>
      <c r="HOL18" s="1"/>
      <c r="HOM18" s="1"/>
      <c r="HON18" s="1"/>
      <c r="HOO18" s="1"/>
      <c r="HOP18" s="1"/>
      <c r="HOQ18" s="1"/>
      <c r="HOR18" s="1"/>
      <c r="HOS18" s="1"/>
      <c r="HOT18" s="1"/>
      <c r="HOU18" s="1"/>
      <c r="HOV18" s="1"/>
      <c r="HOW18" s="1"/>
      <c r="HOX18" s="1"/>
      <c r="HOY18" s="1"/>
      <c r="HOZ18" s="1"/>
      <c r="HPA18" s="1"/>
      <c r="HPB18" s="1"/>
      <c r="HPC18" s="1"/>
      <c r="HPD18" s="1"/>
      <c r="HPE18" s="1"/>
      <c r="HPF18" s="1"/>
      <c r="HPG18" s="1"/>
      <c r="HPH18" s="1"/>
      <c r="HPI18" s="1"/>
      <c r="HPJ18" s="1"/>
      <c r="HPK18" s="1"/>
      <c r="HPL18" s="1"/>
      <c r="HPM18" s="1"/>
      <c r="HPN18" s="1"/>
      <c r="HPO18" s="1"/>
      <c r="HPP18" s="1"/>
      <c r="HPQ18" s="1"/>
      <c r="HPR18" s="1"/>
      <c r="HPS18" s="1"/>
      <c r="HPT18" s="1"/>
      <c r="HPU18" s="1"/>
      <c r="HPV18" s="1"/>
      <c r="HPW18" s="1"/>
      <c r="HPX18" s="1"/>
      <c r="HPY18" s="1"/>
      <c r="HPZ18" s="1"/>
      <c r="HQA18" s="1"/>
      <c r="HQB18" s="1"/>
      <c r="HQC18" s="1"/>
      <c r="HQD18" s="1"/>
      <c r="HQE18" s="1"/>
      <c r="HQF18" s="1"/>
      <c r="HQG18" s="1"/>
      <c r="HQH18" s="1"/>
      <c r="HQI18" s="1"/>
      <c r="HQJ18" s="1"/>
      <c r="HQK18" s="1"/>
      <c r="HQL18" s="1"/>
      <c r="HQM18" s="1"/>
      <c r="HQN18" s="1"/>
      <c r="HQO18" s="1"/>
      <c r="HQP18" s="1"/>
      <c r="HQQ18" s="1"/>
      <c r="HQR18" s="1"/>
      <c r="HQS18" s="1"/>
      <c r="HQT18" s="1"/>
      <c r="HQU18" s="1"/>
      <c r="HQV18" s="1"/>
      <c r="HQW18" s="1"/>
      <c r="HQX18" s="1"/>
      <c r="HQY18" s="1"/>
      <c r="HQZ18" s="1"/>
      <c r="HRA18" s="1"/>
      <c r="HRB18" s="1"/>
      <c r="HRC18" s="1"/>
      <c r="HRD18" s="1"/>
      <c r="HRE18" s="1"/>
      <c r="HRF18" s="1"/>
      <c r="HRG18" s="1"/>
      <c r="HRH18" s="1"/>
      <c r="HRI18" s="1"/>
      <c r="HRJ18" s="1"/>
      <c r="HRK18" s="1"/>
      <c r="HRL18" s="1"/>
      <c r="HRM18" s="1"/>
      <c r="HRN18" s="1"/>
      <c r="HRO18" s="1"/>
      <c r="HRP18" s="1"/>
      <c r="HRQ18" s="1"/>
      <c r="HRR18" s="1"/>
      <c r="HRS18" s="1"/>
      <c r="HRT18" s="1"/>
      <c r="HRU18" s="1"/>
      <c r="HRV18" s="1"/>
      <c r="HRW18" s="1"/>
      <c r="HRX18" s="1"/>
      <c r="HRY18" s="1"/>
      <c r="HRZ18" s="1"/>
      <c r="HSA18" s="1"/>
      <c r="HSB18" s="1"/>
      <c r="HSC18" s="1"/>
      <c r="HSD18" s="1"/>
      <c r="HSE18" s="1"/>
      <c r="HSF18" s="1"/>
      <c r="HSG18" s="1"/>
      <c r="HSH18" s="1"/>
      <c r="HSI18" s="1"/>
      <c r="HSJ18" s="1"/>
      <c r="HSK18" s="1"/>
      <c r="HSL18" s="1"/>
      <c r="HSM18" s="1"/>
      <c r="HSN18" s="1"/>
      <c r="HSO18" s="1"/>
      <c r="HSP18" s="1"/>
      <c r="HSQ18" s="1"/>
      <c r="HSR18" s="1"/>
      <c r="HSS18" s="1"/>
      <c r="HST18" s="1"/>
      <c r="HSU18" s="1"/>
      <c r="HSV18" s="1"/>
      <c r="HSW18" s="1"/>
      <c r="HSX18" s="1"/>
      <c r="HSY18" s="1"/>
      <c r="HSZ18" s="1"/>
      <c r="HTA18" s="1"/>
      <c r="HTB18" s="1"/>
      <c r="HTC18" s="1"/>
      <c r="HTD18" s="1"/>
      <c r="HTE18" s="1"/>
      <c r="HTF18" s="1"/>
      <c r="HTG18" s="1"/>
      <c r="HTH18" s="1"/>
      <c r="HTI18" s="1"/>
      <c r="HTJ18" s="1"/>
      <c r="HTK18" s="1"/>
      <c r="HTL18" s="1"/>
      <c r="HTM18" s="1"/>
      <c r="HTN18" s="1"/>
      <c r="HTO18" s="1"/>
      <c r="HTP18" s="1"/>
      <c r="HTQ18" s="1"/>
      <c r="HTR18" s="1"/>
      <c r="HTS18" s="1"/>
      <c r="HTT18" s="1"/>
      <c r="HTU18" s="1"/>
      <c r="HTV18" s="1"/>
      <c r="HTW18" s="1"/>
      <c r="HTX18" s="1"/>
      <c r="HTY18" s="1"/>
      <c r="HTZ18" s="1"/>
      <c r="HUA18" s="1"/>
      <c r="HUB18" s="1"/>
      <c r="HUC18" s="1"/>
      <c r="HUD18" s="1"/>
      <c r="HUE18" s="1"/>
      <c r="HUF18" s="1"/>
      <c r="HUG18" s="1"/>
      <c r="HUH18" s="1"/>
      <c r="HUI18" s="1"/>
      <c r="HUJ18" s="1"/>
      <c r="HUK18" s="1"/>
      <c r="HUL18" s="1"/>
      <c r="HUM18" s="1"/>
      <c r="HUN18" s="1"/>
      <c r="HUO18" s="1"/>
      <c r="HUP18" s="1"/>
      <c r="HUQ18" s="1"/>
      <c r="HUR18" s="1"/>
      <c r="HUS18" s="1"/>
      <c r="HUT18" s="1"/>
      <c r="HUU18" s="1"/>
      <c r="HUV18" s="1"/>
      <c r="HUW18" s="1"/>
      <c r="HUX18" s="1"/>
      <c r="HUY18" s="1"/>
      <c r="HUZ18" s="1"/>
      <c r="HVA18" s="1"/>
      <c r="HVB18" s="1"/>
      <c r="HVC18" s="1"/>
      <c r="HVD18" s="1"/>
      <c r="HVE18" s="1"/>
      <c r="HVF18" s="1"/>
      <c r="HVG18" s="1"/>
      <c r="HVH18" s="1"/>
      <c r="HVI18" s="1"/>
      <c r="HVJ18" s="1"/>
      <c r="HVK18" s="1"/>
      <c r="HVL18" s="1"/>
      <c r="HVM18" s="1"/>
      <c r="HVN18" s="1"/>
      <c r="HVO18" s="1"/>
      <c r="HVP18" s="1"/>
      <c r="HVQ18" s="1"/>
      <c r="HVR18" s="1"/>
      <c r="HVS18" s="1"/>
      <c r="HVT18" s="1"/>
      <c r="HVU18" s="1"/>
      <c r="HVV18" s="1"/>
      <c r="HVW18" s="1"/>
      <c r="HVX18" s="1"/>
      <c r="HVY18" s="1"/>
      <c r="HVZ18" s="1"/>
      <c r="HWA18" s="1"/>
      <c r="HWB18" s="1"/>
      <c r="HWC18" s="1"/>
      <c r="HWD18" s="1"/>
      <c r="HWE18" s="1"/>
      <c r="HWF18" s="1"/>
      <c r="HWG18" s="1"/>
      <c r="HWH18" s="1"/>
      <c r="HWI18" s="1"/>
      <c r="HWJ18" s="1"/>
      <c r="HWK18" s="1"/>
      <c r="HWL18" s="1"/>
      <c r="HWM18" s="1"/>
      <c r="HWN18" s="1"/>
      <c r="HWO18" s="1"/>
      <c r="HWP18" s="1"/>
      <c r="HWQ18" s="1"/>
      <c r="HWR18" s="1"/>
      <c r="HWS18" s="1"/>
      <c r="HWT18" s="1"/>
      <c r="HWU18" s="1"/>
      <c r="HWV18" s="1"/>
      <c r="HWW18" s="1"/>
      <c r="HWX18" s="1"/>
      <c r="HWY18" s="1"/>
      <c r="HWZ18" s="1"/>
      <c r="HXA18" s="1"/>
      <c r="HXB18" s="1"/>
      <c r="HXC18" s="1"/>
      <c r="HXD18" s="1"/>
      <c r="HXE18" s="1"/>
      <c r="HXF18" s="1"/>
      <c r="HXG18" s="1"/>
      <c r="HXH18" s="1"/>
      <c r="HXI18" s="1"/>
      <c r="HXJ18" s="1"/>
      <c r="HXK18" s="1"/>
      <c r="HXL18" s="1"/>
      <c r="HXM18" s="1"/>
      <c r="HXN18" s="1"/>
      <c r="HXO18" s="1"/>
      <c r="HXP18" s="1"/>
      <c r="HXQ18" s="1"/>
      <c r="HXR18" s="1"/>
      <c r="HXS18" s="1"/>
      <c r="HXT18" s="1"/>
      <c r="HXU18" s="1"/>
      <c r="HXV18" s="1"/>
      <c r="HXW18" s="1"/>
      <c r="HXX18" s="1"/>
      <c r="HXY18" s="1"/>
      <c r="HXZ18" s="1"/>
      <c r="HYA18" s="1"/>
      <c r="HYB18" s="1"/>
      <c r="HYC18" s="1"/>
      <c r="HYD18" s="1"/>
      <c r="HYE18" s="1"/>
      <c r="HYF18" s="1"/>
      <c r="HYG18" s="1"/>
      <c r="HYH18" s="1"/>
      <c r="HYI18" s="1"/>
      <c r="HYJ18" s="1"/>
      <c r="HYK18" s="1"/>
      <c r="HYL18" s="1"/>
      <c r="HYM18" s="1"/>
      <c r="HYN18" s="1"/>
      <c r="HYO18" s="1"/>
      <c r="HYP18" s="1"/>
      <c r="HYQ18" s="1"/>
      <c r="HYR18" s="1"/>
      <c r="HYS18" s="1"/>
      <c r="HYT18" s="1"/>
      <c r="HYU18" s="1"/>
      <c r="HYV18" s="1"/>
      <c r="HYW18" s="1"/>
      <c r="HYX18" s="1"/>
      <c r="HYY18" s="1"/>
      <c r="HYZ18" s="1"/>
      <c r="HZA18" s="1"/>
      <c r="HZB18" s="1"/>
      <c r="HZC18" s="1"/>
      <c r="HZD18" s="1"/>
      <c r="HZE18" s="1"/>
      <c r="HZF18" s="1"/>
      <c r="HZG18" s="1"/>
      <c r="HZH18" s="1"/>
      <c r="HZI18" s="1"/>
      <c r="HZJ18" s="1"/>
      <c r="HZK18" s="1"/>
      <c r="HZL18" s="1"/>
      <c r="HZM18" s="1"/>
      <c r="HZN18" s="1"/>
      <c r="HZO18" s="1"/>
      <c r="HZP18" s="1"/>
      <c r="HZQ18" s="1"/>
      <c r="HZR18" s="1"/>
      <c r="HZS18" s="1"/>
      <c r="HZT18" s="1"/>
      <c r="HZU18" s="1"/>
      <c r="HZV18" s="1"/>
      <c r="HZW18" s="1"/>
      <c r="HZX18" s="1"/>
      <c r="HZY18" s="1"/>
      <c r="HZZ18" s="1"/>
      <c r="IAA18" s="1"/>
      <c r="IAB18" s="1"/>
      <c r="IAC18" s="1"/>
      <c r="IAD18" s="1"/>
      <c r="IAE18" s="1"/>
      <c r="IAF18" s="1"/>
      <c r="IAG18" s="1"/>
      <c r="IAH18" s="1"/>
      <c r="IAI18" s="1"/>
      <c r="IAJ18" s="1"/>
      <c r="IAK18" s="1"/>
      <c r="IAL18" s="1"/>
      <c r="IAM18" s="1"/>
      <c r="IAN18" s="1"/>
      <c r="IAO18" s="1"/>
      <c r="IAP18" s="1"/>
      <c r="IAQ18" s="1"/>
      <c r="IAR18" s="1"/>
      <c r="IAS18" s="1"/>
      <c r="IAT18" s="1"/>
      <c r="IAU18" s="1"/>
      <c r="IAV18" s="1"/>
      <c r="IAW18" s="1"/>
      <c r="IAX18" s="1"/>
      <c r="IAY18" s="1"/>
      <c r="IAZ18" s="1"/>
      <c r="IBA18" s="1"/>
      <c r="IBB18" s="1"/>
      <c r="IBC18" s="1"/>
      <c r="IBD18" s="1"/>
      <c r="IBE18" s="1"/>
      <c r="IBF18" s="1"/>
      <c r="IBG18" s="1"/>
      <c r="IBH18" s="1"/>
      <c r="IBI18" s="1"/>
      <c r="IBJ18" s="1"/>
      <c r="IBK18" s="1"/>
      <c r="IBL18" s="1"/>
      <c r="IBM18" s="1"/>
      <c r="IBN18" s="1"/>
      <c r="IBO18" s="1"/>
      <c r="IBP18" s="1"/>
      <c r="IBQ18" s="1"/>
      <c r="IBR18" s="1"/>
      <c r="IBS18" s="1"/>
      <c r="IBT18" s="1"/>
      <c r="IBU18" s="1"/>
      <c r="IBV18" s="1"/>
      <c r="IBW18" s="1"/>
      <c r="IBX18" s="1"/>
      <c r="IBY18" s="1"/>
      <c r="IBZ18" s="1"/>
      <c r="ICA18" s="1"/>
      <c r="ICB18" s="1"/>
      <c r="ICC18" s="1"/>
      <c r="ICD18" s="1"/>
      <c r="ICE18" s="1"/>
      <c r="ICF18" s="1"/>
      <c r="ICG18" s="1"/>
      <c r="ICH18" s="1"/>
      <c r="ICI18" s="1"/>
      <c r="ICJ18" s="1"/>
      <c r="ICK18" s="1"/>
      <c r="ICL18" s="1"/>
      <c r="ICM18" s="1"/>
      <c r="ICN18" s="1"/>
      <c r="ICO18" s="1"/>
      <c r="ICP18" s="1"/>
      <c r="ICQ18" s="1"/>
      <c r="ICR18" s="1"/>
      <c r="ICS18" s="1"/>
      <c r="ICT18" s="1"/>
      <c r="ICU18" s="1"/>
      <c r="ICV18" s="1"/>
      <c r="ICW18" s="1"/>
      <c r="ICX18" s="1"/>
      <c r="ICY18" s="1"/>
      <c r="ICZ18" s="1"/>
      <c r="IDA18" s="1"/>
      <c r="IDB18" s="1"/>
      <c r="IDC18" s="1"/>
      <c r="IDD18" s="1"/>
      <c r="IDE18" s="1"/>
      <c r="IDF18" s="1"/>
      <c r="IDG18" s="1"/>
      <c r="IDH18" s="1"/>
      <c r="IDI18" s="1"/>
      <c r="IDJ18" s="1"/>
      <c r="IDK18" s="1"/>
      <c r="IDL18" s="1"/>
      <c r="IDM18" s="1"/>
      <c r="IDN18" s="1"/>
      <c r="IDO18" s="1"/>
      <c r="IDP18" s="1"/>
      <c r="IDQ18" s="1"/>
      <c r="IDR18" s="1"/>
      <c r="IDS18" s="1"/>
      <c r="IDT18" s="1"/>
      <c r="IDU18" s="1"/>
      <c r="IDV18" s="1"/>
      <c r="IDW18" s="1"/>
      <c r="IDX18" s="1"/>
      <c r="IDY18" s="1"/>
      <c r="IDZ18" s="1"/>
      <c r="IEA18" s="1"/>
      <c r="IEB18" s="1"/>
      <c r="IEC18" s="1"/>
      <c r="IED18" s="1"/>
      <c r="IEE18" s="1"/>
      <c r="IEF18" s="1"/>
      <c r="IEG18" s="1"/>
      <c r="IEH18" s="1"/>
      <c r="IEI18" s="1"/>
      <c r="IEJ18" s="1"/>
      <c r="IEK18" s="1"/>
      <c r="IEL18" s="1"/>
      <c r="IEM18" s="1"/>
      <c r="IEN18" s="1"/>
      <c r="IEO18" s="1"/>
      <c r="IEP18" s="1"/>
      <c r="IEQ18" s="1"/>
      <c r="IER18" s="1"/>
      <c r="IES18" s="1"/>
      <c r="IET18" s="1"/>
      <c r="IEU18" s="1"/>
      <c r="IEV18" s="1"/>
      <c r="IEW18" s="1"/>
      <c r="IEX18" s="1"/>
      <c r="IEY18" s="1"/>
      <c r="IEZ18" s="1"/>
      <c r="IFA18" s="1"/>
      <c r="IFB18" s="1"/>
      <c r="IFC18" s="1"/>
      <c r="IFD18" s="1"/>
      <c r="IFE18" s="1"/>
      <c r="IFF18" s="1"/>
      <c r="IFG18" s="1"/>
      <c r="IFH18" s="1"/>
      <c r="IFI18" s="1"/>
      <c r="IFJ18" s="1"/>
      <c r="IFK18" s="1"/>
      <c r="IFL18" s="1"/>
      <c r="IFM18" s="1"/>
      <c r="IFN18" s="1"/>
      <c r="IFO18" s="1"/>
      <c r="IFP18" s="1"/>
      <c r="IFQ18" s="1"/>
      <c r="IFR18" s="1"/>
      <c r="IFS18" s="1"/>
      <c r="IFT18" s="1"/>
      <c r="IFU18" s="1"/>
      <c r="IFV18" s="1"/>
      <c r="IFW18" s="1"/>
      <c r="IFX18" s="1"/>
      <c r="IFY18" s="1"/>
      <c r="IFZ18" s="1"/>
      <c r="IGA18" s="1"/>
      <c r="IGB18" s="1"/>
      <c r="IGC18" s="1"/>
      <c r="IGD18" s="1"/>
      <c r="IGE18" s="1"/>
      <c r="IGF18" s="1"/>
      <c r="IGG18" s="1"/>
      <c r="IGH18" s="1"/>
      <c r="IGI18" s="1"/>
      <c r="IGJ18" s="1"/>
      <c r="IGK18" s="1"/>
      <c r="IGL18" s="1"/>
      <c r="IGM18" s="1"/>
      <c r="IGN18" s="1"/>
      <c r="IGO18" s="1"/>
      <c r="IGP18" s="1"/>
      <c r="IGQ18" s="1"/>
      <c r="IGR18" s="1"/>
      <c r="IGS18" s="1"/>
      <c r="IGT18" s="1"/>
      <c r="IGU18" s="1"/>
      <c r="IGV18" s="1"/>
      <c r="IGW18" s="1"/>
      <c r="IGX18" s="1"/>
      <c r="IGY18" s="1"/>
      <c r="IGZ18" s="1"/>
      <c r="IHA18" s="1"/>
      <c r="IHB18" s="1"/>
      <c r="IHC18" s="1"/>
      <c r="IHD18" s="1"/>
      <c r="IHE18" s="1"/>
      <c r="IHF18" s="1"/>
      <c r="IHG18" s="1"/>
      <c r="IHH18" s="1"/>
      <c r="IHI18" s="1"/>
      <c r="IHJ18" s="1"/>
      <c r="IHK18" s="1"/>
      <c r="IHL18" s="1"/>
      <c r="IHM18" s="1"/>
      <c r="IHN18" s="1"/>
      <c r="IHO18" s="1"/>
      <c r="IHP18" s="1"/>
      <c r="IHQ18" s="1"/>
      <c r="IHR18" s="1"/>
      <c r="IHS18" s="1"/>
      <c r="IHT18" s="1"/>
      <c r="IHU18" s="1"/>
      <c r="IHV18" s="1"/>
      <c r="IHW18" s="1"/>
      <c r="IHX18" s="1"/>
      <c r="IHY18" s="1"/>
      <c r="IHZ18" s="1"/>
      <c r="IIA18" s="1"/>
      <c r="IIB18" s="1"/>
      <c r="IIC18" s="1"/>
      <c r="IID18" s="1"/>
      <c r="IIE18" s="1"/>
      <c r="IIF18" s="1"/>
      <c r="IIG18" s="1"/>
      <c r="IIH18" s="1"/>
      <c r="III18" s="1"/>
      <c r="IIJ18" s="1"/>
      <c r="IIK18" s="1"/>
      <c r="IIL18" s="1"/>
      <c r="IIM18" s="1"/>
      <c r="IIN18" s="1"/>
      <c r="IIO18" s="1"/>
      <c r="IIP18" s="1"/>
      <c r="IIQ18" s="1"/>
      <c r="IIR18" s="1"/>
      <c r="IIS18" s="1"/>
      <c r="IIT18" s="1"/>
      <c r="IIU18" s="1"/>
      <c r="IIV18" s="1"/>
      <c r="IIW18" s="1"/>
      <c r="IIX18" s="1"/>
      <c r="IIY18" s="1"/>
      <c r="IIZ18" s="1"/>
      <c r="IJA18" s="1"/>
      <c r="IJB18" s="1"/>
      <c r="IJC18" s="1"/>
      <c r="IJD18" s="1"/>
      <c r="IJE18" s="1"/>
      <c r="IJF18" s="1"/>
      <c r="IJG18" s="1"/>
      <c r="IJH18" s="1"/>
      <c r="IJI18" s="1"/>
      <c r="IJJ18" s="1"/>
      <c r="IJK18" s="1"/>
      <c r="IJL18" s="1"/>
      <c r="IJM18" s="1"/>
      <c r="IJN18" s="1"/>
      <c r="IJO18" s="1"/>
      <c r="IJP18" s="1"/>
      <c r="IJQ18" s="1"/>
      <c r="IJR18" s="1"/>
      <c r="IJS18" s="1"/>
      <c r="IJT18" s="1"/>
      <c r="IJU18" s="1"/>
      <c r="IJV18" s="1"/>
      <c r="IJW18" s="1"/>
      <c r="IJX18" s="1"/>
      <c r="IJY18" s="1"/>
      <c r="IJZ18" s="1"/>
      <c r="IKA18" s="1"/>
      <c r="IKB18" s="1"/>
      <c r="IKC18" s="1"/>
      <c r="IKD18" s="1"/>
      <c r="IKE18" s="1"/>
      <c r="IKF18" s="1"/>
      <c r="IKG18" s="1"/>
      <c r="IKH18" s="1"/>
      <c r="IKI18" s="1"/>
      <c r="IKJ18" s="1"/>
      <c r="IKK18" s="1"/>
      <c r="IKL18" s="1"/>
      <c r="IKM18" s="1"/>
      <c r="IKN18" s="1"/>
      <c r="IKO18" s="1"/>
      <c r="IKP18" s="1"/>
      <c r="IKQ18" s="1"/>
      <c r="IKR18" s="1"/>
      <c r="IKS18" s="1"/>
      <c r="IKT18" s="1"/>
      <c r="IKU18" s="1"/>
      <c r="IKV18" s="1"/>
      <c r="IKW18" s="1"/>
      <c r="IKX18" s="1"/>
      <c r="IKY18" s="1"/>
      <c r="IKZ18" s="1"/>
      <c r="ILA18" s="1"/>
      <c r="ILB18" s="1"/>
      <c r="ILC18" s="1"/>
      <c r="ILD18" s="1"/>
      <c r="ILE18" s="1"/>
      <c r="ILF18" s="1"/>
      <c r="ILG18" s="1"/>
      <c r="ILH18" s="1"/>
      <c r="ILI18" s="1"/>
      <c r="ILJ18" s="1"/>
      <c r="ILK18" s="1"/>
      <c r="ILL18" s="1"/>
      <c r="ILM18" s="1"/>
      <c r="ILN18" s="1"/>
      <c r="ILO18" s="1"/>
      <c r="ILP18" s="1"/>
      <c r="ILQ18" s="1"/>
      <c r="ILR18" s="1"/>
      <c r="ILS18" s="1"/>
      <c r="ILT18" s="1"/>
      <c r="ILU18" s="1"/>
      <c r="ILV18" s="1"/>
      <c r="ILW18" s="1"/>
      <c r="ILX18" s="1"/>
      <c r="ILY18" s="1"/>
      <c r="ILZ18" s="1"/>
      <c r="IMA18" s="1"/>
      <c r="IMB18" s="1"/>
      <c r="IMC18" s="1"/>
      <c r="IMD18" s="1"/>
      <c r="IME18" s="1"/>
      <c r="IMF18" s="1"/>
      <c r="IMG18" s="1"/>
      <c r="IMH18" s="1"/>
      <c r="IMI18" s="1"/>
      <c r="IMJ18" s="1"/>
      <c r="IMK18" s="1"/>
      <c r="IML18" s="1"/>
      <c r="IMM18" s="1"/>
      <c r="IMN18" s="1"/>
      <c r="IMO18" s="1"/>
      <c r="IMP18" s="1"/>
      <c r="IMQ18" s="1"/>
      <c r="IMR18" s="1"/>
      <c r="IMS18" s="1"/>
      <c r="IMT18" s="1"/>
      <c r="IMU18" s="1"/>
      <c r="IMV18" s="1"/>
      <c r="IMW18" s="1"/>
      <c r="IMX18" s="1"/>
      <c r="IMY18" s="1"/>
      <c r="IMZ18" s="1"/>
      <c r="INA18" s="1"/>
      <c r="INB18" s="1"/>
      <c r="INC18" s="1"/>
      <c r="IND18" s="1"/>
      <c r="INE18" s="1"/>
      <c r="INF18" s="1"/>
      <c r="ING18" s="1"/>
      <c r="INH18" s="1"/>
      <c r="INI18" s="1"/>
      <c r="INJ18" s="1"/>
      <c r="INK18" s="1"/>
      <c r="INL18" s="1"/>
      <c r="INM18" s="1"/>
      <c r="INN18" s="1"/>
      <c r="INO18" s="1"/>
      <c r="INP18" s="1"/>
      <c r="INQ18" s="1"/>
      <c r="INR18" s="1"/>
      <c r="INS18" s="1"/>
      <c r="INT18" s="1"/>
      <c r="INU18" s="1"/>
      <c r="INV18" s="1"/>
      <c r="INW18" s="1"/>
      <c r="INX18" s="1"/>
      <c r="INY18" s="1"/>
      <c r="INZ18" s="1"/>
      <c r="IOA18" s="1"/>
      <c r="IOB18" s="1"/>
      <c r="IOC18" s="1"/>
      <c r="IOD18" s="1"/>
      <c r="IOE18" s="1"/>
      <c r="IOF18" s="1"/>
      <c r="IOG18" s="1"/>
      <c r="IOH18" s="1"/>
      <c r="IOI18" s="1"/>
      <c r="IOJ18" s="1"/>
      <c r="IOK18" s="1"/>
      <c r="IOL18" s="1"/>
      <c r="IOM18" s="1"/>
      <c r="ION18" s="1"/>
      <c r="IOO18" s="1"/>
      <c r="IOP18" s="1"/>
      <c r="IOQ18" s="1"/>
      <c r="IOR18" s="1"/>
      <c r="IOS18" s="1"/>
      <c r="IOT18" s="1"/>
      <c r="IOU18" s="1"/>
      <c r="IOV18" s="1"/>
      <c r="IOW18" s="1"/>
      <c r="IOX18" s="1"/>
      <c r="IOY18" s="1"/>
      <c r="IOZ18" s="1"/>
      <c r="IPA18" s="1"/>
      <c r="IPB18" s="1"/>
      <c r="IPC18" s="1"/>
      <c r="IPD18" s="1"/>
      <c r="IPE18" s="1"/>
      <c r="IPF18" s="1"/>
      <c r="IPG18" s="1"/>
      <c r="IPH18" s="1"/>
      <c r="IPI18" s="1"/>
      <c r="IPJ18" s="1"/>
      <c r="IPK18" s="1"/>
      <c r="IPL18" s="1"/>
      <c r="IPM18" s="1"/>
      <c r="IPN18" s="1"/>
      <c r="IPO18" s="1"/>
      <c r="IPP18" s="1"/>
      <c r="IPQ18" s="1"/>
      <c r="IPR18" s="1"/>
      <c r="IPS18" s="1"/>
      <c r="IPT18" s="1"/>
      <c r="IPU18" s="1"/>
      <c r="IPV18" s="1"/>
      <c r="IPW18" s="1"/>
      <c r="IPX18" s="1"/>
      <c r="IPY18" s="1"/>
      <c r="IPZ18" s="1"/>
      <c r="IQA18" s="1"/>
      <c r="IQB18" s="1"/>
      <c r="IQC18" s="1"/>
      <c r="IQD18" s="1"/>
      <c r="IQE18" s="1"/>
      <c r="IQF18" s="1"/>
      <c r="IQG18" s="1"/>
      <c r="IQH18" s="1"/>
      <c r="IQI18" s="1"/>
      <c r="IQJ18" s="1"/>
      <c r="IQK18" s="1"/>
      <c r="IQL18" s="1"/>
      <c r="IQM18" s="1"/>
      <c r="IQN18" s="1"/>
      <c r="IQO18" s="1"/>
      <c r="IQP18" s="1"/>
      <c r="IQQ18" s="1"/>
      <c r="IQR18" s="1"/>
      <c r="IQS18" s="1"/>
      <c r="IQT18" s="1"/>
      <c r="IQU18" s="1"/>
      <c r="IQV18" s="1"/>
      <c r="IQW18" s="1"/>
      <c r="IQX18" s="1"/>
      <c r="IQY18" s="1"/>
      <c r="IQZ18" s="1"/>
      <c r="IRA18" s="1"/>
      <c r="IRB18" s="1"/>
      <c r="IRC18" s="1"/>
      <c r="IRD18" s="1"/>
      <c r="IRE18" s="1"/>
      <c r="IRF18" s="1"/>
      <c r="IRG18" s="1"/>
      <c r="IRH18" s="1"/>
      <c r="IRI18" s="1"/>
      <c r="IRJ18" s="1"/>
      <c r="IRK18" s="1"/>
      <c r="IRL18" s="1"/>
      <c r="IRM18" s="1"/>
      <c r="IRN18" s="1"/>
      <c r="IRO18" s="1"/>
      <c r="IRP18" s="1"/>
      <c r="IRQ18" s="1"/>
      <c r="IRR18" s="1"/>
      <c r="IRS18" s="1"/>
      <c r="IRT18" s="1"/>
      <c r="IRU18" s="1"/>
      <c r="IRV18" s="1"/>
      <c r="IRW18" s="1"/>
      <c r="IRX18" s="1"/>
      <c r="IRY18" s="1"/>
      <c r="IRZ18" s="1"/>
      <c r="ISA18" s="1"/>
      <c r="ISB18" s="1"/>
      <c r="ISC18" s="1"/>
      <c r="ISD18" s="1"/>
      <c r="ISE18" s="1"/>
      <c r="ISF18" s="1"/>
      <c r="ISG18" s="1"/>
      <c r="ISH18" s="1"/>
      <c r="ISI18" s="1"/>
      <c r="ISJ18" s="1"/>
      <c r="ISK18" s="1"/>
      <c r="ISL18" s="1"/>
      <c r="ISM18" s="1"/>
      <c r="ISN18" s="1"/>
      <c r="ISO18" s="1"/>
      <c r="ISP18" s="1"/>
      <c r="ISQ18" s="1"/>
      <c r="ISR18" s="1"/>
      <c r="ISS18" s="1"/>
      <c r="IST18" s="1"/>
      <c r="ISU18" s="1"/>
      <c r="ISV18" s="1"/>
      <c r="ISW18" s="1"/>
      <c r="ISX18" s="1"/>
      <c r="ISY18" s="1"/>
      <c r="ISZ18" s="1"/>
      <c r="ITA18" s="1"/>
      <c r="ITB18" s="1"/>
      <c r="ITC18" s="1"/>
      <c r="ITD18" s="1"/>
      <c r="ITE18" s="1"/>
      <c r="ITF18" s="1"/>
      <c r="ITG18" s="1"/>
      <c r="ITH18" s="1"/>
      <c r="ITI18" s="1"/>
      <c r="ITJ18" s="1"/>
      <c r="ITK18" s="1"/>
      <c r="ITL18" s="1"/>
      <c r="ITM18" s="1"/>
      <c r="ITN18" s="1"/>
      <c r="ITO18" s="1"/>
      <c r="ITP18" s="1"/>
      <c r="ITQ18" s="1"/>
      <c r="ITR18" s="1"/>
      <c r="ITS18" s="1"/>
      <c r="ITT18" s="1"/>
      <c r="ITU18" s="1"/>
      <c r="ITV18" s="1"/>
      <c r="ITW18" s="1"/>
      <c r="ITX18" s="1"/>
      <c r="ITY18" s="1"/>
      <c r="ITZ18" s="1"/>
      <c r="IUA18" s="1"/>
      <c r="IUB18" s="1"/>
      <c r="IUC18" s="1"/>
      <c r="IUD18" s="1"/>
      <c r="IUE18" s="1"/>
      <c r="IUF18" s="1"/>
      <c r="IUG18" s="1"/>
      <c r="IUH18" s="1"/>
      <c r="IUI18" s="1"/>
      <c r="IUJ18" s="1"/>
      <c r="IUK18" s="1"/>
      <c r="IUL18" s="1"/>
      <c r="IUM18" s="1"/>
      <c r="IUN18" s="1"/>
      <c r="IUO18" s="1"/>
      <c r="IUP18" s="1"/>
      <c r="IUQ18" s="1"/>
      <c r="IUR18" s="1"/>
      <c r="IUS18" s="1"/>
      <c r="IUT18" s="1"/>
      <c r="IUU18" s="1"/>
      <c r="IUV18" s="1"/>
      <c r="IUW18" s="1"/>
      <c r="IUX18" s="1"/>
      <c r="IUY18" s="1"/>
      <c r="IUZ18" s="1"/>
      <c r="IVA18" s="1"/>
      <c r="IVB18" s="1"/>
      <c r="IVC18" s="1"/>
      <c r="IVD18" s="1"/>
      <c r="IVE18" s="1"/>
      <c r="IVF18" s="1"/>
      <c r="IVG18" s="1"/>
      <c r="IVH18" s="1"/>
      <c r="IVI18" s="1"/>
      <c r="IVJ18" s="1"/>
      <c r="IVK18" s="1"/>
      <c r="IVL18" s="1"/>
      <c r="IVM18" s="1"/>
      <c r="IVN18" s="1"/>
      <c r="IVO18" s="1"/>
      <c r="IVP18" s="1"/>
      <c r="IVQ18" s="1"/>
      <c r="IVR18" s="1"/>
      <c r="IVS18" s="1"/>
      <c r="IVT18" s="1"/>
      <c r="IVU18" s="1"/>
      <c r="IVV18" s="1"/>
      <c r="IVW18" s="1"/>
      <c r="IVX18" s="1"/>
      <c r="IVY18" s="1"/>
      <c r="IVZ18" s="1"/>
      <c r="IWA18" s="1"/>
      <c r="IWB18" s="1"/>
      <c r="IWC18" s="1"/>
      <c r="IWD18" s="1"/>
      <c r="IWE18" s="1"/>
      <c r="IWF18" s="1"/>
      <c r="IWG18" s="1"/>
      <c r="IWH18" s="1"/>
      <c r="IWI18" s="1"/>
      <c r="IWJ18" s="1"/>
      <c r="IWK18" s="1"/>
      <c r="IWL18" s="1"/>
      <c r="IWM18" s="1"/>
      <c r="IWN18" s="1"/>
      <c r="IWO18" s="1"/>
      <c r="IWP18" s="1"/>
      <c r="IWQ18" s="1"/>
      <c r="IWR18" s="1"/>
      <c r="IWS18" s="1"/>
      <c r="IWT18" s="1"/>
      <c r="IWU18" s="1"/>
      <c r="IWV18" s="1"/>
      <c r="IWW18" s="1"/>
      <c r="IWX18" s="1"/>
      <c r="IWY18" s="1"/>
      <c r="IWZ18" s="1"/>
      <c r="IXA18" s="1"/>
      <c r="IXB18" s="1"/>
      <c r="IXC18" s="1"/>
      <c r="IXD18" s="1"/>
      <c r="IXE18" s="1"/>
      <c r="IXF18" s="1"/>
      <c r="IXG18" s="1"/>
      <c r="IXH18" s="1"/>
      <c r="IXI18" s="1"/>
      <c r="IXJ18" s="1"/>
      <c r="IXK18" s="1"/>
      <c r="IXL18" s="1"/>
      <c r="IXM18" s="1"/>
      <c r="IXN18" s="1"/>
      <c r="IXO18" s="1"/>
      <c r="IXP18" s="1"/>
      <c r="IXQ18" s="1"/>
      <c r="IXR18" s="1"/>
      <c r="IXS18" s="1"/>
      <c r="IXT18" s="1"/>
      <c r="IXU18" s="1"/>
      <c r="IXV18" s="1"/>
      <c r="IXW18" s="1"/>
      <c r="IXX18" s="1"/>
      <c r="IXY18" s="1"/>
      <c r="IXZ18" s="1"/>
      <c r="IYA18" s="1"/>
      <c r="IYB18" s="1"/>
      <c r="IYC18" s="1"/>
      <c r="IYD18" s="1"/>
      <c r="IYE18" s="1"/>
      <c r="IYF18" s="1"/>
      <c r="IYG18" s="1"/>
      <c r="IYH18" s="1"/>
      <c r="IYI18" s="1"/>
      <c r="IYJ18" s="1"/>
      <c r="IYK18" s="1"/>
      <c r="IYL18" s="1"/>
      <c r="IYM18" s="1"/>
      <c r="IYN18" s="1"/>
      <c r="IYO18" s="1"/>
      <c r="IYP18" s="1"/>
      <c r="IYQ18" s="1"/>
      <c r="IYR18" s="1"/>
      <c r="IYS18" s="1"/>
      <c r="IYT18" s="1"/>
      <c r="IYU18" s="1"/>
      <c r="IYV18" s="1"/>
      <c r="IYW18" s="1"/>
      <c r="IYX18" s="1"/>
      <c r="IYY18" s="1"/>
      <c r="IYZ18" s="1"/>
      <c r="IZA18" s="1"/>
      <c r="IZB18" s="1"/>
      <c r="IZC18" s="1"/>
      <c r="IZD18" s="1"/>
      <c r="IZE18" s="1"/>
      <c r="IZF18" s="1"/>
      <c r="IZG18" s="1"/>
      <c r="IZH18" s="1"/>
      <c r="IZI18" s="1"/>
      <c r="IZJ18" s="1"/>
      <c r="IZK18" s="1"/>
      <c r="IZL18" s="1"/>
      <c r="IZM18" s="1"/>
      <c r="IZN18" s="1"/>
      <c r="IZO18" s="1"/>
      <c r="IZP18" s="1"/>
      <c r="IZQ18" s="1"/>
      <c r="IZR18" s="1"/>
      <c r="IZS18" s="1"/>
      <c r="IZT18" s="1"/>
      <c r="IZU18" s="1"/>
      <c r="IZV18" s="1"/>
      <c r="IZW18" s="1"/>
      <c r="IZX18" s="1"/>
      <c r="IZY18" s="1"/>
      <c r="IZZ18" s="1"/>
      <c r="JAA18" s="1"/>
      <c r="JAB18" s="1"/>
      <c r="JAC18" s="1"/>
      <c r="JAD18" s="1"/>
      <c r="JAE18" s="1"/>
      <c r="JAF18" s="1"/>
      <c r="JAG18" s="1"/>
      <c r="JAH18" s="1"/>
      <c r="JAI18" s="1"/>
      <c r="JAJ18" s="1"/>
      <c r="JAK18" s="1"/>
      <c r="JAL18" s="1"/>
      <c r="JAM18" s="1"/>
      <c r="JAN18" s="1"/>
      <c r="JAO18" s="1"/>
      <c r="JAP18" s="1"/>
      <c r="JAQ18" s="1"/>
      <c r="JAR18" s="1"/>
      <c r="JAS18" s="1"/>
      <c r="JAT18" s="1"/>
      <c r="JAU18" s="1"/>
      <c r="JAV18" s="1"/>
      <c r="JAW18" s="1"/>
      <c r="JAX18" s="1"/>
      <c r="JAY18" s="1"/>
      <c r="JAZ18" s="1"/>
      <c r="JBA18" s="1"/>
      <c r="JBB18" s="1"/>
      <c r="JBC18" s="1"/>
      <c r="JBD18" s="1"/>
      <c r="JBE18" s="1"/>
      <c r="JBF18" s="1"/>
      <c r="JBG18" s="1"/>
      <c r="JBH18" s="1"/>
      <c r="JBI18" s="1"/>
      <c r="JBJ18" s="1"/>
      <c r="JBK18" s="1"/>
      <c r="JBL18" s="1"/>
      <c r="JBM18" s="1"/>
      <c r="JBN18" s="1"/>
      <c r="JBO18" s="1"/>
      <c r="JBP18" s="1"/>
      <c r="JBQ18" s="1"/>
      <c r="JBR18" s="1"/>
      <c r="JBS18" s="1"/>
      <c r="JBT18" s="1"/>
      <c r="JBU18" s="1"/>
      <c r="JBV18" s="1"/>
      <c r="JBW18" s="1"/>
      <c r="JBX18" s="1"/>
      <c r="JBY18" s="1"/>
      <c r="JBZ18" s="1"/>
      <c r="JCA18" s="1"/>
      <c r="JCB18" s="1"/>
      <c r="JCC18" s="1"/>
      <c r="JCD18" s="1"/>
      <c r="JCE18" s="1"/>
      <c r="JCF18" s="1"/>
      <c r="JCG18" s="1"/>
      <c r="JCH18" s="1"/>
      <c r="JCI18" s="1"/>
      <c r="JCJ18" s="1"/>
      <c r="JCK18" s="1"/>
      <c r="JCL18" s="1"/>
      <c r="JCM18" s="1"/>
      <c r="JCN18" s="1"/>
      <c r="JCO18" s="1"/>
      <c r="JCP18" s="1"/>
      <c r="JCQ18" s="1"/>
      <c r="JCR18" s="1"/>
      <c r="JCS18" s="1"/>
      <c r="JCT18" s="1"/>
      <c r="JCU18" s="1"/>
      <c r="JCV18" s="1"/>
      <c r="JCW18" s="1"/>
      <c r="JCX18" s="1"/>
      <c r="JCY18" s="1"/>
      <c r="JCZ18" s="1"/>
      <c r="JDA18" s="1"/>
      <c r="JDB18" s="1"/>
      <c r="JDC18" s="1"/>
      <c r="JDD18" s="1"/>
      <c r="JDE18" s="1"/>
      <c r="JDF18" s="1"/>
      <c r="JDG18" s="1"/>
      <c r="JDH18" s="1"/>
      <c r="JDI18" s="1"/>
      <c r="JDJ18" s="1"/>
      <c r="JDK18" s="1"/>
      <c r="JDL18" s="1"/>
      <c r="JDM18" s="1"/>
      <c r="JDN18" s="1"/>
      <c r="JDO18" s="1"/>
      <c r="JDP18" s="1"/>
      <c r="JDQ18" s="1"/>
      <c r="JDR18" s="1"/>
      <c r="JDS18" s="1"/>
      <c r="JDT18" s="1"/>
      <c r="JDU18" s="1"/>
      <c r="JDV18" s="1"/>
      <c r="JDW18" s="1"/>
      <c r="JDX18" s="1"/>
      <c r="JDY18" s="1"/>
      <c r="JDZ18" s="1"/>
      <c r="JEA18" s="1"/>
      <c r="JEB18" s="1"/>
      <c r="JEC18" s="1"/>
      <c r="JED18" s="1"/>
      <c r="JEE18" s="1"/>
      <c r="JEF18" s="1"/>
      <c r="JEG18" s="1"/>
      <c r="JEH18" s="1"/>
      <c r="JEI18" s="1"/>
      <c r="JEJ18" s="1"/>
      <c r="JEK18" s="1"/>
      <c r="JEL18" s="1"/>
      <c r="JEM18" s="1"/>
      <c r="JEN18" s="1"/>
      <c r="JEO18" s="1"/>
      <c r="JEP18" s="1"/>
      <c r="JEQ18" s="1"/>
      <c r="JER18" s="1"/>
      <c r="JES18" s="1"/>
      <c r="JET18" s="1"/>
      <c r="JEU18" s="1"/>
      <c r="JEV18" s="1"/>
      <c r="JEW18" s="1"/>
      <c r="JEX18" s="1"/>
      <c r="JEY18" s="1"/>
      <c r="JEZ18" s="1"/>
      <c r="JFA18" s="1"/>
      <c r="JFB18" s="1"/>
      <c r="JFC18" s="1"/>
      <c r="JFD18" s="1"/>
      <c r="JFE18" s="1"/>
      <c r="JFF18" s="1"/>
      <c r="JFG18" s="1"/>
      <c r="JFH18" s="1"/>
      <c r="JFI18" s="1"/>
      <c r="JFJ18" s="1"/>
      <c r="JFK18" s="1"/>
      <c r="JFL18" s="1"/>
      <c r="JFM18" s="1"/>
      <c r="JFN18" s="1"/>
      <c r="JFO18" s="1"/>
      <c r="JFP18" s="1"/>
      <c r="JFQ18" s="1"/>
      <c r="JFR18" s="1"/>
      <c r="JFS18" s="1"/>
      <c r="JFT18" s="1"/>
      <c r="JFU18" s="1"/>
      <c r="JFV18" s="1"/>
      <c r="JFW18" s="1"/>
      <c r="JFX18" s="1"/>
      <c r="JFY18" s="1"/>
      <c r="JFZ18" s="1"/>
      <c r="JGA18" s="1"/>
      <c r="JGB18" s="1"/>
      <c r="JGC18" s="1"/>
      <c r="JGD18" s="1"/>
      <c r="JGE18" s="1"/>
      <c r="JGF18" s="1"/>
      <c r="JGG18" s="1"/>
      <c r="JGH18" s="1"/>
      <c r="JGI18" s="1"/>
      <c r="JGJ18" s="1"/>
      <c r="JGK18" s="1"/>
      <c r="JGL18" s="1"/>
      <c r="JGM18" s="1"/>
      <c r="JGN18" s="1"/>
      <c r="JGO18" s="1"/>
      <c r="JGP18" s="1"/>
      <c r="JGQ18" s="1"/>
      <c r="JGR18" s="1"/>
      <c r="JGS18" s="1"/>
      <c r="JGT18" s="1"/>
      <c r="JGU18" s="1"/>
      <c r="JGV18" s="1"/>
      <c r="JGW18" s="1"/>
      <c r="JGX18" s="1"/>
      <c r="JGY18" s="1"/>
      <c r="JGZ18" s="1"/>
      <c r="JHA18" s="1"/>
      <c r="JHB18" s="1"/>
      <c r="JHC18" s="1"/>
      <c r="JHD18" s="1"/>
      <c r="JHE18" s="1"/>
      <c r="JHF18" s="1"/>
      <c r="JHG18" s="1"/>
      <c r="JHH18" s="1"/>
      <c r="JHI18" s="1"/>
      <c r="JHJ18" s="1"/>
      <c r="JHK18" s="1"/>
      <c r="JHL18" s="1"/>
      <c r="JHM18" s="1"/>
      <c r="JHN18" s="1"/>
      <c r="JHO18" s="1"/>
      <c r="JHP18" s="1"/>
      <c r="JHQ18" s="1"/>
      <c r="JHR18" s="1"/>
      <c r="JHS18" s="1"/>
      <c r="JHT18" s="1"/>
      <c r="JHU18" s="1"/>
      <c r="JHV18" s="1"/>
      <c r="JHW18" s="1"/>
      <c r="JHX18" s="1"/>
      <c r="JHY18" s="1"/>
      <c r="JHZ18" s="1"/>
      <c r="JIA18" s="1"/>
      <c r="JIB18" s="1"/>
      <c r="JIC18" s="1"/>
      <c r="JID18" s="1"/>
      <c r="JIE18" s="1"/>
      <c r="JIF18" s="1"/>
      <c r="JIG18" s="1"/>
      <c r="JIH18" s="1"/>
      <c r="JII18" s="1"/>
      <c r="JIJ18" s="1"/>
      <c r="JIK18" s="1"/>
      <c r="JIL18" s="1"/>
      <c r="JIM18" s="1"/>
      <c r="JIN18" s="1"/>
      <c r="JIO18" s="1"/>
      <c r="JIP18" s="1"/>
      <c r="JIQ18" s="1"/>
      <c r="JIR18" s="1"/>
      <c r="JIS18" s="1"/>
      <c r="JIT18" s="1"/>
      <c r="JIU18" s="1"/>
      <c r="JIV18" s="1"/>
      <c r="JIW18" s="1"/>
      <c r="JIX18" s="1"/>
      <c r="JIY18" s="1"/>
      <c r="JIZ18" s="1"/>
      <c r="JJA18" s="1"/>
      <c r="JJB18" s="1"/>
      <c r="JJC18" s="1"/>
      <c r="JJD18" s="1"/>
      <c r="JJE18" s="1"/>
      <c r="JJF18" s="1"/>
      <c r="JJG18" s="1"/>
      <c r="JJH18" s="1"/>
      <c r="JJI18" s="1"/>
      <c r="JJJ18" s="1"/>
      <c r="JJK18" s="1"/>
      <c r="JJL18" s="1"/>
      <c r="JJM18" s="1"/>
      <c r="JJN18" s="1"/>
      <c r="JJO18" s="1"/>
      <c r="JJP18" s="1"/>
      <c r="JJQ18" s="1"/>
      <c r="JJR18" s="1"/>
      <c r="JJS18" s="1"/>
      <c r="JJT18" s="1"/>
      <c r="JJU18" s="1"/>
      <c r="JJV18" s="1"/>
      <c r="JJW18" s="1"/>
      <c r="JJX18" s="1"/>
      <c r="JJY18" s="1"/>
      <c r="JJZ18" s="1"/>
      <c r="JKA18" s="1"/>
      <c r="JKB18" s="1"/>
      <c r="JKC18" s="1"/>
      <c r="JKD18" s="1"/>
      <c r="JKE18" s="1"/>
      <c r="JKF18" s="1"/>
      <c r="JKG18" s="1"/>
      <c r="JKH18" s="1"/>
      <c r="JKI18" s="1"/>
      <c r="JKJ18" s="1"/>
      <c r="JKK18" s="1"/>
      <c r="JKL18" s="1"/>
      <c r="JKM18" s="1"/>
      <c r="JKN18" s="1"/>
      <c r="JKO18" s="1"/>
      <c r="JKP18" s="1"/>
      <c r="JKQ18" s="1"/>
      <c r="JKR18" s="1"/>
      <c r="JKS18" s="1"/>
      <c r="JKT18" s="1"/>
      <c r="JKU18" s="1"/>
      <c r="JKV18" s="1"/>
      <c r="JKW18" s="1"/>
      <c r="JKX18" s="1"/>
      <c r="JKY18" s="1"/>
      <c r="JKZ18" s="1"/>
      <c r="JLA18" s="1"/>
      <c r="JLB18" s="1"/>
      <c r="JLC18" s="1"/>
      <c r="JLD18" s="1"/>
      <c r="JLE18" s="1"/>
      <c r="JLF18" s="1"/>
      <c r="JLG18" s="1"/>
      <c r="JLH18" s="1"/>
      <c r="JLI18" s="1"/>
      <c r="JLJ18" s="1"/>
      <c r="JLK18" s="1"/>
      <c r="JLL18" s="1"/>
      <c r="JLM18" s="1"/>
      <c r="JLN18" s="1"/>
      <c r="JLO18" s="1"/>
      <c r="JLP18" s="1"/>
      <c r="JLQ18" s="1"/>
      <c r="JLR18" s="1"/>
      <c r="JLS18" s="1"/>
      <c r="JLT18" s="1"/>
      <c r="JLU18" s="1"/>
      <c r="JLV18" s="1"/>
      <c r="JLW18" s="1"/>
      <c r="JLX18" s="1"/>
      <c r="JLY18" s="1"/>
      <c r="JLZ18" s="1"/>
      <c r="JMA18" s="1"/>
      <c r="JMB18" s="1"/>
      <c r="JMC18" s="1"/>
      <c r="JMD18" s="1"/>
      <c r="JME18" s="1"/>
      <c r="JMF18" s="1"/>
      <c r="JMG18" s="1"/>
      <c r="JMH18" s="1"/>
      <c r="JMI18" s="1"/>
      <c r="JMJ18" s="1"/>
      <c r="JMK18" s="1"/>
      <c r="JML18" s="1"/>
      <c r="JMM18" s="1"/>
      <c r="JMN18" s="1"/>
      <c r="JMO18" s="1"/>
      <c r="JMP18" s="1"/>
      <c r="JMQ18" s="1"/>
      <c r="JMR18" s="1"/>
      <c r="JMS18" s="1"/>
      <c r="JMT18" s="1"/>
      <c r="JMU18" s="1"/>
      <c r="JMV18" s="1"/>
      <c r="JMW18" s="1"/>
      <c r="JMX18" s="1"/>
      <c r="JMY18" s="1"/>
      <c r="JMZ18" s="1"/>
      <c r="JNA18" s="1"/>
      <c r="JNB18" s="1"/>
      <c r="JNC18" s="1"/>
      <c r="JND18" s="1"/>
      <c r="JNE18" s="1"/>
      <c r="JNF18" s="1"/>
      <c r="JNG18" s="1"/>
      <c r="JNH18" s="1"/>
      <c r="JNI18" s="1"/>
      <c r="JNJ18" s="1"/>
      <c r="JNK18" s="1"/>
      <c r="JNL18" s="1"/>
      <c r="JNM18" s="1"/>
      <c r="JNN18" s="1"/>
      <c r="JNO18" s="1"/>
      <c r="JNP18" s="1"/>
      <c r="JNQ18" s="1"/>
      <c r="JNR18" s="1"/>
      <c r="JNS18" s="1"/>
      <c r="JNT18" s="1"/>
      <c r="JNU18" s="1"/>
      <c r="JNV18" s="1"/>
      <c r="JNW18" s="1"/>
      <c r="JNX18" s="1"/>
      <c r="JNY18" s="1"/>
      <c r="JNZ18" s="1"/>
      <c r="JOA18" s="1"/>
      <c r="JOB18" s="1"/>
      <c r="JOC18" s="1"/>
      <c r="JOD18" s="1"/>
      <c r="JOE18" s="1"/>
      <c r="JOF18" s="1"/>
      <c r="JOG18" s="1"/>
      <c r="JOH18" s="1"/>
      <c r="JOI18" s="1"/>
      <c r="JOJ18" s="1"/>
      <c r="JOK18" s="1"/>
      <c r="JOL18" s="1"/>
      <c r="JOM18" s="1"/>
      <c r="JON18" s="1"/>
      <c r="JOO18" s="1"/>
      <c r="JOP18" s="1"/>
      <c r="JOQ18" s="1"/>
      <c r="JOR18" s="1"/>
      <c r="JOS18" s="1"/>
      <c r="JOT18" s="1"/>
      <c r="JOU18" s="1"/>
      <c r="JOV18" s="1"/>
      <c r="JOW18" s="1"/>
      <c r="JOX18" s="1"/>
      <c r="JOY18" s="1"/>
      <c r="JOZ18" s="1"/>
      <c r="JPA18" s="1"/>
      <c r="JPB18" s="1"/>
      <c r="JPC18" s="1"/>
      <c r="JPD18" s="1"/>
      <c r="JPE18" s="1"/>
      <c r="JPF18" s="1"/>
      <c r="JPG18" s="1"/>
      <c r="JPH18" s="1"/>
      <c r="JPI18" s="1"/>
      <c r="JPJ18" s="1"/>
      <c r="JPK18" s="1"/>
      <c r="JPL18" s="1"/>
      <c r="JPM18" s="1"/>
      <c r="JPN18" s="1"/>
      <c r="JPO18" s="1"/>
      <c r="JPP18" s="1"/>
      <c r="JPQ18" s="1"/>
      <c r="JPR18" s="1"/>
      <c r="JPS18" s="1"/>
      <c r="JPT18" s="1"/>
      <c r="JPU18" s="1"/>
      <c r="JPV18" s="1"/>
      <c r="JPW18" s="1"/>
      <c r="JPX18" s="1"/>
      <c r="JPY18" s="1"/>
      <c r="JPZ18" s="1"/>
      <c r="JQA18" s="1"/>
      <c r="JQB18" s="1"/>
      <c r="JQC18" s="1"/>
      <c r="JQD18" s="1"/>
      <c r="JQE18" s="1"/>
      <c r="JQF18" s="1"/>
      <c r="JQG18" s="1"/>
      <c r="JQH18" s="1"/>
      <c r="JQI18" s="1"/>
      <c r="JQJ18" s="1"/>
      <c r="JQK18" s="1"/>
      <c r="JQL18" s="1"/>
      <c r="JQM18" s="1"/>
      <c r="JQN18" s="1"/>
      <c r="JQO18" s="1"/>
      <c r="JQP18" s="1"/>
      <c r="JQQ18" s="1"/>
      <c r="JQR18" s="1"/>
      <c r="JQS18" s="1"/>
      <c r="JQT18" s="1"/>
      <c r="JQU18" s="1"/>
      <c r="JQV18" s="1"/>
      <c r="JQW18" s="1"/>
      <c r="JQX18" s="1"/>
      <c r="JQY18" s="1"/>
      <c r="JQZ18" s="1"/>
      <c r="JRA18" s="1"/>
      <c r="JRB18" s="1"/>
      <c r="JRC18" s="1"/>
      <c r="JRD18" s="1"/>
      <c r="JRE18" s="1"/>
      <c r="JRF18" s="1"/>
      <c r="JRG18" s="1"/>
      <c r="JRH18" s="1"/>
      <c r="JRI18" s="1"/>
      <c r="JRJ18" s="1"/>
      <c r="JRK18" s="1"/>
      <c r="JRL18" s="1"/>
      <c r="JRM18" s="1"/>
      <c r="JRN18" s="1"/>
      <c r="JRO18" s="1"/>
      <c r="JRP18" s="1"/>
      <c r="JRQ18" s="1"/>
      <c r="JRR18" s="1"/>
      <c r="JRS18" s="1"/>
      <c r="JRT18" s="1"/>
      <c r="JRU18" s="1"/>
      <c r="JRV18" s="1"/>
      <c r="JRW18" s="1"/>
      <c r="JRX18" s="1"/>
      <c r="JRY18" s="1"/>
      <c r="JRZ18" s="1"/>
      <c r="JSA18" s="1"/>
      <c r="JSB18" s="1"/>
      <c r="JSC18" s="1"/>
      <c r="JSD18" s="1"/>
      <c r="JSE18" s="1"/>
      <c r="JSF18" s="1"/>
      <c r="JSG18" s="1"/>
      <c r="JSH18" s="1"/>
      <c r="JSI18" s="1"/>
      <c r="JSJ18" s="1"/>
      <c r="JSK18" s="1"/>
      <c r="JSL18" s="1"/>
      <c r="JSM18" s="1"/>
      <c r="JSN18" s="1"/>
      <c r="JSO18" s="1"/>
      <c r="JSP18" s="1"/>
      <c r="JSQ18" s="1"/>
      <c r="JSR18" s="1"/>
      <c r="JSS18" s="1"/>
      <c r="JST18" s="1"/>
      <c r="JSU18" s="1"/>
      <c r="JSV18" s="1"/>
      <c r="JSW18" s="1"/>
      <c r="JSX18" s="1"/>
      <c r="JSY18" s="1"/>
      <c r="JSZ18" s="1"/>
      <c r="JTA18" s="1"/>
      <c r="JTB18" s="1"/>
      <c r="JTC18" s="1"/>
      <c r="JTD18" s="1"/>
      <c r="JTE18" s="1"/>
      <c r="JTF18" s="1"/>
      <c r="JTG18" s="1"/>
      <c r="JTH18" s="1"/>
      <c r="JTI18" s="1"/>
      <c r="JTJ18" s="1"/>
      <c r="JTK18" s="1"/>
      <c r="JTL18" s="1"/>
      <c r="JTM18" s="1"/>
      <c r="JTN18" s="1"/>
      <c r="JTO18" s="1"/>
      <c r="JTP18" s="1"/>
      <c r="JTQ18" s="1"/>
      <c r="JTR18" s="1"/>
      <c r="JTS18" s="1"/>
      <c r="JTT18" s="1"/>
      <c r="JTU18" s="1"/>
      <c r="JTV18" s="1"/>
      <c r="JTW18" s="1"/>
      <c r="JTX18" s="1"/>
      <c r="JTY18" s="1"/>
      <c r="JTZ18" s="1"/>
      <c r="JUA18" s="1"/>
      <c r="JUB18" s="1"/>
      <c r="JUC18" s="1"/>
      <c r="JUD18" s="1"/>
      <c r="JUE18" s="1"/>
      <c r="JUF18" s="1"/>
      <c r="JUG18" s="1"/>
      <c r="JUH18" s="1"/>
      <c r="JUI18" s="1"/>
      <c r="JUJ18" s="1"/>
      <c r="JUK18" s="1"/>
      <c r="JUL18" s="1"/>
      <c r="JUM18" s="1"/>
      <c r="JUN18" s="1"/>
      <c r="JUO18" s="1"/>
      <c r="JUP18" s="1"/>
      <c r="JUQ18" s="1"/>
      <c r="JUR18" s="1"/>
      <c r="JUS18" s="1"/>
      <c r="JUT18" s="1"/>
      <c r="JUU18" s="1"/>
      <c r="JUV18" s="1"/>
      <c r="JUW18" s="1"/>
      <c r="JUX18" s="1"/>
      <c r="JUY18" s="1"/>
      <c r="JUZ18" s="1"/>
      <c r="JVA18" s="1"/>
      <c r="JVB18" s="1"/>
      <c r="JVC18" s="1"/>
      <c r="JVD18" s="1"/>
      <c r="JVE18" s="1"/>
      <c r="JVF18" s="1"/>
      <c r="JVG18" s="1"/>
      <c r="JVH18" s="1"/>
      <c r="JVI18" s="1"/>
      <c r="JVJ18" s="1"/>
      <c r="JVK18" s="1"/>
      <c r="JVL18" s="1"/>
      <c r="JVM18" s="1"/>
      <c r="JVN18" s="1"/>
      <c r="JVO18" s="1"/>
      <c r="JVP18" s="1"/>
      <c r="JVQ18" s="1"/>
      <c r="JVR18" s="1"/>
      <c r="JVS18" s="1"/>
      <c r="JVT18" s="1"/>
      <c r="JVU18" s="1"/>
      <c r="JVV18" s="1"/>
      <c r="JVW18" s="1"/>
      <c r="JVX18" s="1"/>
      <c r="JVY18" s="1"/>
      <c r="JVZ18" s="1"/>
      <c r="JWA18" s="1"/>
      <c r="JWB18" s="1"/>
      <c r="JWC18" s="1"/>
      <c r="JWD18" s="1"/>
      <c r="JWE18" s="1"/>
      <c r="JWF18" s="1"/>
      <c r="JWG18" s="1"/>
      <c r="JWH18" s="1"/>
      <c r="JWI18" s="1"/>
      <c r="JWJ18" s="1"/>
      <c r="JWK18" s="1"/>
      <c r="JWL18" s="1"/>
      <c r="JWM18" s="1"/>
      <c r="JWN18" s="1"/>
      <c r="JWO18" s="1"/>
      <c r="JWP18" s="1"/>
      <c r="JWQ18" s="1"/>
      <c r="JWR18" s="1"/>
      <c r="JWS18" s="1"/>
      <c r="JWT18" s="1"/>
      <c r="JWU18" s="1"/>
      <c r="JWV18" s="1"/>
      <c r="JWW18" s="1"/>
      <c r="JWX18" s="1"/>
      <c r="JWY18" s="1"/>
      <c r="JWZ18" s="1"/>
      <c r="JXA18" s="1"/>
      <c r="JXB18" s="1"/>
      <c r="JXC18" s="1"/>
      <c r="JXD18" s="1"/>
      <c r="JXE18" s="1"/>
      <c r="JXF18" s="1"/>
      <c r="JXG18" s="1"/>
      <c r="JXH18" s="1"/>
      <c r="JXI18" s="1"/>
      <c r="JXJ18" s="1"/>
      <c r="JXK18" s="1"/>
      <c r="JXL18" s="1"/>
      <c r="JXM18" s="1"/>
      <c r="JXN18" s="1"/>
      <c r="JXO18" s="1"/>
      <c r="JXP18" s="1"/>
      <c r="JXQ18" s="1"/>
      <c r="JXR18" s="1"/>
      <c r="JXS18" s="1"/>
      <c r="JXT18" s="1"/>
      <c r="JXU18" s="1"/>
      <c r="JXV18" s="1"/>
      <c r="JXW18" s="1"/>
      <c r="JXX18" s="1"/>
      <c r="JXY18" s="1"/>
      <c r="JXZ18" s="1"/>
      <c r="JYA18" s="1"/>
      <c r="JYB18" s="1"/>
      <c r="JYC18" s="1"/>
      <c r="JYD18" s="1"/>
      <c r="JYE18" s="1"/>
      <c r="JYF18" s="1"/>
      <c r="JYG18" s="1"/>
      <c r="JYH18" s="1"/>
      <c r="JYI18" s="1"/>
      <c r="JYJ18" s="1"/>
      <c r="JYK18" s="1"/>
      <c r="JYL18" s="1"/>
      <c r="JYM18" s="1"/>
      <c r="JYN18" s="1"/>
      <c r="JYO18" s="1"/>
      <c r="JYP18" s="1"/>
      <c r="JYQ18" s="1"/>
      <c r="JYR18" s="1"/>
      <c r="JYS18" s="1"/>
      <c r="JYT18" s="1"/>
      <c r="JYU18" s="1"/>
      <c r="JYV18" s="1"/>
      <c r="JYW18" s="1"/>
      <c r="JYX18" s="1"/>
      <c r="JYY18" s="1"/>
      <c r="JYZ18" s="1"/>
      <c r="JZA18" s="1"/>
      <c r="JZB18" s="1"/>
      <c r="JZC18" s="1"/>
      <c r="JZD18" s="1"/>
      <c r="JZE18" s="1"/>
      <c r="JZF18" s="1"/>
      <c r="JZG18" s="1"/>
      <c r="JZH18" s="1"/>
      <c r="JZI18" s="1"/>
      <c r="JZJ18" s="1"/>
      <c r="JZK18" s="1"/>
      <c r="JZL18" s="1"/>
      <c r="JZM18" s="1"/>
      <c r="JZN18" s="1"/>
      <c r="JZO18" s="1"/>
      <c r="JZP18" s="1"/>
      <c r="JZQ18" s="1"/>
      <c r="JZR18" s="1"/>
      <c r="JZS18" s="1"/>
      <c r="JZT18" s="1"/>
      <c r="JZU18" s="1"/>
      <c r="JZV18" s="1"/>
      <c r="JZW18" s="1"/>
      <c r="JZX18" s="1"/>
      <c r="JZY18" s="1"/>
      <c r="JZZ18" s="1"/>
      <c r="KAA18" s="1"/>
      <c r="KAB18" s="1"/>
      <c r="KAC18" s="1"/>
      <c r="KAD18" s="1"/>
      <c r="KAE18" s="1"/>
      <c r="KAF18" s="1"/>
      <c r="KAG18" s="1"/>
      <c r="KAH18" s="1"/>
      <c r="KAI18" s="1"/>
      <c r="KAJ18" s="1"/>
      <c r="KAK18" s="1"/>
      <c r="KAL18" s="1"/>
      <c r="KAM18" s="1"/>
      <c r="KAN18" s="1"/>
      <c r="KAO18" s="1"/>
      <c r="KAP18" s="1"/>
      <c r="KAQ18" s="1"/>
      <c r="KAR18" s="1"/>
      <c r="KAS18" s="1"/>
      <c r="KAT18" s="1"/>
      <c r="KAU18" s="1"/>
      <c r="KAV18" s="1"/>
      <c r="KAW18" s="1"/>
      <c r="KAX18" s="1"/>
      <c r="KAY18" s="1"/>
      <c r="KAZ18" s="1"/>
      <c r="KBA18" s="1"/>
      <c r="KBB18" s="1"/>
      <c r="KBC18" s="1"/>
      <c r="KBD18" s="1"/>
      <c r="KBE18" s="1"/>
      <c r="KBF18" s="1"/>
      <c r="KBG18" s="1"/>
      <c r="KBH18" s="1"/>
      <c r="KBI18" s="1"/>
      <c r="KBJ18" s="1"/>
      <c r="KBK18" s="1"/>
      <c r="KBL18" s="1"/>
      <c r="KBM18" s="1"/>
      <c r="KBN18" s="1"/>
      <c r="KBO18" s="1"/>
      <c r="KBP18" s="1"/>
      <c r="KBQ18" s="1"/>
      <c r="KBR18" s="1"/>
      <c r="KBS18" s="1"/>
      <c r="KBT18" s="1"/>
      <c r="KBU18" s="1"/>
      <c r="KBV18" s="1"/>
      <c r="KBW18" s="1"/>
      <c r="KBX18" s="1"/>
      <c r="KBY18" s="1"/>
      <c r="KBZ18" s="1"/>
      <c r="KCA18" s="1"/>
      <c r="KCB18" s="1"/>
      <c r="KCC18" s="1"/>
      <c r="KCD18" s="1"/>
      <c r="KCE18" s="1"/>
      <c r="KCF18" s="1"/>
      <c r="KCG18" s="1"/>
      <c r="KCH18" s="1"/>
      <c r="KCI18" s="1"/>
      <c r="KCJ18" s="1"/>
      <c r="KCK18" s="1"/>
      <c r="KCL18" s="1"/>
      <c r="KCM18" s="1"/>
      <c r="KCN18" s="1"/>
      <c r="KCO18" s="1"/>
      <c r="KCP18" s="1"/>
      <c r="KCQ18" s="1"/>
      <c r="KCR18" s="1"/>
      <c r="KCS18" s="1"/>
      <c r="KCT18" s="1"/>
      <c r="KCU18" s="1"/>
      <c r="KCV18" s="1"/>
      <c r="KCW18" s="1"/>
      <c r="KCX18" s="1"/>
      <c r="KCY18" s="1"/>
      <c r="KCZ18" s="1"/>
      <c r="KDA18" s="1"/>
      <c r="KDB18" s="1"/>
      <c r="KDC18" s="1"/>
      <c r="KDD18" s="1"/>
      <c r="KDE18" s="1"/>
      <c r="KDF18" s="1"/>
      <c r="KDG18" s="1"/>
      <c r="KDH18" s="1"/>
      <c r="KDI18" s="1"/>
      <c r="KDJ18" s="1"/>
      <c r="KDK18" s="1"/>
      <c r="KDL18" s="1"/>
      <c r="KDM18" s="1"/>
      <c r="KDN18" s="1"/>
      <c r="KDO18" s="1"/>
      <c r="KDP18" s="1"/>
      <c r="KDQ18" s="1"/>
      <c r="KDR18" s="1"/>
      <c r="KDS18" s="1"/>
      <c r="KDT18" s="1"/>
      <c r="KDU18" s="1"/>
      <c r="KDV18" s="1"/>
      <c r="KDW18" s="1"/>
      <c r="KDX18" s="1"/>
      <c r="KDY18" s="1"/>
      <c r="KDZ18" s="1"/>
      <c r="KEA18" s="1"/>
      <c r="KEB18" s="1"/>
      <c r="KEC18" s="1"/>
      <c r="KED18" s="1"/>
      <c r="KEE18" s="1"/>
      <c r="KEF18" s="1"/>
      <c r="KEG18" s="1"/>
      <c r="KEH18" s="1"/>
      <c r="KEI18" s="1"/>
      <c r="KEJ18" s="1"/>
      <c r="KEK18" s="1"/>
      <c r="KEL18" s="1"/>
      <c r="KEM18" s="1"/>
      <c r="KEN18" s="1"/>
      <c r="KEO18" s="1"/>
      <c r="KEP18" s="1"/>
      <c r="KEQ18" s="1"/>
      <c r="KER18" s="1"/>
      <c r="KES18" s="1"/>
      <c r="KET18" s="1"/>
      <c r="KEU18" s="1"/>
      <c r="KEV18" s="1"/>
      <c r="KEW18" s="1"/>
      <c r="KEX18" s="1"/>
      <c r="KEY18" s="1"/>
      <c r="KEZ18" s="1"/>
      <c r="KFA18" s="1"/>
      <c r="KFB18" s="1"/>
      <c r="KFC18" s="1"/>
      <c r="KFD18" s="1"/>
      <c r="KFE18" s="1"/>
      <c r="KFF18" s="1"/>
      <c r="KFG18" s="1"/>
      <c r="KFH18" s="1"/>
      <c r="KFI18" s="1"/>
      <c r="KFJ18" s="1"/>
      <c r="KFK18" s="1"/>
      <c r="KFL18" s="1"/>
      <c r="KFM18" s="1"/>
      <c r="KFN18" s="1"/>
      <c r="KFO18" s="1"/>
      <c r="KFP18" s="1"/>
      <c r="KFQ18" s="1"/>
      <c r="KFR18" s="1"/>
      <c r="KFS18" s="1"/>
      <c r="KFT18" s="1"/>
      <c r="KFU18" s="1"/>
      <c r="KFV18" s="1"/>
      <c r="KFW18" s="1"/>
      <c r="KFX18" s="1"/>
      <c r="KFY18" s="1"/>
      <c r="KFZ18" s="1"/>
      <c r="KGA18" s="1"/>
      <c r="KGB18" s="1"/>
      <c r="KGC18" s="1"/>
      <c r="KGD18" s="1"/>
      <c r="KGE18" s="1"/>
      <c r="KGF18" s="1"/>
      <c r="KGG18" s="1"/>
      <c r="KGH18" s="1"/>
      <c r="KGI18" s="1"/>
      <c r="KGJ18" s="1"/>
      <c r="KGK18" s="1"/>
      <c r="KGL18" s="1"/>
      <c r="KGM18" s="1"/>
      <c r="KGN18" s="1"/>
      <c r="KGO18" s="1"/>
      <c r="KGP18" s="1"/>
      <c r="KGQ18" s="1"/>
      <c r="KGR18" s="1"/>
      <c r="KGS18" s="1"/>
      <c r="KGT18" s="1"/>
      <c r="KGU18" s="1"/>
      <c r="KGV18" s="1"/>
      <c r="KGW18" s="1"/>
      <c r="KGX18" s="1"/>
      <c r="KGY18" s="1"/>
      <c r="KGZ18" s="1"/>
      <c r="KHA18" s="1"/>
      <c r="KHB18" s="1"/>
      <c r="KHC18" s="1"/>
      <c r="KHD18" s="1"/>
      <c r="KHE18" s="1"/>
      <c r="KHF18" s="1"/>
      <c r="KHG18" s="1"/>
      <c r="KHH18" s="1"/>
      <c r="KHI18" s="1"/>
      <c r="KHJ18" s="1"/>
      <c r="KHK18" s="1"/>
      <c r="KHL18" s="1"/>
      <c r="KHM18" s="1"/>
      <c r="KHN18" s="1"/>
      <c r="KHO18" s="1"/>
      <c r="KHP18" s="1"/>
      <c r="KHQ18" s="1"/>
      <c r="KHR18" s="1"/>
      <c r="KHS18" s="1"/>
      <c r="KHT18" s="1"/>
      <c r="KHU18" s="1"/>
      <c r="KHV18" s="1"/>
      <c r="KHW18" s="1"/>
      <c r="KHX18" s="1"/>
      <c r="KHY18" s="1"/>
      <c r="KHZ18" s="1"/>
      <c r="KIA18" s="1"/>
      <c r="KIB18" s="1"/>
      <c r="KIC18" s="1"/>
      <c r="KID18" s="1"/>
      <c r="KIE18" s="1"/>
      <c r="KIF18" s="1"/>
      <c r="KIG18" s="1"/>
      <c r="KIH18" s="1"/>
      <c r="KII18" s="1"/>
      <c r="KIJ18" s="1"/>
      <c r="KIK18" s="1"/>
      <c r="KIL18" s="1"/>
      <c r="KIM18" s="1"/>
      <c r="KIN18" s="1"/>
      <c r="KIO18" s="1"/>
      <c r="KIP18" s="1"/>
      <c r="KIQ18" s="1"/>
      <c r="KIR18" s="1"/>
      <c r="KIS18" s="1"/>
      <c r="KIT18" s="1"/>
      <c r="KIU18" s="1"/>
      <c r="KIV18" s="1"/>
      <c r="KIW18" s="1"/>
      <c r="KIX18" s="1"/>
      <c r="KIY18" s="1"/>
      <c r="KIZ18" s="1"/>
      <c r="KJA18" s="1"/>
      <c r="KJB18" s="1"/>
      <c r="KJC18" s="1"/>
      <c r="KJD18" s="1"/>
      <c r="KJE18" s="1"/>
      <c r="KJF18" s="1"/>
      <c r="KJG18" s="1"/>
      <c r="KJH18" s="1"/>
      <c r="KJI18" s="1"/>
      <c r="KJJ18" s="1"/>
      <c r="KJK18" s="1"/>
      <c r="KJL18" s="1"/>
      <c r="KJM18" s="1"/>
      <c r="KJN18" s="1"/>
      <c r="KJO18" s="1"/>
      <c r="KJP18" s="1"/>
      <c r="KJQ18" s="1"/>
      <c r="KJR18" s="1"/>
      <c r="KJS18" s="1"/>
      <c r="KJT18" s="1"/>
      <c r="KJU18" s="1"/>
      <c r="KJV18" s="1"/>
      <c r="KJW18" s="1"/>
      <c r="KJX18" s="1"/>
      <c r="KJY18" s="1"/>
      <c r="KJZ18" s="1"/>
      <c r="KKA18" s="1"/>
      <c r="KKB18" s="1"/>
      <c r="KKC18" s="1"/>
      <c r="KKD18" s="1"/>
      <c r="KKE18" s="1"/>
      <c r="KKF18" s="1"/>
      <c r="KKG18" s="1"/>
      <c r="KKH18" s="1"/>
      <c r="KKI18" s="1"/>
      <c r="KKJ18" s="1"/>
      <c r="KKK18" s="1"/>
      <c r="KKL18" s="1"/>
      <c r="KKM18" s="1"/>
      <c r="KKN18" s="1"/>
      <c r="KKO18" s="1"/>
      <c r="KKP18" s="1"/>
      <c r="KKQ18" s="1"/>
      <c r="KKR18" s="1"/>
      <c r="KKS18" s="1"/>
      <c r="KKT18" s="1"/>
      <c r="KKU18" s="1"/>
      <c r="KKV18" s="1"/>
      <c r="KKW18" s="1"/>
      <c r="KKX18" s="1"/>
      <c r="KKY18" s="1"/>
      <c r="KKZ18" s="1"/>
      <c r="KLA18" s="1"/>
      <c r="KLB18" s="1"/>
      <c r="KLC18" s="1"/>
      <c r="KLD18" s="1"/>
      <c r="KLE18" s="1"/>
      <c r="KLF18" s="1"/>
      <c r="KLG18" s="1"/>
      <c r="KLH18" s="1"/>
      <c r="KLI18" s="1"/>
      <c r="KLJ18" s="1"/>
      <c r="KLK18" s="1"/>
      <c r="KLL18" s="1"/>
      <c r="KLM18" s="1"/>
      <c r="KLN18" s="1"/>
      <c r="KLO18" s="1"/>
      <c r="KLP18" s="1"/>
      <c r="KLQ18" s="1"/>
      <c r="KLR18" s="1"/>
      <c r="KLS18" s="1"/>
      <c r="KLT18" s="1"/>
      <c r="KLU18" s="1"/>
      <c r="KLV18" s="1"/>
      <c r="KLW18" s="1"/>
      <c r="KLX18" s="1"/>
      <c r="KLY18" s="1"/>
      <c r="KLZ18" s="1"/>
      <c r="KMA18" s="1"/>
      <c r="KMB18" s="1"/>
      <c r="KMC18" s="1"/>
      <c r="KMD18" s="1"/>
      <c r="KME18" s="1"/>
      <c r="KMF18" s="1"/>
      <c r="KMG18" s="1"/>
      <c r="KMH18" s="1"/>
      <c r="KMI18" s="1"/>
      <c r="KMJ18" s="1"/>
      <c r="KMK18" s="1"/>
      <c r="KML18" s="1"/>
      <c r="KMM18" s="1"/>
      <c r="KMN18" s="1"/>
      <c r="KMO18" s="1"/>
      <c r="KMP18" s="1"/>
      <c r="KMQ18" s="1"/>
      <c r="KMR18" s="1"/>
      <c r="KMS18" s="1"/>
      <c r="KMT18" s="1"/>
      <c r="KMU18" s="1"/>
      <c r="KMV18" s="1"/>
      <c r="KMW18" s="1"/>
      <c r="KMX18" s="1"/>
      <c r="KMY18" s="1"/>
      <c r="KMZ18" s="1"/>
      <c r="KNA18" s="1"/>
      <c r="KNB18" s="1"/>
      <c r="KNC18" s="1"/>
      <c r="KND18" s="1"/>
      <c r="KNE18" s="1"/>
      <c r="KNF18" s="1"/>
      <c r="KNG18" s="1"/>
      <c r="KNH18" s="1"/>
      <c r="KNI18" s="1"/>
      <c r="KNJ18" s="1"/>
      <c r="KNK18" s="1"/>
      <c r="KNL18" s="1"/>
      <c r="KNM18" s="1"/>
      <c r="KNN18" s="1"/>
      <c r="KNO18" s="1"/>
      <c r="KNP18" s="1"/>
      <c r="KNQ18" s="1"/>
      <c r="KNR18" s="1"/>
      <c r="KNS18" s="1"/>
      <c r="KNT18" s="1"/>
      <c r="KNU18" s="1"/>
      <c r="KNV18" s="1"/>
      <c r="KNW18" s="1"/>
      <c r="KNX18" s="1"/>
      <c r="KNY18" s="1"/>
      <c r="KNZ18" s="1"/>
      <c r="KOA18" s="1"/>
      <c r="KOB18" s="1"/>
      <c r="KOC18" s="1"/>
      <c r="KOD18" s="1"/>
      <c r="KOE18" s="1"/>
      <c r="KOF18" s="1"/>
      <c r="KOG18" s="1"/>
      <c r="KOH18" s="1"/>
      <c r="KOI18" s="1"/>
      <c r="KOJ18" s="1"/>
      <c r="KOK18" s="1"/>
      <c r="KOL18" s="1"/>
      <c r="KOM18" s="1"/>
      <c r="KON18" s="1"/>
      <c r="KOO18" s="1"/>
      <c r="KOP18" s="1"/>
      <c r="KOQ18" s="1"/>
      <c r="KOR18" s="1"/>
      <c r="KOS18" s="1"/>
      <c r="KOT18" s="1"/>
      <c r="KOU18" s="1"/>
      <c r="KOV18" s="1"/>
      <c r="KOW18" s="1"/>
      <c r="KOX18" s="1"/>
      <c r="KOY18" s="1"/>
      <c r="KOZ18" s="1"/>
      <c r="KPA18" s="1"/>
      <c r="KPB18" s="1"/>
      <c r="KPC18" s="1"/>
      <c r="KPD18" s="1"/>
      <c r="KPE18" s="1"/>
      <c r="KPF18" s="1"/>
      <c r="KPG18" s="1"/>
      <c r="KPH18" s="1"/>
      <c r="KPI18" s="1"/>
      <c r="KPJ18" s="1"/>
      <c r="KPK18" s="1"/>
      <c r="KPL18" s="1"/>
      <c r="KPM18" s="1"/>
      <c r="KPN18" s="1"/>
      <c r="KPO18" s="1"/>
      <c r="KPP18" s="1"/>
      <c r="KPQ18" s="1"/>
      <c r="KPR18" s="1"/>
      <c r="KPS18" s="1"/>
      <c r="KPT18" s="1"/>
      <c r="KPU18" s="1"/>
      <c r="KPV18" s="1"/>
      <c r="KPW18" s="1"/>
      <c r="KPX18" s="1"/>
      <c r="KPY18" s="1"/>
      <c r="KPZ18" s="1"/>
      <c r="KQA18" s="1"/>
      <c r="KQB18" s="1"/>
      <c r="KQC18" s="1"/>
      <c r="KQD18" s="1"/>
      <c r="KQE18" s="1"/>
      <c r="KQF18" s="1"/>
      <c r="KQG18" s="1"/>
      <c r="KQH18" s="1"/>
      <c r="KQI18" s="1"/>
      <c r="KQJ18" s="1"/>
      <c r="KQK18" s="1"/>
      <c r="KQL18" s="1"/>
      <c r="KQM18" s="1"/>
      <c r="KQN18" s="1"/>
      <c r="KQO18" s="1"/>
      <c r="KQP18" s="1"/>
      <c r="KQQ18" s="1"/>
      <c r="KQR18" s="1"/>
      <c r="KQS18" s="1"/>
      <c r="KQT18" s="1"/>
      <c r="KQU18" s="1"/>
      <c r="KQV18" s="1"/>
      <c r="KQW18" s="1"/>
      <c r="KQX18" s="1"/>
      <c r="KQY18" s="1"/>
      <c r="KQZ18" s="1"/>
      <c r="KRA18" s="1"/>
      <c r="KRB18" s="1"/>
      <c r="KRC18" s="1"/>
      <c r="KRD18" s="1"/>
      <c r="KRE18" s="1"/>
      <c r="KRF18" s="1"/>
      <c r="KRG18" s="1"/>
      <c r="KRH18" s="1"/>
      <c r="KRI18" s="1"/>
      <c r="KRJ18" s="1"/>
      <c r="KRK18" s="1"/>
      <c r="KRL18" s="1"/>
      <c r="KRM18" s="1"/>
      <c r="KRN18" s="1"/>
      <c r="KRO18" s="1"/>
      <c r="KRP18" s="1"/>
      <c r="KRQ18" s="1"/>
      <c r="KRR18" s="1"/>
      <c r="KRS18" s="1"/>
      <c r="KRT18" s="1"/>
      <c r="KRU18" s="1"/>
      <c r="KRV18" s="1"/>
      <c r="KRW18" s="1"/>
      <c r="KRX18" s="1"/>
      <c r="KRY18" s="1"/>
      <c r="KRZ18" s="1"/>
      <c r="KSA18" s="1"/>
      <c r="KSB18" s="1"/>
      <c r="KSC18" s="1"/>
      <c r="KSD18" s="1"/>
      <c r="KSE18" s="1"/>
      <c r="KSF18" s="1"/>
      <c r="KSG18" s="1"/>
      <c r="KSH18" s="1"/>
      <c r="KSI18" s="1"/>
      <c r="KSJ18" s="1"/>
      <c r="KSK18" s="1"/>
      <c r="KSL18" s="1"/>
      <c r="KSM18" s="1"/>
      <c r="KSN18" s="1"/>
      <c r="KSO18" s="1"/>
      <c r="KSP18" s="1"/>
      <c r="KSQ18" s="1"/>
      <c r="KSR18" s="1"/>
      <c r="KSS18" s="1"/>
      <c r="KST18" s="1"/>
      <c r="KSU18" s="1"/>
      <c r="KSV18" s="1"/>
      <c r="KSW18" s="1"/>
      <c r="KSX18" s="1"/>
      <c r="KSY18" s="1"/>
      <c r="KSZ18" s="1"/>
      <c r="KTA18" s="1"/>
      <c r="KTB18" s="1"/>
      <c r="KTC18" s="1"/>
      <c r="KTD18" s="1"/>
      <c r="KTE18" s="1"/>
      <c r="KTF18" s="1"/>
      <c r="KTG18" s="1"/>
      <c r="KTH18" s="1"/>
      <c r="KTI18" s="1"/>
      <c r="KTJ18" s="1"/>
      <c r="KTK18" s="1"/>
      <c r="KTL18" s="1"/>
      <c r="KTM18" s="1"/>
      <c r="KTN18" s="1"/>
      <c r="KTO18" s="1"/>
      <c r="KTP18" s="1"/>
      <c r="KTQ18" s="1"/>
      <c r="KTR18" s="1"/>
      <c r="KTS18" s="1"/>
      <c r="KTT18" s="1"/>
      <c r="KTU18" s="1"/>
      <c r="KTV18" s="1"/>
      <c r="KTW18" s="1"/>
      <c r="KTX18" s="1"/>
      <c r="KTY18" s="1"/>
      <c r="KTZ18" s="1"/>
      <c r="KUA18" s="1"/>
      <c r="KUB18" s="1"/>
      <c r="KUC18" s="1"/>
      <c r="KUD18" s="1"/>
      <c r="KUE18" s="1"/>
      <c r="KUF18" s="1"/>
      <c r="KUG18" s="1"/>
      <c r="KUH18" s="1"/>
      <c r="KUI18" s="1"/>
      <c r="KUJ18" s="1"/>
      <c r="KUK18" s="1"/>
      <c r="KUL18" s="1"/>
      <c r="KUM18" s="1"/>
      <c r="KUN18" s="1"/>
      <c r="KUO18" s="1"/>
      <c r="KUP18" s="1"/>
      <c r="KUQ18" s="1"/>
      <c r="KUR18" s="1"/>
      <c r="KUS18" s="1"/>
      <c r="KUT18" s="1"/>
      <c r="KUU18" s="1"/>
      <c r="KUV18" s="1"/>
      <c r="KUW18" s="1"/>
      <c r="KUX18" s="1"/>
      <c r="KUY18" s="1"/>
      <c r="KUZ18" s="1"/>
      <c r="KVA18" s="1"/>
      <c r="KVB18" s="1"/>
      <c r="KVC18" s="1"/>
      <c r="KVD18" s="1"/>
      <c r="KVE18" s="1"/>
      <c r="KVF18" s="1"/>
      <c r="KVG18" s="1"/>
      <c r="KVH18" s="1"/>
      <c r="KVI18" s="1"/>
      <c r="KVJ18" s="1"/>
      <c r="KVK18" s="1"/>
      <c r="KVL18" s="1"/>
      <c r="KVM18" s="1"/>
      <c r="KVN18" s="1"/>
      <c r="KVO18" s="1"/>
      <c r="KVP18" s="1"/>
      <c r="KVQ18" s="1"/>
      <c r="KVR18" s="1"/>
      <c r="KVS18" s="1"/>
      <c r="KVT18" s="1"/>
      <c r="KVU18" s="1"/>
      <c r="KVV18" s="1"/>
      <c r="KVW18" s="1"/>
      <c r="KVX18" s="1"/>
      <c r="KVY18" s="1"/>
      <c r="KVZ18" s="1"/>
      <c r="KWA18" s="1"/>
      <c r="KWB18" s="1"/>
      <c r="KWC18" s="1"/>
      <c r="KWD18" s="1"/>
      <c r="KWE18" s="1"/>
      <c r="KWF18" s="1"/>
      <c r="KWG18" s="1"/>
      <c r="KWH18" s="1"/>
      <c r="KWI18" s="1"/>
      <c r="KWJ18" s="1"/>
      <c r="KWK18" s="1"/>
      <c r="KWL18" s="1"/>
      <c r="KWM18" s="1"/>
      <c r="KWN18" s="1"/>
      <c r="KWO18" s="1"/>
      <c r="KWP18" s="1"/>
      <c r="KWQ18" s="1"/>
      <c r="KWR18" s="1"/>
      <c r="KWS18" s="1"/>
      <c r="KWT18" s="1"/>
      <c r="KWU18" s="1"/>
      <c r="KWV18" s="1"/>
      <c r="KWW18" s="1"/>
      <c r="KWX18" s="1"/>
      <c r="KWY18" s="1"/>
      <c r="KWZ18" s="1"/>
      <c r="KXA18" s="1"/>
      <c r="KXB18" s="1"/>
      <c r="KXC18" s="1"/>
      <c r="KXD18" s="1"/>
      <c r="KXE18" s="1"/>
      <c r="KXF18" s="1"/>
      <c r="KXG18" s="1"/>
      <c r="KXH18" s="1"/>
      <c r="KXI18" s="1"/>
      <c r="KXJ18" s="1"/>
      <c r="KXK18" s="1"/>
      <c r="KXL18" s="1"/>
      <c r="KXM18" s="1"/>
      <c r="KXN18" s="1"/>
      <c r="KXO18" s="1"/>
      <c r="KXP18" s="1"/>
      <c r="KXQ18" s="1"/>
      <c r="KXR18" s="1"/>
      <c r="KXS18" s="1"/>
      <c r="KXT18" s="1"/>
      <c r="KXU18" s="1"/>
      <c r="KXV18" s="1"/>
      <c r="KXW18" s="1"/>
      <c r="KXX18" s="1"/>
      <c r="KXY18" s="1"/>
      <c r="KXZ18" s="1"/>
      <c r="KYA18" s="1"/>
      <c r="KYB18" s="1"/>
      <c r="KYC18" s="1"/>
      <c r="KYD18" s="1"/>
      <c r="KYE18" s="1"/>
      <c r="KYF18" s="1"/>
      <c r="KYG18" s="1"/>
      <c r="KYH18" s="1"/>
      <c r="KYI18" s="1"/>
      <c r="KYJ18" s="1"/>
      <c r="KYK18" s="1"/>
      <c r="KYL18" s="1"/>
      <c r="KYM18" s="1"/>
      <c r="KYN18" s="1"/>
      <c r="KYO18" s="1"/>
      <c r="KYP18" s="1"/>
      <c r="KYQ18" s="1"/>
      <c r="KYR18" s="1"/>
      <c r="KYS18" s="1"/>
      <c r="KYT18" s="1"/>
      <c r="KYU18" s="1"/>
      <c r="KYV18" s="1"/>
      <c r="KYW18" s="1"/>
      <c r="KYX18" s="1"/>
      <c r="KYY18" s="1"/>
      <c r="KYZ18" s="1"/>
      <c r="KZA18" s="1"/>
      <c r="KZB18" s="1"/>
      <c r="KZC18" s="1"/>
      <c r="KZD18" s="1"/>
      <c r="KZE18" s="1"/>
      <c r="KZF18" s="1"/>
      <c r="KZG18" s="1"/>
      <c r="KZH18" s="1"/>
      <c r="KZI18" s="1"/>
      <c r="KZJ18" s="1"/>
      <c r="KZK18" s="1"/>
      <c r="KZL18" s="1"/>
      <c r="KZM18" s="1"/>
      <c r="KZN18" s="1"/>
      <c r="KZO18" s="1"/>
      <c r="KZP18" s="1"/>
      <c r="KZQ18" s="1"/>
      <c r="KZR18" s="1"/>
      <c r="KZS18" s="1"/>
      <c r="KZT18" s="1"/>
      <c r="KZU18" s="1"/>
      <c r="KZV18" s="1"/>
      <c r="KZW18" s="1"/>
      <c r="KZX18" s="1"/>
      <c r="KZY18" s="1"/>
      <c r="KZZ18" s="1"/>
      <c r="LAA18" s="1"/>
      <c r="LAB18" s="1"/>
      <c r="LAC18" s="1"/>
      <c r="LAD18" s="1"/>
      <c r="LAE18" s="1"/>
      <c r="LAF18" s="1"/>
      <c r="LAG18" s="1"/>
      <c r="LAH18" s="1"/>
      <c r="LAI18" s="1"/>
      <c r="LAJ18" s="1"/>
      <c r="LAK18" s="1"/>
      <c r="LAL18" s="1"/>
      <c r="LAM18" s="1"/>
      <c r="LAN18" s="1"/>
      <c r="LAO18" s="1"/>
      <c r="LAP18" s="1"/>
      <c r="LAQ18" s="1"/>
      <c r="LAR18" s="1"/>
      <c r="LAS18" s="1"/>
      <c r="LAT18" s="1"/>
      <c r="LAU18" s="1"/>
      <c r="LAV18" s="1"/>
      <c r="LAW18" s="1"/>
      <c r="LAX18" s="1"/>
      <c r="LAY18" s="1"/>
      <c r="LAZ18" s="1"/>
      <c r="LBA18" s="1"/>
      <c r="LBB18" s="1"/>
      <c r="LBC18" s="1"/>
      <c r="LBD18" s="1"/>
      <c r="LBE18" s="1"/>
      <c r="LBF18" s="1"/>
      <c r="LBG18" s="1"/>
      <c r="LBH18" s="1"/>
      <c r="LBI18" s="1"/>
      <c r="LBJ18" s="1"/>
      <c r="LBK18" s="1"/>
      <c r="LBL18" s="1"/>
      <c r="LBM18" s="1"/>
      <c r="LBN18" s="1"/>
      <c r="LBO18" s="1"/>
      <c r="LBP18" s="1"/>
      <c r="LBQ18" s="1"/>
      <c r="LBR18" s="1"/>
      <c r="LBS18" s="1"/>
      <c r="LBT18" s="1"/>
      <c r="LBU18" s="1"/>
      <c r="LBV18" s="1"/>
      <c r="LBW18" s="1"/>
      <c r="LBX18" s="1"/>
      <c r="LBY18" s="1"/>
      <c r="LBZ18" s="1"/>
      <c r="LCA18" s="1"/>
      <c r="LCB18" s="1"/>
      <c r="LCC18" s="1"/>
      <c r="LCD18" s="1"/>
      <c r="LCE18" s="1"/>
      <c r="LCF18" s="1"/>
      <c r="LCG18" s="1"/>
      <c r="LCH18" s="1"/>
      <c r="LCI18" s="1"/>
      <c r="LCJ18" s="1"/>
      <c r="LCK18" s="1"/>
      <c r="LCL18" s="1"/>
      <c r="LCM18" s="1"/>
      <c r="LCN18" s="1"/>
      <c r="LCO18" s="1"/>
      <c r="LCP18" s="1"/>
      <c r="LCQ18" s="1"/>
      <c r="LCR18" s="1"/>
      <c r="LCS18" s="1"/>
      <c r="LCT18" s="1"/>
      <c r="LCU18" s="1"/>
      <c r="LCV18" s="1"/>
      <c r="LCW18" s="1"/>
      <c r="LCX18" s="1"/>
      <c r="LCY18" s="1"/>
      <c r="LCZ18" s="1"/>
      <c r="LDA18" s="1"/>
      <c r="LDB18" s="1"/>
      <c r="LDC18" s="1"/>
      <c r="LDD18" s="1"/>
      <c r="LDE18" s="1"/>
      <c r="LDF18" s="1"/>
      <c r="LDG18" s="1"/>
      <c r="LDH18" s="1"/>
      <c r="LDI18" s="1"/>
      <c r="LDJ18" s="1"/>
      <c r="LDK18" s="1"/>
      <c r="LDL18" s="1"/>
      <c r="LDM18" s="1"/>
      <c r="LDN18" s="1"/>
      <c r="LDO18" s="1"/>
      <c r="LDP18" s="1"/>
      <c r="LDQ18" s="1"/>
      <c r="LDR18" s="1"/>
      <c r="LDS18" s="1"/>
      <c r="LDT18" s="1"/>
      <c r="LDU18" s="1"/>
      <c r="LDV18" s="1"/>
      <c r="LDW18" s="1"/>
      <c r="LDX18" s="1"/>
      <c r="LDY18" s="1"/>
      <c r="LDZ18" s="1"/>
      <c r="LEA18" s="1"/>
      <c r="LEB18" s="1"/>
      <c r="LEC18" s="1"/>
      <c r="LED18" s="1"/>
      <c r="LEE18" s="1"/>
      <c r="LEF18" s="1"/>
      <c r="LEG18" s="1"/>
      <c r="LEH18" s="1"/>
      <c r="LEI18" s="1"/>
      <c r="LEJ18" s="1"/>
      <c r="LEK18" s="1"/>
      <c r="LEL18" s="1"/>
      <c r="LEM18" s="1"/>
      <c r="LEN18" s="1"/>
      <c r="LEO18" s="1"/>
      <c r="LEP18" s="1"/>
      <c r="LEQ18" s="1"/>
      <c r="LER18" s="1"/>
      <c r="LES18" s="1"/>
      <c r="LET18" s="1"/>
      <c r="LEU18" s="1"/>
      <c r="LEV18" s="1"/>
      <c r="LEW18" s="1"/>
      <c r="LEX18" s="1"/>
      <c r="LEY18" s="1"/>
      <c r="LEZ18" s="1"/>
      <c r="LFA18" s="1"/>
      <c r="LFB18" s="1"/>
      <c r="LFC18" s="1"/>
      <c r="LFD18" s="1"/>
      <c r="LFE18" s="1"/>
      <c r="LFF18" s="1"/>
      <c r="LFG18" s="1"/>
      <c r="LFH18" s="1"/>
      <c r="LFI18" s="1"/>
      <c r="LFJ18" s="1"/>
      <c r="LFK18" s="1"/>
      <c r="LFL18" s="1"/>
      <c r="LFM18" s="1"/>
      <c r="LFN18" s="1"/>
      <c r="LFO18" s="1"/>
      <c r="LFP18" s="1"/>
      <c r="LFQ18" s="1"/>
      <c r="LFR18" s="1"/>
      <c r="LFS18" s="1"/>
      <c r="LFT18" s="1"/>
      <c r="LFU18" s="1"/>
      <c r="LFV18" s="1"/>
      <c r="LFW18" s="1"/>
      <c r="LFX18" s="1"/>
      <c r="LFY18" s="1"/>
      <c r="LFZ18" s="1"/>
      <c r="LGA18" s="1"/>
      <c r="LGB18" s="1"/>
      <c r="LGC18" s="1"/>
      <c r="LGD18" s="1"/>
      <c r="LGE18" s="1"/>
      <c r="LGF18" s="1"/>
      <c r="LGG18" s="1"/>
      <c r="LGH18" s="1"/>
      <c r="LGI18" s="1"/>
      <c r="LGJ18" s="1"/>
      <c r="LGK18" s="1"/>
      <c r="LGL18" s="1"/>
      <c r="LGM18" s="1"/>
      <c r="LGN18" s="1"/>
      <c r="LGO18" s="1"/>
      <c r="LGP18" s="1"/>
      <c r="LGQ18" s="1"/>
      <c r="LGR18" s="1"/>
      <c r="LGS18" s="1"/>
      <c r="LGT18" s="1"/>
      <c r="LGU18" s="1"/>
      <c r="LGV18" s="1"/>
      <c r="LGW18" s="1"/>
      <c r="LGX18" s="1"/>
      <c r="LGY18" s="1"/>
      <c r="LGZ18" s="1"/>
      <c r="LHA18" s="1"/>
      <c r="LHB18" s="1"/>
      <c r="LHC18" s="1"/>
      <c r="LHD18" s="1"/>
      <c r="LHE18" s="1"/>
      <c r="LHF18" s="1"/>
      <c r="LHG18" s="1"/>
      <c r="LHH18" s="1"/>
      <c r="LHI18" s="1"/>
      <c r="LHJ18" s="1"/>
      <c r="LHK18" s="1"/>
      <c r="LHL18" s="1"/>
      <c r="LHM18" s="1"/>
      <c r="LHN18" s="1"/>
      <c r="LHO18" s="1"/>
      <c r="LHP18" s="1"/>
      <c r="LHQ18" s="1"/>
      <c r="LHR18" s="1"/>
      <c r="LHS18" s="1"/>
      <c r="LHT18" s="1"/>
      <c r="LHU18" s="1"/>
      <c r="LHV18" s="1"/>
      <c r="LHW18" s="1"/>
      <c r="LHX18" s="1"/>
      <c r="LHY18" s="1"/>
      <c r="LHZ18" s="1"/>
      <c r="LIA18" s="1"/>
      <c r="LIB18" s="1"/>
      <c r="LIC18" s="1"/>
      <c r="LID18" s="1"/>
      <c r="LIE18" s="1"/>
      <c r="LIF18" s="1"/>
      <c r="LIG18" s="1"/>
      <c r="LIH18" s="1"/>
      <c r="LII18" s="1"/>
      <c r="LIJ18" s="1"/>
      <c r="LIK18" s="1"/>
      <c r="LIL18" s="1"/>
      <c r="LIM18" s="1"/>
      <c r="LIN18" s="1"/>
      <c r="LIO18" s="1"/>
      <c r="LIP18" s="1"/>
      <c r="LIQ18" s="1"/>
      <c r="LIR18" s="1"/>
      <c r="LIS18" s="1"/>
      <c r="LIT18" s="1"/>
      <c r="LIU18" s="1"/>
      <c r="LIV18" s="1"/>
      <c r="LIW18" s="1"/>
      <c r="LIX18" s="1"/>
      <c r="LIY18" s="1"/>
      <c r="LIZ18" s="1"/>
      <c r="LJA18" s="1"/>
      <c r="LJB18" s="1"/>
      <c r="LJC18" s="1"/>
      <c r="LJD18" s="1"/>
      <c r="LJE18" s="1"/>
      <c r="LJF18" s="1"/>
      <c r="LJG18" s="1"/>
      <c r="LJH18" s="1"/>
      <c r="LJI18" s="1"/>
      <c r="LJJ18" s="1"/>
      <c r="LJK18" s="1"/>
      <c r="LJL18" s="1"/>
      <c r="LJM18" s="1"/>
      <c r="LJN18" s="1"/>
      <c r="LJO18" s="1"/>
      <c r="LJP18" s="1"/>
      <c r="LJQ18" s="1"/>
      <c r="LJR18" s="1"/>
      <c r="LJS18" s="1"/>
      <c r="LJT18" s="1"/>
      <c r="LJU18" s="1"/>
      <c r="LJV18" s="1"/>
      <c r="LJW18" s="1"/>
      <c r="LJX18" s="1"/>
      <c r="LJY18" s="1"/>
      <c r="LJZ18" s="1"/>
      <c r="LKA18" s="1"/>
      <c r="LKB18" s="1"/>
      <c r="LKC18" s="1"/>
      <c r="LKD18" s="1"/>
      <c r="LKE18" s="1"/>
      <c r="LKF18" s="1"/>
      <c r="LKG18" s="1"/>
      <c r="LKH18" s="1"/>
      <c r="LKI18" s="1"/>
      <c r="LKJ18" s="1"/>
      <c r="LKK18" s="1"/>
      <c r="LKL18" s="1"/>
      <c r="LKM18" s="1"/>
      <c r="LKN18" s="1"/>
      <c r="LKO18" s="1"/>
      <c r="LKP18" s="1"/>
      <c r="LKQ18" s="1"/>
      <c r="LKR18" s="1"/>
      <c r="LKS18" s="1"/>
      <c r="LKT18" s="1"/>
      <c r="LKU18" s="1"/>
      <c r="LKV18" s="1"/>
      <c r="LKW18" s="1"/>
      <c r="LKX18" s="1"/>
      <c r="LKY18" s="1"/>
      <c r="LKZ18" s="1"/>
      <c r="LLA18" s="1"/>
      <c r="LLB18" s="1"/>
      <c r="LLC18" s="1"/>
      <c r="LLD18" s="1"/>
      <c r="LLE18" s="1"/>
      <c r="LLF18" s="1"/>
      <c r="LLG18" s="1"/>
      <c r="LLH18" s="1"/>
      <c r="LLI18" s="1"/>
      <c r="LLJ18" s="1"/>
      <c r="LLK18" s="1"/>
      <c r="LLL18" s="1"/>
      <c r="LLM18" s="1"/>
      <c r="LLN18" s="1"/>
      <c r="LLO18" s="1"/>
      <c r="LLP18" s="1"/>
      <c r="LLQ18" s="1"/>
      <c r="LLR18" s="1"/>
      <c r="LLS18" s="1"/>
      <c r="LLT18" s="1"/>
      <c r="LLU18" s="1"/>
      <c r="LLV18" s="1"/>
      <c r="LLW18" s="1"/>
      <c r="LLX18" s="1"/>
      <c r="LLY18" s="1"/>
      <c r="LLZ18" s="1"/>
      <c r="LMA18" s="1"/>
      <c r="LMB18" s="1"/>
      <c r="LMC18" s="1"/>
      <c r="LMD18" s="1"/>
      <c r="LME18" s="1"/>
      <c r="LMF18" s="1"/>
      <c r="LMG18" s="1"/>
      <c r="LMH18" s="1"/>
      <c r="LMI18" s="1"/>
      <c r="LMJ18" s="1"/>
      <c r="LMK18" s="1"/>
      <c r="LML18" s="1"/>
      <c r="LMM18" s="1"/>
      <c r="LMN18" s="1"/>
      <c r="LMO18" s="1"/>
      <c r="LMP18" s="1"/>
      <c r="LMQ18" s="1"/>
      <c r="LMR18" s="1"/>
      <c r="LMS18" s="1"/>
      <c r="LMT18" s="1"/>
      <c r="LMU18" s="1"/>
      <c r="LMV18" s="1"/>
      <c r="LMW18" s="1"/>
      <c r="LMX18" s="1"/>
      <c r="LMY18" s="1"/>
      <c r="LMZ18" s="1"/>
      <c r="LNA18" s="1"/>
      <c r="LNB18" s="1"/>
      <c r="LNC18" s="1"/>
      <c r="LND18" s="1"/>
      <c r="LNE18" s="1"/>
      <c r="LNF18" s="1"/>
      <c r="LNG18" s="1"/>
      <c r="LNH18" s="1"/>
      <c r="LNI18" s="1"/>
      <c r="LNJ18" s="1"/>
      <c r="LNK18" s="1"/>
      <c r="LNL18" s="1"/>
      <c r="LNM18" s="1"/>
      <c r="LNN18" s="1"/>
      <c r="LNO18" s="1"/>
      <c r="LNP18" s="1"/>
      <c r="LNQ18" s="1"/>
      <c r="LNR18" s="1"/>
      <c r="LNS18" s="1"/>
      <c r="LNT18" s="1"/>
      <c r="LNU18" s="1"/>
      <c r="LNV18" s="1"/>
      <c r="LNW18" s="1"/>
      <c r="LNX18" s="1"/>
      <c r="LNY18" s="1"/>
      <c r="LNZ18" s="1"/>
      <c r="LOA18" s="1"/>
      <c r="LOB18" s="1"/>
      <c r="LOC18" s="1"/>
      <c r="LOD18" s="1"/>
      <c r="LOE18" s="1"/>
      <c r="LOF18" s="1"/>
      <c r="LOG18" s="1"/>
      <c r="LOH18" s="1"/>
      <c r="LOI18" s="1"/>
      <c r="LOJ18" s="1"/>
      <c r="LOK18" s="1"/>
      <c r="LOL18" s="1"/>
      <c r="LOM18" s="1"/>
      <c r="LON18" s="1"/>
      <c r="LOO18" s="1"/>
      <c r="LOP18" s="1"/>
      <c r="LOQ18" s="1"/>
      <c r="LOR18" s="1"/>
      <c r="LOS18" s="1"/>
      <c r="LOT18" s="1"/>
      <c r="LOU18" s="1"/>
      <c r="LOV18" s="1"/>
      <c r="LOW18" s="1"/>
      <c r="LOX18" s="1"/>
      <c r="LOY18" s="1"/>
      <c r="LOZ18" s="1"/>
      <c r="LPA18" s="1"/>
      <c r="LPB18" s="1"/>
      <c r="LPC18" s="1"/>
      <c r="LPD18" s="1"/>
      <c r="LPE18" s="1"/>
      <c r="LPF18" s="1"/>
      <c r="LPG18" s="1"/>
      <c r="LPH18" s="1"/>
      <c r="LPI18" s="1"/>
      <c r="LPJ18" s="1"/>
      <c r="LPK18" s="1"/>
      <c r="LPL18" s="1"/>
      <c r="LPM18" s="1"/>
      <c r="LPN18" s="1"/>
      <c r="LPO18" s="1"/>
      <c r="LPP18" s="1"/>
      <c r="LPQ18" s="1"/>
      <c r="LPR18" s="1"/>
      <c r="LPS18" s="1"/>
      <c r="LPT18" s="1"/>
      <c r="LPU18" s="1"/>
      <c r="LPV18" s="1"/>
      <c r="LPW18" s="1"/>
      <c r="LPX18" s="1"/>
      <c r="LPY18" s="1"/>
      <c r="LPZ18" s="1"/>
      <c r="LQA18" s="1"/>
      <c r="LQB18" s="1"/>
      <c r="LQC18" s="1"/>
      <c r="LQD18" s="1"/>
      <c r="LQE18" s="1"/>
      <c r="LQF18" s="1"/>
      <c r="LQG18" s="1"/>
      <c r="LQH18" s="1"/>
      <c r="LQI18" s="1"/>
      <c r="LQJ18" s="1"/>
      <c r="LQK18" s="1"/>
      <c r="LQL18" s="1"/>
      <c r="LQM18" s="1"/>
      <c r="LQN18" s="1"/>
      <c r="LQO18" s="1"/>
      <c r="LQP18" s="1"/>
      <c r="LQQ18" s="1"/>
      <c r="LQR18" s="1"/>
      <c r="LQS18" s="1"/>
      <c r="LQT18" s="1"/>
      <c r="LQU18" s="1"/>
      <c r="LQV18" s="1"/>
      <c r="LQW18" s="1"/>
      <c r="LQX18" s="1"/>
      <c r="LQY18" s="1"/>
      <c r="LQZ18" s="1"/>
      <c r="LRA18" s="1"/>
      <c r="LRB18" s="1"/>
      <c r="LRC18" s="1"/>
      <c r="LRD18" s="1"/>
      <c r="LRE18" s="1"/>
      <c r="LRF18" s="1"/>
      <c r="LRG18" s="1"/>
      <c r="LRH18" s="1"/>
      <c r="LRI18" s="1"/>
      <c r="LRJ18" s="1"/>
      <c r="LRK18" s="1"/>
      <c r="LRL18" s="1"/>
      <c r="LRM18" s="1"/>
      <c r="LRN18" s="1"/>
      <c r="LRO18" s="1"/>
      <c r="LRP18" s="1"/>
      <c r="LRQ18" s="1"/>
      <c r="LRR18" s="1"/>
      <c r="LRS18" s="1"/>
      <c r="LRT18" s="1"/>
      <c r="LRU18" s="1"/>
      <c r="LRV18" s="1"/>
      <c r="LRW18" s="1"/>
      <c r="LRX18" s="1"/>
      <c r="LRY18" s="1"/>
      <c r="LRZ18" s="1"/>
      <c r="LSA18" s="1"/>
      <c r="LSB18" s="1"/>
      <c r="LSC18" s="1"/>
      <c r="LSD18" s="1"/>
      <c r="LSE18" s="1"/>
      <c r="LSF18" s="1"/>
      <c r="LSG18" s="1"/>
      <c r="LSH18" s="1"/>
      <c r="LSI18" s="1"/>
      <c r="LSJ18" s="1"/>
      <c r="LSK18" s="1"/>
      <c r="LSL18" s="1"/>
      <c r="LSM18" s="1"/>
      <c r="LSN18" s="1"/>
      <c r="LSO18" s="1"/>
      <c r="LSP18" s="1"/>
      <c r="LSQ18" s="1"/>
      <c r="LSR18" s="1"/>
      <c r="LSS18" s="1"/>
      <c r="LST18" s="1"/>
      <c r="LSU18" s="1"/>
      <c r="LSV18" s="1"/>
      <c r="LSW18" s="1"/>
      <c r="LSX18" s="1"/>
      <c r="LSY18" s="1"/>
      <c r="LSZ18" s="1"/>
      <c r="LTA18" s="1"/>
      <c r="LTB18" s="1"/>
      <c r="LTC18" s="1"/>
      <c r="LTD18" s="1"/>
      <c r="LTE18" s="1"/>
      <c r="LTF18" s="1"/>
      <c r="LTG18" s="1"/>
      <c r="LTH18" s="1"/>
      <c r="LTI18" s="1"/>
      <c r="LTJ18" s="1"/>
      <c r="LTK18" s="1"/>
      <c r="LTL18" s="1"/>
      <c r="LTM18" s="1"/>
      <c r="LTN18" s="1"/>
      <c r="LTO18" s="1"/>
      <c r="LTP18" s="1"/>
      <c r="LTQ18" s="1"/>
      <c r="LTR18" s="1"/>
      <c r="LTS18" s="1"/>
      <c r="LTT18" s="1"/>
      <c r="LTU18" s="1"/>
      <c r="LTV18" s="1"/>
      <c r="LTW18" s="1"/>
      <c r="LTX18" s="1"/>
      <c r="LTY18" s="1"/>
      <c r="LTZ18" s="1"/>
      <c r="LUA18" s="1"/>
      <c r="LUB18" s="1"/>
      <c r="LUC18" s="1"/>
      <c r="LUD18" s="1"/>
      <c r="LUE18" s="1"/>
      <c r="LUF18" s="1"/>
      <c r="LUG18" s="1"/>
      <c r="LUH18" s="1"/>
      <c r="LUI18" s="1"/>
      <c r="LUJ18" s="1"/>
      <c r="LUK18" s="1"/>
      <c r="LUL18" s="1"/>
      <c r="LUM18" s="1"/>
      <c r="LUN18" s="1"/>
      <c r="LUO18" s="1"/>
      <c r="LUP18" s="1"/>
      <c r="LUQ18" s="1"/>
      <c r="LUR18" s="1"/>
      <c r="LUS18" s="1"/>
      <c r="LUT18" s="1"/>
      <c r="LUU18" s="1"/>
      <c r="LUV18" s="1"/>
      <c r="LUW18" s="1"/>
      <c r="LUX18" s="1"/>
      <c r="LUY18" s="1"/>
      <c r="LUZ18" s="1"/>
      <c r="LVA18" s="1"/>
      <c r="LVB18" s="1"/>
      <c r="LVC18" s="1"/>
      <c r="LVD18" s="1"/>
      <c r="LVE18" s="1"/>
      <c r="LVF18" s="1"/>
      <c r="LVG18" s="1"/>
      <c r="LVH18" s="1"/>
      <c r="LVI18" s="1"/>
      <c r="LVJ18" s="1"/>
      <c r="LVK18" s="1"/>
      <c r="LVL18" s="1"/>
      <c r="LVM18" s="1"/>
      <c r="LVN18" s="1"/>
      <c r="LVO18" s="1"/>
      <c r="LVP18" s="1"/>
      <c r="LVQ18" s="1"/>
      <c r="LVR18" s="1"/>
      <c r="LVS18" s="1"/>
      <c r="LVT18" s="1"/>
      <c r="LVU18" s="1"/>
      <c r="LVV18" s="1"/>
      <c r="LVW18" s="1"/>
      <c r="LVX18" s="1"/>
      <c r="LVY18" s="1"/>
      <c r="LVZ18" s="1"/>
      <c r="LWA18" s="1"/>
      <c r="LWB18" s="1"/>
      <c r="LWC18" s="1"/>
      <c r="LWD18" s="1"/>
      <c r="LWE18" s="1"/>
      <c r="LWF18" s="1"/>
      <c r="LWG18" s="1"/>
      <c r="LWH18" s="1"/>
      <c r="LWI18" s="1"/>
      <c r="LWJ18" s="1"/>
      <c r="LWK18" s="1"/>
      <c r="LWL18" s="1"/>
      <c r="LWM18" s="1"/>
      <c r="LWN18" s="1"/>
      <c r="LWO18" s="1"/>
      <c r="LWP18" s="1"/>
      <c r="LWQ18" s="1"/>
      <c r="LWR18" s="1"/>
      <c r="LWS18" s="1"/>
      <c r="LWT18" s="1"/>
      <c r="LWU18" s="1"/>
      <c r="LWV18" s="1"/>
      <c r="LWW18" s="1"/>
      <c r="LWX18" s="1"/>
      <c r="LWY18" s="1"/>
      <c r="LWZ18" s="1"/>
      <c r="LXA18" s="1"/>
      <c r="LXB18" s="1"/>
      <c r="LXC18" s="1"/>
      <c r="LXD18" s="1"/>
      <c r="LXE18" s="1"/>
      <c r="LXF18" s="1"/>
      <c r="LXG18" s="1"/>
      <c r="LXH18" s="1"/>
      <c r="LXI18" s="1"/>
      <c r="LXJ18" s="1"/>
      <c r="LXK18" s="1"/>
      <c r="LXL18" s="1"/>
      <c r="LXM18" s="1"/>
      <c r="LXN18" s="1"/>
      <c r="LXO18" s="1"/>
      <c r="LXP18" s="1"/>
      <c r="LXQ18" s="1"/>
      <c r="LXR18" s="1"/>
      <c r="LXS18" s="1"/>
      <c r="LXT18" s="1"/>
      <c r="LXU18" s="1"/>
      <c r="LXV18" s="1"/>
      <c r="LXW18" s="1"/>
      <c r="LXX18" s="1"/>
      <c r="LXY18" s="1"/>
      <c r="LXZ18" s="1"/>
      <c r="LYA18" s="1"/>
      <c r="LYB18" s="1"/>
      <c r="LYC18" s="1"/>
      <c r="LYD18" s="1"/>
      <c r="LYE18" s="1"/>
      <c r="LYF18" s="1"/>
      <c r="LYG18" s="1"/>
      <c r="LYH18" s="1"/>
      <c r="LYI18" s="1"/>
      <c r="LYJ18" s="1"/>
      <c r="LYK18" s="1"/>
      <c r="LYL18" s="1"/>
      <c r="LYM18" s="1"/>
      <c r="LYN18" s="1"/>
      <c r="LYO18" s="1"/>
      <c r="LYP18" s="1"/>
      <c r="LYQ18" s="1"/>
      <c r="LYR18" s="1"/>
      <c r="LYS18" s="1"/>
      <c r="LYT18" s="1"/>
      <c r="LYU18" s="1"/>
      <c r="LYV18" s="1"/>
      <c r="LYW18" s="1"/>
      <c r="LYX18" s="1"/>
      <c r="LYY18" s="1"/>
      <c r="LYZ18" s="1"/>
      <c r="LZA18" s="1"/>
      <c r="LZB18" s="1"/>
      <c r="LZC18" s="1"/>
      <c r="LZD18" s="1"/>
      <c r="LZE18" s="1"/>
      <c r="LZF18" s="1"/>
      <c r="LZG18" s="1"/>
      <c r="LZH18" s="1"/>
      <c r="LZI18" s="1"/>
      <c r="LZJ18" s="1"/>
      <c r="LZK18" s="1"/>
      <c r="LZL18" s="1"/>
      <c r="LZM18" s="1"/>
      <c r="LZN18" s="1"/>
      <c r="LZO18" s="1"/>
      <c r="LZP18" s="1"/>
      <c r="LZQ18" s="1"/>
      <c r="LZR18" s="1"/>
      <c r="LZS18" s="1"/>
      <c r="LZT18" s="1"/>
      <c r="LZU18" s="1"/>
      <c r="LZV18" s="1"/>
      <c r="LZW18" s="1"/>
      <c r="LZX18" s="1"/>
      <c r="LZY18" s="1"/>
      <c r="LZZ18" s="1"/>
      <c r="MAA18" s="1"/>
      <c r="MAB18" s="1"/>
      <c r="MAC18" s="1"/>
      <c r="MAD18" s="1"/>
      <c r="MAE18" s="1"/>
      <c r="MAF18" s="1"/>
      <c r="MAG18" s="1"/>
      <c r="MAH18" s="1"/>
      <c r="MAI18" s="1"/>
      <c r="MAJ18" s="1"/>
      <c r="MAK18" s="1"/>
      <c r="MAL18" s="1"/>
      <c r="MAM18" s="1"/>
      <c r="MAN18" s="1"/>
      <c r="MAO18" s="1"/>
      <c r="MAP18" s="1"/>
      <c r="MAQ18" s="1"/>
      <c r="MAR18" s="1"/>
      <c r="MAS18" s="1"/>
      <c r="MAT18" s="1"/>
      <c r="MAU18" s="1"/>
      <c r="MAV18" s="1"/>
      <c r="MAW18" s="1"/>
      <c r="MAX18" s="1"/>
      <c r="MAY18" s="1"/>
      <c r="MAZ18" s="1"/>
      <c r="MBA18" s="1"/>
      <c r="MBB18" s="1"/>
      <c r="MBC18" s="1"/>
      <c r="MBD18" s="1"/>
      <c r="MBE18" s="1"/>
      <c r="MBF18" s="1"/>
      <c r="MBG18" s="1"/>
      <c r="MBH18" s="1"/>
      <c r="MBI18" s="1"/>
      <c r="MBJ18" s="1"/>
      <c r="MBK18" s="1"/>
      <c r="MBL18" s="1"/>
      <c r="MBM18" s="1"/>
      <c r="MBN18" s="1"/>
      <c r="MBO18" s="1"/>
      <c r="MBP18" s="1"/>
      <c r="MBQ18" s="1"/>
      <c r="MBR18" s="1"/>
      <c r="MBS18" s="1"/>
      <c r="MBT18" s="1"/>
      <c r="MBU18" s="1"/>
      <c r="MBV18" s="1"/>
      <c r="MBW18" s="1"/>
      <c r="MBX18" s="1"/>
      <c r="MBY18" s="1"/>
      <c r="MBZ18" s="1"/>
      <c r="MCA18" s="1"/>
      <c r="MCB18" s="1"/>
      <c r="MCC18" s="1"/>
      <c r="MCD18" s="1"/>
      <c r="MCE18" s="1"/>
      <c r="MCF18" s="1"/>
      <c r="MCG18" s="1"/>
      <c r="MCH18" s="1"/>
      <c r="MCI18" s="1"/>
      <c r="MCJ18" s="1"/>
      <c r="MCK18" s="1"/>
      <c r="MCL18" s="1"/>
      <c r="MCM18" s="1"/>
      <c r="MCN18" s="1"/>
      <c r="MCO18" s="1"/>
      <c r="MCP18" s="1"/>
      <c r="MCQ18" s="1"/>
      <c r="MCR18" s="1"/>
      <c r="MCS18" s="1"/>
      <c r="MCT18" s="1"/>
      <c r="MCU18" s="1"/>
      <c r="MCV18" s="1"/>
      <c r="MCW18" s="1"/>
      <c r="MCX18" s="1"/>
      <c r="MCY18" s="1"/>
      <c r="MCZ18" s="1"/>
      <c r="MDA18" s="1"/>
      <c r="MDB18" s="1"/>
      <c r="MDC18" s="1"/>
      <c r="MDD18" s="1"/>
      <c r="MDE18" s="1"/>
      <c r="MDF18" s="1"/>
      <c r="MDG18" s="1"/>
      <c r="MDH18" s="1"/>
      <c r="MDI18" s="1"/>
      <c r="MDJ18" s="1"/>
      <c r="MDK18" s="1"/>
      <c r="MDL18" s="1"/>
      <c r="MDM18" s="1"/>
      <c r="MDN18" s="1"/>
      <c r="MDO18" s="1"/>
      <c r="MDP18" s="1"/>
      <c r="MDQ18" s="1"/>
      <c r="MDR18" s="1"/>
      <c r="MDS18" s="1"/>
      <c r="MDT18" s="1"/>
      <c r="MDU18" s="1"/>
      <c r="MDV18" s="1"/>
      <c r="MDW18" s="1"/>
      <c r="MDX18" s="1"/>
      <c r="MDY18" s="1"/>
      <c r="MDZ18" s="1"/>
      <c r="MEA18" s="1"/>
      <c r="MEB18" s="1"/>
      <c r="MEC18" s="1"/>
      <c r="MED18" s="1"/>
      <c r="MEE18" s="1"/>
      <c r="MEF18" s="1"/>
      <c r="MEG18" s="1"/>
      <c r="MEH18" s="1"/>
      <c r="MEI18" s="1"/>
      <c r="MEJ18" s="1"/>
      <c r="MEK18" s="1"/>
      <c r="MEL18" s="1"/>
      <c r="MEM18" s="1"/>
      <c r="MEN18" s="1"/>
      <c r="MEO18" s="1"/>
      <c r="MEP18" s="1"/>
      <c r="MEQ18" s="1"/>
      <c r="MER18" s="1"/>
      <c r="MES18" s="1"/>
      <c r="MET18" s="1"/>
      <c r="MEU18" s="1"/>
      <c r="MEV18" s="1"/>
      <c r="MEW18" s="1"/>
      <c r="MEX18" s="1"/>
      <c r="MEY18" s="1"/>
      <c r="MEZ18" s="1"/>
      <c r="MFA18" s="1"/>
      <c r="MFB18" s="1"/>
      <c r="MFC18" s="1"/>
      <c r="MFD18" s="1"/>
      <c r="MFE18" s="1"/>
      <c r="MFF18" s="1"/>
      <c r="MFG18" s="1"/>
      <c r="MFH18" s="1"/>
      <c r="MFI18" s="1"/>
      <c r="MFJ18" s="1"/>
      <c r="MFK18" s="1"/>
      <c r="MFL18" s="1"/>
      <c r="MFM18" s="1"/>
      <c r="MFN18" s="1"/>
      <c r="MFO18" s="1"/>
      <c r="MFP18" s="1"/>
      <c r="MFQ18" s="1"/>
      <c r="MFR18" s="1"/>
      <c r="MFS18" s="1"/>
      <c r="MFT18" s="1"/>
      <c r="MFU18" s="1"/>
      <c r="MFV18" s="1"/>
      <c r="MFW18" s="1"/>
      <c r="MFX18" s="1"/>
      <c r="MFY18" s="1"/>
      <c r="MFZ18" s="1"/>
      <c r="MGA18" s="1"/>
      <c r="MGB18" s="1"/>
      <c r="MGC18" s="1"/>
      <c r="MGD18" s="1"/>
      <c r="MGE18" s="1"/>
      <c r="MGF18" s="1"/>
      <c r="MGG18" s="1"/>
      <c r="MGH18" s="1"/>
      <c r="MGI18" s="1"/>
      <c r="MGJ18" s="1"/>
      <c r="MGK18" s="1"/>
      <c r="MGL18" s="1"/>
      <c r="MGM18" s="1"/>
      <c r="MGN18" s="1"/>
      <c r="MGO18" s="1"/>
      <c r="MGP18" s="1"/>
      <c r="MGQ18" s="1"/>
      <c r="MGR18" s="1"/>
      <c r="MGS18" s="1"/>
      <c r="MGT18" s="1"/>
      <c r="MGU18" s="1"/>
      <c r="MGV18" s="1"/>
      <c r="MGW18" s="1"/>
      <c r="MGX18" s="1"/>
      <c r="MGY18" s="1"/>
      <c r="MGZ18" s="1"/>
      <c r="MHA18" s="1"/>
      <c r="MHB18" s="1"/>
      <c r="MHC18" s="1"/>
      <c r="MHD18" s="1"/>
      <c r="MHE18" s="1"/>
      <c r="MHF18" s="1"/>
      <c r="MHG18" s="1"/>
      <c r="MHH18" s="1"/>
      <c r="MHI18" s="1"/>
      <c r="MHJ18" s="1"/>
      <c r="MHK18" s="1"/>
      <c r="MHL18" s="1"/>
      <c r="MHM18" s="1"/>
      <c r="MHN18" s="1"/>
      <c r="MHO18" s="1"/>
      <c r="MHP18" s="1"/>
      <c r="MHQ18" s="1"/>
      <c r="MHR18" s="1"/>
      <c r="MHS18" s="1"/>
      <c r="MHT18" s="1"/>
      <c r="MHU18" s="1"/>
      <c r="MHV18" s="1"/>
      <c r="MHW18" s="1"/>
      <c r="MHX18" s="1"/>
      <c r="MHY18" s="1"/>
      <c r="MHZ18" s="1"/>
      <c r="MIA18" s="1"/>
      <c r="MIB18" s="1"/>
      <c r="MIC18" s="1"/>
      <c r="MID18" s="1"/>
      <c r="MIE18" s="1"/>
      <c r="MIF18" s="1"/>
      <c r="MIG18" s="1"/>
      <c r="MIH18" s="1"/>
      <c r="MII18" s="1"/>
      <c r="MIJ18" s="1"/>
      <c r="MIK18" s="1"/>
      <c r="MIL18" s="1"/>
      <c r="MIM18" s="1"/>
      <c r="MIN18" s="1"/>
      <c r="MIO18" s="1"/>
      <c r="MIP18" s="1"/>
      <c r="MIQ18" s="1"/>
      <c r="MIR18" s="1"/>
      <c r="MIS18" s="1"/>
      <c r="MIT18" s="1"/>
      <c r="MIU18" s="1"/>
      <c r="MIV18" s="1"/>
      <c r="MIW18" s="1"/>
      <c r="MIX18" s="1"/>
      <c r="MIY18" s="1"/>
      <c r="MIZ18" s="1"/>
      <c r="MJA18" s="1"/>
      <c r="MJB18" s="1"/>
      <c r="MJC18" s="1"/>
      <c r="MJD18" s="1"/>
      <c r="MJE18" s="1"/>
      <c r="MJF18" s="1"/>
      <c r="MJG18" s="1"/>
      <c r="MJH18" s="1"/>
      <c r="MJI18" s="1"/>
      <c r="MJJ18" s="1"/>
      <c r="MJK18" s="1"/>
      <c r="MJL18" s="1"/>
      <c r="MJM18" s="1"/>
      <c r="MJN18" s="1"/>
      <c r="MJO18" s="1"/>
      <c r="MJP18" s="1"/>
      <c r="MJQ18" s="1"/>
      <c r="MJR18" s="1"/>
      <c r="MJS18" s="1"/>
      <c r="MJT18" s="1"/>
      <c r="MJU18" s="1"/>
      <c r="MJV18" s="1"/>
      <c r="MJW18" s="1"/>
      <c r="MJX18" s="1"/>
      <c r="MJY18" s="1"/>
      <c r="MJZ18" s="1"/>
      <c r="MKA18" s="1"/>
      <c r="MKB18" s="1"/>
      <c r="MKC18" s="1"/>
      <c r="MKD18" s="1"/>
      <c r="MKE18" s="1"/>
      <c r="MKF18" s="1"/>
      <c r="MKG18" s="1"/>
      <c r="MKH18" s="1"/>
      <c r="MKI18" s="1"/>
      <c r="MKJ18" s="1"/>
      <c r="MKK18" s="1"/>
      <c r="MKL18" s="1"/>
      <c r="MKM18" s="1"/>
      <c r="MKN18" s="1"/>
      <c r="MKO18" s="1"/>
      <c r="MKP18" s="1"/>
      <c r="MKQ18" s="1"/>
      <c r="MKR18" s="1"/>
      <c r="MKS18" s="1"/>
      <c r="MKT18" s="1"/>
      <c r="MKU18" s="1"/>
      <c r="MKV18" s="1"/>
      <c r="MKW18" s="1"/>
      <c r="MKX18" s="1"/>
      <c r="MKY18" s="1"/>
      <c r="MKZ18" s="1"/>
      <c r="MLA18" s="1"/>
      <c r="MLB18" s="1"/>
      <c r="MLC18" s="1"/>
      <c r="MLD18" s="1"/>
      <c r="MLE18" s="1"/>
      <c r="MLF18" s="1"/>
      <c r="MLG18" s="1"/>
      <c r="MLH18" s="1"/>
      <c r="MLI18" s="1"/>
      <c r="MLJ18" s="1"/>
      <c r="MLK18" s="1"/>
      <c r="MLL18" s="1"/>
      <c r="MLM18" s="1"/>
      <c r="MLN18" s="1"/>
      <c r="MLO18" s="1"/>
      <c r="MLP18" s="1"/>
      <c r="MLQ18" s="1"/>
      <c r="MLR18" s="1"/>
      <c r="MLS18" s="1"/>
      <c r="MLT18" s="1"/>
      <c r="MLU18" s="1"/>
      <c r="MLV18" s="1"/>
      <c r="MLW18" s="1"/>
      <c r="MLX18" s="1"/>
      <c r="MLY18" s="1"/>
      <c r="MLZ18" s="1"/>
      <c r="MMA18" s="1"/>
      <c r="MMB18" s="1"/>
      <c r="MMC18" s="1"/>
      <c r="MMD18" s="1"/>
      <c r="MME18" s="1"/>
      <c r="MMF18" s="1"/>
      <c r="MMG18" s="1"/>
      <c r="MMH18" s="1"/>
      <c r="MMI18" s="1"/>
      <c r="MMJ18" s="1"/>
      <c r="MMK18" s="1"/>
      <c r="MML18" s="1"/>
      <c r="MMM18" s="1"/>
      <c r="MMN18" s="1"/>
      <c r="MMO18" s="1"/>
      <c r="MMP18" s="1"/>
      <c r="MMQ18" s="1"/>
      <c r="MMR18" s="1"/>
      <c r="MMS18" s="1"/>
      <c r="MMT18" s="1"/>
      <c r="MMU18" s="1"/>
      <c r="MMV18" s="1"/>
      <c r="MMW18" s="1"/>
      <c r="MMX18" s="1"/>
      <c r="MMY18" s="1"/>
      <c r="MMZ18" s="1"/>
      <c r="MNA18" s="1"/>
      <c r="MNB18" s="1"/>
      <c r="MNC18" s="1"/>
      <c r="MND18" s="1"/>
      <c r="MNE18" s="1"/>
      <c r="MNF18" s="1"/>
      <c r="MNG18" s="1"/>
      <c r="MNH18" s="1"/>
      <c r="MNI18" s="1"/>
      <c r="MNJ18" s="1"/>
      <c r="MNK18" s="1"/>
      <c r="MNL18" s="1"/>
      <c r="MNM18" s="1"/>
      <c r="MNN18" s="1"/>
      <c r="MNO18" s="1"/>
      <c r="MNP18" s="1"/>
      <c r="MNQ18" s="1"/>
      <c r="MNR18" s="1"/>
      <c r="MNS18" s="1"/>
      <c r="MNT18" s="1"/>
      <c r="MNU18" s="1"/>
      <c r="MNV18" s="1"/>
      <c r="MNW18" s="1"/>
      <c r="MNX18" s="1"/>
      <c r="MNY18" s="1"/>
      <c r="MNZ18" s="1"/>
      <c r="MOA18" s="1"/>
      <c r="MOB18" s="1"/>
      <c r="MOC18" s="1"/>
      <c r="MOD18" s="1"/>
      <c r="MOE18" s="1"/>
      <c r="MOF18" s="1"/>
      <c r="MOG18" s="1"/>
      <c r="MOH18" s="1"/>
      <c r="MOI18" s="1"/>
      <c r="MOJ18" s="1"/>
      <c r="MOK18" s="1"/>
      <c r="MOL18" s="1"/>
      <c r="MOM18" s="1"/>
      <c r="MON18" s="1"/>
      <c r="MOO18" s="1"/>
      <c r="MOP18" s="1"/>
      <c r="MOQ18" s="1"/>
      <c r="MOR18" s="1"/>
      <c r="MOS18" s="1"/>
      <c r="MOT18" s="1"/>
      <c r="MOU18" s="1"/>
      <c r="MOV18" s="1"/>
      <c r="MOW18" s="1"/>
      <c r="MOX18" s="1"/>
      <c r="MOY18" s="1"/>
      <c r="MOZ18" s="1"/>
      <c r="MPA18" s="1"/>
      <c r="MPB18" s="1"/>
      <c r="MPC18" s="1"/>
      <c r="MPD18" s="1"/>
      <c r="MPE18" s="1"/>
      <c r="MPF18" s="1"/>
      <c r="MPG18" s="1"/>
      <c r="MPH18" s="1"/>
      <c r="MPI18" s="1"/>
      <c r="MPJ18" s="1"/>
      <c r="MPK18" s="1"/>
      <c r="MPL18" s="1"/>
      <c r="MPM18" s="1"/>
      <c r="MPN18" s="1"/>
      <c r="MPO18" s="1"/>
      <c r="MPP18" s="1"/>
      <c r="MPQ18" s="1"/>
      <c r="MPR18" s="1"/>
      <c r="MPS18" s="1"/>
      <c r="MPT18" s="1"/>
      <c r="MPU18" s="1"/>
      <c r="MPV18" s="1"/>
      <c r="MPW18" s="1"/>
      <c r="MPX18" s="1"/>
      <c r="MPY18" s="1"/>
      <c r="MPZ18" s="1"/>
      <c r="MQA18" s="1"/>
      <c r="MQB18" s="1"/>
      <c r="MQC18" s="1"/>
      <c r="MQD18" s="1"/>
      <c r="MQE18" s="1"/>
      <c r="MQF18" s="1"/>
      <c r="MQG18" s="1"/>
      <c r="MQH18" s="1"/>
      <c r="MQI18" s="1"/>
      <c r="MQJ18" s="1"/>
      <c r="MQK18" s="1"/>
      <c r="MQL18" s="1"/>
      <c r="MQM18" s="1"/>
      <c r="MQN18" s="1"/>
      <c r="MQO18" s="1"/>
      <c r="MQP18" s="1"/>
      <c r="MQQ18" s="1"/>
      <c r="MQR18" s="1"/>
      <c r="MQS18" s="1"/>
      <c r="MQT18" s="1"/>
      <c r="MQU18" s="1"/>
      <c r="MQV18" s="1"/>
      <c r="MQW18" s="1"/>
      <c r="MQX18" s="1"/>
      <c r="MQY18" s="1"/>
      <c r="MQZ18" s="1"/>
      <c r="MRA18" s="1"/>
      <c r="MRB18" s="1"/>
      <c r="MRC18" s="1"/>
      <c r="MRD18" s="1"/>
      <c r="MRE18" s="1"/>
      <c r="MRF18" s="1"/>
      <c r="MRG18" s="1"/>
      <c r="MRH18" s="1"/>
      <c r="MRI18" s="1"/>
      <c r="MRJ18" s="1"/>
      <c r="MRK18" s="1"/>
      <c r="MRL18" s="1"/>
      <c r="MRM18" s="1"/>
      <c r="MRN18" s="1"/>
      <c r="MRO18" s="1"/>
      <c r="MRP18" s="1"/>
      <c r="MRQ18" s="1"/>
      <c r="MRR18" s="1"/>
      <c r="MRS18" s="1"/>
      <c r="MRT18" s="1"/>
      <c r="MRU18" s="1"/>
      <c r="MRV18" s="1"/>
      <c r="MRW18" s="1"/>
      <c r="MRX18" s="1"/>
      <c r="MRY18" s="1"/>
      <c r="MRZ18" s="1"/>
      <c r="MSA18" s="1"/>
      <c r="MSB18" s="1"/>
      <c r="MSC18" s="1"/>
      <c r="MSD18" s="1"/>
      <c r="MSE18" s="1"/>
      <c r="MSF18" s="1"/>
      <c r="MSG18" s="1"/>
      <c r="MSH18" s="1"/>
      <c r="MSI18" s="1"/>
      <c r="MSJ18" s="1"/>
      <c r="MSK18" s="1"/>
      <c r="MSL18" s="1"/>
      <c r="MSM18" s="1"/>
      <c r="MSN18" s="1"/>
      <c r="MSO18" s="1"/>
      <c r="MSP18" s="1"/>
      <c r="MSQ18" s="1"/>
      <c r="MSR18" s="1"/>
      <c r="MSS18" s="1"/>
      <c r="MST18" s="1"/>
      <c r="MSU18" s="1"/>
      <c r="MSV18" s="1"/>
      <c r="MSW18" s="1"/>
      <c r="MSX18" s="1"/>
      <c r="MSY18" s="1"/>
      <c r="MSZ18" s="1"/>
      <c r="MTA18" s="1"/>
      <c r="MTB18" s="1"/>
      <c r="MTC18" s="1"/>
      <c r="MTD18" s="1"/>
      <c r="MTE18" s="1"/>
      <c r="MTF18" s="1"/>
      <c r="MTG18" s="1"/>
      <c r="MTH18" s="1"/>
      <c r="MTI18" s="1"/>
      <c r="MTJ18" s="1"/>
      <c r="MTK18" s="1"/>
      <c r="MTL18" s="1"/>
      <c r="MTM18" s="1"/>
      <c r="MTN18" s="1"/>
      <c r="MTO18" s="1"/>
      <c r="MTP18" s="1"/>
      <c r="MTQ18" s="1"/>
      <c r="MTR18" s="1"/>
      <c r="MTS18" s="1"/>
      <c r="MTT18" s="1"/>
      <c r="MTU18" s="1"/>
      <c r="MTV18" s="1"/>
      <c r="MTW18" s="1"/>
      <c r="MTX18" s="1"/>
      <c r="MTY18" s="1"/>
      <c r="MTZ18" s="1"/>
      <c r="MUA18" s="1"/>
      <c r="MUB18" s="1"/>
      <c r="MUC18" s="1"/>
      <c r="MUD18" s="1"/>
      <c r="MUE18" s="1"/>
      <c r="MUF18" s="1"/>
      <c r="MUG18" s="1"/>
      <c r="MUH18" s="1"/>
      <c r="MUI18" s="1"/>
      <c r="MUJ18" s="1"/>
      <c r="MUK18" s="1"/>
      <c r="MUL18" s="1"/>
      <c r="MUM18" s="1"/>
      <c r="MUN18" s="1"/>
      <c r="MUO18" s="1"/>
      <c r="MUP18" s="1"/>
      <c r="MUQ18" s="1"/>
      <c r="MUR18" s="1"/>
      <c r="MUS18" s="1"/>
      <c r="MUT18" s="1"/>
      <c r="MUU18" s="1"/>
      <c r="MUV18" s="1"/>
      <c r="MUW18" s="1"/>
      <c r="MUX18" s="1"/>
      <c r="MUY18" s="1"/>
      <c r="MUZ18" s="1"/>
      <c r="MVA18" s="1"/>
      <c r="MVB18" s="1"/>
      <c r="MVC18" s="1"/>
      <c r="MVD18" s="1"/>
      <c r="MVE18" s="1"/>
      <c r="MVF18" s="1"/>
      <c r="MVG18" s="1"/>
      <c r="MVH18" s="1"/>
      <c r="MVI18" s="1"/>
      <c r="MVJ18" s="1"/>
      <c r="MVK18" s="1"/>
      <c r="MVL18" s="1"/>
      <c r="MVM18" s="1"/>
      <c r="MVN18" s="1"/>
      <c r="MVO18" s="1"/>
      <c r="MVP18" s="1"/>
      <c r="MVQ18" s="1"/>
      <c r="MVR18" s="1"/>
      <c r="MVS18" s="1"/>
      <c r="MVT18" s="1"/>
      <c r="MVU18" s="1"/>
      <c r="MVV18" s="1"/>
      <c r="MVW18" s="1"/>
      <c r="MVX18" s="1"/>
      <c r="MVY18" s="1"/>
      <c r="MVZ18" s="1"/>
      <c r="MWA18" s="1"/>
      <c r="MWB18" s="1"/>
      <c r="MWC18" s="1"/>
      <c r="MWD18" s="1"/>
      <c r="MWE18" s="1"/>
      <c r="MWF18" s="1"/>
      <c r="MWG18" s="1"/>
      <c r="MWH18" s="1"/>
      <c r="MWI18" s="1"/>
      <c r="MWJ18" s="1"/>
      <c r="MWK18" s="1"/>
      <c r="MWL18" s="1"/>
      <c r="MWM18" s="1"/>
      <c r="MWN18" s="1"/>
      <c r="MWO18" s="1"/>
      <c r="MWP18" s="1"/>
      <c r="MWQ18" s="1"/>
      <c r="MWR18" s="1"/>
      <c r="MWS18" s="1"/>
      <c r="MWT18" s="1"/>
      <c r="MWU18" s="1"/>
      <c r="MWV18" s="1"/>
      <c r="MWW18" s="1"/>
      <c r="MWX18" s="1"/>
      <c r="MWY18" s="1"/>
      <c r="MWZ18" s="1"/>
      <c r="MXA18" s="1"/>
      <c r="MXB18" s="1"/>
      <c r="MXC18" s="1"/>
      <c r="MXD18" s="1"/>
      <c r="MXE18" s="1"/>
      <c r="MXF18" s="1"/>
      <c r="MXG18" s="1"/>
      <c r="MXH18" s="1"/>
      <c r="MXI18" s="1"/>
      <c r="MXJ18" s="1"/>
      <c r="MXK18" s="1"/>
      <c r="MXL18" s="1"/>
      <c r="MXM18" s="1"/>
      <c r="MXN18" s="1"/>
      <c r="MXO18" s="1"/>
      <c r="MXP18" s="1"/>
      <c r="MXQ18" s="1"/>
      <c r="MXR18" s="1"/>
      <c r="MXS18" s="1"/>
      <c r="MXT18" s="1"/>
      <c r="MXU18" s="1"/>
      <c r="MXV18" s="1"/>
      <c r="MXW18" s="1"/>
      <c r="MXX18" s="1"/>
      <c r="MXY18" s="1"/>
      <c r="MXZ18" s="1"/>
      <c r="MYA18" s="1"/>
      <c r="MYB18" s="1"/>
      <c r="MYC18" s="1"/>
      <c r="MYD18" s="1"/>
      <c r="MYE18" s="1"/>
      <c r="MYF18" s="1"/>
      <c r="MYG18" s="1"/>
      <c r="MYH18" s="1"/>
      <c r="MYI18" s="1"/>
      <c r="MYJ18" s="1"/>
      <c r="MYK18" s="1"/>
      <c r="MYL18" s="1"/>
      <c r="MYM18" s="1"/>
      <c r="MYN18" s="1"/>
      <c r="MYO18" s="1"/>
      <c r="MYP18" s="1"/>
      <c r="MYQ18" s="1"/>
      <c r="MYR18" s="1"/>
      <c r="MYS18" s="1"/>
      <c r="MYT18" s="1"/>
      <c r="MYU18" s="1"/>
      <c r="MYV18" s="1"/>
      <c r="MYW18" s="1"/>
      <c r="MYX18" s="1"/>
      <c r="MYY18" s="1"/>
      <c r="MYZ18" s="1"/>
      <c r="MZA18" s="1"/>
      <c r="MZB18" s="1"/>
      <c r="MZC18" s="1"/>
      <c r="MZD18" s="1"/>
      <c r="MZE18" s="1"/>
      <c r="MZF18" s="1"/>
      <c r="MZG18" s="1"/>
      <c r="MZH18" s="1"/>
      <c r="MZI18" s="1"/>
      <c r="MZJ18" s="1"/>
      <c r="MZK18" s="1"/>
      <c r="MZL18" s="1"/>
      <c r="MZM18" s="1"/>
      <c r="MZN18" s="1"/>
      <c r="MZO18" s="1"/>
      <c r="MZP18" s="1"/>
      <c r="MZQ18" s="1"/>
      <c r="MZR18" s="1"/>
      <c r="MZS18" s="1"/>
      <c r="MZT18" s="1"/>
      <c r="MZU18" s="1"/>
      <c r="MZV18" s="1"/>
      <c r="MZW18" s="1"/>
      <c r="MZX18" s="1"/>
      <c r="MZY18" s="1"/>
      <c r="MZZ18" s="1"/>
      <c r="NAA18" s="1"/>
      <c r="NAB18" s="1"/>
      <c r="NAC18" s="1"/>
      <c r="NAD18" s="1"/>
      <c r="NAE18" s="1"/>
      <c r="NAF18" s="1"/>
      <c r="NAG18" s="1"/>
      <c r="NAH18" s="1"/>
      <c r="NAI18" s="1"/>
      <c r="NAJ18" s="1"/>
      <c r="NAK18" s="1"/>
      <c r="NAL18" s="1"/>
      <c r="NAM18" s="1"/>
      <c r="NAN18" s="1"/>
      <c r="NAO18" s="1"/>
      <c r="NAP18" s="1"/>
      <c r="NAQ18" s="1"/>
      <c r="NAR18" s="1"/>
      <c r="NAS18" s="1"/>
      <c r="NAT18" s="1"/>
      <c r="NAU18" s="1"/>
      <c r="NAV18" s="1"/>
      <c r="NAW18" s="1"/>
      <c r="NAX18" s="1"/>
      <c r="NAY18" s="1"/>
      <c r="NAZ18" s="1"/>
      <c r="NBA18" s="1"/>
      <c r="NBB18" s="1"/>
      <c r="NBC18" s="1"/>
      <c r="NBD18" s="1"/>
      <c r="NBE18" s="1"/>
      <c r="NBF18" s="1"/>
      <c r="NBG18" s="1"/>
      <c r="NBH18" s="1"/>
      <c r="NBI18" s="1"/>
      <c r="NBJ18" s="1"/>
      <c r="NBK18" s="1"/>
      <c r="NBL18" s="1"/>
      <c r="NBM18" s="1"/>
      <c r="NBN18" s="1"/>
      <c r="NBO18" s="1"/>
      <c r="NBP18" s="1"/>
      <c r="NBQ18" s="1"/>
      <c r="NBR18" s="1"/>
      <c r="NBS18" s="1"/>
      <c r="NBT18" s="1"/>
      <c r="NBU18" s="1"/>
      <c r="NBV18" s="1"/>
      <c r="NBW18" s="1"/>
      <c r="NBX18" s="1"/>
      <c r="NBY18" s="1"/>
      <c r="NBZ18" s="1"/>
      <c r="NCA18" s="1"/>
      <c r="NCB18" s="1"/>
      <c r="NCC18" s="1"/>
      <c r="NCD18" s="1"/>
      <c r="NCE18" s="1"/>
      <c r="NCF18" s="1"/>
      <c r="NCG18" s="1"/>
      <c r="NCH18" s="1"/>
      <c r="NCI18" s="1"/>
      <c r="NCJ18" s="1"/>
      <c r="NCK18" s="1"/>
      <c r="NCL18" s="1"/>
      <c r="NCM18" s="1"/>
      <c r="NCN18" s="1"/>
      <c r="NCO18" s="1"/>
      <c r="NCP18" s="1"/>
      <c r="NCQ18" s="1"/>
      <c r="NCR18" s="1"/>
      <c r="NCS18" s="1"/>
      <c r="NCT18" s="1"/>
      <c r="NCU18" s="1"/>
      <c r="NCV18" s="1"/>
      <c r="NCW18" s="1"/>
      <c r="NCX18" s="1"/>
      <c r="NCY18" s="1"/>
      <c r="NCZ18" s="1"/>
      <c r="NDA18" s="1"/>
      <c r="NDB18" s="1"/>
      <c r="NDC18" s="1"/>
      <c r="NDD18" s="1"/>
      <c r="NDE18" s="1"/>
      <c r="NDF18" s="1"/>
      <c r="NDG18" s="1"/>
      <c r="NDH18" s="1"/>
      <c r="NDI18" s="1"/>
      <c r="NDJ18" s="1"/>
      <c r="NDK18" s="1"/>
      <c r="NDL18" s="1"/>
      <c r="NDM18" s="1"/>
      <c r="NDN18" s="1"/>
      <c r="NDO18" s="1"/>
      <c r="NDP18" s="1"/>
      <c r="NDQ18" s="1"/>
      <c r="NDR18" s="1"/>
      <c r="NDS18" s="1"/>
      <c r="NDT18" s="1"/>
      <c r="NDU18" s="1"/>
      <c r="NDV18" s="1"/>
      <c r="NDW18" s="1"/>
      <c r="NDX18" s="1"/>
      <c r="NDY18" s="1"/>
      <c r="NDZ18" s="1"/>
      <c r="NEA18" s="1"/>
      <c r="NEB18" s="1"/>
      <c r="NEC18" s="1"/>
      <c r="NED18" s="1"/>
      <c r="NEE18" s="1"/>
      <c r="NEF18" s="1"/>
      <c r="NEG18" s="1"/>
      <c r="NEH18" s="1"/>
      <c r="NEI18" s="1"/>
      <c r="NEJ18" s="1"/>
      <c r="NEK18" s="1"/>
      <c r="NEL18" s="1"/>
      <c r="NEM18" s="1"/>
      <c r="NEN18" s="1"/>
      <c r="NEO18" s="1"/>
      <c r="NEP18" s="1"/>
      <c r="NEQ18" s="1"/>
      <c r="NER18" s="1"/>
      <c r="NES18" s="1"/>
      <c r="NET18" s="1"/>
      <c r="NEU18" s="1"/>
      <c r="NEV18" s="1"/>
      <c r="NEW18" s="1"/>
      <c r="NEX18" s="1"/>
      <c r="NEY18" s="1"/>
      <c r="NEZ18" s="1"/>
      <c r="NFA18" s="1"/>
      <c r="NFB18" s="1"/>
      <c r="NFC18" s="1"/>
      <c r="NFD18" s="1"/>
      <c r="NFE18" s="1"/>
      <c r="NFF18" s="1"/>
      <c r="NFG18" s="1"/>
      <c r="NFH18" s="1"/>
      <c r="NFI18" s="1"/>
      <c r="NFJ18" s="1"/>
      <c r="NFK18" s="1"/>
      <c r="NFL18" s="1"/>
      <c r="NFM18" s="1"/>
      <c r="NFN18" s="1"/>
      <c r="NFO18" s="1"/>
      <c r="NFP18" s="1"/>
      <c r="NFQ18" s="1"/>
      <c r="NFR18" s="1"/>
      <c r="NFS18" s="1"/>
      <c r="NFT18" s="1"/>
      <c r="NFU18" s="1"/>
      <c r="NFV18" s="1"/>
      <c r="NFW18" s="1"/>
      <c r="NFX18" s="1"/>
      <c r="NFY18" s="1"/>
      <c r="NFZ18" s="1"/>
      <c r="NGA18" s="1"/>
      <c r="NGB18" s="1"/>
      <c r="NGC18" s="1"/>
      <c r="NGD18" s="1"/>
      <c r="NGE18" s="1"/>
      <c r="NGF18" s="1"/>
      <c r="NGG18" s="1"/>
      <c r="NGH18" s="1"/>
      <c r="NGI18" s="1"/>
      <c r="NGJ18" s="1"/>
      <c r="NGK18" s="1"/>
      <c r="NGL18" s="1"/>
      <c r="NGM18" s="1"/>
      <c r="NGN18" s="1"/>
      <c r="NGO18" s="1"/>
      <c r="NGP18" s="1"/>
      <c r="NGQ18" s="1"/>
      <c r="NGR18" s="1"/>
      <c r="NGS18" s="1"/>
      <c r="NGT18" s="1"/>
      <c r="NGU18" s="1"/>
      <c r="NGV18" s="1"/>
      <c r="NGW18" s="1"/>
      <c r="NGX18" s="1"/>
      <c r="NGY18" s="1"/>
      <c r="NGZ18" s="1"/>
      <c r="NHA18" s="1"/>
      <c r="NHB18" s="1"/>
      <c r="NHC18" s="1"/>
      <c r="NHD18" s="1"/>
      <c r="NHE18" s="1"/>
      <c r="NHF18" s="1"/>
      <c r="NHG18" s="1"/>
      <c r="NHH18" s="1"/>
      <c r="NHI18" s="1"/>
      <c r="NHJ18" s="1"/>
      <c r="NHK18" s="1"/>
      <c r="NHL18" s="1"/>
      <c r="NHM18" s="1"/>
      <c r="NHN18" s="1"/>
      <c r="NHO18" s="1"/>
      <c r="NHP18" s="1"/>
      <c r="NHQ18" s="1"/>
      <c r="NHR18" s="1"/>
      <c r="NHS18" s="1"/>
      <c r="NHT18" s="1"/>
      <c r="NHU18" s="1"/>
      <c r="NHV18" s="1"/>
      <c r="NHW18" s="1"/>
      <c r="NHX18" s="1"/>
      <c r="NHY18" s="1"/>
      <c r="NHZ18" s="1"/>
      <c r="NIA18" s="1"/>
      <c r="NIB18" s="1"/>
      <c r="NIC18" s="1"/>
      <c r="NID18" s="1"/>
      <c r="NIE18" s="1"/>
      <c r="NIF18" s="1"/>
      <c r="NIG18" s="1"/>
      <c r="NIH18" s="1"/>
      <c r="NII18" s="1"/>
      <c r="NIJ18" s="1"/>
      <c r="NIK18" s="1"/>
      <c r="NIL18" s="1"/>
      <c r="NIM18" s="1"/>
      <c r="NIN18" s="1"/>
      <c r="NIO18" s="1"/>
      <c r="NIP18" s="1"/>
      <c r="NIQ18" s="1"/>
      <c r="NIR18" s="1"/>
      <c r="NIS18" s="1"/>
      <c r="NIT18" s="1"/>
      <c r="NIU18" s="1"/>
      <c r="NIV18" s="1"/>
      <c r="NIW18" s="1"/>
      <c r="NIX18" s="1"/>
      <c r="NIY18" s="1"/>
      <c r="NIZ18" s="1"/>
      <c r="NJA18" s="1"/>
      <c r="NJB18" s="1"/>
      <c r="NJC18" s="1"/>
      <c r="NJD18" s="1"/>
      <c r="NJE18" s="1"/>
      <c r="NJF18" s="1"/>
      <c r="NJG18" s="1"/>
      <c r="NJH18" s="1"/>
      <c r="NJI18" s="1"/>
      <c r="NJJ18" s="1"/>
      <c r="NJK18" s="1"/>
      <c r="NJL18" s="1"/>
      <c r="NJM18" s="1"/>
      <c r="NJN18" s="1"/>
      <c r="NJO18" s="1"/>
      <c r="NJP18" s="1"/>
      <c r="NJQ18" s="1"/>
      <c r="NJR18" s="1"/>
      <c r="NJS18" s="1"/>
      <c r="NJT18" s="1"/>
      <c r="NJU18" s="1"/>
      <c r="NJV18" s="1"/>
      <c r="NJW18" s="1"/>
      <c r="NJX18" s="1"/>
      <c r="NJY18" s="1"/>
      <c r="NJZ18" s="1"/>
      <c r="NKA18" s="1"/>
      <c r="NKB18" s="1"/>
      <c r="NKC18" s="1"/>
      <c r="NKD18" s="1"/>
      <c r="NKE18" s="1"/>
      <c r="NKF18" s="1"/>
      <c r="NKG18" s="1"/>
      <c r="NKH18" s="1"/>
      <c r="NKI18" s="1"/>
      <c r="NKJ18" s="1"/>
      <c r="NKK18" s="1"/>
      <c r="NKL18" s="1"/>
      <c r="NKM18" s="1"/>
      <c r="NKN18" s="1"/>
      <c r="NKO18" s="1"/>
      <c r="NKP18" s="1"/>
      <c r="NKQ18" s="1"/>
      <c r="NKR18" s="1"/>
      <c r="NKS18" s="1"/>
      <c r="NKT18" s="1"/>
      <c r="NKU18" s="1"/>
      <c r="NKV18" s="1"/>
      <c r="NKW18" s="1"/>
      <c r="NKX18" s="1"/>
      <c r="NKY18" s="1"/>
      <c r="NKZ18" s="1"/>
      <c r="NLA18" s="1"/>
      <c r="NLB18" s="1"/>
      <c r="NLC18" s="1"/>
      <c r="NLD18" s="1"/>
      <c r="NLE18" s="1"/>
      <c r="NLF18" s="1"/>
      <c r="NLG18" s="1"/>
      <c r="NLH18" s="1"/>
      <c r="NLI18" s="1"/>
      <c r="NLJ18" s="1"/>
      <c r="NLK18" s="1"/>
      <c r="NLL18" s="1"/>
      <c r="NLM18" s="1"/>
      <c r="NLN18" s="1"/>
      <c r="NLO18" s="1"/>
      <c r="NLP18" s="1"/>
      <c r="NLQ18" s="1"/>
      <c r="NLR18" s="1"/>
      <c r="NLS18" s="1"/>
      <c r="NLT18" s="1"/>
      <c r="NLU18" s="1"/>
      <c r="NLV18" s="1"/>
      <c r="NLW18" s="1"/>
      <c r="NLX18" s="1"/>
      <c r="NLY18" s="1"/>
      <c r="NLZ18" s="1"/>
      <c r="NMA18" s="1"/>
      <c r="NMB18" s="1"/>
      <c r="NMC18" s="1"/>
      <c r="NMD18" s="1"/>
      <c r="NME18" s="1"/>
      <c r="NMF18" s="1"/>
      <c r="NMG18" s="1"/>
      <c r="NMH18" s="1"/>
      <c r="NMI18" s="1"/>
      <c r="NMJ18" s="1"/>
      <c r="NMK18" s="1"/>
      <c r="NML18" s="1"/>
      <c r="NMM18" s="1"/>
      <c r="NMN18" s="1"/>
      <c r="NMO18" s="1"/>
      <c r="NMP18" s="1"/>
      <c r="NMQ18" s="1"/>
      <c r="NMR18" s="1"/>
      <c r="NMS18" s="1"/>
      <c r="NMT18" s="1"/>
      <c r="NMU18" s="1"/>
      <c r="NMV18" s="1"/>
      <c r="NMW18" s="1"/>
      <c r="NMX18" s="1"/>
      <c r="NMY18" s="1"/>
      <c r="NMZ18" s="1"/>
      <c r="NNA18" s="1"/>
      <c r="NNB18" s="1"/>
      <c r="NNC18" s="1"/>
      <c r="NND18" s="1"/>
      <c r="NNE18" s="1"/>
      <c r="NNF18" s="1"/>
      <c r="NNG18" s="1"/>
      <c r="NNH18" s="1"/>
      <c r="NNI18" s="1"/>
      <c r="NNJ18" s="1"/>
      <c r="NNK18" s="1"/>
      <c r="NNL18" s="1"/>
      <c r="NNM18" s="1"/>
      <c r="NNN18" s="1"/>
      <c r="NNO18" s="1"/>
      <c r="NNP18" s="1"/>
      <c r="NNQ18" s="1"/>
      <c r="NNR18" s="1"/>
      <c r="NNS18" s="1"/>
      <c r="NNT18" s="1"/>
      <c r="NNU18" s="1"/>
      <c r="NNV18" s="1"/>
      <c r="NNW18" s="1"/>
      <c r="NNX18" s="1"/>
      <c r="NNY18" s="1"/>
      <c r="NNZ18" s="1"/>
      <c r="NOA18" s="1"/>
      <c r="NOB18" s="1"/>
      <c r="NOC18" s="1"/>
      <c r="NOD18" s="1"/>
      <c r="NOE18" s="1"/>
      <c r="NOF18" s="1"/>
      <c r="NOG18" s="1"/>
      <c r="NOH18" s="1"/>
      <c r="NOI18" s="1"/>
      <c r="NOJ18" s="1"/>
      <c r="NOK18" s="1"/>
      <c r="NOL18" s="1"/>
      <c r="NOM18" s="1"/>
      <c r="NON18" s="1"/>
      <c r="NOO18" s="1"/>
      <c r="NOP18" s="1"/>
      <c r="NOQ18" s="1"/>
      <c r="NOR18" s="1"/>
      <c r="NOS18" s="1"/>
      <c r="NOT18" s="1"/>
      <c r="NOU18" s="1"/>
      <c r="NOV18" s="1"/>
      <c r="NOW18" s="1"/>
      <c r="NOX18" s="1"/>
      <c r="NOY18" s="1"/>
      <c r="NOZ18" s="1"/>
      <c r="NPA18" s="1"/>
      <c r="NPB18" s="1"/>
      <c r="NPC18" s="1"/>
      <c r="NPD18" s="1"/>
      <c r="NPE18" s="1"/>
      <c r="NPF18" s="1"/>
      <c r="NPG18" s="1"/>
      <c r="NPH18" s="1"/>
      <c r="NPI18" s="1"/>
      <c r="NPJ18" s="1"/>
      <c r="NPK18" s="1"/>
      <c r="NPL18" s="1"/>
      <c r="NPM18" s="1"/>
      <c r="NPN18" s="1"/>
      <c r="NPO18" s="1"/>
      <c r="NPP18" s="1"/>
      <c r="NPQ18" s="1"/>
      <c r="NPR18" s="1"/>
      <c r="NPS18" s="1"/>
      <c r="NPT18" s="1"/>
      <c r="NPU18" s="1"/>
      <c r="NPV18" s="1"/>
      <c r="NPW18" s="1"/>
      <c r="NPX18" s="1"/>
      <c r="NPY18" s="1"/>
      <c r="NPZ18" s="1"/>
      <c r="NQA18" s="1"/>
      <c r="NQB18" s="1"/>
      <c r="NQC18" s="1"/>
      <c r="NQD18" s="1"/>
      <c r="NQE18" s="1"/>
      <c r="NQF18" s="1"/>
      <c r="NQG18" s="1"/>
      <c r="NQH18" s="1"/>
      <c r="NQI18" s="1"/>
      <c r="NQJ18" s="1"/>
      <c r="NQK18" s="1"/>
      <c r="NQL18" s="1"/>
      <c r="NQM18" s="1"/>
      <c r="NQN18" s="1"/>
      <c r="NQO18" s="1"/>
      <c r="NQP18" s="1"/>
      <c r="NQQ18" s="1"/>
      <c r="NQR18" s="1"/>
      <c r="NQS18" s="1"/>
      <c r="NQT18" s="1"/>
      <c r="NQU18" s="1"/>
      <c r="NQV18" s="1"/>
      <c r="NQW18" s="1"/>
      <c r="NQX18" s="1"/>
      <c r="NQY18" s="1"/>
      <c r="NQZ18" s="1"/>
      <c r="NRA18" s="1"/>
      <c r="NRB18" s="1"/>
      <c r="NRC18" s="1"/>
      <c r="NRD18" s="1"/>
      <c r="NRE18" s="1"/>
      <c r="NRF18" s="1"/>
      <c r="NRG18" s="1"/>
      <c r="NRH18" s="1"/>
      <c r="NRI18" s="1"/>
      <c r="NRJ18" s="1"/>
      <c r="NRK18" s="1"/>
      <c r="NRL18" s="1"/>
      <c r="NRM18" s="1"/>
      <c r="NRN18" s="1"/>
      <c r="NRO18" s="1"/>
      <c r="NRP18" s="1"/>
      <c r="NRQ18" s="1"/>
      <c r="NRR18" s="1"/>
      <c r="NRS18" s="1"/>
      <c r="NRT18" s="1"/>
      <c r="NRU18" s="1"/>
      <c r="NRV18" s="1"/>
      <c r="NRW18" s="1"/>
      <c r="NRX18" s="1"/>
      <c r="NRY18" s="1"/>
      <c r="NRZ18" s="1"/>
      <c r="NSA18" s="1"/>
      <c r="NSB18" s="1"/>
      <c r="NSC18" s="1"/>
      <c r="NSD18" s="1"/>
      <c r="NSE18" s="1"/>
      <c r="NSF18" s="1"/>
      <c r="NSG18" s="1"/>
      <c r="NSH18" s="1"/>
      <c r="NSI18" s="1"/>
      <c r="NSJ18" s="1"/>
      <c r="NSK18" s="1"/>
      <c r="NSL18" s="1"/>
      <c r="NSM18" s="1"/>
      <c r="NSN18" s="1"/>
      <c r="NSO18" s="1"/>
      <c r="NSP18" s="1"/>
      <c r="NSQ18" s="1"/>
      <c r="NSR18" s="1"/>
      <c r="NSS18" s="1"/>
      <c r="NST18" s="1"/>
      <c r="NSU18" s="1"/>
      <c r="NSV18" s="1"/>
      <c r="NSW18" s="1"/>
      <c r="NSX18" s="1"/>
      <c r="NSY18" s="1"/>
      <c r="NSZ18" s="1"/>
      <c r="NTA18" s="1"/>
      <c r="NTB18" s="1"/>
      <c r="NTC18" s="1"/>
      <c r="NTD18" s="1"/>
      <c r="NTE18" s="1"/>
      <c r="NTF18" s="1"/>
      <c r="NTG18" s="1"/>
      <c r="NTH18" s="1"/>
      <c r="NTI18" s="1"/>
      <c r="NTJ18" s="1"/>
      <c r="NTK18" s="1"/>
      <c r="NTL18" s="1"/>
      <c r="NTM18" s="1"/>
      <c r="NTN18" s="1"/>
      <c r="NTO18" s="1"/>
      <c r="NTP18" s="1"/>
      <c r="NTQ18" s="1"/>
      <c r="NTR18" s="1"/>
      <c r="NTS18" s="1"/>
      <c r="NTT18" s="1"/>
      <c r="NTU18" s="1"/>
      <c r="NTV18" s="1"/>
      <c r="NTW18" s="1"/>
      <c r="NTX18" s="1"/>
      <c r="NTY18" s="1"/>
      <c r="NTZ18" s="1"/>
      <c r="NUA18" s="1"/>
      <c r="NUB18" s="1"/>
      <c r="NUC18" s="1"/>
      <c r="NUD18" s="1"/>
      <c r="NUE18" s="1"/>
      <c r="NUF18" s="1"/>
      <c r="NUG18" s="1"/>
      <c r="NUH18" s="1"/>
      <c r="NUI18" s="1"/>
      <c r="NUJ18" s="1"/>
      <c r="NUK18" s="1"/>
      <c r="NUL18" s="1"/>
      <c r="NUM18" s="1"/>
      <c r="NUN18" s="1"/>
      <c r="NUO18" s="1"/>
      <c r="NUP18" s="1"/>
      <c r="NUQ18" s="1"/>
      <c r="NUR18" s="1"/>
      <c r="NUS18" s="1"/>
      <c r="NUT18" s="1"/>
      <c r="NUU18" s="1"/>
      <c r="NUV18" s="1"/>
      <c r="NUW18" s="1"/>
      <c r="NUX18" s="1"/>
      <c r="NUY18" s="1"/>
      <c r="NUZ18" s="1"/>
      <c r="NVA18" s="1"/>
      <c r="NVB18" s="1"/>
      <c r="NVC18" s="1"/>
      <c r="NVD18" s="1"/>
      <c r="NVE18" s="1"/>
      <c r="NVF18" s="1"/>
      <c r="NVG18" s="1"/>
      <c r="NVH18" s="1"/>
      <c r="NVI18" s="1"/>
      <c r="NVJ18" s="1"/>
      <c r="NVK18" s="1"/>
      <c r="NVL18" s="1"/>
      <c r="NVM18" s="1"/>
      <c r="NVN18" s="1"/>
      <c r="NVO18" s="1"/>
      <c r="NVP18" s="1"/>
      <c r="NVQ18" s="1"/>
      <c r="NVR18" s="1"/>
      <c r="NVS18" s="1"/>
      <c r="NVT18" s="1"/>
      <c r="NVU18" s="1"/>
      <c r="NVV18" s="1"/>
      <c r="NVW18" s="1"/>
      <c r="NVX18" s="1"/>
      <c r="NVY18" s="1"/>
      <c r="NVZ18" s="1"/>
      <c r="NWA18" s="1"/>
      <c r="NWB18" s="1"/>
      <c r="NWC18" s="1"/>
      <c r="NWD18" s="1"/>
      <c r="NWE18" s="1"/>
      <c r="NWF18" s="1"/>
      <c r="NWG18" s="1"/>
      <c r="NWH18" s="1"/>
      <c r="NWI18" s="1"/>
      <c r="NWJ18" s="1"/>
      <c r="NWK18" s="1"/>
      <c r="NWL18" s="1"/>
      <c r="NWM18" s="1"/>
      <c r="NWN18" s="1"/>
      <c r="NWO18" s="1"/>
      <c r="NWP18" s="1"/>
      <c r="NWQ18" s="1"/>
      <c r="NWR18" s="1"/>
      <c r="NWS18" s="1"/>
      <c r="NWT18" s="1"/>
      <c r="NWU18" s="1"/>
      <c r="NWV18" s="1"/>
      <c r="NWW18" s="1"/>
      <c r="NWX18" s="1"/>
      <c r="NWY18" s="1"/>
      <c r="NWZ18" s="1"/>
      <c r="NXA18" s="1"/>
      <c r="NXB18" s="1"/>
      <c r="NXC18" s="1"/>
      <c r="NXD18" s="1"/>
      <c r="NXE18" s="1"/>
      <c r="NXF18" s="1"/>
      <c r="NXG18" s="1"/>
      <c r="NXH18" s="1"/>
      <c r="NXI18" s="1"/>
      <c r="NXJ18" s="1"/>
      <c r="NXK18" s="1"/>
      <c r="NXL18" s="1"/>
      <c r="NXM18" s="1"/>
      <c r="NXN18" s="1"/>
      <c r="NXO18" s="1"/>
      <c r="NXP18" s="1"/>
      <c r="NXQ18" s="1"/>
      <c r="NXR18" s="1"/>
      <c r="NXS18" s="1"/>
      <c r="NXT18" s="1"/>
      <c r="NXU18" s="1"/>
      <c r="NXV18" s="1"/>
      <c r="NXW18" s="1"/>
      <c r="NXX18" s="1"/>
      <c r="NXY18" s="1"/>
      <c r="NXZ18" s="1"/>
      <c r="NYA18" s="1"/>
      <c r="NYB18" s="1"/>
      <c r="NYC18" s="1"/>
      <c r="NYD18" s="1"/>
      <c r="NYE18" s="1"/>
      <c r="NYF18" s="1"/>
      <c r="NYG18" s="1"/>
      <c r="NYH18" s="1"/>
      <c r="NYI18" s="1"/>
      <c r="NYJ18" s="1"/>
      <c r="NYK18" s="1"/>
      <c r="NYL18" s="1"/>
      <c r="NYM18" s="1"/>
      <c r="NYN18" s="1"/>
      <c r="NYO18" s="1"/>
      <c r="NYP18" s="1"/>
      <c r="NYQ18" s="1"/>
      <c r="NYR18" s="1"/>
      <c r="NYS18" s="1"/>
      <c r="NYT18" s="1"/>
      <c r="NYU18" s="1"/>
      <c r="NYV18" s="1"/>
      <c r="NYW18" s="1"/>
      <c r="NYX18" s="1"/>
      <c r="NYY18" s="1"/>
      <c r="NYZ18" s="1"/>
      <c r="NZA18" s="1"/>
      <c r="NZB18" s="1"/>
      <c r="NZC18" s="1"/>
      <c r="NZD18" s="1"/>
      <c r="NZE18" s="1"/>
      <c r="NZF18" s="1"/>
      <c r="NZG18" s="1"/>
      <c r="NZH18" s="1"/>
      <c r="NZI18" s="1"/>
      <c r="NZJ18" s="1"/>
      <c r="NZK18" s="1"/>
      <c r="NZL18" s="1"/>
      <c r="NZM18" s="1"/>
      <c r="NZN18" s="1"/>
      <c r="NZO18" s="1"/>
      <c r="NZP18" s="1"/>
      <c r="NZQ18" s="1"/>
      <c r="NZR18" s="1"/>
      <c r="NZS18" s="1"/>
      <c r="NZT18" s="1"/>
      <c r="NZU18" s="1"/>
      <c r="NZV18" s="1"/>
      <c r="NZW18" s="1"/>
      <c r="NZX18" s="1"/>
      <c r="NZY18" s="1"/>
      <c r="NZZ18" s="1"/>
      <c r="OAA18" s="1"/>
      <c r="OAB18" s="1"/>
      <c r="OAC18" s="1"/>
      <c r="OAD18" s="1"/>
      <c r="OAE18" s="1"/>
      <c r="OAF18" s="1"/>
      <c r="OAG18" s="1"/>
      <c r="OAH18" s="1"/>
      <c r="OAI18" s="1"/>
      <c r="OAJ18" s="1"/>
      <c r="OAK18" s="1"/>
      <c r="OAL18" s="1"/>
      <c r="OAM18" s="1"/>
      <c r="OAN18" s="1"/>
      <c r="OAO18" s="1"/>
      <c r="OAP18" s="1"/>
      <c r="OAQ18" s="1"/>
      <c r="OAR18" s="1"/>
      <c r="OAS18" s="1"/>
      <c r="OAT18" s="1"/>
      <c r="OAU18" s="1"/>
      <c r="OAV18" s="1"/>
      <c r="OAW18" s="1"/>
      <c r="OAX18" s="1"/>
      <c r="OAY18" s="1"/>
      <c r="OAZ18" s="1"/>
      <c r="OBA18" s="1"/>
      <c r="OBB18" s="1"/>
      <c r="OBC18" s="1"/>
      <c r="OBD18" s="1"/>
      <c r="OBE18" s="1"/>
      <c r="OBF18" s="1"/>
      <c r="OBG18" s="1"/>
      <c r="OBH18" s="1"/>
      <c r="OBI18" s="1"/>
      <c r="OBJ18" s="1"/>
      <c r="OBK18" s="1"/>
      <c r="OBL18" s="1"/>
      <c r="OBM18" s="1"/>
      <c r="OBN18" s="1"/>
      <c r="OBO18" s="1"/>
      <c r="OBP18" s="1"/>
      <c r="OBQ18" s="1"/>
      <c r="OBR18" s="1"/>
      <c r="OBS18" s="1"/>
      <c r="OBT18" s="1"/>
      <c r="OBU18" s="1"/>
      <c r="OBV18" s="1"/>
      <c r="OBW18" s="1"/>
      <c r="OBX18" s="1"/>
      <c r="OBY18" s="1"/>
      <c r="OBZ18" s="1"/>
      <c r="OCA18" s="1"/>
      <c r="OCB18" s="1"/>
      <c r="OCC18" s="1"/>
      <c r="OCD18" s="1"/>
      <c r="OCE18" s="1"/>
      <c r="OCF18" s="1"/>
      <c r="OCG18" s="1"/>
      <c r="OCH18" s="1"/>
      <c r="OCI18" s="1"/>
      <c r="OCJ18" s="1"/>
      <c r="OCK18" s="1"/>
      <c r="OCL18" s="1"/>
      <c r="OCM18" s="1"/>
      <c r="OCN18" s="1"/>
      <c r="OCO18" s="1"/>
      <c r="OCP18" s="1"/>
      <c r="OCQ18" s="1"/>
      <c r="OCR18" s="1"/>
      <c r="OCS18" s="1"/>
      <c r="OCT18" s="1"/>
      <c r="OCU18" s="1"/>
      <c r="OCV18" s="1"/>
      <c r="OCW18" s="1"/>
      <c r="OCX18" s="1"/>
      <c r="OCY18" s="1"/>
      <c r="OCZ18" s="1"/>
      <c r="ODA18" s="1"/>
      <c r="ODB18" s="1"/>
      <c r="ODC18" s="1"/>
      <c r="ODD18" s="1"/>
      <c r="ODE18" s="1"/>
      <c r="ODF18" s="1"/>
      <c r="ODG18" s="1"/>
      <c r="ODH18" s="1"/>
      <c r="ODI18" s="1"/>
      <c r="ODJ18" s="1"/>
      <c r="ODK18" s="1"/>
      <c r="ODL18" s="1"/>
      <c r="ODM18" s="1"/>
      <c r="ODN18" s="1"/>
      <c r="ODO18" s="1"/>
      <c r="ODP18" s="1"/>
      <c r="ODQ18" s="1"/>
      <c r="ODR18" s="1"/>
      <c r="ODS18" s="1"/>
      <c r="ODT18" s="1"/>
      <c r="ODU18" s="1"/>
      <c r="ODV18" s="1"/>
      <c r="ODW18" s="1"/>
      <c r="ODX18" s="1"/>
      <c r="ODY18" s="1"/>
      <c r="ODZ18" s="1"/>
      <c r="OEA18" s="1"/>
      <c r="OEB18" s="1"/>
      <c r="OEC18" s="1"/>
      <c r="OED18" s="1"/>
      <c r="OEE18" s="1"/>
      <c r="OEF18" s="1"/>
      <c r="OEG18" s="1"/>
      <c r="OEH18" s="1"/>
      <c r="OEI18" s="1"/>
      <c r="OEJ18" s="1"/>
      <c r="OEK18" s="1"/>
      <c r="OEL18" s="1"/>
      <c r="OEM18" s="1"/>
      <c r="OEN18" s="1"/>
      <c r="OEO18" s="1"/>
      <c r="OEP18" s="1"/>
      <c r="OEQ18" s="1"/>
      <c r="OER18" s="1"/>
      <c r="OES18" s="1"/>
      <c r="OET18" s="1"/>
      <c r="OEU18" s="1"/>
      <c r="OEV18" s="1"/>
      <c r="OEW18" s="1"/>
      <c r="OEX18" s="1"/>
      <c r="OEY18" s="1"/>
      <c r="OEZ18" s="1"/>
      <c r="OFA18" s="1"/>
      <c r="OFB18" s="1"/>
      <c r="OFC18" s="1"/>
      <c r="OFD18" s="1"/>
      <c r="OFE18" s="1"/>
      <c r="OFF18" s="1"/>
      <c r="OFG18" s="1"/>
      <c r="OFH18" s="1"/>
      <c r="OFI18" s="1"/>
      <c r="OFJ18" s="1"/>
      <c r="OFK18" s="1"/>
      <c r="OFL18" s="1"/>
      <c r="OFM18" s="1"/>
      <c r="OFN18" s="1"/>
      <c r="OFO18" s="1"/>
      <c r="OFP18" s="1"/>
      <c r="OFQ18" s="1"/>
      <c r="OFR18" s="1"/>
      <c r="OFS18" s="1"/>
      <c r="OFT18" s="1"/>
      <c r="OFU18" s="1"/>
      <c r="OFV18" s="1"/>
      <c r="OFW18" s="1"/>
      <c r="OFX18" s="1"/>
      <c r="OFY18" s="1"/>
      <c r="OFZ18" s="1"/>
      <c r="OGA18" s="1"/>
      <c r="OGB18" s="1"/>
      <c r="OGC18" s="1"/>
      <c r="OGD18" s="1"/>
      <c r="OGE18" s="1"/>
      <c r="OGF18" s="1"/>
      <c r="OGG18" s="1"/>
      <c r="OGH18" s="1"/>
      <c r="OGI18" s="1"/>
      <c r="OGJ18" s="1"/>
      <c r="OGK18" s="1"/>
      <c r="OGL18" s="1"/>
      <c r="OGM18" s="1"/>
      <c r="OGN18" s="1"/>
      <c r="OGO18" s="1"/>
      <c r="OGP18" s="1"/>
      <c r="OGQ18" s="1"/>
      <c r="OGR18" s="1"/>
      <c r="OGS18" s="1"/>
      <c r="OGT18" s="1"/>
      <c r="OGU18" s="1"/>
      <c r="OGV18" s="1"/>
      <c r="OGW18" s="1"/>
      <c r="OGX18" s="1"/>
      <c r="OGY18" s="1"/>
      <c r="OGZ18" s="1"/>
      <c r="OHA18" s="1"/>
      <c r="OHB18" s="1"/>
      <c r="OHC18" s="1"/>
      <c r="OHD18" s="1"/>
      <c r="OHE18" s="1"/>
      <c r="OHF18" s="1"/>
      <c r="OHG18" s="1"/>
      <c r="OHH18" s="1"/>
      <c r="OHI18" s="1"/>
      <c r="OHJ18" s="1"/>
      <c r="OHK18" s="1"/>
      <c r="OHL18" s="1"/>
      <c r="OHM18" s="1"/>
      <c r="OHN18" s="1"/>
      <c r="OHO18" s="1"/>
      <c r="OHP18" s="1"/>
      <c r="OHQ18" s="1"/>
      <c r="OHR18" s="1"/>
      <c r="OHS18" s="1"/>
      <c r="OHT18" s="1"/>
      <c r="OHU18" s="1"/>
      <c r="OHV18" s="1"/>
      <c r="OHW18" s="1"/>
      <c r="OHX18" s="1"/>
      <c r="OHY18" s="1"/>
      <c r="OHZ18" s="1"/>
      <c r="OIA18" s="1"/>
      <c r="OIB18" s="1"/>
      <c r="OIC18" s="1"/>
      <c r="OID18" s="1"/>
      <c r="OIE18" s="1"/>
      <c r="OIF18" s="1"/>
      <c r="OIG18" s="1"/>
      <c r="OIH18" s="1"/>
      <c r="OII18" s="1"/>
      <c r="OIJ18" s="1"/>
      <c r="OIK18" s="1"/>
      <c r="OIL18" s="1"/>
      <c r="OIM18" s="1"/>
      <c r="OIN18" s="1"/>
      <c r="OIO18" s="1"/>
      <c r="OIP18" s="1"/>
      <c r="OIQ18" s="1"/>
      <c r="OIR18" s="1"/>
      <c r="OIS18" s="1"/>
      <c r="OIT18" s="1"/>
      <c r="OIU18" s="1"/>
      <c r="OIV18" s="1"/>
      <c r="OIW18" s="1"/>
      <c r="OIX18" s="1"/>
      <c r="OIY18" s="1"/>
      <c r="OIZ18" s="1"/>
      <c r="OJA18" s="1"/>
      <c r="OJB18" s="1"/>
      <c r="OJC18" s="1"/>
      <c r="OJD18" s="1"/>
      <c r="OJE18" s="1"/>
      <c r="OJF18" s="1"/>
      <c r="OJG18" s="1"/>
      <c r="OJH18" s="1"/>
      <c r="OJI18" s="1"/>
      <c r="OJJ18" s="1"/>
      <c r="OJK18" s="1"/>
      <c r="OJL18" s="1"/>
      <c r="OJM18" s="1"/>
      <c r="OJN18" s="1"/>
      <c r="OJO18" s="1"/>
      <c r="OJP18" s="1"/>
      <c r="OJQ18" s="1"/>
      <c r="OJR18" s="1"/>
      <c r="OJS18" s="1"/>
      <c r="OJT18" s="1"/>
      <c r="OJU18" s="1"/>
      <c r="OJV18" s="1"/>
      <c r="OJW18" s="1"/>
      <c r="OJX18" s="1"/>
      <c r="OJY18" s="1"/>
      <c r="OJZ18" s="1"/>
      <c r="OKA18" s="1"/>
      <c r="OKB18" s="1"/>
      <c r="OKC18" s="1"/>
      <c r="OKD18" s="1"/>
      <c r="OKE18" s="1"/>
      <c r="OKF18" s="1"/>
      <c r="OKG18" s="1"/>
      <c r="OKH18" s="1"/>
      <c r="OKI18" s="1"/>
      <c r="OKJ18" s="1"/>
      <c r="OKK18" s="1"/>
      <c r="OKL18" s="1"/>
      <c r="OKM18" s="1"/>
      <c r="OKN18" s="1"/>
      <c r="OKO18" s="1"/>
      <c r="OKP18" s="1"/>
      <c r="OKQ18" s="1"/>
      <c r="OKR18" s="1"/>
      <c r="OKS18" s="1"/>
      <c r="OKT18" s="1"/>
      <c r="OKU18" s="1"/>
      <c r="OKV18" s="1"/>
      <c r="OKW18" s="1"/>
      <c r="OKX18" s="1"/>
      <c r="OKY18" s="1"/>
      <c r="OKZ18" s="1"/>
      <c r="OLA18" s="1"/>
      <c r="OLB18" s="1"/>
      <c r="OLC18" s="1"/>
      <c r="OLD18" s="1"/>
      <c r="OLE18" s="1"/>
      <c r="OLF18" s="1"/>
      <c r="OLG18" s="1"/>
      <c r="OLH18" s="1"/>
      <c r="OLI18" s="1"/>
      <c r="OLJ18" s="1"/>
      <c r="OLK18" s="1"/>
      <c r="OLL18" s="1"/>
      <c r="OLM18" s="1"/>
      <c r="OLN18" s="1"/>
      <c r="OLO18" s="1"/>
      <c r="OLP18" s="1"/>
      <c r="OLQ18" s="1"/>
      <c r="OLR18" s="1"/>
      <c r="OLS18" s="1"/>
      <c r="OLT18" s="1"/>
      <c r="OLU18" s="1"/>
      <c r="OLV18" s="1"/>
      <c r="OLW18" s="1"/>
      <c r="OLX18" s="1"/>
      <c r="OLY18" s="1"/>
      <c r="OLZ18" s="1"/>
      <c r="OMA18" s="1"/>
      <c r="OMB18" s="1"/>
      <c r="OMC18" s="1"/>
      <c r="OMD18" s="1"/>
      <c r="OME18" s="1"/>
      <c r="OMF18" s="1"/>
      <c r="OMG18" s="1"/>
      <c r="OMH18" s="1"/>
      <c r="OMI18" s="1"/>
      <c r="OMJ18" s="1"/>
      <c r="OMK18" s="1"/>
      <c r="OML18" s="1"/>
      <c r="OMM18" s="1"/>
      <c r="OMN18" s="1"/>
      <c r="OMO18" s="1"/>
      <c r="OMP18" s="1"/>
      <c r="OMQ18" s="1"/>
      <c r="OMR18" s="1"/>
      <c r="OMS18" s="1"/>
      <c r="OMT18" s="1"/>
      <c r="OMU18" s="1"/>
      <c r="OMV18" s="1"/>
      <c r="OMW18" s="1"/>
      <c r="OMX18" s="1"/>
      <c r="OMY18" s="1"/>
      <c r="OMZ18" s="1"/>
      <c r="ONA18" s="1"/>
      <c r="ONB18" s="1"/>
      <c r="ONC18" s="1"/>
      <c r="OND18" s="1"/>
      <c r="ONE18" s="1"/>
      <c r="ONF18" s="1"/>
      <c r="ONG18" s="1"/>
      <c r="ONH18" s="1"/>
      <c r="ONI18" s="1"/>
      <c r="ONJ18" s="1"/>
      <c r="ONK18" s="1"/>
      <c r="ONL18" s="1"/>
      <c r="ONM18" s="1"/>
      <c r="ONN18" s="1"/>
      <c r="ONO18" s="1"/>
      <c r="ONP18" s="1"/>
      <c r="ONQ18" s="1"/>
      <c r="ONR18" s="1"/>
      <c r="ONS18" s="1"/>
      <c r="ONT18" s="1"/>
      <c r="ONU18" s="1"/>
      <c r="ONV18" s="1"/>
      <c r="ONW18" s="1"/>
      <c r="ONX18" s="1"/>
      <c r="ONY18" s="1"/>
      <c r="ONZ18" s="1"/>
      <c r="OOA18" s="1"/>
      <c r="OOB18" s="1"/>
      <c r="OOC18" s="1"/>
      <c r="OOD18" s="1"/>
      <c r="OOE18" s="1"/>
      <c r="OOF18" s="1"/>
      <c r="OOG18" s="1"/>
      <c r="OOH18" s="1"/>
      <c r="OOI18" s="1"/>
      <c r="OOJ18" s="1"/>
      <c r="OOK18" s="1"/>
      <c r="OOL18" s="1"/>
      <c r="OOM18" s="1"/>
      <c r="OON18" s="1"/>
      <c r="OOO18" s="1"/>
      <c r="OOP18" s="1"/>
      <c r="OOQ18" s="1"/>
      <c r="OOR18" s="1"/>
      <c r="OOS18" s="1"/>
      <c r="OOT18" s="1"/>
      <c r="OOU18" s="1"/>
      <c r="OOV18" s="1"/>
      <c r="OOW18" s="1"/>
      <c r="OOX18" s="1"/>
      <c r="OOY18" s="1"/>
      <c r="OOZ18" s="1"/>
      <c r="OPA18" s="1"/>
      <c r="OPB18" s="1"/>
      <c r="OPC18" s="1"/>
      <c r="OPD18" s="1"/>
      <c r="OPE18" s="1"/>
      <c r="OPF18" s="1"/>
      <c r="OPG18" s="1"/>
      <c r="OPH18" s="1"/>
      <c r="OPI18" s="1"/>
      <c r="OPJ18" s="1"/>
      <c r="OPK18" s="1"/>
      <c r="OPL18" s="1"/>
      <c r="OPM18" s="1"/>
      <c r="OPN18" s="1"/>
      <c r="OPO18" s="1"/>
      <c r="OPP18" s="1"/>
      <c r="OPQ18" s="1"/>
      <c r="OPR18" s="1"/>
      <c r="OPS18" s="1"/>
      <c r="OPT18" s="1"/>
      <c r="OPU18" s="1"/>
      <c r="OPV18" s="1"/>
      <c r="OPW18" s="1"/>
      <c r="OPX18" s="1"/>
      <c r="OPY18" s="1"/>
      <c r="OPZ18" s="1"/>
      <c r="OQA18" s="1"/>
      <c r="OQB18" s="1"/>
      <c r="OQC18" s="1"/>
      <c r="OQD18" s="1"/>
      <c r="OQE18" s="1"/>
      <c r="OQF18" s="1"/>
      <c r="OQG18" s="1"/>
      <c r="OQH18" s="1"/>
      <c r="OQI18" s="1"/>
      <c r="OQJ18" s="1"/>
      <c r="OQK18" s="1"/>
      <c r="OQL18" s="1"/>
      <c r="OQM18" s="1"/>
      <c r="OQN18" s="1"/>
      <c r="OQO18" s="1"/>
      <c r="OQP18" s="1"/>
      <c r="OQQ18" s="1"/>
      <c r="OQR18" s="1"/>
      <c r="OQS18" s="1"/>
      <c r="OQT18" s="1"/>
      <c r="OQU18" s="1"/>
      <c r="OQV18" s="1"/>
      <c r="OQW18" s="1"/>
      <c r="OQX18" s="1"/>
      <c r="OQY18" s="1"/>
      <c r="OQZ18" s="1"/>
      <c r="ORA18" s="1"/>
      <c r="ORB18" s="1"/>
      <c r="ORC18" s="1"/>
      <c r="ORD18" s="1"/>
      <c r="ORE18" s="1"/>
      <c r="ORF18" s="1"/>
      <c r="ORG18" s="1"/>
      <c r="ORH18" s="1"/>
      <c r="ORI18" s="1"/>
      <c r="ORJ18" s="1"/>
      <c r="ORK18" s="1"/>
      <c r="ORL18" s="1"/>
      <c r="ORM18" s="1"/>
      <c r="ORN18" s="1"/>
      <c r="ORO18" s="1"/>
      <c r="ORP18" s="1"/>
      <c r="ORQ18" s="1"/>
      <c r="ORR18" s="1"/>
      <c r="ORS18" s="1"/>
      <c r="ORT18" s="1"/>
      <c r="ORU18" s="1"/>
      <c r="ORV18" s="1"/>
      <c r="ORW18" s="1"/>
      <c r="ORX18" s="1"/>
      <c r="ORY18" s="1"/>
      <c r="ORZ18" s="1"/>
      <c r="OSA18" s="1"/>
      <c r="OSB18" s="1"/>
      <c r="OSC18" s="1"/>
      <c r="OSD18" s="1"/>
      <c r="OSE18" s="1"/>
      <c r="OSF18" s="1"/>
      <c r="OSG18" s="1"/>
      <c r="OSH18" s="1"/>
      <c r="OSI18" s="1"/>
      <c r="OSJ18" s="1"/>
      <c r="OSK18" s="1"/>
      <c r="OSL18" s="1"/>
      <c r="OSM18" s="1"/>
      <c r="OSN18" s="1"/>
      <c r="OSO18" s="1"/>
      <c r="OSP18" s="1"/>
      <c r="OSQ18" s="1"/>
      <c r="OSR18" s="1"/>
      <c r="OSS18" s="1"/>
      <c r="OST18" s="1"/>
      <c r="OSU18" s="1"/>
      <c r="OSV18" s="1"/>
      <c r="OSW18" s="1"/>
      <c r="OSX18" s="1"/>
      <c r="OSY18" s="1"/>
      <c r="OSZ18" s="1"/>
      <c r="OTA18" s="1"/>
      <c r="OTB18" s="1"/>
      <c r="OTC18" s="1"/>
      <c r="OTD18" s="1"/>
      <c r="OTE18" s="1"/>
      <c r="OTF18" s="1"/>
      <c r="OTG18" s="1"/>
      <c r="OTH18" s="1"/>
      <c r="OTI18" s="1"/>
      <c r="OTJ18" s="1"/>
      <c r="OTK18" s="1"/>
      <c r="OTL18" s="1"/>
      <c r="OTM18" s="1"/>
      <c r="OTN18" s="1"/>
      <c r="OTO18" s="1"/>
      <c r="OTP18" s="1"/>
      <c r="OTQ18" s="1"/>
      <c r="OTR18" s="1"/>
      <c r="OTS18" s="1"/>
      <c r="OTT18" s="1"/>
      <c r="OTU18" s="1"/>
      <c r="OTV18" s="1"/>
      <c r="OTW18" s="1"/>
      <c r="OTX18" s="1"/>
      <c r="OTY18" s="1"/>
      <c r="OTZ18" s="1"/>
      <c r="OUA18" s="1"/>
      <c r="OUB18" s="1"/>
      <c r="OUC18" s="1"/>
      <c r="OUD18" s="1"/>
      <c r="OUE18" s="1"/>
      <c r="OUF18" s="1"/>
      <c r="OUG18" s="1"/>
      <c r="OUH18" s="1"/>
      <c r="OUI18" s="1"/>
      <c r="OUJ18" s="1"/>
      <c r="OUK18" s="1"/>
      <c r="OUL18" s="1"/>
      <c r="OUM18" s="1"/>
      <c r="OUN18" s="1"/>
      <c r="OUO18" s="1"/>
      <c r="OUP18" s="1"/>
      <c r="OUQ18" s="1"/>
      <c r="OUR18" s="1"/>
      <c r="OUS18" s="1"/>
      <c r="OUT18" s="1"/>
      <c r="OUU18" s="1"/>
      <c r="OUV18" s="1"/>
      <c r="OUW18" s="1"/>
      <c r="OUX18" s="1"/>
      <c r="OUY18" s="1"/>
      <c r="OUZ18" s="1"/>
      <c r="OVA18" s="1"/>
      <c r="OVB18" s="1"/>
      <c r="OVC18" s="1"/>
      <c r="OVD18" s="1"/>
      <c r="OVE18" s="1"/>
      <c r="OVF18" s="1"/>
      <c r="OVG18" s="1"/>
      <c r="OVH18" s="1"/>
      <c r="OVI18" s="1"/>
      <c r="OVJ18" s="1"/>
      <c r="OVK18" s="1"/>
      <c r="OVL18" s="1"/>
      <c r="OVM18" s="1"/>
      <c r="OVN18" s="1"/>
      <c r="OVO18" s="1"/>
      <c r="OVP18" s="1"/>
      <c r="OVQ18" s="1"/>
      <c r="OVR18" s="1"/>
      <c r="OVS18" s="1"/>
      <c r="OVT18" s="1"/>
      <c r="OVU18" s="1"/>
      <c r="OVV18" s="1"/>
      <c r="OVW18" s="1"/>
      <c r="OVX18" s="1"/>
      <c r="OVY18" s="1"/>
      <c r="OVZ18" s="1"/>
      <c r="OWA18" s="1"/>
      <c r="OWB18" s="1"/>
      <c r="OWC18" s="1"/>
      <c r="OWD18" s="1"/>
      <c r="OWE18" s="1"/>
      <c r="OWF18" s="1"/>
      <c r="OWG18" s="1"/>
      <c r="OWH18" s="1"/>
      <c r="OWI18" s="1"/>
      <c r="OWJ18" s="1"/>
      <c r="OWK18" s="1"/>
      <c r="OWL18" s="1"/>
      <c r="OWM18" s="1"/>
      <c r="OWN18" s="1"/>
      <c r="OWO18" s="1"/>
      <c r="OWP18" s="1"/>
      <c r="OWQ18" s="1"/>
      <c r="OWR18" s="1"/>
      <c r="OWS18" s="1"/>
      <c r="OWT18" s="1"/>
      <c r="OWU18" s="1"/>
      <c r="OWV18" s="1"/>
      <c r="OWW18" s="1"/>
      <c r="OWX18" s="1"/>
      <c r="OWY18" s="1"/>
      <c r="OWZ18" s="1"/>
      <c r="OXA18" s="1"/>
      <c r="OXB18" s="1"/>
      <c r="OXC18" s="1"/>
      <c r="OXD18" s="1"/>
      <c r="OXE18" s="1"/>
      <c r="OXF18" s="1"/>
      <c r="OXG18" s="1"/>
      <c r="OXH18" s="1"/>
      <c r="OXI18" s="1"/>
      <c r="OXJ18" s="1"/>
      <c r="OXK18" s="1"/>
      <c r="OXL18" s="1"/>
      <c r="OXM18" s="1"/>
      <c r="OXN18" s="1"/>
      <c r="OXO18" s="1"/>
      <c r="OXP18" s="1"/>
      <c r="OXQ18" s="1"/>
      <c r="OXR18" s="1"/>
      <c r="OXS18" s="1"/>
      <c r="OXT18" s="1"/>
      <c r="OXU18" s="1"/>
      <c r="OXV18" s="1"/>
      <c r="OXW18" s="1"/>
      <c r="OXX18" s="1"/>
      <c r="OXY18" s="1"/>
      <c r="OXZ18" s="1"/>
      <c r="OYA18" s="1"/>
      <c r="OYB18" s="1"/>
      <c r="OYC18" s="1"/>
      <c r="OYD18" s="1"/>
      <c r="OYE18" s="1"/>
      <c r="OYF18" s="1"/>
      <c r="OYG18" s="1"/>
      <c r="OYH18" s="1"/>
      <c r="OYI18" s="1"/>
      <c r="OYJ18" s="1"/>
      <c r="OYK18" s="1"/>
      <c r="OYL18" s="1"/>
      <c r="OYM18" s="1"/>
      <c r="OYN18" s="1"/>
      <c r="OYO18" s="1"/>
      <c r="OYP18" s="1"/>
      <c r="OYQ18" s="1"/>
      <c r="OYR18" s="1"/>
      <c r="OYS18" s="1"/>
      <c r="OYT18" s="1"/>
      <c r="OYU18" s="1"/>
      <c r="OYV18" s="1"/>
      <c r="OYW18" s="1"/>
      <c r="OYX18" s="1"/>
      <c r="OYY18" s="1"/>
      <c r="OYZ18" s="1"/>
      <c r="OZA18" s="1"/>
      <c r="OZB18" s="1"/>
      <c r="OZC18" s="1"/>
      <c r="OZD18" s="1"/>
      <c r="OZE18" s="1"/>
      <c r="OZF18" s="1"/>
      <c r="OZG18" s="1"/>
      <c r="OZH18" s="1"/>
      <c r="OZI18" s="1"/>
      <c r="OZJ18" s="1"/>
      <c r="OZK18" s="1"/>
      <c r="OZL18" s="1"/>
      <c r="OZM18" s="1"/>
      <c r="OZN18" s="1"/>
      <c r="OZO18" s="1"/>
      <c r="OZP18" s="1"/>
      <c r="OZQ18" s="1"/>
      <c r="OZR18" s="1"/>
      <c r="OZS18" s="1"/>
      <c r="OZT18" s="1"/>
      <c r="OZU18" s="1"/>
      <c r="OZV18" s="1"/>
      <c r="OZW18" s="1"/>
      <c r="OZX18" s="1"/>
      <c r="OZY18" s="1"/>
      <c r="OZZ18" s="1"/>
      <c r="PAA18" s="1"/>
      <c r="PAB18" s="1"/>
      <c r="PAC18" s="1"/>
      <c r="PAD18" s="1"/>
      <c r="PAE18" s="1"/>
      <c r="PAF18" s="1"/>
      <c r="PAG18" s="1"/>
      <c r="PAH18" s="1"/>
      <c r="PAI18" s="1"/>
      <c r="PAJ18" s="1"/>
      <c r="PAK18" s="1"/>
      <c r="PAL18" s="1"/>
      <c r="PAM18" s="1"/>
      <c r="PAN18" s="1"/>
      <c r="PAO18" s="1"/>
      <c r="PAP18" s="1"/>
      <c r="PAQ18" s="1"/>
      <c r="PAR18" s="1"/>
      <c r="PAS18" s="1"/>
      <c r="PAT18" s="1"/>
      <c r="PAU18" s="1"/>
      <c r="PAV18" s="1"/>
      <c r="PAW18" s="1"/>
      <c r="PAX18" s="1"/>
      <c r="PAY18" s="1"/>
      <c r="PAZ18" s="1"/>
      <c r="PBA18" s="1"/>
      <c r="PBB18" s="1"/>
      <c r="PBC18" s="1"/>
      <c r="PBD18" s="1"/>
      <c r="PBE18" s="1"/>
      <c r="PBF18" s="1"/>
      <c r="PBG18" s="1"/>
      <c r="PBH18" s="1"/>
      <c r="PBI18" s="1"/>
      <c r="PBJ18" s="1"/>
      <c r="PBK18" s="1"/>
      <c r="PBL18" s="1"/>
      <c r="PBM18" s="1"/>
      <c r="PBN18" s="1"/>
      <c r="PBO18" s="1"/>
      <c r="PBP18" s="1"/>
      <c r="PBQ18" s="1"/>
      <c r="PBR18" s="1"/>
      <c r="PBS18" s="1"/>
      <c r="PBT18" s="1"/>
      <c r="PBU18" s="1"/>
      <c r="PBV18" s="1"/>
      <c r="PBW18" s="1"/>
      <c r="PBX18" s="1"/>
      <c r="PBY18" s="1"/>
      <c r="PBZ18" s="1"/>
      <c r="PCA18" s="1"/>
      <c r="PCB18" s="1"/>
      <c r="PCC18" s="1"/>
      <c r="PCD18" s="1"/>
      <c r="PCE18" s="1"/>
      <c r="PCF18" s="1"/>
      <c r="PCG18" s="1"/>
      <c r="PCH18" s="1"/>
      <c r="PCI18" s="1"/>
      <c r="PCJ18" s="1"/>
      <c r="PCK18" s="1"/>
      <c r="PCL18" s="1"/>
      <c r="PCM18" s="1"/>
      <c r="PCN18" s="1"/>
      <c r="PCO18" s="1"/>
      <c r="PCP18" s="1"/>
      <c r="PCQ18" s="1"/>
      <c r="PCR18" s="1"/>
      <c r="PCS18" s="1"/>
      <c r="PCT18" s="1"/>
      <c r="PCU18" s="1"/>
      <c r="PCV18" s="1"/>
      <c r="PCW18" s="1"/>
      <c r="PCX18" s="1"/>
      <c r="PCY18" s="1"/>
      <c r="PCZ18" s="1"/>
      <c r="PDA18" s="1"/>
      <c r="PDB18" s="1"/>
      <c r="PDC18" s="1"/>
      <c r="PDD18" s="1"/>
      <c r="PDE18" s="1"/>
      <c r="PDF18" s="1"/>
      <c r="PDG18" s="1"/>
      <c r="PDH18" s="1"/>
      <c r="PDI18" s="1"/>
      <c r="PDJ18" s="1"/>
      <c r="PDK18" s="1"/>
      <c r="PDL18" s="1"/>
      <c r="PDM18" s="1"/>
      <c r="PDN18" s="1"/>
      <c r="PDO18" s="1"/>
      <c r="PDP18" s="1"/>
      <c r="PDQ18" s="1"/>
      <c r="PDR18" s="1"/>
      <c r="PDS18" s="1"/>
      <c r="PDT18" s="1"/>
      <c r="PDU18" s="1"/>
      <c r="PDV18" s="1"/>
      <c r="PDW18" s="1"/>
      <c r="PDX18" s="1"/>
      <c r="PDY18" s="1"/>
      <c r="PDZ18" s="1"/>
      <c r="PEA18" s="1"/>
      <c r="PEB18" s="1"/>
      <c r="PEC18" s="1"/>
      <c r="PED18" s="1"/>
      <c r="PEE18" s="1"/>
      <c r="PEF18" s="1"/>
      <c r="PEG18" s="1"/>
      <c r="PEH18" s="1"/>
      <c r="PEI18" s="1"/>
      <c r="PEJ18" s="1"/>
      <c r="PEK18" s="1"/>
      <c r="PEL18" s="1"/>
      <c r="PEM18" s="1"/>
      <c r="PEN18" s="1"/>
      <c r="PEO18" s="1"/>
      <c r="PEP18" s="1"/>
      <c r="PEQ18" s="1"/>
      <c r="PER18" s="1"/>
      <c r="PES18" s="1"/>
      <c r="PET18" s="1"/>
      <c r="PEU18" s="1"/>
      <c r="PEV18" s="1"/>
      <c r="PEW18" s="1"/>
      <c r="PEX18" s="1"/>
      <c r="PEY18" s="1"/>
      <c r="PEZ18" s="1"/>
      <c r="PFA18" s="1"/>
      <c r="PFB18" s="1"/>
      <c r="PFC18" s="1"/>
      <c r="PFD18" s="1"/>
      <c r="PFE18" s="1"/>
      <c r="PFF18" s="1"/>
      <c r="PFG18" s="1"/>
      <c r="PFH18" s="1"/>
      <c r="PFI18" s="1"/>
      <c r="PFJ18" s="1"/>
      <c r="PFK18" s="1"/>
      <c r="PFL18" s="1"/>
      <c r="PFM18" s="1"/>
      <c r="PFN18" s="1"/>
      <c r="PFO18" s="1"/>
      <c r="PFP18" s="1"/>
      <c r="PFQ18" s="1"/>
      <c r="PFR18" s="1"/>
      <c r="PFS18" s="1"/>
      <c r="PFT18" s="1"/>
      <c r="PFU18" s="1"/>
      <c r="PFV18" s="1"/>
      <c r="PFW18" s="1"/>
      <c r="PFX18" s="1"/>
      <c r="PFY18" s="1"/>
      <c r="PFZ18" s="1"/>
      <c r="PGA18" s="1"/>
      <c r="PGB18" s="1"/>
      <c r="PGC18" s="1"/>
      <c r="PGD18" s="1"/>
      <c r="PGE18" s="1"/>
      <c r="PGF18" s="1"/>
      <c r="PGG18" s="1"/>
      <c r="PGH18" s="1"/>
      <c r="PGI18" s="1"/>
      <c r="PGJ18" s="1"/>
      <c r="PGK18" s="1"/>
      <c r="PGL18" s="1"/>
      <c r="PGM18" s="1"/>
      <c r="PGN18" s="1"/>
      <c r="PGO18" s="1"/>
      <c r="PGP18" s="1"/>
      <c r="PGQ18" s="1"/>
      <c r="PGR18" s="1"/>
      <c r="PGS18" s="1"/>
      <c r="PGT18" s="1"/>
      <c r="PGU18" s="1"/>
      <c r="PGV18" s="1"/>
      <c r="PGW18" s="1"/>
      <c r="PGX18" s="1"/>
      <c r="PGY18" s="1"/>
      <c r="PGZ18" s="1"/>
      <c r="PHA18" s="1"/>
      <c r="PHB18" s="1"/>
      <c r="PHC18" s="1"/>
      <c r="PHD18" s="1"/>
      <c r="PHE18" s="1"/>
      <c r="PHF18" s="1"/>
      <c r="PHG18" s="1"/>
      <c r="PHH18" s="1"/>
      <c r="PHI18" s="1"/>
      <c r="PHJ18" s="1"/>
      <c r="PHK18" s="1"/>
      <c r="PHL18" s="1"/>
      <c r="PHM18" s="1"/>
      <c r="PHN18" s="1"/>
      <c r="PHO18" s="1"/>
      <c r="PHP18" s="1"/>
      <c r="PHQ18" s="1"/>
      <c r="PHR18" s="1"/>
      <c r="PHS18" s="1"/>
      <c r="PHT18" s="1"/>
      <c r="PHU18" s="1"/>
      <c r="PHV18" s="1"/>
      <c r="PHW18" s="1"/>
      <c r="PHX18" s="1"/>
      <c r="PHY18" s="1"/>
      <c r="PHZ18" s="1"/>
      <c r="PIA18" s="1"/>
      <c r="PIB18" s="1"/>
      <c r="PIC18" s="1"/>
      <c r="PID18" s="1"/>
      <c r="PIE18" s="1"/>
      <c r="PIF18" s="1"/>
      <c r="PIG18" s="1"/>
      <c r="PIH18" s="1"/>
      <c r="PII18" s="1"/>
      <c r="PIJ18" s="1"/>
      <c r="PIK18" s="1"/>
      <c r="PIL18" s="1"/>
      <c r="PIM18" s="1"/>
      <c r="PIN18" s="1"/>
      <c r="PIO18" s="1"/>
      <c r="PIP18" s="1"/>
      <c r="PIQ18" s="1"/>
      <c r="PIR18" s="1"/>
      <c r="PIS18" s="1"/>
      <c r="PIT18" s="1"/>
      <c r="PIU18" s="1"/>
      <c r="PIV18" s="1"/>
      <c r="PIW18" s="1"/>
      <c r="PIX18" s="1"/>
      <c r="PIY18" s="1"/>
      <c r="PIZ18" s="1"/>
      <c r="PJA18" s="1"/>
      <c r="PJB18" s="1"/>
      <c r="PJC18" s="1"/>
      <c r="PJD18" s="1"/>
      <c r="PJE18" s="1"/>
      <c r="PJF18" s="1"/>
      <c r="PJG18" s="1"/>
      <c r="PJH18" s="1"/>
      <c r="PJI18" s="1"/>
      <c r="PJJ18" s="1"/>
      <c r="PJK18" s="1"/>
      <c r="PJL18" s="1"/>
      <c r="PJM18" s="1"/>
      <c r="PJN18" s="1"/>
      <c r="PJO18" s="1"/>
      <c r="PJP18" s="1"/>
      <c r="PJQ18" s="1"/>
      <c r="PJR18" s="1"/>
      <c r="PJS18" s="1"/>
      <c r="PJT18" s="1"/>
      <c r="PJU18" s="1"/>
      <c r="PJV18" s="1"/>
      <c r="PJW18" s="1"/>
      <c r="PJX18" s="1"/>
      <c r="PJY18" s="1"/>
      <c r="PJZ18" s="1"/>
      <c r="PKA18" s="1"/>
      <c r="PKB18" s="1"/>
      <c r="PKC18" s="1"/>
      <c r="PKD18" s="1"/>
      <c r="PKE18" s="1"/>
      <c r="PKF18" s="1"/>
      <c r="PKG18" s="1"/>
      <c r="PKH18" s="1"/>
      <c r="PKI18" s="1"/>
      <c r="PKJ18" s="1"/>
      <c r="PKK18" s="1"/>
      <c r="PKL18" s="1"/>
      <c r="PKM18" s="1"/>
      <c r="PKN18" s="1"/>
      <c r="PKO18" s="1"/>
      <c r="PKP18" s="1"/>
      <c r="PKQ18" s="1"/>
      <c r="PKR18" s="1"/>
      <c r="PKS18" s="1"/>
      <c r="PKT18" s="1"/>
      <c r="PKU18" s="1"/>
      <c r="PKV18" s="1"/>
      <c r="PKW18" s="1"/>
      <c r="PKX18" s="1"/>
      <c r="PKY18" s="1"/>
      <c r="PKZ18" s="1"/>
      <c r="PLA18" s="1"/>
      <c r="PLB18" s="1"/>
      <c r="PLC18" s="1"/>
      <c r="PLD18" s="1"/>
      <c r="PLE18" s="1"/>
      <c r="PLF18" s="1"/>
      <c r="PLG18" s="1"/>
      <c r="PLH18" s="1"/>
      <c r="PLI18" s="1"/>
      <c r="PLJ18" s="1"/>
      <c r="PLK18" s="1"/>
      <c r="PLL18" s="1"/>
      <c r="PLM18" s="1"/>
      <c r="PLN18" s="1"/>
      <c r="PLO18" s="1"/>
      <c r="PLP18" s="1"/>
      <c r="PLQ18" s="1"/>
      <c r="PLR18" s="1"/>
      <c r="PLS18" s="1"/>
      <c r="PLT18" s="1"/>
      <c r="PLU18" s="1"/>
      <c r="PLV18" s="1"/>
      <c r="PLW18" s="1"/>
      <c r="PLX18" s="1"/>
      <c r="PLY18" s="1"/>
      <c r="PLZ18" s="1"/>
      <c r="PMA18" s="1"/>
      <c r="PMB18" s="1"/>
      <c r="PMC18" s="1"/>
      <c r="PMD18" s="1"/>
      <c r="PME18" s="1"/>
      <c r="PMF18" s="1"/>
      <c r="PMG18" s="1"/>
      <c r="PMH18" s="1"/>
      <c r="PMI18" s="1"/>
      <c r="PMJ18" s="1"/>
      <c r="PMK18" s="1"/>
      <c r="PML18" s="1"/>
      <c r="PMM18" s="1"/>
      <c r="PMN18" s="1"/>
      <c r="PMO18" s="1"/>
      <c r="PMP18" s="1"/>
      <c r="PMQ18" s="1"/>
      <c r="PMR18" s="1"/>
      <c r="PMS18" s="1"/>
      <c r="PMT18" s="1"/>
      <c r="PMU18" s="1"/>
      <c r="PMV18" s="1"/>
      <c r="PMW18" s="1"/>
      <c r="PMX18" s="1"/>
      <c r="PMY18" s="1"/>
      <c r="PMZ18" s="1"/>
      <c r="PNA18" s="1"/>
      <c r="PNB18" s="1"/>
      <c r="PNC18" s="1"/>
      <c r="PND18" s="1"/>
      <c r="PNE18" s="1"/>
      <c r="PNF18" s="1"/>
      <c r="PNG18" s="1"/>
      <c r="PNH18" s="1"/>
      <c r="PNI18" s="1"/>
      <c r="PNJ18" s="1"/>
      <c r="PNK18" s="1"/>
      <c r="PNL18" s="1"/>
      <c r="PNM18" s="1"/>
      <c r="PNN18" s="1"/>
      <c r="PNO18" s="1"/>
      <c r="PNP18" s="1"/>
      <c r="PNQ18" s="1"/>
      <c r="PNR18" s="1"/>
      <c r="PNS18" s="1"/>
      <c r="PNT18" s="1"/>
      <c r="PNU18" s="1"/>
      <c r="PNV18" s="1"/>
      <c r="PNW18" s="1"/>
      <c r="PNX18" s="1"/>
      <c r="PNY18" s="1"/>
      <c r="PNZ18" s="1"/>
      <c r="POA18" s="1"/>
      <c r="POB18" s="1"/>
      <c r="POC18" s="1"/>
      <c r="POD18" s="1"/>
      <c r="POE18" s="1"/>
      <c r="POF18" s="1"/>
      <c r="POG18" s="1"/>
      <c r="POH18" s="1"/>
      <c r="POI18" s="1"/>
      <c r="POJ18" s="1"/>
      <c r="POK18" s="1"/>
      <c r="POL18" s="1"/>
      <c r="POM18" s="1"/>
      <c r="PON18" s="1"/>
      <c r="POO18" s="1"/>
      <c r="POP18" s="1"/>
      <c r="POQ18" s="1"/>
      <c r="POR18" s="1"/>
      <c r="POS18" s="1"/>
      <c r="POT18" s="1"/>
      <c r="POU18" s="1"/>
      <c r="POV18" s="1"/>
      <c r="POW18" s="1"/>
      <c r="POX18" s="1"/>
      <c r="POY18" s="1"/>
      <c r="POZ18" s="1"/>
      <c r="PPA18" s="1"/>
      <c r="PPB18" s="1"/>
      <c r="PPC18" s="1"/>
      <c r="PPD18" s="1"/>
      <c r="PPE18" s="1"/>
      <c r="PPF18" s="1"/>
      <c r="PPG18" s="1"/>
      <c r="PPH18" s="1"/>
      <c r="PPI18" s="1"/>
      <c r="PPJ18" s="1"/>
      <c r="PPK18" s="1"/>
      <c r="PPL18" s="1"/>
      <c r="PPM18" s="1"/>
      <c r="PPN18" s="1"/>
      <c r="PPO18" s="1"/>
      <c r="PPP18" s="1"/>
      <c r="PPQ18" s="1"/>
      <c r="PPR18" s="1"/>
      <c r="PPS18" s="1"/>
      <c r="PPT18" s="1"/>
      <c r="PPU18" s="1"/>
      <c r="PPV18" s="1"/>
      <c r="PPW18" s="1"/>
      <c r="PPX18" s="1"/>
      <c r="PPY18" s="1"/>
      <c r="PPZ18" s="1"/>
      <c r="PQA18" s="1"/>
      <c r="PQB18" s="1"/>
      <c r="PQC18" s="1"/>
      <c r="PQD18" s="1"/>
      <c r="PQE18" s="1"/>
      <c r="PQF18" s="1"/>
      <c r="PQG18" s="1"/>
      <c r="PQH18" s="1"/>
      <c r="PQI18" s="1"/>
      <c r="PQJ18" s="1"/>
      <c r="PQK18" s="1"/>
      <c r="PQL18" s="1"/>
      <c r="PQM18" s="1"/>
      <c r="PQN18" s="1"/>
      <c r="PQO18" s="1"/>
      <c r="PQP18" s="1"/>
      <c r="PQQ18" s="1"/>
      <c r="PQR18" s="1"/>
      <c r="PQS18" s="1"/>
      <c r="PQT18" s="1"/>
      <c r="PQU18" s="1"/>
      <c r="PQV18" s="1"/>
      <c r="PQW18" s="1"/>
      <c r="PQX18" s="1"/>
      <c r="PQY18" s="1"/>
      <c r="PQZ18" s="1"/>
      <c r="PRA18" s="1"/>
      <c r="PRB18" s="1"/>
      <c r="PRC18" s="1"/>
      <c r="PRD18" s="1"/>
      <c r="PRE18" s="1"/>
      <c r="PRF18" s="1"/>
      <c r="PRG18" s="1"/>
      <c r="PRH18" s="1"/>
      <c r="PRI18" s="1"/>
      <c r="PRJ18" s="1"/>
      <c r="PRK18" s="1"/>
      <c r="PRL18" s="1"/>
      <c r="PRM18" s="1"/>
      <c r="PRN18" s="1"/>
      <c r="PRO18" s="1"/>
      <c r="PRP18" s="1"/>
      <c r="PRQ18" s="1"/>
      <c r="PRR18" s="1"/>
      <c r="PRS18" s="1"/>
      <c r="PRT18" s="1"/>
      <c r="PRU18" s="1"/>
      <c r="PRV18" s="1"/>
      <c r="PRW18" s="1"/>
      <c r="PRX18" s="1"/>
      <c r="PRY18" s="1"/>
      <c r="PRZ18" s="1"/>
      <c r="PSA18" s="1"/>
      <c r="PSB18" s="1"/>
      <c r="PSC18" s="1"/>
      <c r="PSD18" s="1"/>
      <c r="PSE18" s="1"/>
      <c r="PSF18" s="1"/>
      <c r="PSG18" s="1"/>
      <c r="PSH18" s="1"/>
      <c r="PSI18" s="1"/>
      <c r="PSJ18" s="1"/>
      <c r="PSK18" s="1"/>
      <c r="PSL18" s="1"/>
      <c r="PSM18" s="1"/>
      <c r="PSN18" s="1"/>
      <c r="PSO18" s="1"/>
      <c r="PSP18" s="1"/>
      <c r="PSQ18" s="1"/>
      <c r="PSR18" s="1"/>
      <c r="PSS18" s="1"/>
      <c r="PST18" s="1"/>
      <c r="PSU18" s="1"/>
      <c r="PSV18" s="1"/>
      <c r="PSW18" s="1"/>
      <c r="PSX18" s="1"/>
      <c r="PSY18" s="1"/>
      <c r="PSZ18" s="1"/>
      <c r="PTA18" s="1"/>
      <c r="PTB18" s="1"/>
      <c r="PTC18" s="1"/>
      <c r="PTD18" s="1"/>
      <c r="PTE18" s="1"/>
      <c r="PTF18" s="1"/>
      <c r="PTG18" s="1"/>
      <c r="PTH18" s="1"/>
      <c r="PTI18" s="1"/>
      <c r="PTJ18" s="1"/>
      <c r="PTK18" s="1"/>
      <c r="PTL18" s="1"/>
      <c r="PTM18" s="1"/>
      <c r="PTN18" s="1"/>
      <c r="PTO18" s="1"/>
      <c r="PTP18" s="1"/>
      <c r="PTQ18" s="1"/>
      <c r="PTR18" s="1"/>
      <c r="PTS18" s="1"/>
      <c r="PTT18" s="1"/>
      <c r="PTU18" s="1"/>
      <c r="PTV18" s="1"/>
      <c r="PTW18" s="1"/>
      <c r="PTX18" s="1"/>
      <c r="PTY18" s="1"/>
      <c r="PTZ18" s="1"/>
      <c r="PUA18" s="1"/>
      <c r="PUB18" s="1"/>
      <c r="PUC18" s="1"/>
      <c r="PUD18" s="1"/>
      <c r="PUE18" s="1"/>
      <c r="PUF18" s="1"/>
      <c r="PUG18" s="1"/>
      <c r="PUH18" s="1"/>
      <c r="PUI18" s="1"/>
      <c r="PUJ18" s="1"/>
      <c r="PUK18" s="1"/>
      <c r="PUL18" s="1"/>
      <c r="PUM18" s="1"/>
      <c r="PUN18" s="1"/>
      <c r="PUO18" s="1"/>
      <c r="PUP18" s="1"/>
      <c r="PUQ18" s="1"/>
      <c r="PUR18" s="1"/>
      <c r="PUS18" s="1"/>
      <c r="PUT18" s="1"/>
      <c r="PUU18" s="1"/>
      <c r="PUV18" s="1"/>
      <c r="PUW18" s="1"/>
      <c r="PUX18" s="1"/>
      <c r="PUY18" s="1"/>
      <c r="PUZ18" s="1"/>
      <c r="PVA18" s="1"/>
      <c r="PVB18" s="1"/>
      <c r="PVC18" s="1"/>
      <c r="PVD18" s="1"/>
      <c r="PVE18" s="1"/>
      <c r="PVF18" s="1"/>
      <c r="PVG18" s="1"/>
      <c r="PVH18" s="1"/>
      <c r="PVI18" s="1"/>
      <c r="PVJ18" s="1"/>
      <c r="PVK18" s="1"/>
      <c r="PVL18" s="1"/>
      <c r="PVM18" s="1"/>
      <c r="PVN18" s="1"/>
      <c r="PVO18" s="1"/>
      <c r="PVP18" s="1"/>
      <c r="PVQ18" s="1"/>
      <c r="PVR18" s="1"/>
      <c r="PVS18" s="1"/>
      <c r="PVT18" s="1"/>
      <c r="PVU18" s="1"/>
      <c r="PVV18" s="1"/>
      <c r="PVW18" s="1"/>
      <c r="PVX18" s="1"/>
      <c r="PVY18" s="1"/>
      <c r="PVZ18" s="1"/>
      <c r="PWA18" s="1"/>
      <c r="PWB18" s="1"/>
      <c r="PWC18" s="1"/>
      <c r="PWD18" s="1"/>
      <c r="PWE18" s="1"/>
      <c r="PWF18" s="1"/>
      <c r="PWG18" s="1"/>
      <c r="PWH18" s="1"/>
      <c r="PWI18" s="1"/>
      <c r="PWJ18" s="1"/>
      <c r="PWK18" s="1"/>
      <c r="PWL18" s="1"/>
      <c r="PWM18" s="1"/>
      <c r="PWN18" s="1"/>
      <c r="PWO18" s="1"/>
      <c r="PWP18" s="1"/>
      <c r="PWQ18" s="1"/>
      <c r="PWR18" s="1"/>
      <c r="PWS18" s="1"/>
      <c r="PWT18" s="1"/>
      <c r="PWU18" s="1"/>
      <c r="PWV18" s="1"/>
      <c r="PWW18" s="1"/>
      <c r="PWX18" s="1"/>
      <c r="PWY18" s="1"/>
      <c r="PWZ18" s="1"/>
      <c r="PXA18" s="1"/>
      <c r="PXB18" s="1"/>
      <c r="PXC18" s="1"/>
      <c r="PXD18" s="1"/>
      <c r="PXE18" s="1"/>
      <c r="PXF18" s="1"/>
      <c r="PXG18" s="1"/>
      <c r="PXH18" s="1"/>
      <c r="PXI18" s="1"/>
      <c r="PXJ18" s="1"/>
      <c r="PXK18" s="1"/>
      <c r="PXL18" s="1"/>
      <c r="PXM18" s="1"/>
      <c r="PXN18" s="1"/>
      <c r="PXO18" s="1"/>
      <c r="PXP18" s="1"/>
      <c r="PXQ18" s="1"/>
      <c r="PXR18" s="1"/>
      <c r="PXS18" s="1"/>
      <c r="PXT18" s="1"/>
      <c r="PXU18" s="1"/>
      <c r="PXV18" s="1"/>
      <c r="PXW18" s="1"/>
      <c r="PXX18" s="1"/>
      <c r="PXY18" s="1"/>
      <c r="PXZ18" s="1"/>
      <c r="PYA18" s="1"/>
      <c r="PYB18" s="1"/>
      <c r="PYC18" s="1"/>
      <c r="PYD18" s="1"/>
      <c r="PYE18" s="1"/>
      <c r="PYF18" s="1"/>
      <c r="PYG18" s="1"/>
      <c r="PYH18" s="1"/>
      <c r="PYI18" s="1"/>
      <c r="PYJ18" s="1"/>
      <c r="PYK18" s="1"/>
      <c r="PYL18" s="1"/>
      <c r="PYM18" s="1"/>
      <c r="PYN18" s="1"/>
      <c r="PYO18" s="1"/>
      <c r="PYP18" s="1"/>
      <c r="PYQ18" s="1"/>
      <c r="PYR18" s="1"/>
      <c r="PYS18" s="1"/>
      <c r="PYT18" s="1"/>
      <c r="PYU18" s="1"/>
      <c r="PYV18" s="1"/>
      <c r="PYW18" s="1"/>
      <c r="PYX18" s="1"/>
      <c r="PYY18" s="1"/>
      <c r="PYZ18" s="1"/>
      <c r="PZA18" s="1"/>
      <c r="PZB18" s="1"/>
      <c r="PZC18" s="1"/>
      <c r="PZD18" s="1"/>
      <c r="PZE18" s="1"/>
      <c r="PZF18" s="1"/>
      <c r="PZG18" s="1"/>
      <c r="PZH18" s="1"/>
      <c r="PZI18" s="1"/>
      <c r="PZJ18" s="1"/>
      <c r="PZK18" s="1"/>
      <c r="PZL18" s="1"/>
      <c r="PZM18" s="1"/>
      <c r="PZN18" s="1"/>
      <c r="PZO18" s="1"/>
      <c r="PZP18" s="1"/>
      <c r="PZQ18" s="1"/>
      <c r="PZR18" s="1"/>
      <c r="PZS18" s="1"/>
      <c r="PZT18" s="1"/>
      <c r="PZU18" s="1"/>
      <c r="PZV18" s="1"/>
      <c r="PZW18" s="1"/>
      <c r="PZX18" s="1"/>
      <c r="PZY18" s="1"/>
      <c r="PZZ18" s="1"/>
      <c r="QAA18" s="1"/>
      <c r="QAB18" s="1"/>
      <c r="QAC18" s="1"/>
      <c r="QAD18" s="1"/>
      <c r="QAE18" s="1"/>
      <c r="QAF18" s="1"/>
      <c r="QAG18" s="1"/>
      <c r="QAH18" s="1"/>
      <c r="QAI18" s="1"/>
      <c r="QAJ18" s="1"/>
      <c r="QAK18" s="1"/>
      <c r="QAL18" s="1"/>
      <c r="QAM18" s="1"/>
      <c r="QAN18" s="1"/>
      <c r="QAO18" s="1"/>
      <c r="QAP18" s="1"/>
      <c r="QAQ18" s="1"/>
      <c r="QAR18" s="1"/>
      <c r="QAS18" s="1"/>
      <c r="QAT18" s="1"/>
      <c r="QAU18" s="1"/>
      <c r="QAV18" s="1"/>
      <c r="QAW18" s="1"/>
      <c r="QAX18" s="1"/>
      <c r="QAY18" s="1"/>
      <c r="QAZ18" s="1"/>
      <c r="QBA18" s="1"/>
      <c r="QBB18" s="1"/>
      <c r="QBC18" s="1"/>
      <c r="QBD18" s="1"/>
      <c r="QBE18" s="1"/>
      <c r="QBF18" s="1"/>
      <c r="QBG18" s="1"/>
      <c r="QBH18" s="1"/>
      <c r="QBI18" s="1"/>
      <c r="QBJ18" s="1"/>
      <c r="QBK18" s="1"/>
      <c r="QBL18" s="1"/>
      <c r="QBM18" s="1"/>
      <c r="QBN18" s="1"/>
      <c r="QBO18" s="1"/>
      <c r="QBP18" s="1"/>
      <c r="QBQ18" s="1"/>
      <c r="QBR18" s="1"/>
      <c r="QBS18" s="1"/>
      <c r="QBT18" s="1"/>
      <c r="QBU18" s="1"/>
      <c r="QBV18" s="1"/>
      <c r="QBW18" s="1"/>
      <c r="QBX18" s="1"/>
      <c r="QBY18" s="1"/>
      <c r="QBZ18" s="1"/>
      <c r="QCA18" s="1"/>
      <c r="QCB18" s="1"/>
      <c r="QCC18" s="1"/>
      <c r="QCD18" s="1"/>
      <c r="QCE18" s="1"/>
      <c r="QCF18" s="1"/>
      <c r="QCG18" s="1"/>
      <c r="QCH18" s="1"/>
      <c r="QCI18" s="1"/>
      <c r="QCJ18" s="1"/>
      <c r="QCK18" s="1"/>
      <c r="QCL18" s="1"/>
      <c r="QCM18" s="1"/>
      <c r="QCN18" s="1"/>
      <c r="QCO18" s="1"/>
      <c r="QCP18" s="1"/>
      <c r="QCQ18" s="1"/>
      <c r="QCR18" s="1"/>
      <c r="QCS18" s="1"/>
      <c r="QCT18" s="1"/>
      <c r="QCU18" s="1"/>
      <c r="QCV18" s="1"/>
      <c r="QCW18" s="1"/>
      <c r="QCX18" s="1"/>
      <c r="QCY18" s="1"/>
      <c r="QCZ18" s="1"/>
      <c r="QDA18" s="1"/>
      <c r="QDB18" s="1"/>
      <c r="QDC18" s="1"/>
      <c r="QDD18" s="1"/>
      <c r="QDE18" s="1"/>
      <c r="QDF18" s="1"/>
      <c r="QDG18" s="1"/>
      <c r="QDH18" s="1"/>
      <c r="QDI18" s="1"/>
      <c r="QDJ18" s="1"/>
      <c r="QDK18" s="1"/>
      <c r="QDL18" s="1"/>
      <c r="QDM18" s="1"/>
      <c r="QDN18" s="1"/>
      <c r="QDO18" s="1"/>
      <c r="QDP18" s="1"/>
      <c r="QDQ18" s="1"/>
      <c r="QDR18" s="1"/>
      <c r="QDS18" s="1"/>
      <c r="QDT18" s="1"/>
      <c r="QDU18" s="1"/>
      <c r="QDV18" s="1"/>
      <c r="QDW18" s="1"/>
      <c r="QDX18" s="1"/>
      <c r="QDY18" s="1"/>
      <c r="QDZ18" s="1"/>
      <c r="QEA18" s="1"/>
      <c r="QEB18" s="1"/>
      <c r="QEC18" s="1"/>
      <c r="QED18" s="1"/>
      <c r="QEE18" s="1"/>
      <c r="QEF18" s="1"/>
      <c r="QEG18" s="1"/>
      <c r="QEH18" s="1"/>
      <c r="QEI18" s="1"/>
      <c r="QEJ18" s="1"/>
      <c r="QEK18" s="1"/>
      <c r="QEL18" s="1"/>
      <c r="QEM18" s="1"/>
      <c r="QEN18" s="1"/>
      <c r="QEO18" s="1"/>
      <c r="QEP18" s="1"/>
      <c r="QEQ18" s="1"/>
      <c r="QER18" s="1"/>
      <c r="QES18" s="1"/>
      <c r="QET18" s="1"/>
      <c r="QEU18" s="1"/>
      <c r="QEV18" s="1"/>
      <c r="QEW18" s="1"/>
      <c r="QEX18" s="1"/>
      <c r="QEY18" s="1"/>
      <c r="QEZ18" s="1"/>
      <c r="QFA18" s="1"/>
      <c r="QFB18" s="1"/>
      <c r="QFC18" s="1"/>
      <c r="QFD18" s="1"/>
      <c r="QFE18" s="1"/>
      <c r="QFF18" s="1"/>
      <c r="QFG18" s="1"/>
      <c r="QFH18" s="1"/>
      <c r="QFI18" s="1"/>
      <c r="QFJ18" s="1"/>
      <c r="QFK18" s="1"/>
      <c r="QFL18" s="1"/>
      <c r="QFM18" s="1"/>
      <c r="QFN18" s="1"/>
      <c r="QFO18" s="1"/>
      <c r="QFP18" s="1"/>
      <c r="QFQ18" s="1"/>
      <c r="QFR18" s="1"/>
      <c r="QFS18" s="1"/>
      <c r="QFT18" s="1"/>
      <c r="QFU18" s="1"/>
      <c r="QFV18" s="1"/>
      <c r="QFW18" s="1"/>
      <c r="QFX18" s="1"/>
      <c r="QFY18" s="1"/>
      <c r="QFZ18" s="1"/>
      <c r="QGA18" s="1"/>
      <c r="QGB18" s="1"/>
      <c r="QGC18" s="1"/>
      <c r="QGD18" s="1"/>
      <c r="QGE18" s="1"/>
      <c r="QGF18" s="1"/>
      <c r="QGG18" s="1"/>
      <c r="QGH18" s="1"/>
      <c r="QGI18" s="1"/>
      <c r="QGJ18" s="1"/>
      <c r="QGK18" s="1"/>
      <c r="QGL18" s="1"/>
      <c r="QGM18" s="1"/>
      <c r="QGN18" s="1"/>
      <c r="QGO18" s="1"/>
      <c r="QGP18" s="1"/>
      <c r="QGQ18" s="1"/>
      <c r="QGR18" s="1"/>
      <c r="QGS18" s="1"/>
      <c r="QGT18" s="1"/>
      <c r="QGU18" s="1"/>
      <c r="QGV18" s="1"/>
      <c r="QGW18" s="1"/>
      <c r="QGX18" s="1"/>
      <c r="QGY18" s="1"/>
      <c r="QGZ18" s="1"/>
      <c r="QHA18" s="1"/>
      <c r="QHB18" s="1"/>
      <c r="QHC18" s="1"/>
      <c r="QHD18" s="1"/>
      <c r="QHE18" s="1"/>
      <c r="QHF18" s="1"/>
      <c r="QHG18" s="1"/>
      <c r="QHH18" s="1"/>
      <c r="QHI18" s="1"/>
      <c r="QHJ18" s="1"/>
      <c r="QHK18" s="1"/>
      <c r="QHL18" s="1"/>
      <c r="QHM18" s="1"/>
      <c r="QHN18" s="1"/>
      <c r="QHO18" s="1"/>
      <c r="QHP18" s="1"/>
      <c r="QHQ18" s="1"/>
      <c r="QHR18" s="1"/>
      <c r="QHS18" s="1"/>
      <c r="QHT18" s="1"/>
      <c r="QHU18" s="1"/>
      <c r="QHV18" s="1"/>
      <c r="QHW18" s="1"/>
      <c r="QHX18" s="1"/>
      <c r="QHY18" s="1"/>
      <c r="QHZ18" s="1"/>
      <c r="QIA18" s="1"/>
      <c r="QIB18" s="1"/>
      <c r="QIC18" s="1"/>
      <c r="QID18" s="1"/>
      <c r="QIE18" s="1"/>
      <c r="QIF18" s="1"/>
      <c r="QIG18" s="1"/>
      <c r="QIH18" s="1"/>
      <c r="QII18" s="1"/>
      <c r="QIJ18" s="1"/>
      <c r="QIK18" s="1"/>
      <c r="QIL18" s="1"/>
      <c r="QIM18" s="1"/>
      <c r="QIN18" s="1"/>
      <c r="QIO18" s="1"/>
      <c r="QIP18" s="1"/>
      <c r="QIQ18" s="1"/>
      <c r="QIR18" s="1"/>
      <c r="QIS18" s="1"/>
      <c r="QIT18" s="1"/>
      <c r="QIU18" s="1"/>
      <c r="QIV18" s="1"/>
      <c r="QIW18" s="1"/>
      <c r="QIX18" s="1"/>
      <c r="QIY18" s="1"/>
      <c r="QIZ18" s="1"/>
      <c r="QJA18" s="1"/>
      <c r="QJB18" s="1"/>
      <c r="QJC18" s="1"/>
      <c r="QJD18" s="1"/>
      <c r="QJE18" s="1"/>
      <c r="QJF18" s="1"/>
      <c r="QJG18" s="1"/>
      <c r="QJH18" s="1"/>
      <c r="QJI18" s="1"/>
      <c r="QJJ18" s="1"/>
      <c r="QJK18" s="1"/>
      <c r="QJL18" s="1"/>
      <c r="QJM18" s="1"/>
      <c r="QJN18" s="1"/>
      <c r="QJO18" s="1"/>
      <c r="QJP18" s="1"/>
      <c r="QJQ18" s="1"/>
      <c r="QJR18" s="1"/>
      <c r="QJS18" s="1"/>
      <c r="QJT18" s="1"/>
      <c r="QJU18" s="1"/>
      <c r="QJV18" s="1"/>
      <c r="QJW18" s="1"/>
      <c r="QJX18" s="1"/>
      <c r="QJY18" s="1"/>
      <c r="QJZ18" s="1"/>
      <c r="QKA18" s="1"/>
      <c r="QKB18" s="1"/>
      <c r="QKC18" s="1"/>
      <c r="QKD18" s="1"/>
      <c r="QKE18" s="1"/>
      <c r="QKF18" s="1"/>
      <c r="QKG18" s="1"/>
      <c r="QKH18" s="1"/>
      <c r="QKI18" s="1"/>
      <c r="QKJ18" s="1"/>
      <c r="QKK18" s="1"/>
      <c r="QKL18" s="1"/>
      <c r="QKM18" s="1"/>
      <c r="QKN18" s="1"/>
      <c r="QKO18" s="1"/>
      <c r="QKP18" s="1"/>
      <c r="QKQ18" s="1"/>
      <c r="QKR18" s="1"/>
      <c r="QKS18" s="1"/>
      <c r="QKT18" s="1"/>
      <c r="QKU18" s="1"/>
      <c r="QKV18" s="1"/>
      <c r="QKW18" s="1"/>
      <c r="QKX18" s="1"/>
      <c r="QKY18" s="1"/>
      <c r="QKZ18" s="1"/>
      <c r="QLA18" s="1"/>
      <c r="QLB18" s="1"/>
      <c r="QLC18" s="1"/>
      <c r="QLD18" s="1"/>
      <c r="QLE18" s="1"/>
      <c r="QLF18" s="1"/>
      <c r="QLG18" s="1"/>
      <c r="QLH18" s="1"/>
      <c r="QLI18" s="1"/>
      <c r="QLJ18" s="1"/>
      <c r="QLK18" s="1"/>
      <c r="QLL18" s="1"/>
      <c r="QLM18" s="1"/>
      <c r="QLN18" s="1"/>
      <c r="QLO18" s="1"/>
      <c r="QLP18" s="1"/>
      <c r="QLQ18" s="1"/>
      <c r="QLR18" s="1"/>
      <c r="QLS18" s="1"/>
      <c r="QLT18" s="1"/>
      <c r="QLU18" s="1"/>
      <c r="QLV18" s="1"/>
      <c r="QLW18" s="1"/>
      <c r="QLX18" s="1"/>
      <c r="QLY18" s="1"/>
      <c r="QLZ18" s="1"/>
      <c r="QMA18" s="1"/>
      <c r="QMB18" s="1"/>
      <c r="QMC18" s="1"/>
      <c r="QMD18" s="1"/>
      <c r="QME18" s="1"/>
      <c r="QMF18" s="1"/>
      <c r="QMG18" s="1"/>
      <c r="QMH18" s="1"/>
      <c r="QMI18" s="1"/>
      <c r="QMJ18" s="1"/>
      <c r="QMK18" s="1"/>
      <c r="QML18" s="1"/>
      <c r="QMM18" s="1"/>
      <c r="QMN18" s="1"/>
      <c r="QMO18" s="1"/>
      <c r="QMP18" s="1"/>
      <c r="QMQ18" s="1"/>
      <c r="QMR18" s="1"/>
      <c r="QMS18" s="1"/>
      <c r="QMT18" s="1"/>
      <c r="QMU18" s="1"/>
      <c r="QMV18" s="1"/>
      <c r="QMW18" s="1"/>
      <c r="QMX18" s="1"/>
      <c r="QMY18" s="1"/>
      <c r="QMZ18" s="1"/>
      <c r="QNA18" s="1"/>
      <c r="QNB18" s="1"/>
      <c r="QNC18" s="1"/>
      <c r="QND18" s="1"/>
      <c r="QNE18" s="1"/>
      <c r="QNF18" s="1"/>
      <c r="QNG18" s="1"/>
      <c r="QNH18" s="1"/>
      <c r="QNI18" s="1"/>
      <c r="QNJ18" s="1"/>
      <c r="QNK18" s="1"/>
      <c r="QNL18" s="1"/>
      <c r="QNM18" s="1"/>
      <c r="QNN18" s="1"/>
      <c r="QNO18" s="1"/>
      <c r="QNP18" s="1"/>
      <c r="QNQ18" s="1"/>
      <c r="QNR18" s="1"/>
      <c r="QNS18" s="1"/>
      <c r="QNT18" s="1"/>
      <c r="QNU18" s="1"/>
      <c r="QNV18" s="1"/>
      <c r="QNW18" s="1"/>
      <c r="QNX18" s="1"/>
      <c r="QNY18" s="1"/>
      <c r="QNZ18" s="1"/>
      <c r="QOA18" s="1"/>
      <c r="QOB18" s="1"/>
      <c r="QOC18" s="1"/>
      <c r="QOD18" s="1"/>
      <c r="QOE18" s="1"/>
      <c r="QOF18" s="1"/>
      <c r="QOG18" s="1"/>
      <c r="QOH18" s="1"/>
      <c r="QOI18" s="1"/>
      <c r="QOJ18" s="1"/>
      <c r="QOK18" s="1"/>
      <c r="QOL18" s="1"/>
      <c r="QOM18" s="1"/>
      <c r="QON18" s="1"/>
      <c r="QOO18" s="1"/>
      <c r="QOP18" s="1"/>
      <c r="QOQ18" s="1"/>
      <c r="QOR18" s="1"/>
      <c r="QOS18" s="1"/>
      <c r="QOT18" s="1"/>
      <c r="QOU18" s="1"/>
      <c r="QOV18" s="1"/>
      <c r="QOW18" s="1"/>
      <c r="QOX18" s="1"/>
      <c r="QOY18" s="1"/>
      <c r="QOZ18" s="1"/>
      <c r="QPA18" s="1"/>
      <c r="QPB18" s="1"/>
      <c r="QPC18" s="1"/>
      <c r="QPD18" s="1"/>
      <c r="QPE18" s="1"/>
      <c r="QPF18" s="1"/>
      <c r="QPG18" s="1"/>
      <c r="QPH18" s="1"/>
      <c r="QPI18" s="1"/>
      <c r="QPJ18" s="1"/>
      <c r="QPK18" s="1"/>
      <c r="QPL18" s="1"/>
      <c r="QPM18" s="1"/>
      <c r="QPN18" s="1"/>
      <c r="QPO18" s="1"/>
      <c r="QPP18" s="1"/>
      <c r="QPQ18" s="1"/>
      <c r="QPR18" s="1"/>
      <c r="QPS18" s="1"/>
      <c r="QPT18" s="1"/>
      <c r="QPU18" s="1"/>
      <c r="QPV18" s="1"/>
      <c r="QPW18" s="1"/>
      <c r="QPX18" s="1"/>
      <c r="QPY18" s="1"/>
      <c r="QPZ18" s="1"/>
      <c r="QQA18" s="1"/>
      <c r="QQB18" s="1"/>
      <c r="QQC18" s="1"/>
      <c r="QQD18" s="1"/>
      <c r="QQE18" s="1"/>
      <c r="QQF18" s="1"/>
      <c r="QQG18" s="1"/>
      <c r="QQH18" s="1"/>
      <c r="QQI18" s="1"/>
      <c r="QQJ18" s="1"/>
      <c r="QQK18" s="1"/>
      <c r="QQL18" s="1"/>
      <c r="QQM18" s="1"/>
      <c r="QQN18" s="1"/>
      <c r="QQO18" s="1"/>
      <c r="QQP18" s="1"/>
      <c r="QQQ18" s="1"/>
      <c r="QQR18" s="1"/>
      <c r="QQS18" s="1"/>
      <c r="QQT18" s="1"/>
      <c r="QQU18" s="1"/>
      <c r="QQV18" s="1"/>
      <c r="QQW18" s="1"/>
      <c r="QQX18" s="1"/>
      <c r="QQY18" s="1"/>
      <c r="QQZ18" s="1"/>
      <c r="QRA18" s="1"/>
      <c r="QRB18" s="1"/>
      <c r="QRC18" s="1"/>
      <c r="QRD18" s="1"/>
      <c r="QRE18" s="1"/>
      <c r="QRF18" s="1"/>
      <c r="QRG18" s="1"/>
      <c r="QRH18" s="1"/>
      <c r="QRI18" s="1"/>
      <c r="QRJ18" s="1"/>
      <c r="QRK18" s="1"/>
      <c r="QRL18" s="1"/>
      <c r="QRM18" s="1"/>
      <c r="QRN18" s="1"/>
      <c r="QRO18" s="1"/>
      <c r="QRP18" s="1"/>
      <c r="QRQ18" s="1"/>
      <c r="QRR18" s="1"/>
      <c r="QRS18" s="1"/>
      <c r="QRT18" s="1"/>
      <c r="QRU18" s="1"/>
      <c r="QRV18" s="1"/>
      <c r="QRW18" s="1"/>
      <c r="QRX18" s="1"/>
      <c r="QRY18" s="1"/>
      <c r="QRZ18" s="1"/>
      <c r="QSA18" s="1"/>
      <c r="QSB18" s="1"/>
      <c r="QSC18" s="1"/>
      <c r="QSD18" s="1"/>
      <c r="QSE18" s="1"/>
      <c r="QSF18" s="1"/>
      <c r="QSG18" s="1"/>
      <c r="QSH18" s="1"/>
      <c r="QSI18" s="1"/>
      <c r="QSJ18" s="1"/>
      <c r="QSK18" s="1"/>
      <c r="QSL18" s="1"/>
      <c r="QSM18" s="1"/>
      <c r="QSN18" s="1"/>
      <c r="QSO18" s="1"/>
      <c r="QSP18" s="1"/>
      <c r="QSQ18" s="1"/>
      <c r="QSR18" s="1"/>
      <c r="QSS18" s="1"/>
      <c r="QST18" s="1"/>
      <c r="QSU18" s="1"/>
      <c r="QSV18" s="1"/>
      <c r="QSW18" s="1"/>
      <c r="QSX18" s="1"/>
      <c r="QSY18" s="1"/>
      <c r="QSZ18" s="1"/>
      <c r="QTA18" s="1"/>
      <c r="QTB18" s="1"/>
      <c r="QTC18" s="1"/>
      <c r="QTD18" s="1"/>
      <c r="QTE18" s="1"/>
      <c r="QTF18" s="1"/>
      <c r="QTG18" s="1"/>
      <c r="QTH18" s="1"/>
      <c r="QTI18" s="1"/>
      <c r="QTJ18" s="1"/>
      <c r="QTK18" s="1"/>
      <c r="QTL18" s="1"/>
      <c r="QTM18" s="1"/>
      <c r="QTN18" s="1"/>
      <c r="QTO18" s="1"/>
      <c r="QTP18" s="1"/>
      <c r="QTQ18" s="1"/>
      <c r="QTR18" s="1"/>
      <c r="QTS18" s="1"/>
      <c r="QTT18" s="1"/>
      <c r="QTU18" s="1"/>
      <c r="QTV18" s="1"/>
      <c r="QTW18" s="1"/>
      <c r="QTX18" s="1"/>
      <c r="QTY18" s="1"/>
      <c r="QTZ18" s="1"/>
      <c r="QUA18" s="1"/>
      <c r="QUB18" s="1"/>
      <c r="QUC18" s="1"/>
      <c r="QUD18" s="1"/>
      <c r="QUE18" s="1"/>
      <c r="QUF18" s="1"/>
      <c r="QUG18" s="1"/>
      <c r="QUH18" s="1"/>
      <c r="QUI18" s="1"/>
      <c r="QUJ18" s="1"/>
      <c r="QUK18" s="1"/>
      <c r="QUL18" s="1"/>
      <c r="QUM18" s="1"/>
      <c r="QUN18" s="1"/>
      <c r="QUO18" s="1"/>
      <c r="QUP18" s="1"/>
      <c r="QUQ18" s="1"/>
      <c r="QUR18" s="1"/>
      <c r="QUS18" s="1"/>
      <c r="QUT18" s="1"/>
      <c r="QUU18" s="1"/>
      <c r="QUV18" s="1"/>
      <c r="QUW18" s="1"/>
      <c r="QUX18" s="1"/>
      <c r="QUY18" s="1"/>
      <c r="QUZ18" s="1"/>
      <c r="QVA18" s="1"/>
      <c r="QVB18" s="1"/>
      <c r="QVC18" s="1"/>
      <c r="QVD18" s="1"/>
      <c r="QVE18" s="1"/>
      <c r="QVF18" s="1"/>
      <c r="QVG18" s="1"/>
      <c r="QVH18" s="1"/>
      <c r="QVI18" s="1"/>
      <c r="QVJ18" s="1"/>
      <c r="QVK18" s="1"/>
      <c r="QVL18" s="1"/>
      <c r="QVM18" s="1"/>
      <c r="QVN18" s="1"/>
      <c r="QVO18" s="1"/>
      <c r="QVP18" s="1"/>
      <c r="QVQ18" s="1"/>
      <c r="QVR18" s="1"/>
      <c r="QVS18" s="1"/>
      <c r="QVT18" s="1"/>
      <c r="QVU18" s="1"/>
      <c r="QVV18" s="1"/>
      <c r="QVW18" s="1"/>
      <c r="QVX18" s="1"/>
      <c r="QVY18" s="1"/>
      <c r="QVZ18" s="1"/>
      <c r="QWA18" s="1"/>
      <c r="QWB18" s="1"/>
      <c r="QWC18" s="1"/>
      <c r="QWD18" s="1"/>
      <c r="QWE18" s="1"/>
      <c r="QWF18" s="1"/>
      <c r="QWG18" s="1"/>
      <c r="QWH18" s="1"/>
      <c r="QWI18" s="1"/>
      <c r="QWJ18" s="1"/>
      <c r="QWK18" s="1"/>
      <c r="QWL18" s="1"/>
      <c r="QWM18" s="1"/>
      <c r="QWN18" s="1"/>
      <c r="QWO18" s="1"/>
      <c r="QWP18" s="1"/>
      <c r="QWQ18" s="1"/>
      <c r="QWR18" s="1"/>
      <c r="QWS18" s="1"/>
      <c r="QWT18" s="1"/>
      <c r="QWU18" s="1"/>
      <c r="QWV18" s="1"/>
      <c r="QWW18" s="1"/>
      <c r="QWX18" s="1"/>
      <c r="QWY18" s="1"/>
      <c r="QWZ18" s="1"/>
      <c r="QXA18" s="1"/>
      <c r="QXB18" s="1"/>
      <c r="QXC18" s="1"/>
      <c r="QXD18" s="1"/>
      <c r="QXE18" s="1"/>
      <c r="QXF18" s="1"/>
      <c r="QXG18" s="1"/>
      <c r="QXH18" s="1"/>
      <c r="QXI18" s="1"/>
      <c r="QXJ18" s="1"/>
      <c r="QXK18" s="1"/>
      <c r="QXL18" s="1"/>
      <c r="QXM18" s="1"/>
      <c r="QXN18" s="1"/>
      <c r="QXO18" s="1"/>
      <c r="QXP18" s="1"/>
      <c r="QXQ18" s="1"/>
      <c r="QXR18" s="1"/>
      <c r="QXS18" s="1"/>
      <c r="QXT18" s="1"/>
      <c r="QXU18" s="1"/>
      <c r="QXV18" s="1"/>
      <c r="QXW18" s="1"/>
      <c r="QXX18" s="1"/>
      <c r="QXY18" s="1"/>
      <c r="QXZ18" s="1"/>
      <c r="QYA18" s="1"/>
      <c r="QYB18" s="1"/>
      <c r="QYC18" s="1"/>
      <c r="QYD18" s="1"/>
      <c r="QYE18" s="1"/>
      <c r="QYF18" s="1"/>
      <c r="QYG18" s="1"/>
      <c r="QYH18" s="1"/>
      <c r="QYI18" s="1"/>
      <c r="QYJ18" s="1"/>
      <c r="QYK18" s="1"/>
      <c r="QYL18" s="1"/>
      <c r="QYM18" s="1"/>
      <c r="QYN18" s="1"/>
      <c r="QYO18" s="1"/>
      <c r="QYP18" s="1"/>
      <c r="QYQ18" s="1"/>
      <c r="QYR18" s="1"/>
      <c r="QYS18" s="1"/>
      <c r="QYT18" s="1"/>
      <c r="QYU18" s="1"/>
      <c r="QYV18" s="1"/>
      <c r="QYW18" s="1"/>
      <c r="QYX18" s="1"/>
      <c r="QYY18" s="1"/>
      <c r="QYZ18" s="1"/>
      <c r="QZA18" s="1"/>
      <c r="QZB18" s="1"/>
      <c r="QZC18" s="1"/>
      <c r="QZD18" s="1"/>
      <c r="QZE18" s="1"/>
      <c r="QZF18" s="1"/>
      <c r="QZG18" s="1"/>
      <c r="QZH18" s="1"/>
      <c r="QZI18" s="1"/>
      <c r="QZJ18" s="1"/>
      <c r="QZK18" s="1"/>
      <c r="QZL18" s="1"/>
      <c r="QZM18" s="1"/>
      <c r="QZN18" s="1"/>
      <c r="QZO18" s="1"/>
      <c r="QZP18" s="1"/>
      <c r="QZQ18" s="1"/>
      <c r="QZR18" s="1"/>
      <c r="QZS18" s="1"/>
      <c r="QZT18" s="1"/>
      <c r="QZU18" s="1"/>
      <c r="QZV18" s="1"/>
      <c r="QZW18" s="1"/>
      <c r="QZX18" s="1"/>
      <c r="QZY18" s="1"/>
      <c r="QZZ18" s="1"/>
      <c r="RAA18" s="1"/>
      <c r="RAB18" s="1"/>
      <c r="RAC18" s="1"/>
      <c r="RAD18" s="1"/>
      <c r="RAE18" s="1"/>
      <c r="RAF18" s="1"/>
      <c r="RAG18" s="1"/>
      <c r="RAH18" s="1"/>
      <c r="RAI18" s="1"/>
      <c r="RAJ18" s="1"/>
      <c r="RAK18" s="1"/>
      <c r="RAL18" s="1"/>
      <c r="RAM18" s="1"/>
      <c r="RAN18" s="1"/>
      <c r="RAO18" s="1"/>
      <c r="RAP18" s="1"/>
      <c r="RAQ18" s="1"/>
      <c r="RAR18" s="1"/>
      <c r="RAS18" s="1"/>
      <c r="RAT18" s="1"/>
      <c r="RAU18" s="1"/>
      <c r="RAV18" s="1"/>
      <c r="RAW18" s="1"/>
      <c r="RAX18" s="1"/>
      <c r="RAY18" s="1"/>
      <c r="RAZ18" s="1"/>
      <c r="RBA18" s="1"/>
      <c r="RBB18" s="1"/>
      <c r="RBC18" s="1"/>
      <c r="RBD18" s="1"/>
      <c r="RBE18" s="1"/>
      <c r="RBF18" s="1"/>
      <c r="RBG18" s="1"/>
      <c r="RBH18" s="1"/>
      <c r="RBI18" s="1"/>
      <c r="RBJ18" s="1"/>
      <c r="RBK18" s="1"/>
      <c r="RBL18" s="1"/>
      <c r="RBM18" s="1"/>
      <c r="RBN18" s="1"/>
      <c r="RBO18" s="1"/>
      <c r="RBP18" s="1"/>
      <c r="RBQ18" s="1"/>
      <c r="RBR18" s="1"/>
      <c r="RBS18" s="1"/>
      <c r="RBT18" s="1"/>
      <c r="RBU18" s="1"/>
      <c r="RBV18" s="1"/>
      <c r="RBW18" s="1"/>
      <c r="RBX18" s="1"/>
      <c r="RBY18" s="1"/>
      <c r="RBZ18" s="1"/>
      <c r="RCA18" s="1"/>
      <c r="RCB18" s="1"/>
      <c r="RCC18" s="1"/>
      <c r="RCD18" s="1"/>
      <c r="RCE18" s="1"/>
      <c r="RCF18" s="1"/>
      <c r="RCG18" s="1"/>
      <c r="RCH18" s="1"/>
      <c r="RCI18" s="1"/>
      <c r="RCJ18" s="1"/>
      <c r="RCK18" s="1"/>
      <c r="RCL18" s="1"/>
      <c r="RCM18" s="1"/>
      <c r="RCN18" s="1"/>
      <c r="RCO18" s="1"/>
      <c r="RCP18" s="1"/>
      <c r="RCQ18" s="1"/>
      <c r="RCR18" s="1"/>
      <c r="RCS18" s="1"/>
      <c r="RCT18" s="1"/>
      <c r="RCU18" s="1"/>
      <c r="RCV18" s="1"/>
      <c r="RCW18" s="1"/>
      <c r="RCX18" s="1"/>
      <c r="RCY18" s="1"/>
      <c r="RCZ18" s="1"/>
      <c r="RDA18" s="1"/>
      <c r="RDB18" s="1"/>
      <c r="RDC18" s="1"/>
      <c r="RDD18" s="1"/>
      <c r="RDE18" s="1"/>
      <c r="RDF18" s="1"/>
      <c r="RDG18" s="1"/>
      <c r="RDH18" s="1"/>
      <c r="RDI18" s="1"/>
      <c r="RDJ18" s="1"/>
      <c r="RDK18" s="1"/>
      <c r="RDL18" s="1"/>
      <c r="RDM18" s="1"/>
      <c r="RDN18" s="1"/>
      <c r="RDO18" s="1"/>
      <c r="RDP18" s="1"/>
      <c r="RDQ18" s="1"/>
      <c r="RDR18" s="1"/>
      <c r="RDS18" s="1"/>
      <c r="RDT18" s="1"/>
      <c r="RDU18" s="1"/>
      <c r="RDV18" s="1"/>
      <c r="RDW18" s="1"/>
      <c r="RDX18" s="1"/>
      <c r="RDY18" s="1"/>
      <c r="RDZ18" s="1"/>
      <c r="REA18" s="1"/>
      <c r="REB18" s="1"/>
      <c r="REC18" s="1"/>
      <c r="RED18" s="1"/>
      <c r="REE18" s="1"/>
      <c r="REF18" s="1"/>
      <c r="REG18" s="1"/>
      <c r="REH18" s="1"/>
      <c r="REI18" s="1"/>
      <c r="REJ18" s="1"/>
      <c r="REK18" s="1"/>
      <c r="REL18" s="1"/>
      <c r="REM18" s="1"/>
      <c r="REN18" s="1"/>
      <c r="REO18" s="1"/>
      <c r="REP18" s="1"/>
      <c r="REQ18" s="1"/>
      <c r="RER18" s="1"/>
      <c r="RES18" s="1"/>
      <c r="RET18" s="1"/>
      <c r="REU18" s="1"/>
      <c r="REV18" s="1"/>
      <c r="REW18" s="1"/>
      <c r="REX18" s="1"/>
      <c r="REY18" s="1"/>
      <c r="REZ18" s="1"/>
      <c r="RFA18" s="1"/>
      <c r="RFB18" s="1"/>
      <c r="RFC18" s="1"/>
      <c r="RFD18" s="1"/>
      <c r="RFE18" s="1"/>
      <c r="RFF18" s="1"/>
      <c r="RFG18" s="1"/>
      <c r="RFH18" s="1"/>
      <c r="RFI18" s="1"/>
      <c r="RFJ18" s="1"/>
      <c r="RFK18" s="1"/>
      <c r="RFL18" s="1"/>
      <c r="RFM18" s="1"/>
      <c r="RFN18" s="1"/>
      <c r="RFO18" s="1"/>
      <c r="RFP18" s="1"/>
      <c r="RFQ18" s="1"/>
      <c r="RFR18" s="1"/>
      <c r="RFS18" s="1"/>
      <c r="RFT18" s="1"/>
      <c r="RFU18" s="1"/>
      <c r="RFV18" s="1"/>
      <c r="RFW18" s="1"/>
      <c r="RFX18" s="1"/>
      <c r="RFY18" s="1"/>
      <c r="RFZ18" s="1"/>
      <c r="RGA18" s="1"/>
      <c r="RGB18" s="1"/>
      <c r="RGC18" s="1"/>
      <c r="RGD18" s="1"/>
      <c r="RGE18" s="1"/>
      <c r="RGF18" s="1"/>
      <c r="RGG18" s="1"/>
      <c r="RGH18" s="1"/>
      <c r="RGI18" s="1"/>
      <c r="RGJ18" s="1"/>
      <c r="RGK18" s="1"/>
      <c r="RGL18" s="1"/>
      <c r="RGM18" s="1"/>
      <c r="RGN18" s="1"/>
      <c r="RGO18" s="1"/>
      <c r="RGP18" s="1"/>
      <c r="RGQ18" s="1"/>
      <c r="RGR18" s="1"/>
      <c r="RGS18" s="1"/>
      <c r="RGT18" s="1"/>
      <c r="RGU18" s="1"/>
      <c r="RGV18" s="1"/>
      <c r="RGW18" s="1"/>
      <c r="RGX18" s="1"/>
      <c r="RGY18" s="1"/>
      <c r="RGZ18" s="1"/>
      <c r="RHA18" s="1"/>
      <c r="RHB18" s="1"/>
      <c r="RHC18" s="1"/>
      <c r="RHD18" s="1"/>
      <c r="RHE18" s="1"/>
      <c r="RHF18" s="1"/>
      <c r="RHG18" s="1"/>
      <c r="RHH18" s="1"/>
      <c r="RHI18" s="1"/>
      <c r="RHJ18" s="1"/>
      <c r="RHK18" s="1"/>
      <c r="RHL18" s="1"/>
      <c r="RHM18" s="1"/>
      <c r="RHN18" s="1"/>
      <c r="RHO18" s="1"/>
      <c r="RHP18" s="1"/>
      <c r="RHQ18" s="1"/>
      <c r="RHR18" s="1"/>
      <c r="RHS18" s="1"/>
      <c r="RHT18" s="1"/>
      <c r="RHU18" s="1"/>
      <c r="RHV18" s="1"/>
      <c r="RHW18" s="1"/>
      <c r="RHX18" s="1"/>
      <c r="RHY18" s="1"/>
      <c r="RHZ18" s="1"/>
      <c r="RIA18" s="1"/>
      <c r="RIB18" s="1"/>
      <c r="RIC18" s="1"/>
      <c r="RID18" s="1"/>
      <c r="RIE18" s="1"/>
      <c r="RIF18" s="1"/>
      <c r="RIG18" s="1"/>
      <c r="RIH18" s="1"/>
      <c r="RII18" s="1"/>
      <c r="RIJ18" s="1"/>
      <c r="RIK18" s="1"/>
      <c r="RIL18" s="1"/>
      <c r="RIM18" s="1"/>
      <c r="RIN18" s="1"/>
      <c r="RIO18" s="1"/>
      <c r="RIP18" s="1"/>
      <c r="RIQ18" s="1"/>
      <c r="RIR18" s="1"/>
      <c r="RIS18" s="1"/>
      <c r="RIT18" s="1"/>
      <c r="RIU18" s="1"/>
      <c r="RIV18" s="1"/>
      <c r="RIW18" s="1"/>
      <c r="RIX18" s="1"/>
      <c r="RIY18" s="1"/>
      <c r="RIZ18" s="1"/>
      <c r="RJA18" s="1"/>
      <c r="RJB18" s="1"/>
      <c r="RJC18" s="1"/>
      <c r="RJD18" s="1"/>
      <c r="RJE18" s="1"/>
      <c r="RJF18" s="1"/>
      <c r="RJG18" s="1"/>
      <c r="RJH18" s="1"/>
      <c r="RJI18" s="1"/>
      <c r="RJJ18" s="1"/>
      <c r="RJK18" s="1"/>
      <c r="RJL18" s="1"/>
      <c r="RJM18" s="1"/>
      <c r="RJN18" s="1"/>
      <c r="RJO18" s="1"/>
      <c r="RJP18" s="1"/>
      <c r="RJQ18" s="1"/>
      <c r="RJR18" s="1"/>
      <c r="RJS18" s="1"/>
      <c r="RJT18" s="1"/>
      <c r="RJU18" s="1"/>
      <c r="RJV18" s="1"/>
      <c r="RJW18" s="1"/>
      <c r="RJX18" s="1"/>
      <c r="RJY18" s="1"/>
      <c r="RJZ18" s="1"/>
      <c r="RKA18" s="1"/>
      <c r="RKB18" s="1"/>
      <c r="RKC18" s="1"/>
      <c r="RKD18" s="1"/>
      <c r="RKE18" s="1"/>
      <c r="RKF18" s="1"/>
      <c r="RKG18" s="1"/>
      <c r="RKH18" s="1"/>
      <c r="RKI18" s="1"/>
      <c r="RKJ18" s="1"/>
      <c r="RKK18" s="1"/>
      <c r="RKL18" s="1"/>
      <c r="RKM18" s="1"/>
      <c r="RKN18" s="1"/>
      <c r="RKO18" s="1"/>
      <c r="RKP18" s="1"/>
      <c r="RKQ18" s="1"/>
      <c r="RKR18" s="1"/>
      <c r="RKS18" s="1"/>
      <c r="RKT18" s="1"/>
      <c r="RKU18" s="1"/>
      <c r="RKV18" s="1"/>
      <c r="RKW18" s="1"/>
      <c r="RKX18" s="1"/>
      <c r="RKY18" s="1"/>
      <c r="RKZ18" s="1"/>
      <c r="RLA18" s="1"/>
      <c r="RLB18" s="1"/>
      <c r="RLC18" s="1"/>
      <c r="RLD18" s="1"/>
      <c r="RLE18" s="1"/>
      <c r="RLF18" s="1"/>
      <c r="RLG18" s="1"/>
      <c r="RLH18" s="1"/>
      <c r="RLI18" s="1"/>
      <c r="RLJ18" s="1"/>
      <c r="RLK18" s="1"/>
      <c r="RLL18" s="1"/>
      <c r="RLM18" s="1"/>
      <c r="RLN18" s="1"/>
      <c r="RLO18" s="1"/>
      <c r="RLP18" s="1"/>
      <c r="RLQ18" s="1"/>
      <c r="RLR18" s="1"/>
      <c r="RLS18" s="1"/>
      <c r="RLT18" s="1"/>
      <c r="RLU18" s="1"/>
      <c r="RLV18" s="1"/>
      <c r="RLW18" s="1"/>
      <c r="RLX18" s="1"/>
      <c r="RLY18" s="1"/>
      <c r="RLZ18" s="1"/>
      <c r="RMA18" s="1"/>
      <c r="RMB18" s="1"/>
      <c r="RMC18" s="1"/>
      <c r="RMD18" s="1"/>
      <c r="RME18" s="1"/>
      <c r="RMF18" s="1"/>
      <c r="RMG18" s="1"/>
      <c r="RMH18" s="1"/>
      <c r="RMI18" s="1"/>
      <c r="RMJ18" s="1"/>
      <c r="RMK18" s="1"/>
      <c r="RML18" s="1"/>
      <c r="RMM18" s="1"/>
      <c r="RMN18" s="1"/>
      <c r="RMO18" s="1"/>
      <c r="RMP18" s="1"/>
      <c r="RMQ18" s="1"/>
      <c r="RMR18" s="1"/>
      <c r="RMS18" s="1"/>
      <c r="RMT18" s="1"/>
      <c r="RMU18" s="1"/>
      <c r="RMV18" s="1"/>
      <c r="RMW18" s="1"/>
      <c r="RMX18" s="1"/>
      <c r="RMY18" s="1"/>
      <c r="RMZ18" s="1"/>
      <c r="RNA18" s="1"/>
      <c r="RNB18" s="1"/>
      <c r="RNC18" s="1"/>
      <c r="RND18" s="1"/>
      <c r="RNE18" s="1"/>
      <c r="RNF18" s="1"/>
      <c r="RNG18" s="1"/>
      <c r="RNH18" s="1"/>
      <c r="RNI18" s="1"/>
      <c r="RNJ18" s="1"/>
      <c r="RNK18" s="1"/>
      <c r="RNL18" s="1"/>
      <c r="RNM18" s="1"/>
      <c r="RNN18" s="1"/>
      <c r="RNO18" s="1"/>
      <c r="RNP18" s="1"/>
      <c r="RNQ18" s="1"/>
      <c r="RNR18" s="1"/>
      <c r="RNS18" s="1"/>
      <c r="RNT18" s="1"/>
      <c r="RNU18" s="1"/>
      <c r="RNV18" s="1"/>
      <c r="RNW18" s="1"/>
      <c r="RNX18" s="1"/>
      <c r="RNY18" s="1"/>
      <c r="RNZ18" s="1"/>
      <c r="ROA18" s="1"/>
      <c r="ROB18" s="1"/>
      <c r="ROC18" s="1"/>
      <c r="ROD18" s="1"/>
      <c r="ROE18" s="1"/>
      <c r="ROF18" s="1"/>
      <c r="ROG18" s="1"/>
      <c r="ROH18" s="1"/>
      <c r="ROI18" s="1"/>
      <c r="ROJ18" s="1"/>
      <c r="ROK18" s="1"/>
      <c r="ROL18" s="1"/>
      <c r="ROM18" s="1"/>
      <c r="RON18" s="1"/>
      <c r="ROO18" s="1"/>
      <c r="ROP18" s="1"/>
      <c r="ROQ18" s="1"/>
      <c r="ROR18" s="1"/>
      <c r="ROS18" s="1"/>
      <c r="ROT18" s="1"/>
      <c r="ROU18" s="1"/>
      <c r="ROV18" s="1"/>
      <c r="ROW18" s="1"/>
      <c r="ROX18" s="1"/>
      <c r="ROY18" s="1"/>
      <c r="ROZ18" s="1"/>
      <c r="RPA18" s="1"/>
      <c r="RPB18" s="1"/>
      <c r="RPC18" s="1"/>
      <c r="RPD18" s="1"/>
      <c r="RPE18" s="1"/>
      <c r="RPF18" s="1"/>
      <c r="RPG18" s="1"/>
      <c r="RPH18" s="1"/>
      <c r="RPI18" s="1"/>
      <c r="RPJ18" s="1"/>
      <c r="RPK18" s="1"/>
      <c r="RPL18" s="1"/>
      <c r="RPM18" s="1"/>
      <c r="RPN18" s="1"/>
      <c r="RPO18" s="1"/>
      <c r="RPP18" s="1"/>
      <c r="RPQ18" s="1"/>
      <c r="RPR18" s="1"/>
      <c r="RPS18" s="1"/>
      <c r="RPT18" s="1"/>
      <c r="RPU18" s="1"/>
      <c r="RPV18" s="1"/>
      <c r="RPW18" s="1"/>
      <c r="RPX18" s="1"/>
      <c r="RPY18" s="1"/>
      <c r="RPZ18" s="1"/>
      <c r="RQA18" s="1"/>
      <c r="RQB18" s="1"/>
      <c r="RQC18" s="1"/>
      <c r="RQD18" s="1"/>
      <c r="RQE18" s="1"/>
      <c r="RQF18" s="1"/>
      <c r="RQG18" s="1"/>
      <c r="RQH18" s="1"/>
      <c r="RQI18" s="1"/>
      <c r="RQJ18" s="1"/>
      <c r="RQK18" s="1"/>
      <c r="RQL18" s="1"/>
      <c r="RQM18" s="1"/>
      <c r="RQN18" s="1"/>
      <c r="RQO18" s="1"/>
      <c r="RQP18" s="1"/>
      <c r="RQQ18" s="1"/>
      <c r="RQR18" s="1"/>
      <c r="RQS18" s="1"/>
      <c r="RQT18" s="1"/>
      <c r="RQU18" s="1"/>
      <c r="RQV18" s="1"/>
      <c r="RQW18" s="1"/>
      <c r="RQX18" s="1"/>
      <c r="RQY18" s="1"/>
      <c r="RQZ18" s="1"/>
      <c r="RRA18" s="1"/>
      <c r="RRB18" s="1"/>
      <c r="RRC18" s="1"/>
      <c r="RRD18" s="1"/>
      <c r="RRE18" s="1"/>
      <c r="RRF18" s="1"/>
      <c r="RRG18" s="1"/>
      <c r="RRH18" s="1"/>
      <c r="RRI18" s="1"/>
      <c r="RRJ18" s="1"/>
      <c r="RRK18" s="1"/>
      <c r="RRL18" s="1"/>
      <c r="RRM18" s="1"/>
      <c r="RRN18" s="1"/>
      <c r="RRO18" s="1"/>
      <c r="RRP18" s="1"/>
      <c r="RRQ18" s="1"/>
      <c r="RRR18" s="1"/>
      <c r="RRS18" s="1"/>
      <c r="RRT18" s="1"/>
      <c r="RRU18" s="1"/>
      <c r="RRV18" s="1"/>
      <c r="RRW18" s="1"/>
      <c r="RRX18" s="1"/>
      <c r="RRY18" s="1"/>
      <c r="RRZ18" s="1"/>
      <c r="RSA18" s="1"/>
      <c r="RSB18" s="1"/>
      <c r="RSC18" s="1"/>
      <c r="RSD18" s="1"/>
      <c r="RSE18" s="1"/>
      <c r="RSF18" s="1"/>
      <c r="RSG18" s="1"/>
      <c r="RSH18" s="1"/>
      <c r="RSI18" s="1"/>
      <c r="RSJ18" s="1"/>
      <c r="RSK18" s="1"/>
      <c r="RSL18" s="1"/>
      <c r="RSM18" s="1"/>
      <c r="RSN18" s="1"/>
      <c r="RSO18" s="1"/>
      <c r="RSP18" s="1"/>
      <c r="RSQ18" s="1"/>
      <c r="RSR18" s="1"/>
      <c r="RSS18" s="1"/>
      <c r="RST18" s="1"/>
      <c r="RSU18" s="1"/>
      <c r="RSV18" s="1"/>
      <c r="RSW18" s="1"/>
      <c r="RSX18" s="1"/>
      <c r="RSY18" s="1"/>
      <c r="RSZ18" s="1"/>
      <c r="RTA18" s="1"/>
      <c r="RTB18" s="1"/>
      <c r="RTC18" s="1"/>
      <c r="RTD18" s="1"/>
      <c r="RTE18" s="1"/>
      <c r="RTF18" s="1"/>
      <c r="RTG18" s="1"/>
      <c r="RTH18" s="1"/>
      <c r="RTI18" s="1"/>
      <c r="RTJ18" s="1"/>
      <c r="RTK18" s="1"/>
      <c r="RTL18" s="1"/>
      <c r="RTM18" s="1"/>
      <c r="RTN18" s="1"/>
      <c r="RTO18" s="1"/>
      <c r="RTP18" s="1"/>
      <c r="RTQ18" s="1"/>
      <c r="RTR18" s="1"/>
      <c r="RTS18" s="1"/>
      <c r="RTT18" s="1"/>
      <c r="RTU18" s="1"/>
      <c r="RTV18" s="1"/>
      <c r="RTW18" s="1"/>
      <c r="RTX18" s="1"/>
      <c r="RTY18" s="1"/>
      <c r="RTZ18" s="1"/>
      <c r="RUA18" s="1"/>
      <c r="RUB18" s="1"/>
      <c r="RUC18" s="1"/>
      <c r="RUD18" s="1"/>
      <c r="RUE18" s="1"/>
      <c r="RUF18" s="1"/>
      <c r="RUG18" s="1"/>
      <c r="RUH18" s="1"/>
      <c r="RUI18" s="1"/>
      <c r="RUJ18" s="1"/>
      <c r="RUK18" s="1"/>
      <c r="RUL18" s="1"/>
      <c r="RUM18" s="1"/>
      <c r="RUN18" s="1"/>
      <c r="RUO18" s="1"/>
      <c r="RUP18" s="1"/>
      <c r="RUQ18" s="1"/>
      <c r="RUR18" s="1"/>
      <c r="RUS18" s="1"/>
      <c r="RUT18" s="1"/>
      <c r="RUU18" s="1"/>
      <c r="RUV18" s="1"/>
      <c r="RUW18" s="1"/>
      <c r="RUX18" s="1"/>
      <c r="RUY18" s="1"/>
      <c r="RUZ18" s="1"/>
      <c r="RVA18" s="1"/>
      <c r="RVB18" s="1"/>
      <c r="RVC18" s="1"/>
      <c r="RVD18" s="1"/>
      <c r="RVE18" s="1"/>
      <c r="RVF18" s="1"/>
      <c r="RVG18" s="1"/>
      <c r="RVH18" s="1"/>
      <c r="RVI18" s="1"/>
      <c r="RVJ18" s="1"/>
      <c r="RVK18" s="1"/>
      <c r="RVL18" s="1"/>
      <c r="RVM18" s="1"/>
      <c r="RVN18" s="1"/>
      <c r="RVO18" s="1"/>
      <c r="RVP18" s="1"/>
      <c r="RVQ18" s="1"/>
      <c r="RVR18" s="1"/>
      <c r="RVS18" s="1"/>
      <c r="RVT18" s="1"/>
      <c r="RVU18" s="1"/>
      <c r="RVV18" s="1"/>
      <c r="RVW18" s="1"/>
      <c r="RVX18" s="1"/>
      <c r="RVY18" s="1"/>
      <c r="RVZ18" s="1"/>
      <c r="RWA18" s="1"/>
      <c r="RWB18" s="1"/>
      <c r="RWC18" s="1"/>
      <c r="RWD18" s="1"/>
      <c r="RWE18" s="1"/>
      <c r="RWF18" s="1"/>
      <c r="RWG18" s="1"/>
      <c r="RWH18" s="1"/>
      <c r="RWI18" s="1"/>
      <c r="RWJ18" s="1"/>
      <c r="RWK18" s="1"/>
      <c r="RWL18" s="1"/>
      <c r="RWM18" s="1"/>
      <c r="RWN18" s="1"/>
      <c r="RWO18" s="1"/>
      <c r="RWP18" s="1"/>
      <c r="RWQ18" s="1"/>
      <c r="RWR18" s="1"/>
      <c r="RWS18" s="1"/>
      <c r="RWT18" s="1"/>
      <c r="RWU18" s="1"/>
      <c r="RWV18" s="1"/>
      <c r="RWW18" s="1"/>
      <c r="RWX18" s="1"/>
      <c r="RWY18" s="1"/>
      <c r="RWZ18" s="1"/>
      <c r="RXA18" s="1"/>
      <c r="RXB18" s="1"/>
      <c r="RXC18" s="1"/>
      <c r="RXD18" s="1"/>
      <c r="RXE18" s="1"/>
      <c r="RXF18" s="1"/>
      <c r="RXG18" s="1"/>
      <c r="RXH18" s="1"/>
      <c r="RXI18" s="1"/>
      <c r="RXJ18" s="1"/>
      <c r="RXK18" s="1"/>
      <c r="RXL18" s="1"/>
      <c r="RXM18" s="1"/>
      <c r="RXN18" s="1"/>
      <c r="RXO18" s="1"/>
      <c r="RXP18" s="1"/>
      <c r="RXQ18" s="1"/>
      <c r="RXR18" s="1"/>
      <c r="RXS18" s="1"/>
      <c r="RXT18" s="1"/>
      <c r="RXU18" s="1"/>
      <c r="RXV18" s="1"/>
      <c r="RXW18" s="1"/>
      <c r="RXX18" s="1"/>
      <c r="RXY18" s="1"/>
      <c r="RXZ18" s="1"/>
      <c r="RYA18" s="1"/>
      <c r="RYB18" s="1"/>
      <c r="RYC18" s="1"/>
      <c r="RYD18" s="1"/>
      <c r="RYE18" s="1"/>
      <c r="RYF18" s="1"/>
      <c r="RYG18" s="1"/>
      <c r="RYH18" s="1"/>
      <c r="RYI18" s="1"/>
      <c r="RYJ18" s="1"/>
      <c r="RYK18" s="1"/>
      <c r="RYL18" s="1"/>
      <c r="RYM18" s="1"/>
      <c r="RYN18" s="1"/>
      <c r="RYO18" s="1"/>
      <c r="RYP18" s="1"/>
      <c r="RYQ18" s="1"/>
      <c r="RYR18" s="1"/>
      <c r="RYS18" s="1"/>
      <c r="RYT18" s="1"/>
      <c r="RYU18" s="1"/>
      <c r="RYV18" s="1"/>
      <c r="RYW18" s="1"/>
      <c r="RYX18" s="1"/>
      <c r="RYY18" s="1"/>
      <c r="RYZ18" s="1"/>
      <c r="RZA18" s="1"/>
      <c r="RZB18" s="1"/>
      <c r="RZC18" s="1"/>
      <c r="RZD18" s="1"/>
      <c r="RZE18" s="1"/>
      <c r="RZF18" s="1"/>
      <c r="RZG18" s="1"/>
      <c r="RZH18" s="1"/>
      <c r="RZI18" s="1"/>
      <c r="RZJ18" s="1"/>
      <c r="RZK18" s="1"/>
      <c r="RZL18" s="1"/>
      <c r="RZM18" s="1"/>
      <c r="RZN18" s="1"/>
      <c r="RZO18" s="1"/>
      <c r="RZP18" s="1"/>
      <c r="RZQ18" s="1"/>
      <c r="RZR18" s="1"/>
      <c r="RZS18" s="1"/>
      <c r="RZT18" s="1"/>
      <c r="RZU18" s="1"/>
      <c r="RZV18" s="1"/>
      <c r="RZW18" s="1"/>
      <c r="RZX18" s="1"/>
      <c r="RZY18" s="1"/>
      <c r="RZZ18" s="1"/>
      <c r="SAA18" s="1"/>
      <c r="SAB18" s="1"/>
      <c r="SAC18" s="1"/>
      <c r="SAD18" s="1"/>
      <c r="SAE18" s="1"/>
      <c r="SAF18" s="1"/>
      <c r="SAG18" s="1"/>
      <c r="SAH18" s="1"/>
      <c r="SAI18" s="1"/>
      <c r="SAJ18" s="1"/>
      <c r="SAK18" s="1"/>
      <c r="SAL18" s="1"/>
      <c r="SAM18" s="1"/>
      <c r="SAN18" s="1"/>
      <c r="SAO18" s="1"/>
      <c r="SAP18" s="1"/>
      <c r="SAQ18" s="1"/>
      <c r="SAR18" s="1"/>
      <c r="SAS18" s="1"/>
      <c r="SAT18" s="1"/>
      <c r="SAU18" s="1"/>
      <c r="SAV18" s="1"/>
      <c r="SAW18" s="1"/>
      <c r="SAX18" s="1"/>
      <c r="SAY18" s="1"/>
      <c r="SAZ18" s="1"/>
      <c r="SBA18" s="1"/>
      <c r="SBB18" s="1"/>
      <c r="SBC18" s="1"/>
      <c r="SBD18" s="1"/>
      <c r="SBE18" s="1"/>
      <c r="SBF18" s="1"/>
      <c r="SBG18" s="1"/>
      <c r="SBH18" s="1"/>
      <c r="SBI18" s="1"/>
      <c r="SBJ18" s="1"/>
      <c r="SBK18" s="1"/>
      <c r="SBL18" s="1"/>
      <c r="SBM18" s="1"/>
      <c r="SBN18" s="1"/>
      <c r="SBO18" s="1"/>
      <c r="SBP18" s="1"/>
      <c r="SBQ18" s="1"/>
      <c r="SBR18" s="1"/>
      <c r="SBS18" s="1"/>
      <c r="SBT18" s="1"/>
      <c r="SBU18" s="1"/>
      <c r="SBV18" s="1"/>
      <c r="SBW18" s="1"/>
      <c r="SBX18" s="1"/>
      <c r="SBY18" s="1"/>
      <c r="SBZ18" s="1"/>
      <c r="SCA18" s="1"/>
      <c r="SCB18" s="1"/>
      <c r="SCC18" s="1"/>
      <c r="SCD18" s="1"/>
      <c r="SCE18" s="1"/>
      <c r="SCF18" s="1"/>
      <c r="SCG18" s="1"/>
      <c r="SCH18" s="1"/>
      <c r="SCI18" s="1"/>
      <c r="SCJ18" s="1"/>
      <c r="SCK18" s="1"/>
      <c r="SCL18" s="1"/>
      <c r="SCM18" s="1"/>
      <c r="SCN18" s="1"/>
      <c r="SCO18" s="1"/>
      <c r="SCP18" s="1"/>
      <c r="SCQ18" s="1"/>
      <c r="SCR18" s="1"/>
      <c r="SCS18" s="1"/>
      <c r="SCT18" s="1"/>
      <c r="SCU18" s="1"/>
      <c r="SCV18" s="1"/>
      <c r="SCW18" s="1"/>
      <c r="SCX18" s="1"/>
      <c r="SCY18" s="1"/>
      <c r="SCZ18" s="1"/>
      <c r="SDA18" s="1"/>
      <c r="SDB18" s="1"/>
      <c r="SDC18" s="1"/>
      <c r="SDD18" s="1"/>
      <c r="SDE18" s="1"/>
      <c r="SDF18" s="1"/>
      <c r="SDG18" s="1"/>
      <c r="SDH18" s="1"/>
      <c r="SDI18" s="1"/>
      <c r="SDJ18" s="1"/>
      <c r="SDK18" s="1"/>
      <c r="SDL18" s="1"/>
      <c r="SDM18" s="1"/>
      <c r="SDN18" s="1"/>
      <c r="SDO18" s="1"/>
      <c r="SDP18" s="1"/>
      <c r="SDQ18" s="1"/>
      <c r="SDR18" s="1"/>
      <c r="SDS18" s="1"/>
      <c r="SDT18" s="1"/>
      <c r="SDU18" s="1"/>
      <c r="SDV18" s="1"/>
      <c r="SDW18" s="1"/>
      <c r="SDX18" s="1"/>
      <c r="SDY18" s="1"/>
      <c r="SDZ18" s="1"/>
      <c r="SEA18" s="1"/>
      <c r="SEB18" s="1"/>
      <c r="SEC18" s="1"/>
      <c r="SED18" s="1"/>
      <c r="SEE18" s="1"/>
      <c r="SEF18" s="1"/>
      <c r="SEG18" s="1"/>
      <c r="SEH18" s="1"/>
      <c r="SEI18" s="1"/>
      <c r="SEJ18" s="1"/>
      <c r="SEK18" s="1"/>
      <c r="SEL18" s="1"/>
      <c r="SEM18" s="1"/>
      <c r="SEN18" s="1"/>
      <c r="SEO18" s="1"/>
      <c r="SEP18" s="1"/>
      <c r="SEQ18" s="1"/>
      <c r="SER18" s="1"/>
      <c r="SES18" s="1"/>
      <c r="SET18" s="1"/>
      <c r="SEU18" s="1"/>
      <c r="SEV18" s="1"/>
      <c r="SEW18" s="1"/>
      <c r="SEX18" s="1"/>
      <c r="SEY18" s="1"/>
      <c r="SEZ18" s="1"/>
      <c r="SFA18" s="1"/>
      <c r="SFB18" s="1"/>
      <c r="SFC18" s="1"/>
      <c r="SFD18" s="1"/>
      <c r="SFE18" s="1"/>
      <c r="SFF18" s="1"/>
      <c r="SFG18" s="1"/>
      <c r="SFH18" s="1"/>
      <c r="SFI18" s="1"/>
      <c r="SFJ18" s="1"/>
      <c r="SFK18" s="1"/>
      <c r="SFL18" s="1"/>
      <c r="SFM18" s="1"/>
      <c r="SFN18" s="1"/>
      <c r="SFO18" s="1"/>
      <c r="SFP18" s="1"/>
      <c r="SFQ18" s="1"/>
      <c r="SFR18" s="1"/>
      <c r="SFS18" s="1"/>
      <c r="SFT18" s="1"/>
      <c r="SFU18" s="1"/>
      <c r="SFV18" s="1"/>
      <c r="SFW18" s="1"/>
      <c r="SFX18" s="1"/>
      <c r="SFY18" s="1"/>
      <c r="SFZ18" s="1"/>
      <c r="SGA18" s="1"/>
      <c r="SGB18" s="1"/>
      <c r="SGC18" s="1"/>
      <c r="SGD18" s="1"/>
      <c r="SGE18" s="1"/>
      <c r="SGF18" s="1"/>
      <c r="SGG18" s="1"/>
      <c r="SGH18" s="1"/>
      <c r="SGI18" s="1"/>
      <c r="SGJ18" s="1"/>
      <c r="SGK18" s="1"/>
      <c r="SGL18" s="1"/>
      <c r="SGM18" s="1"/>
      <c r="SGN18" s="1"/>
      <c r="SGO18" s="1"/>
      <c r="SGP18" s="1"/>
      <c r="SGQ18" s="1"/>
      <c r="SGR18" s="1"/>
      <c r="SGS18" s="1"/>
      <c r="SGT18" s="1"/>
      <c r="SGU18" s="1"/>
      <c r="SGV18" s="1"/>
      <c r="SGW18" s="1"/>
      <c r="SGX18" s="1"/>
      <c r="SGY18" s="1"/>
      <c r="SGZ18" s="1"/>
      <c r="SHA18" s="1"/>
      <c r="SHB18" s="1"/>
      <c r="SHC18" s="1"/>
      <c r="SHD18" s="1"/>
      <c r="SHE18" s="1"/>
      <c r="SHF18" s="1"/>
      <c r="SHG18" s="1"/>
      <c r="SHH18" s="1"/>
      <c r="SHI18" s="1"/>
      <c r="SHJ18" s="1"/>
      <c r="SHK18" s="1"/>
      <c r="SHL18" s="1"/>
      <c r="SHM18" s="1"/>
      <c r="SHN18" s="1"/>
      <c r="SHO18" s="1"/>
      <c r="SHP18" s="1"/>
      <c r="SHQ18" s="1"/>
      <c r="SHR18" s="1"/>
      <c r="SHS18" s="1"/>
      <c r="SHT18" s="1"/>
      <c r="SHU18" s="1"/>
      <c r="SHV18" s="1"/>
      <c r="SHW18" s="1"/>
      <c r="SHX18" s="1"/>
      <c r="SHY18" s="1"/>
      <c r="SHZ18" s="1"/>
      <c r="SIA18" s="1"/>
      <c r="SIB18" s="1"/>
      <c r="SIC18" s="1"/>
      <c r="SID18" s="1"/>
      <c r="SIE18" s="1"/>
      <c r="SIF18" s="1"/>
      <c r="SIG18" s="1"/>
      <c r="SIH18" s="1"/>
      <c r="SII18" s="1"/>
      <c r="SIJ18" s="1"/>
      <c r="SIK18" s="1"/>
      <c r="SIL18" s="1"/>
      <c r="SIM18" s="1"/>
      <c r="SIN18" s="1"/>
      <c r="SIO18" s="1"/>
      <c r="SIP18" s="1"/>
      <c r="SIQ18" s="1"/>
      <c r="SIR18" s="1"/>
      <c r="SIS18" s="1"/>
      <c r="SIT18" s="1"/>
      <c r="SIU18" s="1"/>
      <c r="SIV18" s="1"/>
      <c r="SIW18" s="1"/>
      <c r="SIX18" s="1"/>
      <c r="SIY18" s="1"/>
      <c r="SIZ18" s="1"/>
      <c r="SJA18" s="1"/>
      <c r="SJB18" s="1"/>
      <c r="SJC18" s="1"/>
      <c r="SJD18" s="1"/>
      <c r="SJE18" s="1"/>
      <c r="SJF18" s="1"/>
      <c r="SJG18" s="1"/>
      <c r="SJH18" s="1"/>
      <c r="SJI18" s="1"/>
      <c r="SJJ18" s="1"/>
      <c r="SJK18" s="1"/>
      <c r="SJL18" s="1"/>
      <c r="SJM18" s="1"/>
      <c r="SJN18" s="1"/>
      <c r="SJO18" s="1"/>
      <c r="SJP18" s="1"/>
      <c r="SJQ18" s="1"/>
      <c r="SJR18" s="1"/>
      <c r="SJS18" s="1"/>
      <c r="SJT18" s="1"/>
      <c r="SJU18" s="1"/>
      <c r="SJV18" s="1"/>
      <c r="SJW18" s="1"/>
      <c r="SJX18" s="1"/>
      <c r="SJY18" s="1"/>
      <c r="SJZ18" s="1"/>
      <c r="SKA18" s="1"/>
      <c r="SKB18" s="1"/>
      <c r="SKC18" s="1"/>
      <c r="SKD18" s="1"/>
      <c r="SKE18" s="1"/>
      <c r="SKF18" s="1"/>
      <c r="SKG18" s="1"/>
      <c r="SKH18" s="1"/>
      <c r="SKI18" s="1"/>
      <c r="SKJ18" s="1"/>
      <c r="SKK18" s="1"/>
      <c r="SKL18" s="1"/>
      <c r="SKM18" s="1"/>
      <c r="SKN18" s="1"/>
      <c r="SKO18" s="1"/>
      <c r="SKP18" s="1"/>
      <c r="SKQ18" s="1"/>
      <c r="SKR18" s="1"/>
      <c r="SKS18" s="1"/>
      <c r="SKT18" s="1"/>
      <c r="SKU18" s="1"/>
      <c r="SKV18" s="1"/>
      <c r="SKW18" s="1"/>
      <c r="SKX18" s="1"/>
      <c r="SKY18" s="1"/>
      <c r="SKZ18" s="1"/>
      <c r="SLA18" s="1"/>
      <c r="SLB18" s="1"/>
      <c r="SLC18" s="1"/>
      <c r="SLD18" s="1"/>
      <c r="SLE18" s="1"/>
      <c r="SLF18" s="1"/>
      <c r="SLG18" s="1"/>
      <c r="SLH18" s="1"/>
      <c r="SLI18" s="1"/>
      <c r="SLJ18" s="1"/>
      <c r="SLK18" s="1"/>
      <c r="SLL18" s="1"/>
      <c r="SLM18" s="1"/>
      <c r="SLN18" s="1"/>
      <c r="SLO18" s="1"/>
      <c r="SLP18" s="1"/>
      <c r="SLQ18" s="1"/>
      <c r="SLR18" s="1"/>
      <c r="SLS18" s="1"/>
      <c r="SLT18" s="1"/>
      <c r="SLU18" s="1"/>
      <c r="SLV18" s="1"/>
      <c r="SLW18" s="1"/>
      <c r="SLX18" s="1"/>
      <c r="SLY18" s="1"/>
      <c r="SLZ18" s="1"/>
      <c r="SMA18" s="1"/>
      <c r="SMB18" s="1"/>
      <c r="SMC18" s="1"/>
      <c r="SMD18" s="1"/>
      <c r="SME18" s="1"/>
      <c r="SMF18" s="1"/>
      <c r="SMG18" s="1"/>
      <c r="SMH18" s="1"/>
      <c r="SMI18" s="1"/>
      <c r="SMJ18" s="1"/>
      <c r="SMK18" s="1"/>
      <c r="SML18" s="1"/>
      <c r="SMM18" s="1"/>
      <c r="SMN18" s="1"/>
      <c r="SMO18" s="1"/>
      <c r="SMP18" s="1"/>
      <c r="SMQ18" s="1"/>
      <c r="SMR18" s="1"/>
      <c r="SMS18" s="1"/>
      <c r="SMT18" s="1"/>
      <c r="SMU18" s="1"/>
      <c r="SMV18" s="1"/>
      <c r="SMW18" s="1"/>
      <c r="SMX18" s="1"/>
      <c r="SMY18" s="1"/>
      <c r="SMZ18" s="1"/>
      <c r="SNA18" s="1"/>
      <c r="SNB18" s="1"/>
      <c r="SNC18" s="1"/>
      <c r="SND18" s="1"/>
      <c r="SNE18" s="1"/>
      <c r="SNF18" s="1"/>
      <c r="SNG18" s="1"/>
      <c r="SNH18" s="1"/>
      <c r="SNI18" s="1"/>
      <c r="SNJ18" s="1"/>
      <c r="SNK18" s="1"/>
      <c r="SNL18" s="1"/>
      <c r="SNM18" s="1"/>
      <c r="SNN18" s="1"/>
      <c r="SNO18" s="1"/>
      <c r="SNP18" s="1"/>
      <c r="SNQ18" s="1"/>
      <c r="SNR18" s="1"/>
      <c r="SNS18" s="1"/>
      <c r="SNT18" s="1"/>
      <c r="SNU18" s="1"/>
      <c r="SNV18" s="1"/>
      <c r="SNW18" s="1"/>
      <c r="SNX18" s="1"/>
      <c r="SNY18" s="1"/>
      <c r="SNZ18" s="1"/>
      <c r="SOA18" s="1"/>
      <c r="SOB18" s="1"/>
      <c r="SOC18" s="1"/>
      <c r="SOD18" s="1"/>
      <c r="SOE18" s="1"/>
      <c r="SOF18" s="1"/>
      <c r="SOG18" s="1"/>
      <c r="SOH18" s="1"/>
      <c r="SOI18" s="1"/>
      <c r="SOJ18" s="1"/>
      <c r="SOK18" s="1"/>
      <c r="SOL18" s="1"/>
      <c r="SOM18" s="1"/>
      <c r="SON18" s="1"/>
      <c r="SOO18" s="1"/>
      <c r="SOP18" s="1"/>
      <c r="SOQ18" s="1"/>
      <c r="SOR18" s="1"/>
      <c r="SOS18" s="1"/>
      <c r="SOT18" s="1"/>
      <c r="SOU18" s="1"/>
      <c r="SOV18" s="1"/>
      <c r="SOW18" s="1"/>
      <c r="SOX18" s="1"/>
      <c r="SOY18" s="1"/>
      <c r="SOZ18" s="1"/>
      <c r="SPA18" s="1"/>
      <c r="SPB18" s="1"/>
      <c r="SPC18" s="1"/>
      <c r="SPD18" s="1"/>
      <c r="SPE18" s="1"/>
      <c r="SPF18" s="1"/>
      <c r="SPG18" s="1"/>
      <c r="SPH18" s="1"/>
      <c r="SPI18" s="1"/>
      <c r="SPJ18" s="1"/>
      <c r="SPK18" s="1"/>
      <c r="SPL18" s="1"/>
      <c r="SPM18" s="1"/>
      <c r="SPN18" s="1"/>
      <c r="SPO18" s="1"/>
      <c r="SPP18" s="1"/>
      <c r="SPQ18" s="1"/>
      <c r="SPR18" s="1"/>
      <c r="SPS18" s="1"/>
      <c r="SPT18" s="1"/>
      <c r="SPU18" s="1"/>
      <c r="SPV18" s="1"/>
      <c r="SPW18" s="1"/>
      <c r="SPX18" s="1"/>
      <c r="SPY18" s="1"/>
      <c r="SPZ18" s="1"/>
      <c r="SQA18" s="1"/>
      <c r="SQB18" s="1"/>
      <c r="SQC18" s="1"/>
      <c r="SQD18" s="1"/>
      <c r="SQE18" s="1"/>
      <c r="SQF18" s="1"/>
      <c r="SQG18" s="1"/>
      <c r="SQH18" s="1"/>
      <c r="SQI18" s="1"/>
      <c r="SQJ18" s="1"/>
      <c r="SQK18" s="1"/>
      <c r="SQL18" s="1"/>
      <c r="SQM18" s="1"/>
      <c r="SQN18" s="1"/>
      <c r="SQO18" s="1"/>
      <c r="SQP18" s="1"/>
      <c r="SQQ18" s="1"/>
      <c r="SQR18" s="1"/>
      <c r="SQS18" s="1"/>
      <c r="SQT18" s="1"/>
      <c r="SQU18" s="1"/>
      <c r="SQV18" s="1"/>
      <c r="SQW18" s="1"/>
      <c r="SQX18" s="1"/>
      <c r="SQY18" s="1"/>
      <c r="SQZ18" s="1"/>
      <c r="SRA18" s="1"/>
      <c r="SRB18" s="1"/>
      <c r="SRC18" s="1"/>
      <c r="SRD18" s="1"/>
      <c r="SRE18" s="1"/>
      <c r="SRF18" s="1"/>
      <c r="SRG18" s="1"/>
      <c r="SRH18" s="1"/>
      <c r="SRI18" s="1"/>
      <c r="SRJ18" s="1"/>
      <c r="SRK18" s="1"/>
      <c r="SRL18" s="1"/>
      <c r="SRM18" s="1"/>
      <c r="SRN18" s="1"/>
      <c r="SRO18" s="1"/>
      <c r="SRP18" s="1"/>
      <c r="SRQ18" s="1"/>
      <c r="SRR18" s="1"/>
      <c r="SRS18" s="1"/>
      <c r="SRT18" s="1"/>
      <c r="SRU18" s="1"/>
      <c r="SRV18" s="1"/>
      <c r="SRW18" s="1"/>
      <c r="SRX18" s="1"/>
      <c r="SRY18" s="1"/>
      <c r="SRZ18" s="1"/>
      <c r="SSA18" s="1"/>
      <c r="SSB18" s="1"/>
      <c r="SSC18" s="1"/>
      <c r="SSD18" s="1"/>
      <c r="SSE18" s="1"/>
      <c r="SSF18" s="1"/>
      <c r="SSG18" s="1"/>
      <c r="SSH18" s="1"/>
      <c r="SSI18" s="1"/>
      <c r="SSJ18" s="1"/>
      <c r="SSK18" s="1"/>
      <c r="SSL18" s="1"/>
      <c r="SSM18" s="1"/>
      <c r="SSN18" s="1"/>
      <c r="SSO18" s="1"/>
      <c r="SSP18" s="1"/>
      <c r="SSQ18" s="1"/>
      <c r="SSR18" s="1"/>
      <c r="SSS18" s="1"/>
      <c r="SST18" s="1"/>
      <c r="SSU18" s="1"/>
      <c r="SSV18" s="1"/>
      <c r="SSW18" s="1"/>
      <c r="SSX18" s="1"/>
      <c r="SSY18" s="1"/>
      <c r="SSZ18" s="1"/>
      <c r="STA18" s="1"/>
      <c r="STB18" s="1"/>
      <c r="STC18" s="1"/>
      <c r="STD18" s="1"/>
      <c r="STE18" s="1"/>
      <c r="STF18" s="1"/>
      <c r="STG18" s="1"/>
      <c r="STH18" s="1"/>
      <c r="STI18" s="1"/>
      <c r="STJ18" s="1"/>
      <c r="STK18" s="1"/>
      <c r="STL18" s="1"/>
      <c r="STM18" s="1"/>
      <c r="STN18" s="1"/>
      <c r="STO18" s="1"/>
      <c r="STP18" s="1"/>
      <c r="STQ18" s="1"/>
      <c r="STR18" s="1"/>
      <c r="STS18" s="1"/>
      <c r="STT18" s="1"/>
      <c r="STU18" s="1"/>
      <c r="STV18" s="1"/>
      <c r="STW18" s="1"/>
      <c r="STX18" s="1"/>
      <c r="STY18" s="1"/>
      <c r="STZ18" s="1"/>
      <c r="SUA18" s="1"/>
      <c r="SUB18" s="1"/>
      <c r="SUC18" s="1"/>
      <c r="SUD18" s="1"/>
      <c r="SUE18" s="1"/>
      <c r="SUF18" s="1"/>
      <c r="SUG18" s="1"/>
      <c r="SUH18" s="1"/>
      <c r="SUI18" s="1"/>
      <c r="SUJ18" s="1"/>
      <c r="SUK18" s="1"/>
      <c r="SUL18" s="1"/>
      <c r="SUM18" s="1"/>
      <c r="SUN18" s="1"/>
      <c r="SUO18" s="1"/>
      <c r="SUP18" s="1"/>
      <c r="SUQ18" s="1"/>
      <c r="SUR18" s="1"/>
      <c r="SUS18" s="1"/>
      <c r="SUT18" s="1"/>
      <c r="SUU18" s="1"/>
      <c r="SUV18" s="1"/>
      <c r="SUW18" s="1"/>
      <c r="SUX18" s="1"/>
      <c r="SUY18" s="1"/>
      <c r="SUZ18" s="1"/>
      <c r="SVA18" s="1"/>
      <c r="SVB18" s="1"/>
      <c r="SVC18" s="1"/>
      <c r="SVD18" s="1"/>
      <c r="SVE18" s="1"/>
      <c r="SVF18" s="1"/>
      <c r="SVG18" s="1"/>
      <c r="SVH18" s="1"/>
      <c r="SVI18" s="1"/>
      <c r="SVJ18" s="1"/>
      <c r="SVK18" s="1"/>
      <c r="SVL18" s="1"/>
      <c r="SVM18" s="1"/>
      <c r="SVN18" s="1"/>
      <c r="SVO18" s="1"/>
      <c r="SVP18" s="1"/>
      <c r="SVQ18" s="1"/>
      <c r="SVR18" s="1"/>
      <c r="SVS18" s="1"/>
      <c r="SVT18" s="1"/>
      <c r="SVU18" s="1"/>
      <c r="SVV18" s="1"/>
      <c r="SVW18" s="1"/>
      <c r="SVX18" s="1"/>
      <c r="SVY18" s="1"/>
      <c r="SVZ18" s="1"/>
      <c r="SWA18" s="1"/>
      <c r="SWB18" s="1"/>
      <c r="SWC18" s="1"/>
      <c r="SWD18" s="1"/>
      <c r="SWE18" s="1"/>
      <c r="SWF18" s="1"/>
      <c r="SWG18" s="1"/>
      <c r="SWH18" s="1"/>
      <c r="SWI18" s="1"/>
      <c r="SWJ18" s="1"/>
      <c r="SWK18" s="1"/>
      <c r="SWL18" s="1"/>
      <c r="SWM18" s="1"/>
      <c r="SWN18" s="1"/>
      <c r="SWO18" s="1"/>
      <c r="SWP18" s="1"/>
      <c r="SWQ18" s="1"/>
      <c r="SWR18" s="1"/>
      <c r="SWS18" s="1"/>
      <c r="SWT18" s="1"/>
      <c r="SWU18" s="1"/>
      <c r="SWV18" s="1"/>
      <c r="SWW18" s="1"/>
      <c r="SWX18" s="1"/>
      <c r="SWY18" s="1"/>
      <c r="SWZ18" s="1"/>
      <c r="SXA18" s="1"/>
      <c r="SXB18" s="1"/>
      <c r="SXC18" s="1"/>
      <c r="SXD18" s="1"/>
      <c r="SXE18" s="1"/>
      <c r="SXF18" s="1"/>
      <c r="SXG18" s="1"/>
      <c r="SXH18" s="1"/>
      <c r="SXI18" s="1"/>
      <c r="SXJ18" s="1"/>
      <c r="SXK18" s="1"/>
      <c r="SXL18" s="1"/>
      <c r="SXM18" s="1"/>
      <c r="SXN18" s="1"/>
      <c r="SXO18" s="1"/>
      <c r="SXP18" s="1"/>
      <c r="SXQ18" s="1"/>
      <c r="SXR18" s="1"/>
      <c r="SXS18" s="1"/>
      <c r="SXT18" s="1"/>
      <c r="SXU18" s="1"/>
      <c r="SXV18" s="1"/>
      <c r="SXW18" s="1"/>
      <c r="SXX18" s="1"/>
      <c r="SXY18" s="1"/>
      <c r="SXZ18" s="1"/>
      <c r="SYA18" s="1"/>
      <c r="SYB18" s="1"/>
      <c r="SYC18" s="1"/>
      <c r="SYD18" s="1"/>
      <c r="SYE18" s="1"/>
      <c r="SYF18" s="1"/>
      <c r="SYG18" s="1"/>
      <c r="SYH18" s="1"/>
      <c r="SYI18" s="1"/>
      <c r="SYJ18" s="1"/>
      <c r="SYK18" s="1"/>
      <c r="SYL18" s="1"/>
      <c r="SYM18" s="1"/>
      <c r="SYN18" s="1"/>
      <c r="SYO18" s="1"/>
      <c r="SYP18" s="1"/>
      <c r="SYQ18" s="1"/>
      <c r="SYR18" s="1"/>
      <c r="SYS18" s="1"/>
      <c r="SYT18" s="1"/>
      <c r="SYU18" s="1"/>
      <c r="SYV18" s="1"/>
      <c r="SYW18" s="1"/>
      <c r="SYX18" s="1"/>
      <c r="SYY18" s="1"/>
      <c r="SYZ18" s="1"/>
      <c r="SZA18" s="1"/>
      <c r="SZB18" s="1"/>
      <c r="SZC18" s="1"/>
      <c r="SZD18" s="1"/>
      <c r="SZE18" s="1"/>
      <c r="SZF18" s="1"/>
      <c r="SZG18" s="1"/>
      <c r="SZH18" s="1"/>
      <c r="SZI18" s="1"/>
      <c r="SZJ18" s="1"/>
      <c r="SZK18" s="1"/>
      <c r="SZL18" s="1"/>
      <c r="SZM18" s="1"/>
      <c r="SZN18" s="1"/>
      <c r="SZO18" s="1"/>
      <c r="SZP18" s="1"/>
      <c r="SZQ18" s="1"/>
      <c r="SZR18" s="1"/>
      <c r="SZS18" s="1"/>
      <c r="SZT18" s="1"/>
      <c r="SZU18" s="1"/>
      <c r="SZV18" s="1"/>
      <c r="SZW18" s="1"/>
      <c r="SZX18" s="1"/>
      <c r="SZY18" s="1"/>
      <c r="SZZ18" s="1"/>
      <c r="TAA18" s="1"/>
      <c r="TAB18" s="1"/>
      <c r="TAC18" s="1"/>
      <c r="TAD18" s="1"/>
      <c r="TAE18" s="1"/>
      <c r="TAF18" s="1"/>
      <c r="TAG18" s="1"/>
      <c r="TAH18" s="1"/>
      <c r="TAI18" s="1"/>
      <c r="TAJ18" s="1"/>
      <c r="TAK18" s="1"/>
      <c r="TAL18" s="1"/>
      <c r="TAM18" s="1"/>
      <c r="TAN18" s="1"/>
      <c r="TAO18" s="1"/>
      <c r="TAP18" s="1"/>
      <c r="TAQ18" s="1"/>
      <c r="TAR18" s="1"/>
      <c r="TAS18" s="1"/>
      <c r="TAT18" s="1"/>
      <c r="TAU18" s="1"/>
      <c r="TAV18" s="1"/>
      <c r="TAW18" s="1"/>
      <c r="TAX18" s="1"/>
      <c r="TAY18" s="1"/>
      <c r="TAZ18" s="1"/>
      <c r="TBA18" s="1"/>
      <c r="TBB18" s="1"/>
      <c r="TBC18" s="1"/>
      <c r="TBD18" s="1"/>
      <c r="TBE18" s="1"/>
      <c r="TBF18" s="1"/>
      <c r="TBG18" s="1"/>
      <c r="TBH18" s="1"/>
      <c r="TBI18" s="1"/>
      <c r="TBJ18" s="1"/>
      <c r="TBK18" s="1"/>
      <c r="TBL18" s="1"/>
      <c r="TBM18" s="1"/>
      <c r="TBN18" s="1"/>
      <c r="TBO18" s="1"/>
      <c r="TBP18" s="1"/>
      <c r="TBQ18" s="1"/>
      <c r="TBR18" s="1"/>
      <c r="TBS18" s="1"/>
      <c r="TBT18" s="1"/>
      <c r="TBU18" s="1"/>
      <c r="TBV18" s="1"/>
      <c r="TBW18" s="1"/>
      <c r="TBX18" s="1"/>
      <c r="TBY18" s="1"/>
      <c r="TBZ18" s="1"/>
      <c r="TCA18" s="1"/>
      <c r="TCB18" s="1"/>
      <c r="TCC18" s="1"/>
      <c r="TCD18" s="1"/>
      <c r="TCE18" s="1"/>
      <c r="TCF18" s="1"/>
      <c r="TCG18" s="1"/>
      <c r="TCH18" s="1"/>
      <c r="TCI18" s="1"/>
      <c r="TCJ18" s="1"/>
      <c r="TCK18" s="1"/>
      <c r="TCL18" s="1"/>
      <c r="TCM18" s="1"/>
      <c r="TCN18" s="1"/>
      <c r="TCO18" s="1"/>
      <c r="TCP18" s="1"/>
      <c r="TCQ18" s="1"/>
      <c r="TCR18" s="1"/>
      <c r="TCS18" s="1"/>
      <c r="TCT18" s="1"/>
      <c r="TCU18" s="1"/>
      <c r="TCV18" s="1"/>
      <c r="TCW18" s="1"/>
      <c r="TCX18" s="1"/>
      <c r="TCY18" s="1"/>
      <c r="TCZ18" s="1"/>
      <c r="TDA18" s="1"/>
      <c r="TDB18" s="1"/>
      <c r="TDC18" s="1"/>
      <c r="TDD18" s="1"/>
      <c r="TDE18" s="1"/>
      <c r="TDF18" s="1"/>
      <c r="TDG18" s="1"/>
      <c r="TDH18" s="1"/>
      <c r="TDI18" s="1"/>
      <c r="TDJ18" s="1"/>
      <c r="TDK18" s="1"/>
      <c r="TDL18" s="1"/>
      <c r="TDM18" s="1"/>
      <c r="TDN18" s="1"/>
      <c r="TDO18" s="1"/>
      <c r="TDP18" s="1"/>
      <c r="TDQ18" s="1"/>
      <c r="TDR18" s="1"/>
      <c r="TDS18" s="1"/>
      <c r="TDT18" s="1"/>
      <c r="TDU18" s="1"/>
      <c r="TDV18" s="1"/>
      <c r="TDW18" s="1"/>
      <c r="TDX18" s="1"/>
      <c r="TDY18" s="1"/>
      <c r="TDZ18" s="1"/>
      <c r="TEA18" s="1"/>
      <c r="TEB18" s="1"/>
      <c r="TEC18" s="1"/>
      <c r="TED18" s="1"/>
      <c r="TEE18" s="1"/>
      <c r="TEF18" s="1"/>
      <c r="TEG18" s="1"/>
      <c r="TEH18" s="1"/>
      <c r="TEI18" s="1"/>
      <c r="TEJ18" s="1"/>
      <c r="TEK18" s="1"/>
      <c r="TEL18" s="1"/>
      <c r="TEM18" s="1"/>
      <c r="TEN18" s="1"/>
      <c r="TEO18" s="1"/>
      <c r="TEP18" s="1"/>
      <c r="TEQ18" s="1"/>
      <c r="TER18" s="1"/>
      <c r="TES18" s="1"/>
      <c r="TET18" s="1"/>
      <c r="TEU18" s="1"/>
      <c r="TEV18" s="1"/>
      <c r="TEW18" s="1"/>
      <c r="TEX18" s="1"/>
      <c r="TEY18" s="1"/>
      <c r="TEZ18" s="1"/>
      <c r="TFA18" s="1"/>
      <c r="TFB18" s="1"/>
      <c r="TFC18" s="1"/>
      <c r="TFD18" s="1"/>
      <c r="TFE18" s="1"/>
      <c r="TFF18" s="1"/>
      <c r="TFG18" s="1"/>
      <c r="TFH18" s="1"/>
      <c r="TFI18" s="1"/>
      <c r="TFJ18" s="1"/>
      <c r="TFK18" s="1"/>
      <c r="TFL18" s="1"/>
      <c r="TFM18" s="1"/>
      <c r="TFN18" s="1"/>
      <c r="TFO18" s="1"/>
      <c r="TFP18" s="1"/>
      <c r="TFQ18" s="1"/>
      <c r="TFR18" s="1"/>
      <c r="TFS18" s="1"/>
      <c r="TFT18" s="1"/>
      <c r="TFU18" s="1"/>
      <c r="TFV18" s="1"/>
      <c r="TFW18" s="1"/>
      <c r="TFX18" s="1"/>
      <c r="TFY18" s="1"/>
      <c r="TFZ18" s="1"/>
      <c r="TGA18" s="1"/>
      <c r="TGB18" s="1"/>
      <c r="TGC18" s="1"/>
      <c r="TGD18" s="1"/>
      <c r="TGE18" s="1"/>
      <c r="TGF18" s="1"/>
      <c r="TGG18" s="1"/>
      <c r="TGH18" s="1"/>
      <c r="TGI18" s="1"/>
      <c r="TGJ18" s="1"/>
      <c r="TGK18" s="1"/>
      <c r="TGL18" s="1"/>
      <c r="TGM18" s="1"/>
      <c r="TGN18" s="1"/>
      <c r="TGO18" s="1"/>
      <c r="TGP18" s="1"/>
      <c r="TGQ18" s="1"/>
      <c r="TGR18" s="1"/>
      <c r="TGS18" s="1"/>
      <c r="TGT18" s="1"/>
      <c r="TGU18" s="1"/>
      <c r="TGV18" s="1"/>
      <c r="TGW18" s="1"/>
      <c r="TGX18" s="1"/>
      <c r="TGY18" s="1"/>
      <c r="TGZ18" s="1"/>
      <c r="THA18" s="1"/>
      <c r="THB18" s="1"/>
      <c r="THC18" s="1"/>
      <c r="THD18" s="1"/>
      <c r="THE18" s="1"/>
      <c r="THF18" s="1"/>
      <c r="THG18" s="1"/>
      <c r="THH18" s="1"/>
      <c r="THI18" s="1"/>
      <c r="THJ18" s="1"/>
      <c r="THK18" s="1"/>
      <c r="THL18" s="1"/>
      <c r="THM18" s="1"/>
      <c r="THN18" s="1"/>
      <c r="THO18" s="1"/>
      <c r="THP18" s="1"/>
      <c r="THQ18" s="1"/>
      <c r="THR18" s="1"/>
      <c r="THS18" s="1"/>
      <c r="THT18" s="1"/>
      <c r="THU18" s="1"/>
      <c r="THV18" s="1"/>
      <c r="THW18" s="1"/>
      <c r="THX18" s="1"/>
      <c r="THY18" s="1"/>
      <c r="THZ18" s="1"/>
      <c r="TIA18" s="1"/>
      <c r="TIB18" s="1"/>
      <c r="TIC18" s="1"/>
      <c r="TID18" s="1"/>
      <c r="TIE18" s="1"/>
      <c r="TIF18" s="1"/>
      <c r="TIG18" s="1"/>
      <c r="TIH18" s="1"/>
      <c r="TII18" s="1"/>
      <c r="TIJ18" s="1"/>
      <c r="TIK18" s="1"/>
      <c r="TIL18" s="1"/>
      <c r="TIM18" s="1"/>
      <c r="TIN18" s="1"/>
      <c r="TIO18" s="1"/>
      <c r="TIP18" s="1"/>
      <c r="TIQ18" s="1"/>
      <c r="TIR18" s="1"/>
      <c r="TIS18" s="1"/>
      <c r="TIT18" s="1"/>
      <c r="TIU18" s="1"/>
      <c r="TIV18" s="1"/>
      <c r="TIW18" s="1"/>
      <c r="TIX18" s="1"/>
      <c r="TIY18" s="1"/>
      <c r="TIZ18" s="1"/>
      <c r="TJA18" s="1"/>
      <c r="TJB18" s="1"/>
      <c r="TJC18" s="1"/>
      <c r="TJD18" s="1"/>
      <c r="TJE18" s="1"/>
      <c r="TJF18" s="1"/>
      <c r="TJG18" s="1"/>
      <c r="TJH18" s="1"/>
      <c r="TJI18" s="1"/>
      <c r="TJJ18" s="1"/>
      <c r="TJK18" s="1"/>
      <c r="TJL18" s="1"/>
      <c r="TJM18" s="1"/>
      <c r="TJN18" s="1"/>
      <c r="TJO18" s="1"/>
      <c r="TJP18" s="1"/>
      <c r="TJQ18" s="1"/>
      <c r="TJR18" s="1"/>
      <c r="TJS18" s="1"/>
      <c r="TJT18" s="1"/>
      <c r="TJU18" s="1"/>
      <c r="TJV18" s="1"/>
      <c r="TJW18" s="1"/>
      <c r="TJX18" s="1"/>
      <c r="TJY18" s="1"/>
      <c r="TJZ18" s="1"/>
      <c r="TKA18" s="1"/>
      <c r="TKB18" s="1"/>
      <c r="TKC18" s="1"/>
      <c r="TKD18" s="1"/>
      <c r="TKE18" s="1"/>
      <c r="TKF18" s="1"/>
      <c r="TKG18" s="1"/>
      <c r="TKH18" s="1"/>
      <c r="TKI18" s="1"/>
      <c r="TKJ18" s="1"/>
      <c r="TKK18" s="1"/>
      <c r="TKL18" s="1"/>
      <c r="TKM18" s="1"/>
      <c r="TKN18" s="1"/>
      <c r="TKO18" s="1"/>
      <c r="TKP18" s="1"/>
      <c r="TKQ18" s="1"/>
      <c r="TKR18" s="1"/>
      <c r="TKS18" s="1"/>
      <c r="TKT18" s="1"/>
      <c r="TKU18" s="1"/>
      <c r="TKV18" s="1"/>
      <c r="TKW18" s="1"/>
      <c r="TKX18" s="1"/>
      <c r="TKY18" s="1"/>
      <c r="TKZ18" s="1"/>
      <c r="TLA18" s="1"/>
      <c r="TLB18" s="1"/>
      <c r="TLC18" s="1"/>
      <c r="TLD18" s="1"/>
      <c r="TLE18" s="1"/>
      <c r="TLF18" s="1"/>
      <c r="TLG18" s="1"/>
      <c r="TLH18" s="1"/>
      <c r="TLI18" s="1"/>
      <c r="TLJ18" s="1"/>
      <c r="TLK18" s="1"/>
      <c r="TLL18" s="1"/>
      <c r="TLM18" s="1"/>
      <c r="TLN18" s="1"/>
      <c r="TLO18" s="1"/>
      <c r="TLP18" s="1"/>
      <c r="TLQ18" s="1"/>
      <c r="TLR18" s="1"/>
      <c r="TLS18" s="1"/>
      <c r="TLT18" s="1"/>
      <c r="TLU18" s="1"/>
      <c r="TLV18" s="1"/>
      <c r="TLW18" s="1"/>
      <c r="TLX18" s="1"/>
      <c r="TLY18" s="1"/>
      <c r="TLZ18" s="1"/>
      <c r="TMA18" s="1"/>
      <c r="TMB18" s="1"/>
      <c r="TMC18" s="1"/>
      <c r="TMD18" s="1"/>
      <c r="TME18" s="1"/>
      <c r="TMF18" s="1"/>
      <c r="TMG18" s="1"/>
      <c r="TMH18" s="1"/>
      <c r="TMI18" s="1"/>
      <c r="TMJ18" s="1"/>
      <c r="TMK18" s="1"/>
      <c r="TML18" s="1"/>
      <c r="TMM18" s="1"/>
      <c r="TMN18" s="1"/>
      <c r="TMO18" s="1"/>
      <c r="TMP18" s="1"/>
      <c r="TMQ18" s="1"/>
      <c r="TMR18" s="1"/>
      <c r="TMS18" s="1"/>
      <c r="TMT18" s="1"/>
      <c r="TMU18" s="1"/>
      <c r="TMV18" s="1"/>
      <c r="TMW18" s="1"/>
      <c r="TMX18" s="1"/>
      <c r="TMY18" s="1"/>
      <c r="TMZ18" s="1"/>
      <c r="TNA18" s="1"/>
      <c r="TNB18" s="1"/>
      <c r="TNC18" s="1"/>
      <c r="TND18" s="1"/>
      <c r="TNE18" s="1"/>
      <c r="TNF18" s="1"/>
      <c r="TNG18" s="1"/>
      <c r="TNH18" s="1"/>
      <c r="TNI18" s="1"/>
      <c r="TNJ18" s="1"/>
      <c r="TNK18" s="1"/>
      <c r="TNL18" s="1"/>
      <c r="TNM18" s="1"/>
      <c r="TNN18" s="1"/>
      <c r="TNO18" s="1"/>
      <c r="TNP18" s="1"/>
      <c r="TNQ18" s="1"/>
      <c r="TNR18" s="1"/>
      <c r="TNS18" s="1"/>
      <c r="TNT18" s="1"/>
      <c r="TNU18" s="1"/>
      <c r="TNV18" s="1"/>
      <c r="TNW18" s="1"/>
      <c r="TNX18" s="1"/>
      <c r="TNY18" s="1"/>
      <c r="TNZ18" s="1"/>
      <c r="TOA18" s="1"/>
      <c r="TOB18" s="1"/>
      <c r="TOC18" s="1"/>
      <c r="TOD18" s="1"/>
      <c r="TOE18" s="1"/>
      <c r="TOF18" s="1"/>
      <c r="TOG18" s="1"/>
      <c r="TOH18" s="1"/>
      <c r="TOI18" s="1"/>
      <c r="TOJ18" s="1"/>
      <c r="TOK18" s="1"/>
      <c r="TOL18" s="1"/>
      <c r="TOM18" s="1"/>
      <c r="TON18" s="1"/>
      <c r="TOO18" s="1"/>
      <c r="TOP18" s="1"/>
      <c r="TOQ18" s="1"/>
      <c r="TOR18" s="1"/>
      <c r="TOS18" s="1"/>
      <c r="TOT18" s="1"/>
      <c r="TOU18" s="1"/>
      <c r="TOV18" s="1"/>
      <c r="TOW18" s="1"/>
      <c r="TOX18" s="1"/>
      <c r="TOY18" s="1"/>
      <c r="TOZ18" s="1"/>
      <c r="TPA18" s="1"/>
      <c r="TPB18" s="1"/>
      <c r="TPC18" s="1"/>
      <c r="TPD18" s="1"/>
      <c r="TPE18" s="1"/>
      <c r="TPF18" s="1"/>
      <c r="TPG18" s="1"/>
      <c r="TPH18" s="1"/>
      <c r="TPI18" s="1"/>
      <c r="TPJ18" s="1"/>
      <c r="TPK18" s="1"/>
      <c r="TPL18" s="1"/>
      <c r="TPM18" s="1"/>
      <c r="TPN18" s="1"/>
      <c r="TPO18" s="1"/>
      <c r="TPP18" s="1"/>
      <c r="TPQ18" s="1"/>
      <c r="TPR18" s="1"/>
      <c r="TPS18" s="1"/>
      <c r="TPT18" s="1"/>
      <c r="TPU18" s="1"/>
      <c r="TPV18" s="1"/>
      <c r="TPW18" s="1"/>
      <c r="TPX18" s="1"/>
      <c r="TPY18" s="1"/>
      <c r="TPZ18" s="1"/>
      <c r="TQA18" s="1"/>
      <c r="TQB18" s="1"/>
      <c r="TQC18" s="1"/>
      <c r="TQD18" s="1"/>
      <c r="TQE18" s="1"/>
      <c r="TQF18" s="1"/>
      <c r="TQG18" s="1"/>
      <c r="TQH18" s="1"/>
      <c r="TQI18" s="1"/>
      <c r="TQJ18" s="1"/>
      <c r="TQK18" s="1"/>
      <c r="TQL18" s="1"/>
      <c r="TQM18" s="1"/>
      <c r="TQN18" s="1"/>
      <c r="TQO18" s="1"/>
      <c r="TQP18" s="1"/>
      <c r="TQQ18" s="1"/>
      <c r="TQR18" s="1"/>
      <c r="TQS18" s="1"/>
      <c r="TQT18" s="1"/>
      <c r="TQU18" s="1"/>
      <c r="TQV18" s="1"/>
      <c r="TQW18" s="1"/>
      <c r="TQX18" s="1"/>
      <c r="TQY18" s="1"/>
      <c r="TQZ18" s="1"/>
      <c r="TRA18" s="1"/>
      <c r="TRB18" s="1"/>
      <c r="TRC18" s="1"/>
      <c r="TRD18" s="1"/>
      <c r="TRE18" s="1"/>
      <c r="TRF18" s="1"/>
      <c r="TRG18" s="1"/>
      <c r="TRH18" s="1"/>
      <c r="TRI18" s="1"/>
      <c r="TRJ18" s="1"/>
      <c r="TRK18" s="1"/>
      <c r="TRL18" s="1"/>
      <c r="TRM18" s="1"/>
      <c r="TRN18" s="1"/>
      <c r="TRO18" s="1"/>
      <c r="TRP18" s="1"/>
      <c r="TRQ18" s="1"/>
      <c r="TRR18" s="1"/>
      <c r="TRS18" s="1"/>
      <c r="TRT18" s="1"/>
      <c r="TRU18" s="1"/>
      <c r="TRV18" s="1"/>
      <c r="TRW18" s="1"/>
      <c r="TRX18" s="1"/>
      <c r="TRY18" s="1"/>
      <c r="TRZ18" s="1"/>
      <c r="TSA18" s="1"/>
      <c r="TSB18" s="1"/>
      <c r="TSC18" s="1"/>
      <c r="TSD18" s="1"/>
      <c r="TSE18" s="1"/>
      <c r="TSF18" s="1"/>
      <c r="TSG18" s="1"/>
      <c r="TSH18" s="1"/>
      <c r="TSI18" s="1"/>
      <c r="TSJ18" s="1"/>
      <c r="TSK18" s="1"/>
      <c r="TSL18" s="1"/>
      <c r="TSM18" s="1"/>
      <c r="TSN18" s="1"/>
      <c r="TSO18" s="1"/>
      <c r="TSP18" s="1"/>
      <c r="TSQ18" s="1"/>
      <c r="TSR18" s="1"/>
      <c r="TSS18" s="1"/>
      <c r="TST18" s="1"/>
      <c r="TSU18" s="1"/>
      <c r="TSV18" s="1"/>
      <c r="TSW18" s="1"/>
      <c r="TSX18" s="1"/>
      <c r="TSY18" s="1"/>
      <c r="TSZ18" s="1"/>
      <c r="TTA18" s="1"/>
      <c r="TTB18" s="1"/>
      <c r="TTC18" s="1"/>
      <c r="TTD18" s="1"/>
      <c r="TTE18" s="1"/>
      <c r="TTF18" s="1"/>
      <c r="TTG18" s="1"/>
      <c r="TTH18" s="1"/>
      <c r="TTI18" s="1"/>
      <c r="TTJ18" s="1"/>
      <c r="TTK18" s="1"/>
      <c r="TTL18" s="1"/>
      <c r="TTM18" s="1"/>
      <c r="TTN18" s="1"/>
      <c r="TTO18" s="1"/>
      <c r="TTP18" s="1"/>
      <c r="TTQ18" s="1"/>
      <c r="TTR18" s="1"/>
      <c r="TTS18" s="1"/>
      <c r="TTT18" s="1"/>
      <c r="TTU18" s="1"/>
      <c r="TTV18" s="1"/>
      <c r="TTW18" s="1"/>
      <c r="TTX18" s="1"/>
      <c r="TTY18" s="1"/>
      <c r="TTZ18" s="1"/>
      <c r="TUA18" s="1"/>
      <c r="TUB18" s="1"/>
      <c r="TUC18" s="1"/>
      <c r="TUD18" s="1"/>
      <c r="TUE18" s="1"/>
      <c r="TUF18" s="1"/>
      <c r="TUG18" s="1"/>
      <c r="TUH18" s="1"/>
      <c r="TUI18" s="1"/>
      <c r="TUJ18" s="1"/>
      <c r="TUK18" s="1"/>
      <c r="TUL18" s="1"/>
      <c r="TUM18" s="1"/>
      <c r="TUN18" s="1"/>
      <c r="TUO18" s="1"/>
      <c r="TUP18" s="1"/>
      <c r="TUQ18" s="1"/>
      <c r="TUR18" s="1"/>
      <c r="TUS18" s="1"/>
      <c r="TUT18" s="1"/>
      <c r="TUU18" s="1"/>
      <c r="TUV18" s="1"/>
      <c r="TUW18" s="1"/>
      <c r="TUX18" s="1"/>
      <c r="TUY18" s="1"/>
      <c r="TUZ18" s="1"/>
      <c r="TVA18" s="1"/>
      <c r="TVB18" s="1"/>
      <c r="TVC18" s="1"/>
      <c r="TVD18" s="1"/>
      <c r="TVE18" s="1"/>
      <c r="TVF18" s="1"/>
      <c r="TVG18" s="1"/>
      <c r="TVH18" s="1"/>
      <c r="TVI18" s="1"/>
      <c r="TVJ18" s="1"/>
      <c r="TVK18" s="1"/>
      <c r="TVL18" s="1"/>
      <c r="TVM18" s="1"/>
      <c r="TVN18" s="1"/>
      <c r="TVO18" s="1"/>
      <c r="TVP18" s="1"/>
      <c r="TVQ18" s="1"/>
      <c r="TVR18" s="1"/>
      <c r="TVS18" s="1"/>
      <c r="TVT18" s="1"/>
      <c r="TVU18" s="1"/>
      <c r="TVV18" s="1"/>
      <c r="TVW18" s="1"/>
      <c r="TVX18" s="1"/>
      <c r="TVY18" s="1"/>
      <c r="TVZ18" s="1"/>
      <c r="TWA18" s="1"/>
      <c r="TWB18" s="1"/>
      <c r="TWC18" s="1"/>
      <c r="TWD18" s="1"/>
      <c r="TWE18" s="1"/>
      <c r="TWF18" s="1"/>
      <c r="TWG18" s="1"/>
      <c r="TWH18" s="1"/>
      <c r="TWI18" s="1"/>
      <c r="TWJ18" s="1"/>
      <c r="TWK18" s="1"/>
      <c r="TWL18" s="1"/>
      <c r="TWM18" s="1"/>
      <c r="TWN18" s="1"/>
      <c r="TWO18" s="1"/>
      <c r="TWP18" s="1"/>
      <c r="TWQ18" s="1"/>
      <c r="TWR18" s="1"/>
      <c r="TWS18" s="1"/>
      <c r="TWT18" s="1"/>
      <c r="TWU18" s="1"/>
      <c r="TWV18" s="1"/>
      <c r="TWW18" s="1"/>
      <c r="TWX18" s="1"/>
      <c r="TWY18" s="1"/>
      <c r="TWZ18" s="1"/>
      <c r="TXA18" s="1"/>
      <c r="TXB18" s="1"/>
      <c r="TXC18" s="1"/>
      <c r="TXD18" s="1"/>
      <c r="TXE18" s="1"/>
      <c r="TXF18" s="1"/>
      <c r="TXG18" s="1"/>
      <c r="TXH18" s="1"/>
      <c r="TXI18" s="1"/>
      <c r="TXJ18" s="1"/>
      <c r="TXK18" s="1"/>
      <c r="TXL18" s="1"/>
      <c r="TXM18" s="1"/>
      <c r="TXN18" s="1"/>
      <c r="TXO18" s="1"/>
      <c r="TXP18" s="1"/>
      <c r="TXQ18" s="1"/>
      <c r="TXR18" s="1"/>
      <c r="TXS18" s="1"/>
      <c r="TXT18" s="1"/>
      <c r="TXU18" s="1"/>
      <c r="TXV18" s="1"/>
      <c r="TXW18" s="1"/>
      <c r="TXX18" s="1"/>
      <c r="TXY18" s="1"/>
      <c r="TXZ18" s="1"/>
      <c r="TYA18" s="1"/>
      <c r="TYB18" s="1"/>
      <c r="TYC18" s="1"/>
      <c r="TYD18" s="1"/>
      <c r="TYE18" s="1"/>
      <c r="TYF18" s="1"/>
      <c r="TYG18" s="1"/>
      <c r="TYH18" s="1"/>
      <c r="TYI18" s="1"/>
      <c r="TYJ18" s="1"/>
      <c r="TYK18" s="1"/>
      <c r="TYL18" s="1"/>
      <c r="TYM18" s="1"/>
      <c r="TYN18" s="1"/>
      <c r="TYO18" s="1"/>
      <c r="TYP18" s="1"/>
      <c r="TYQ18" s="1"/>
      <c r="TYR18" s="1"/>
      <c r="TYS18" s="1"/>
      <c r="TYT18" s="1"/>
      <c r="TYU18" s="1"/>
      <c r="TYV18" s="1"/>
      <c r="TYW18" s="1"/>
      <c r="TYX18" s="1"/>
      <c r="TYY18" s="1"/>
      <c r="TYZ18" s="1"/>
      <c r="TZA18" s="1"/>
      <c r="TZB18" s="1"/>
      <c r="TZC18" s="1"/>
      <c r="TZD18" s="1"/>
      <c r="TZE18" s="1"/>
      <c r="TZF18" s="1"/>
      <c r="TZG18" s="1"/>
      <c r="TZH18" s="1"/>
      <c r="TZI18" s="1"/>
      <c r="TZJ18" s="1"/>
      <c r="TZK18" s="1"/>
      <c r="TZL18" s="1"/>
      <c r="TZM18" s="1"/>
      <c r="TZN18" s="1"/>
      <c r="TZO18" s="1"/>
      <c r="TZP18" s="1"/>
      <c r="TZQ18" s="1"/>
      <c r="TZR18" s="1"/>
      <c r="TZS18" s="1"/>
      <c r="TZT18" s="1"/>
      <c r="TZU18" s="1"/>
      <c r="TZV18" s="1"/>
      <c r="TZW18" s="1"/>
      <c r="TZX18" s="1"/>
      <c r="TZY18" s="1"/>
      <c r="TZZ18" s="1"/>
      <c r="UAA18" s="1"/>
      <c r="UAB18" s="1"/>
      <c r="UAC18" s="1"/>
      <c r="UAD18" s="1"/>
      <c r="UAE18" s="1"/>
      <c r="UAF18" s="1"/>
      <c r="UAG18" s="1"/>
      <c r="UAH18" s="1"/>
      <c r="UAI18" s="1"/>
      <c r="UAJ18" s="1"/>
      <c r="UAK18" s="1"/>
      <c r="UAL18" s="1"/>
      <c r="UAM18" s="1"/>
      <c r="UAN18" s="1"/>
      <c r="UAO18" s="1"/>
      <c r="UAP18" s="1"/>
      <c r="UAQ18" s="1"/>
      <c r="UAR18" s="1"/>
      <c r="UAS18" s="1"/>
      <c r="UAT18" s="1"/>
      <c r="UAU18" s="1"/>
      <c r="UAV18" s="1"/>
      <c r="UAW18" s="1"/>
      <c r="UAX18" s="1"/>
      <c r="UAY18" s="1"/>
      <c r="UAZ18" s="1"/>
      <c r="UBA18" s="1"/>
      <c r="UBB18" s="1"/>
      <c r="UBC18" s="1"/>
      <c r="UBD18" s="1"/>
      <c r="UBE18" s="1"/>
      <c r="UBF18" s="1"/>
      <c r="UBG18" s="1"/>
      <c r="UBH18" s="1"/>
      <c r="UBI18" s="1"/>
      <c r="UBJ18" s="1"/>
      <c r="UBK18" s="1"/>
      <c r="UBL18" s="1"/>
      <c r="UBM18" s="1"/>
      <c r="UBN18" s="1"/>
      <c r="UBO18" s="1"/>
      <c r="UBP18" s="1"/>
      <c r="UBQ18" s="1"/>
      <c r="UBR18" s="1"/>
      <c r="UBS18" s="1"/>
      <c r="UBT18" s="1"/>
      <c r="UBU18" s="1"/>
      <c r="UBV18" s="1"/>
      <c r="UBW18" s="1"/>
      <c r="UBX18" s="1"/>
      <c r="UBY18" s="1"/>
      <c r="UBZ18" s="1"/>
      <c r="UCA18" s="1"/>
      <c r="UCB18" s="1"/>
      <c r="UCC18" s="1"/>
      <c r="UCD18" s="1"/>
      <c r="UCE18" s="1"/>
      <c r="UCF18" s="1"/>
      <c r="UCG18" s="1"/>
      <c r="UCH18" s="1"/>
      <c r="UCI18" s="1"/>
      <c r="UCJ18" s="1"/>
      <c r="UCK18" s="1"/>
      <c r="UCL18" s="1"/>
      <c r="UCM18" s="1"/>
      <c r="UCN18" s="1"/>
      <c r="UCO18" s="1"/>
      <c r="UCP18" s="1"/>
      <c r="UCQ18" s="1"/>
      <c r="UCR18" s="1"/>
      <c r="UCS18" s="1"/>
      <c r="UCT18" s="1"/>
      <c r="UCU18" s="1"/>
      <c r="UCV18" s="1"/>
      <c r="UCW18" s="1"/>
      <c r="UCX18" s="1"/>
      <c r="UCY18" s="1"/>
      <c r="UCZ18" s="1"/>
      <c r="UDA18" s="1"/>
      <c r="UDB18" s="1"/>
      <c r="UDC18" s="1"/>
      <c r="UDD18" s="1"/>
      <c r="UDE18" s="1"/>
      <c r="UDF18" s="1"/>
      <c r="UDG18" s="1"/>
      <c r="UDH18" s="1"/>
      <c r="UDI18" s="1"/>
      <c r="UDJ18" s="1"/>
      <c r="UDK18" s="1"/>
      <c r="UDL18" s="1"/>
      <c r="UDM18" s="1"/>
      <c r="UDN18" s="1"/>
      <c r="UDO18" s="1"/>
      <c r="UDP18" s="1"/>
      <c r="UDQ18" s="1"/>
      <c r="UDR18" s="1"/>
      <c r="UDS18" s="1"/>
      <c r="UDT18" s="1"/>
      <c r="UDU18" s="1"/>
      <c r="UDV18" s="1"/>
      <c r="UDW18" s="1"/>
      <c r="UDX18" s="1"/>
      <c r="UDY18" s="1"/>
      <c r="UDZ18" s="1"/>
      <c r="UEA18" s="1"/>
      <c r="UEB18" s="1"/>
      <c r="UEC18" s="1"/>
      <c r="UED18" s="1"/>
      <c r="UEE18" s="1"/>
      <c r="UEF18" s="1"/>
      <c r="UEG18" s="1"/>
      <c r="UEH18" s="1"/>
      <c r="UEI18" s="1"/>
      <c r="UEJ18" s="1"/>
      <c r="UEK18" s="1"/>
      <c r="UEL18" s="1"/>
      <c r="UEM18" s="1"/>
      <c r="UEN18" s="1"/>
      <c r="UEO18" s="1"/>
      <c r="UEP18" s="1"/>
      <c r="UEQ18" s="1"/>
      <c r="UER18" s="1"/>
      <c r="UES18" s="1"/>
      <c r="UET18" s="1"/>
      <c r="UEU18" s="1"/>
      <c r="UEV18" s="1"/>
      <c r="UEW18" s="1"/>
      <c r="UEX18" s="1"/>
      <c r="UEY18" s="1"/>
      <c r="UEZ18" s="1"/>
      <c r="UFA18" s="1"/>
      <c r="UFB18" s="1"/>
      <c r="UFC18" s="1"/>
      <c r="UFD18" s="1"/>
      <c r="UFE18" s="1"/>
      <c r="UFF18" s="1"/>
      <c r="UFG18" s="1"/>
      <c r="UFH18" s="1"/>
      <c r="UFI18" s="1"/>
      <c r="UFJ18" s="1"/>
      <c r="UFK18" s="1"/>
      <c r="UFL18" s="1"/>
      <c r="UFM18" s="1"/>
      <c r="UFN18" s="1"/>
      <c r="UFO18" s="1"/>
      <c r="UFP18" s="1"/>
      <c r="UFQ18" s="1"/>
      <c r="UFR18" s="1"/>
      <c r="UFS18" s="1"/>
      <c r="UFT18" s="1"/>
      <c r="UFU18" s="1"/>
      <c r="UFV18" s="1"/>
      <c r="UFW18" s="1"/>
      <c r="UFX18" s="1"/>
      <c r="UFY18" s="1"/>
      <c r="UFZ18" s="1"/>
      <c r="UGA18" s="1"/>
      <c r="UGB18" s="1"/>
      <c r="UGC18" s="1"/>
      <c r="UGD18" s="1"/>
      <c r="UGE18" s="1"/>
      <c r="UGF18" s="1"/>
      <c r="UGG18" s="1"/>
      <c r="UGH18" s="1"/>
      <c r="UGI18" s="1"/>
      <c r="UGJ18" s="1"/>
      <c r="UGK18" s="1"/>
      <c r="UGL18" s="1"/>
      <c r="UGM18" s="1"/>
      <c r="UGN18" s="1"/>
      <c r="UGO18" s="1"/>
      <c r="UGP18" s="1"/>
      <c r="UGQ18" s="1"/>
      <c r="UGR18" s="1"/>
      <c r="UGS18" s="1"/>
      <c r="UGT18" s="1"/>
      <c r="UGU18" s="1"/>
      <c r="UGV18" s="1"/>
      <c r="UGW18" s="1"/>
      <c r="UGX18" s="1"/>
      <c r="UGY18" s="1"/>
      <c r="UGZ18" s="1"/>
      <c r="UHA18" s="1"/>
      <c r="UHB18" s="1"/>
      <c r="UHC18" s="1"/>
      <c r="UHD18" s="1"/>
      <c r="UHE18" s="1"/>
      <c r="UHF18" s="1"/>
      <c r="UHG18" s="1"/>
      <c r="UHH18" s="1"/>
      <c r="UHI18" s="1"/>
      <c r="UHJ18" s="1"/>
      <c r="UHK18" s="1"/>
      <c r="UHL18" s="1"/>
      <c r="UHM18" s="1"/>
      <c r="UHN18" s="1"/>
      <c r="UHO18" s="1"/>
      <c r="UHP18" s="1"/>
      <c r="UHQ18" s="1"/>
      <c r="UHR18" s="1"/>
      <c r="UHS18" s="1"/>
      <c r="UHT18" s="1"/>
      <c r="UHU18" s="1"/>
      <c r="UHV18" s="1"/>
      <c r="UHW18" s="1"/>
      <c r="UHX18" s="1"/>
      <c r="UHY18" s="1"/>
      <c r="UHZ18" s="1"/>
      <c r="UIA18" s="1"/>
      <c r="UIB18" s="1"/>
      <c r="UIC18" s="1"/>
      <c r="UID18" s="1"/>
      <c r="UIE18" s="1"/>
      <c r="UIF18" s="1"/>
      <c r="UIG18" s="1"/>
      <c r="UIH18" s="1"/>
      <c r="UII18" s="1"/>
      <c r="UIJ18" s="1"/>
      <c r="UIK18" s="1"/>
      <c r="UIL18" s="1"/>
      <c r="UIM18" s="1"/>
      <c r="UIN18" s="1"/>
      <c r="UIO18" s="1"/>
      <c r="UIP18" s="1"/>
      <c r="UIQ18" s="1"/>
      <c r="UIR18" s="1"/>
      <c r="UIS18" s="1"/>
      <c r="UIT18" s="1"/>
      <c r="UIU18" s="1"/>
      <c r="UIV18" s="1"/>
      <c r="UIW18" s="1"/>
      <c r="UIX18" s="1"/>
      <c r="UIY18" s="1"/>
      <c r="UIZ18" s="1"/>
      <c r="UJA18" s="1"/>
      <c r="UJB18" s="1"/>
      <c r="UJC18" s="1"/>
      <c r="UJD18" s="1"/>
      <c r="UJE18" s="1"/>
      <c r="UJF18" s="1"/>
      <c r="UJG18" s="1"/>
      <c r="UJH18" s="1"/>
      <c r="UJI18" s="1"/>
      <c r="UJJ18" s="1"/>
      <c r="UJK18" s="1"/>
      <c r="UJL18" s="1"/>
      <c r="UJM18" s="1"/>
      <c r="UJN18" s="1"/>
      <c r="UJO18" s="1"/>
      <c r="UJP18" s="1"/>
      <c r="UJQ18" s="1"/>
      <c r="UJR18" s="1"/>
      <c r="UJS18" s="1"/>
      <c r="UJT18" s="1"/>
      <c r="UJU18" s="1"/>
      <c r="UJV18" s="1"/>
      <c r="UJW18" s="1"/>
      <c r="UJX18" s="1"/>
      <c r="UJY18" s="1"/>
      <c r="UJZ18" s="1"/>
      <c r="UKA18" s="1"/>
      <c r="UKB18" s="1"/>
      <c r="UKC18" s="1"/>
      <c r="UKD18" s="1"/>
      <c r="UKE18" s="1"/>
      <c r="UKF18" s="1"/>
      <c r="UKG18" s="1"/>
      <c r="UKH18" s="1"/>
      <c r="UKI18" s="1"/>
      <c r="UKJ18" s="1"/>
      <c r="UKK18" s="1"/>
      <c r="UKL18" s="1"/>
      <c r="UKM18" s="1"/>
      <c r="UKN18" s="1"/>
      <c r="UKO18" s="1"/>
      <c r="UKP18" s="1"/>
      <c r="UKQ18" s="1"/>
      <c r="UKR18" s="1"/>
      <c r="UKS18" s="1"/>
      <c r="UKT18" s="1"/>
      <c r="UKU18" s="1"/>
      <c r="UKV18" s="1"/>
      <c r="UKW18" s="1"/>
      <c r="UKX18" s="1"/>
      <c r="UKY18" s="1"/>
      <c r="UKZ18" s="1"/>
      <c r="ULA18" s="1"/>
      <c r="ULB18" s="1"/>
      <c r="ULC18" s="1"/>
      <c r="ULD18" s="1"/>
      <c r="ULE18" s="1"/>
      <c r="ULF18" s="1"/>
      <c r="ULG18" s="1"/>
      <c r="ULH18" s="1"/>
      <c r="ULI18" s="1"/>
      <c r="ULJ18" s="1"/>
      <c r="ULK18" s="1"/>
      <c r="ULL18" s="1"/>
      <c r="ULM18" s="1"/>
      <c r="ULN18" s="1"/>
      <c r="ULO18" s="1"/>
      <c r="ULP18" s="1"/>
      <c r="ULQ18" s="1"/>
      <c r="ULR18" s="1"/>
      <c r="ULS18" s="1"/>
      <c r="ULT18" s="1"/>
      <c r="ULU18" s="1"/>
      <c r="ULV18" s="1"/>
      <c r="ULW18" s="1"/>
      <c r="ULX18" s="1"/>
      <c r="ULY18" s="1"/>
      <c r="ULZ18" s="1"/>
      <c r="UMA18" s="1"/>
      <c r="UMB18" s="1"/>
      <c r="UMC18" s="1"/>
      <c r="UMD18" s="1"/>
      <c r="UME18" s="1"/>
      <c r="UMF18" s="1"/>
      <c r="UMG18" s="1"/>
      <c r="UMH18" s="1"/>
      <c r="UMI18" s="1"/>
      <c r="UMJ18" s="1"/>
      <c r="UMK18" s="1"/>
      <c r="UML18" s="1"/>
      <c r="UMM18" s="1"/>
      <c r="UMN18" s="1"/>
      <c r="UMO18" s="1"/>
      <c r="UMP18" s="1"/>
      <c r="UMQ18" s="1"/>
      <c r="UMR18" s="1"/>
      <c r="UMS18" s="1"/>
      <c r="UMT18" s="1"/>
      <c r="UMU18" s="1"/>
      <c r="UMV18" s="1"/>
      <c r="UMW18" s="1"/>
      <c r="UMX18" s="1"/>
      <c r="UMY18" s="1"/>
      <c r="UMZ18" s="1"/>
      <c r="UNA18" s="1"/>
      <c r="UNB18" s="1"/>
      <c r="UNC18" s="1"/>
      <c r="UND18" s="1"/>
      <c r="UNE18" s="1"/>
      <c r="UNF18" s="1"/>
      <c r="UNG18" s="1"/>
      <c r="UNH18" s="1"/>
      <c r="UNI18" s="1"/>
      <c r="UNJ18" s="1"/>
      <c r="UNK18" s="1"/>
      <c r="UNL18" s="1"/>
      <c r="UNM18" s="1"/>
      <c r="UNN18" s="1"/>
      <c r="UNO18" s="1"/>
      <c r="UNP18" s="1"/>
      <c r="UNQ18" s="1"/>
      <c r="UNR18" s="1"/>
      <c r="UNS18" s="1"/>
      <c r="UNT18" s="1"/>
      <c r="UNU18" s="1"/>
      <c r="UNV18" s="1"/>
      <c r="UNW18" s="1"/>
      <c r="UNX18" s="1"/>
      <c r="UNY18" s="1"/>
      <c r="UNZ18" s="1"/>
      <c r="UOA18" s="1"/>
      <c r="UOB18" s="1"/>
      <c r="UOC18" s="1"/>
      <c r="UOD18" s="1"/>
      <c r="UOE18" s="1"/>
      <c r="UOF18" s="1"/>
      <c r="UOG18" s="1"/>
      <c r="UOH18" s="1"/>
      <c r="UOI18" s="1"/>
      <c r="UOJ18" s="1"/>
      <c r="UOK18" s="1"/>
      <c r="UOL18" s="1"/>
      <c r="UOM18" s="1"/>
      <c r="UON18" s="1"/>
      <c r="UOO18" s="1"/>
      <c r="UOP18" s="1"/>
      <c r="UOQ18" s="1"/>
      <c r="UOR18" s="1"/>
      <c r="UOS18" s="1"/>
      <c r="UOT18" s="1"/>
      <c r="UOU18" s="1"/>
      <c r="UOV18" s="1"/>
      <c r="UOW18" s="1"/>
      <c r="UOX18" s="1"/>
      <c r="UOY18" s="1"/>
      <c r="UOZ18" s="1"/>
      <c r="UPA18" s="1"/>
      <c r="UPB18" s="1"/>
      <c r="UPC18" s="1"/>
      <c r="UPD18" s="1"/>
      <c r="UPE18" s="1"/>
      <c r="UPF18" s="1"/>
      <c r="UPG18" s="1"/>
      <c r="UPH18" s="1"/>
      <c r="UPI18" s="1"/>
      <c r="UPJ18" s="1"/>
      <c r="UPK18" s="1"/>
      <c r="UPL18" s="1"/>
      <c r="UPM18" s="1"/>
      <c r="UPN18" s="1"/>
      <c r="UPO18" s="1"/>
      <c r="UPP18" s="1"/>
      <c r="UPQ18" s="1"/>
      <c r="UPR18" s="1"/>
      <c r="UPS18" s="1"/>
      <c r="UPT18" s="1"/>
      <c r="UPU18" s="1"/>
      <c r="UPV18" s="1"/>
      <c r="UPW18" s="1"/>
      <c r="UPX18" s="1"/>
      <c r="UPY18" s="1"/>
      <c r="UPZ18" s="1"/>
      <c r="UQA18" s="1"/>
      <c r="UQB18" s="1"/>
      <c r="UQC18" s="1"/>
      <c r="UQD18" s="1"/>
      <c r="UQE18" s="1"/>
      <c r="UQF18" s="1"/>
      <c r="UQG18" s="1"/>
      <c r="UQH18" s="1"/>
      <c r="UQI18" s="1"/>
      <c r="UQJ18" s="1"/>
      <c r="UQK18" s="1"/>
      <c r="UQL18" s="1"/>
      <c r="UQM18" s="1"/>
      <c r="UQN18" s="1"/>
      <c r="UQO18" s="1"/>
      <c r="UQP18" s="1"/>
      <c r="UQQ18" s="1"/>
      <c r="UQR18" s="1"/>
      <c r="UQS18" s="1"/>
      <c r="UQT18" s="1"/>
      <c r="UQU18" s="1"/>
      <c r="UQV18" s="1"/>
      <c r="UQW18" s="1"/>
      <c r="UQX18" s="1"/>
      <c r="UQY18" s="1"/>
      <c r="UQZ18" s="1"/>
      <c r="URA18" s="1"/>
      <c r="URB18" s="1"/>
      <c r="URC18" s="1"/>
      <c r="URD18" s="1"/>
      <c r="URE18" s="1"/>
      <c r="URF18" s="1"/>
      <c r="URG18" s="1"/>
      <c r="URH18" s="1"/>
      <c r="URI18" s="1"/>
      <c r="URJ18" s="1"/>
      <c r="URK18" s="1"/>
      <c r="URL18" s="1"/>
      <c r="URM18" s="1"/>
      <c r="URN18" s="1"/>
      <c r="URO18" s="1"/>
      <c r="URP18" s="1"/>
      <c r="URQ18" s="1"/>
      <c r="URR18" s="1"/>
      <c r="URS18" s="1"/>
      <c r="URT18" s="1"/>
      <c r="URU18" s="1"/>
      <c r="URV18" s="1"/>
      <c r="URW18" s="1"/>
      <c r="URX18" s="1"/>
      <c r="URY18" s="1"/>
      <c r="URZ18" s="1"/>
      <c r="USA18" s="1"/>
      <c r="USB18" s="1"/>
      <c r="USC18" s="1"/>
      <c r="USD18" s="1"/>
      <c r="USE18" s="1"/>
      <c r="USF18" s="1"/>
      <c r="USG18" s="1"/>
      <c r="USH18" s="1"/>
      <c r="USI18" s="1"/>
      <c r="USJ18" s="1"/>
      <c r="USK18" s="1"/>
      <c r="USL18" s="1"/>
      <c r="USM18" s="1"/>
      <c r="USN18" s="1"/>
      <c r="USO18" s="1"/>
      <c r="USP18" s="1"/>
      <c r="USQ18" s="1"/>
      <c r="USR18" s="1"/>
      <c r="USS18" s="1"/>
      <c r="UST18" s="1"/>
      <c r="USU18" s="1"/>
      <c r="USV18" s="1"/>
      <c r="USW18" s="1"/>
      <c r="USX18" s="1"/>
      <c r="USY18" s="1"/>
      <c r="USZ18" s="1"/>
      <c r="UTA18" s="1"/>
      <c r="UTB18" s="1"/>
      <c r="UTC18" s="1"/>
      <c r="UTD18" s="1"/>
      <c r="UTE18" s="1"/>
      <c r="UTF18" s="1"/>
      <c r="UTG18" s="1"/>
      <c r="UTH18" s="1"/>
      <c r="UTI18" s="1"/>
      <c r="UTJ18" s="1"/>
      <c r="UTK18" s="1"/>
      <c r="UTL18" s="1"/>
      <c r="UTM18" s="1"/>
      <c r="UTN18" s="1"/>
      <c r="UTO18" s="1"/>
      <c r="UTP18" s="1"/>
      <c r="UTQ18" s="1"/>
      <c r="UTR18" s="1"/>
      <c r="UTS18" s="1"/>
      <c r="UTT18" s="1"/>
      <c r="UTU18" s="1"/>
      <c r="UTV18" s="1"/>
      <c r="UTW18" s="1"/>
      <c r="UTX18" s="1"/>
      <c r="UTY18" s="1"/>
      <c r="UTZ18" s="1"/>
      <c r="UUA18" s="1"/>
      <c r="UUB18" s="1"/>
      <c r="UUC18" s="1"/>
      <c r="UUD18" s="1"/>
      <c r="UUE18" s="1"/>
      <c r="UUF18" s="1"/>
      <c r="UUG18" s="1"/>
      <c r="UUH18" s="1"/>
      <c r="UUI18" s="1"/>
      <c r="UUJ18" s="1"/>
      <c r="UUK18" s="1"/>
      <c r="UUL18" s="1"/>
      <c r="UUM18" s="1"/>
      <c r="UUN18" s="1"/>
      <c r="UUO18" s="1"/>
      <c r="UUP18" s="1"/>
      <c r="UUQ18" s="1"/>
      <c r="UUR18" s="1"/>
      <c r="UUS18" s="1"/>
      <c r="UUT18" s="1"/>
      <c r="UUU18" s="1"/>
      <c r="UUV18" s="1"/>
      <c r="UUW18" s="1"/>
      <c r="UUX18" s="1"/>
      <c r="UUY18" s="1"/>
      <c r="UUZ18" s="1"/>
      <c r="UVA18" s="1"/>
      <c r="UVB18" s="1"/>
      <c r="UVC18" s="1"/>
      <c r="UVD18" s="1"/>
      <c r="UVE18" s="1"/>
      <c r="UVF18" s="1"/>
      <c r="UVG18" s="1"/>
      <c r="UVH18" s="1"/>
      <c r="UVI18" s="1"/>
      <c r="UVJ18" s="1"/>
      <c r="UVK18" s="1"/>
      <c r="UVL18" s="1"/>
      <c r="UVM18" s="1"/>
      <c r="UVN18" s="1"/>
      <c r="UVO18" s="1"/>
      <c r="UVP18" s="1"/>
      <c r="UVQ18" s="1"/>
      <c r="UVR18" s="1"/>
      <c r="UVS18" s="1"/>
      <c r="UVT18" s="1"/>
      <c r="UVU18" s="1"/>
      <c r="UVV18" s="1"/>
      <c r="UVW18" s="1"/>
      <c r="UVX18" s="1"/>
      <c r="UVY18" s="1"/>
      <c r="UVZ18" s="1"/>
      <c r="UWA18" s="1"/>
      <c r="UWB18" s="1"/>
      <c r="UWC18" s="1"/>
      <c r="UWD18" s="1"/>
      <c r="UWE18" s="1"/>
      <c r="UWF18" s="1"/>
      <c r="UWG18" s="1"/>
      <c r="UWH18" s="1"/>
      <c r="UWI18" s="1"/>
      <c r="UWJ18" s="1"/>
      <c r="UWK18" s="1"/>
      <c r="UWL18" s="1"/>
      <c r="UWM18" s="1"/>
      <c r="UWN18" s="1"/>
      <c r="UWO18" s="1"/>
      <c r="UWP18" s="1"/>
      <c r="UWQ18" s="1"/>
      <c r="UWR18" s="1"/>
      <c r="UWS18" s="1"/>
      <c r="UWT18" s="1"/>
      <c r="UWU18" s="1"/>
      <c r="UWV18" s="1"/>
      <c r="UWW18" s="1"/>
      <c r="UWX18" s="1"/>
      <c r="UWY18" s="1"/>
      <c r="UWZ18" s="1"/>
      <c r="UXA18" s="1"/>
      <c r="UXB18" s="1"/>
      <c r="UXC18" s="1"/>
      <c r="UXD18" s="1"/>
      <c r="UXE18" s="1"/>
      <c r="UXF18" s="1"/>
      <c r="UXG18" s="1"/>
      <c r="UXH18" s="1"/>
      <c r="UXI18" s="1"/>
      <c r="UXJ18" s="1"/>
      <c r="UXK18" s="1"/>
      <c r="UXL18" s="1"/>
      <c r="UXM18" s="1"/>
      <c r="UXN18" s="1"/>
      <c r="UXO18" s="1"/>
      <c r="UXP18" s="1"/>
      <c r="UXQ18" s="1"/>
      <c r="UXR18" s="1"/>
      <c r="UXS18" s="1"/>
      <c r="UXT18" s="1"/>
      <c r="UXU18" s="1"/>
      <c r="UXV18" s="1"/>
      <c r="UXW18" s="1"/>
      <c r="UXX18" s="1"/>
      <c r="UXY18" s="1"/>
      <c r="UXZ18" s="1"/>
      <c r="UYA18" s="1"/>
      <c r="UYB18" s="1"/>
      <c r="UYC18" s="1"/>
      <c r="UYD18" s="1"/>
      <c r="UYE18" s="1"/>
      <c r="UYF18" s="1"/>
      <c r="UYG18" s="1"/>
      <c r="UYH18" s="1"/>
      <c r="UYI18" s="1"/>
      <c r="UYJ18" s="1"/>
      <c r="UYK18" s="1"/>
      <c r="UYL18" s="1"/>
      <c r="UYM18" s="1"/>
      <c r="UYN18" s="1"/>
      <c r="UYO18" s="1"/>
      <c r="UYP18" s="1"/>
      <c r="UYQ18" s="1"/>
      <c r="UYR18" s="1"/>
      <c r="UYS18" s="1"/>
      <c r="UYT18" s="1"/>
      <c r="UYU18" s="1"/>
      <c r="UYV18" s="1"/>
      <c r="UYW18" s="1"/>
      <c r="UYX18" s="1"/>
      <c r="UYY18" s="1"/>
      <c r="UYZ18" s="1"/>
      <c r="UZA18" s="1"/>
      <c r="UZB18" s="1"/>
      <c r="UZC18" s="1"/>
      <c r="UZD18" s="1"/>
      <c r="UZE18" s="1"/>
      <c r="UZF18" s="1"/>
      <c r="UZG18" s="1"/>
      <c r="UZH18" s="1"/>
      <c r="UZI18" s="1"/>
      <c r="UZJ18" s="1"/>
      <c r="UZK18" s="1"/>
      <c r="UZL18" s="1"/>
      <c r="UZM18" s="1"/>
      <c r="UZN18" s="1"/>
      <c r="UZO18" s="1"/>
      <c r="UZP18" s="1"/>
      <c r="UZQ18" s="1"/>
      <c r="UZR18" s="1"/>
      <c r="UZS18" s="1"/>
      <c r="UZT18" s="1"/>
      <c r="UZU18" s="1"/>
      <c r="UZV18" s="1"/>
      <c r="UZW18" s="1"/>
      <c r="UZX18" s="1"/>
      <c r="UZY18" s="1"/>
      <c r="UZZ18" s="1"/>
      <c r="VAA18" s="1"/>
      <c r="VAB18" s="1"/>
      <c r="VAC18" s="1"/>
      <c r="VAD18" s="1"/>
      <c r="VAE18" s="1"/>
      <c r="VAF18" s="1"/>
      <c r="VAG18" s="1"/>
      <c r="VAH18" s="1"/>
      <c r="VAI18" s="1"/>
      <c r="VAJ18" s="1"/>
      <c r="VAK18" s="1"/>
      <c r="VAL18" s="1"/>
      <c r="VAM18" s="1"/>
      <c r="VAN18" s="1"/>
      <c r="VAO18" s="1"/>
      <c r="VAP18" s="1"/>
      <c r="VAQ18" s="1"/>
      <c r="VAR18" s="1"/>
      <c r="VAS18" s="1"/>
      <c r="VAT18" s="1"/>
      <c r="VAU18" s="1"/>
      <c r="VAV18" s="1"/>
      <c r="VAW18" s="1"/>
      <c r="VAX18" s="1"/>
      <c r="VAY18" s="1"/>
      <c r="VAZ18" s="1"/>
      <c r="VBA18" s="1"/>
      <c r="VBB18" s="1"/>
      <c r="VBC18" s="1"/>
      <c r="VBD18" s="1"/>
      <c r="VBE18" s="1"/>
      <c r="VBF18" s="1"/>
      <c r="VBG18" s="1"/>
      <c r="VBH18" s="1"/>
      <c r="VBI18" s="1"/>
      <c r="VBJ18" s="1"/>
      <c r="VBK18" s="1"/>
      <c r="VBL18" s="1"/>
      <c r="VBM18" s="1"/>
      <c r="VBN18" s="1"/>
      <c r="VBO18" s="1"/>
      <c r="VBP18" s="1"/>
      <c r="VBQ18" s="1"/>
      <c r="VBR18" s="1"/>
      <c r="VBS18" s="1"/>
      <c r="VBT18" s="1"/>
      <c r="VBU18" s="1"/>
      <c r="VBV18" s="1"/>
      <c r="VBW18" s="1"/>
      <c r="VBX18" s="1"/>
      <c r="VBY18" s="1"/>
      <c r="VBZ18" s="1"/>
      <c r="VCA18" s="1"/>
      <c r="VCB18" s="1"/>
      <c r="VCC18" s="1"/>
      <c r="VCD18" s="1"/>
      <c r="VCE18" s="1"/>
      <c r="VCF18" s="1"/>
      <c r="VCG18" s="1"/>
      <c r="VCH18" s="1"/>
      <c r="VCI18" s="1"/>
      <c r="VCJ18" s="1"/>
      <c r="VCK18" s="1"/>
      <c r="VCL18" s="1"/>
      <c r="VCM18" s="1"/>
      <c r="VCN18" s="1"/>
      <c r="VCO18" s="1"/>
      <c r="VCP18" s="1"/>
      <c r="VCQ18" s="1"/>
      <c r="VCR18" s="1"/>
      <c r="VCS18" s="1"/>
      <c r="VCT18" s="1"/>
      <c r="VCU18" s="1"/>
      <c r="VCV18" s="1"/>
      <c r="VCW18" s="1"/>
      <c r="VCX18" s="1"/>
      <c r="VCY18" s="1"/>
      <c r="VCZ18" s="1"/>
      <c r="VDA18" s="1"/>
      <c r="VDB18" s="1"/>
      <c r="VDC18" s="1"/>
      <c r="VDD18" s="1"/>
      <c r="VDE18" s="1"/>
      <c r="VDF18" s="1"/>
      <c r="VDG18" s="1"/>
      <c r="VDH18" s="1"/>
      <c r="VDI18" s="1"/>
      <c r="VDJ18" s="1"/>
      <c r="VDK18" s="1"/>
      <c r="VDL18" s="1"/>
      <c r="VDM18" s="1"/>
      <c r="VDN18" s="1"/>
      <c r="VDO18" s="1"/>
      <c r="VDP18" s="1"/>
      <c r="VDQ18" s="1"/>
      <c r="VDR18" s="1"/>
      <c r="VDS18" s="1"/>
      <c r="VDT18" s="1"/>
      <c r="VDU18" s="1"/>
      <c r="VDV18" s="1"/>
      <c r="VDW18" s="1"/>
      <c r="VDX18" s="1"/>
      <c r="VDY18" s="1"/>
      <c r="VDZ18" s="1"/>
      <c r="VEA18" s="1"/>
      <c r="VEB18" s="1"/>
      <c r="VEC18" s="1"/>
      <c r="VED18" s="1"/>
      <c r="VEE18" s="1"/>
      <c r="VEF18" s="1"/>
      <c r="VEG18" s="1"/>
      <c r="VEH18" s="1"/>
      <c r="VEI18" s="1"/>
      <c r="VEJ18" s="1"/>
      <c r="VEK18" s="1"/>
      <c r="VEL18" s="1"/>
      <c r="VEM18" s="1"/>
      <c r="VEN18" s="1"/>
      <c r="VEO18" s="1"/>
      <c r="VEP18" s="1"/>
      <c r="VEQ18" s="1"/>
      <c r="VER18" s="1"/>
      <c r="VES18" s="1"/>
      <c r="VET18" s="1"/>
      <c r="VEU18" s="1"/>
      <c r="VEV18" s="1"/>
      <c r="VEW18" s="1"/>
      <c r="VEX18" s="1"/>
      <c r="VEY18" s="1"/>
      <c r="VEZ18" s="1"/>
      <c r="VFA18" s="1"/>
      <c r="VFB18" s="1"/>
      <c r="VFC18" s="1"/>
      <c r="VFD18" s="1"/>
      <c r="VFE18" s="1"/>
      <c r="VFF18" s="1"/>
      <c r="VFG18" s="1"/>
      <c r="VFH18" s="1"/>
      <c r="VFI18" s="1"/>
      <c r="VFJ18" s="1"/>
      <c r="VFK18" s="1"/>
      <c r="VFL18" s="1"/>
      <c r="VFM18" s="1"/>
      <c r="VFN18" s="1"/>
      <c r="VFO18" s="1"/>
      <c r="VFP18" s="1"/>
      <c r="VFQ18" s="1"/>
      <c r="VFR18" s="1"/>
      <c r="VFS18" s="1"/>
      <c r="VFT18" s="1"/>
      <c r="VFU18" s="1"/>
      <c r="VFV18" s="1"/>
      <c r="VFW18" s="1"/>
      <c r="VFX18" s="1"/>
      <c r="VFY18" s="1"/>
      <c r="VFZ18" s="1"/>
      <c r="VGA18" s="1"/>
      <c r="VGB18" s="1"/>
      <c r="VGC18" s="1"/>
      <c r="VGD18" s="1"/>
      <c r="VGE18" s="1"/>
      <c r="VGF18" s="1"/>
      <c r="VGG18" s="1"/>
      <c r="VGH18" s="1"/>
      <c r="VGI18" s="1"/>
      <c r="VGJ18" s="1"/>
      <c r="VGK18" s="1"/>
      <c r="VGL18" s="1"/>
      <c r="VGM18" s="1"/>
      <c r="VGN18" s="1"/>
      <c r="VGO18" s="1"/>
      <c r="VGP18" s="1"/>
      <c r="VGQ18" s="1"/>
      <c r="VGR18" s="1"/>
      <c r="VGS18" s="1"/>
      <c r="VGT18" s="1"/>
      <c r="VGU18" s="1"/>
      <c r="VGV18" s="1"/>
      <c r="VGW18" s="1"/>
      <c r="VGX18" s="1"/>
      <c r="VGY18" s="1"/>
      <c r="VGZ18" s="1"/>
      <c r="VHA18" s="1"/>
      <c r="VHB18" s="1"/>
      <c r="VHC18" s="1"/>
      <c r="VHD18" s="1"/>
      <c r="VHE18" s="1"/>
      <c r="VHF18" s="1"/>
      <c r="VHG18" s="1"/>
      <c r="VHH18" s="1"/>
      <c r="VHI18" s="1"/>
      <c r="VHJ18" s="1"/>
      <c r="VHK18" s="1"/>
      <c r="VHL18" s="1"/>
      <c r="VHM18" s="1"/>
      <c r="VHN18" s="1"/>
      <c r="VHO18" s="1"/>
      <c r="VHP18" s="1"/>
      <c r="VHQ18" s="1"/>
      <c r="VHR18" s="1"/>
      <c r="VHS18" s="1"/>
      <c r="VHT18" s="1"/>
      <c r="VHU18" s="1"/>
      <c r="VHV18" s="1"/>
      <c r="VHW18" s="1"/>
      <c r="VHX18" s="1"/>
      <c r="VHY18" s="1"/>
      <c r="VHZ18" s="1"/>
      <c r="VIA18" s="1"/>
      <c r="VIB18" s="1"/>
      <c r="VIC18" s="1"/>
      <c r="VID18" s="1"/>
      <c r="VIE18" s="1"/>
      <c r="VIF18" s="1"/>
      <c r="VIG18" s="1"/>
      <c r="VIH18" s="1"/>
      <c r="VII18" s="1"/>
      <c r="VIJ18" s="1"/>
      <c r="VIK18" s="1"/>
      <c r="VIL18" s="1"/>
      <c r="VIM18" s="1"/>
      <c r="VIN18" s="1"/>
      <c r="VIO18" s="1"/>
      <c r="VIP18" s="1"/>
      <c r="VIQ18" s="1"/>
      <c r="VIR18" s="1"/>
      <c r="VIS18" s="1"/>
      <c r="VIT18" s="1"/>
      <c r="VIU18" s="1"/>
      <c r="VIV18" s="1"/>
      <c r="VIW18" s="1"/>
      <c r="VIX18" s="1"/>
      <c r="VIY18" s="1"/>
      <c r="VIZ18" s="1"/>
      <c r="VJA18" s="1"/>
      <c r="VJB18" s="1"/>
      <c r="VJC18" s="1"/>
      <c r="VJD18" s="1"/>
      <c r="VJE18" s="1"/>
      <c r="VJF18" s="1"/>
      <c r="VJG18" s="1"/>
      <c r="VJH18" s="1"/>
      <c r="VJI18" s="1"/>
      <c r="VJJ18" s="1"/>
      <c r="VJK18" s="1"/>
      <c r="VJL18" s="1"/>
      <c r="VJM18" s="1"/>
      <c r="VJN18" s="1"/>
      <c r="VJO18" s="1"/>
      <c r="VJP18" s="1"/>
      <c r="VJQ18" s="1"/>
      <c r="VJR18" s="1"/>
      <c r="VJS18" s="1"/>
      <c r="VJT18" s="1"/>
      <c r="VJU18" s="1"/>
      <c r="VJV18" s="1"/>
      <c r="VJW18" s="1"/>
      <c r="VJX18" s="1"/>
      <c r="VJY18" s="1"/>
      <c r="VJZ18" s="1"/>
      <c r="VKA18" s="1"/>
      <c r="VKB18" s="1"/>
      <c r="VKC18" s="1"/>
      <c r="VKD18" s="1"/>
      <c r="VKE18" s="1"/>
      <c r="VKF18" s="1"/>
      <c r="VKG18" s="1"/>
      <c r="VKH18" s="1"/>
      <c r="VKI18" s="1"/>
      <c r="VKJ18" s="1"/>
      <c r="VKK18" s="1"/>
      <c r="VKL18" s="1"/>
      <c r="VKM18" s="1"/>
      <c r="VKN18" s="1"/>
      <c r="VKO18" s="1"/>
      <c r="VKP18" s="1"/>
      <c r="VKQ18" s="1"/>
      <c r="VKR18" s="1"/>
      <c r="VKS18" s="1"/>
      <c r="VKT18" s="1"/>
      <c r="VKU18" s="1"/>
      <c r="VKV18" s="1"/>
      <c r="VKW18" s="1"/>
      <c r="VKX18" s="1"/>
      <c r="VKY18" s="1"/>
      <c r="VKZ18" s="1"/>
      <c r="VLA18" s="1"/>
      <c r="VLB18" s="1"/>
      <c r="VLC18" s="1"/>
      <c r="VLD18" s="1"/>
      <c r="VLE18" s="1"/>
      <c r="VLF18" s="1"/>
      <c r="VLG18" s="1"/>
      <c r="VLH18" s="1"/>
      <c r="VLI18" s="1"/>
      <c r="VLJ18" s="1"/>
      <c r="VLK18" s="1"/>
      <c r="VLL18" s="1"/>
      <c r="VLM18" s="1"/>
      <c r="VLN18" s="1"/>
      <c r="VLO18" s="1"/>
      <c r="VLP18" s="1"/>
      <c r="VLQ18" s="1"/>
      <c r="VLR18" s="1"/>
      <c r="VLS18" s="1"/>
      <c r="VLT18" s="1"/>
      <c r="VLU18" s="1"/>
      <c r="VLV18" s="1"/>
      <c r="VLW18" s="1"/>
      <c r="VLX18" s="1"/>
      <c r="VLY18" s="1"/>
      <c r="VLZ18" s="1"/>
      <c r="VMA18" s="1"/>
      <c r="VMB18" s="1"/>
      <c r="VMC18" s="1"/>
      <c r="VMD18" s="1"/>
      <c r="VME18" s="1"/>
      <c r="VMF18" s="1"/>
      <c r="VMG18" s="1"/>
      <c r="VMH18" s="1"/>
      <c r="VMI18" s="1"/>
      <c r="VMJ18" s="1"/>
      <c r="VMK18" s="1"/>
      <c r="VML18" s="1"/>
      <c r="VMM18" s="1"/>
      <c r="VMN18" s="1"/>
      <c r="VMO18" s="1"/>
      <c r="VMP18" s="1"/>
      <c r="VMQ18" s="1"/>
      <c r="VMR18" s="1"/>
      <c r="VMS18" s="1"/>
      <c r="VMT18" s="1"/>
      <c r="VMU18" s="1"/>
      <c r="VMV18" s="1"/>
      <c r="VMW18" s="1"/>
      <c r="VMX18" s="1"/>
      <c r="VMY18" s="1"/>
      <c r="VMZ18" s="1"/>
      <c r="VNA18" s="1"/>
      <c r="VNB18" s="1"/>
      <c r="VNC18" s="1"/>
      <c r="VND18" s="1"/>
      <c r="VNE18" s="1"/>
      <c r="VNF18" s="1"/>
      <c r="VNG18" s="1"/>
      <c r="VNH18" s="1"/>
      <c r="VNI18" s="1"/>
      <c r="VNJ18" s="1"/>
      <c r="VNK18" s="1"/>
      <c r="VNL18" s="1"/>
      <c r="VNM18" s="1"/>
      <c r="VNN18" s="1"/>
      <c r="VNO18" s="1"/>
      <c r="VNP18" s="1"/>
      <c r="VNQ18" s="1"/>
      <c r="VNR18" s="1"/>
      <c r="VNS18" s="1"/>
      <c r="VNT18" s="1"/>
      <c r="VNU18" s="1"/>
      <c r="VNV18" s="1"/>
      <c r="VNW18" s="1"/>
      <c r="VNX18" s="1"/>
      <c r="VNY18" s="1"/>
      <c r="VNZ18" s="1"/>
      <c r="VOA18" s="1"/>
      <c r="VOB18" s="1"/>
      <c r="VOC18" s="1"/>
      <c r="VOD18" s="1"/>
      <c r="VOE18" s="1"/>
      <c r="VOF18" s="1"/>
      <c r="VOG18" s="1"/>
      <c r="VOH18" s="1"/>
      <c r="VOI18" s="1"/>
      <c r="VOJ18" s="1"/>
      <c r="VOK18" s="1"/>
      <c r="VOL18" s="1"/>
      <c r="VOM18" s="1"/>
      <c r="VON18" s="1"/>
      <c r="VOO18" s="1"/>
      <c r="VOP18" s="1"/>
      <c r="VOQ18" s="1"/>
      <c r="VOR18" s="1"/>
      <c r="VOS18" s="1"/>
      <c r="VOT18" s="1"/>
      <c r="VOU18" s="1"/>
      <c r="VOV18" s="1"/>
      <c r="VOW18" s="1"/>
      <c r="VOX18" s="1"/>
      <c r="VOY18" s="1"/>
      <c r="VOZ18" s="1"/>
      <c r="VPA18" s="1"/>
      <c r="VPB18" s="1"/>
      <c r="VPC18" s="1"/>
      <c r="VPD18" s="1"/>
      <c r="VPE18" s="1"/>
      <c r="VPF18" s="1"/>
      <c r="VPG18" s="1"/>
      <c r="VPH18" s="1"/>
      <c r="VPI18" s="1"/>
      <c r="VPJ18" s="1"/>
      <c r="VPK18" s="1"/>
      <c r="VPL18" s="1"/>
      <c r="VPM18" s="1"/>
      <c r="VPN18" s="1"/>
      <c r="VPO18" s="1"/>
      <c r="VPP18" s="1"/>
      <c r="VPQ18" s="1"/>
      <c r="VPR18" s="1"/>
      <c r="VPS18" s="1"/>
      <c r="VPT18" s="1"/>
      <c r="VPU18" s="1"/>
      <c r="VPV18" s="1"/>
      <c r="VPW18" s="1"/>
      <c r="VPX18" s="1"/>
      <c r="VPY18" s="1"/>
      <c r="VPZ18" s="1"/>
      <c r="VQA18" s="1"/>
      <c r="VQB18" s="1"/>
      <c r="VQC18" s="1"/>
      <c r="VQD18" s="1"/>
      <c r="VQE18" s="1"/>
      <c r="VQF18" s="1"/>
      <c r="VQG18" s="1"/>
      <c r="VQH18" s="1"/>
      <c r="VQI18" s="1"/>
      <c r="VQJ18" s="1"/>
      <c r="VQK18" s="1"/>
      <c r="VQL18" s="1"/>
      <c r="VQM18" s="1"/>
      <c r="VQN18" s="1"/>
      <c r="VQO18" s="1"/>
      <c r="VQP18" s="1"/>
      <c r="VQQ18" s="1"/>
      <c r="VQR18" s="1"/>
      <c r="VQS18" s="1"/>
      <c r="VQT18" s="1"/>
      <c r="VQU18" s="1"/>
      <c r="VQV18" s="1"/>
      <c r="VQW18" s="1"/>
      <c r="VQX18" s="1"/>
      <c r="VQY18" s="1"/>
      <c r="VQZ18" s="1"/>
      <c r="VRA18" s="1"/>
      <c r="VRB18" s="1"/>
      <c r="VRC18" s="1"/>
      <c r="VRD18" s="1"/>
      <c r="VRE18" s="1"/>
      <c r="VRF18" s="1"/>
      <c r="VRG18" s="1"/>
      <c r="VRH18" s="1"/>
      <c r="VRI18" s="1"/>
      <c r="VRJ18" s="1"/>
      <c r="VRK18" s="1"/>
      <c r="VRL18" s="1"/>
      <c r="VRM18" s="1"/>
      <c r="VRN18" s="1"/>
      <c r="VRO18" s="1"/>
      <c r="VRP18" s="1"/>
      <c r="VRQ18" s="1"/>
      <c r="VRR18" s="1"/>
      <c r="VRS18" s="1"/>
      <c r="VRT18" s="1"/>
      <c r="VRU18" s="1"/>
      <c r="VRV18" s="1"/>
      <c r="VRW18" s="1"/>
      <c r="VRX18" s="1"/>
      <c r="VRY18" s="1"/>
      <c r="VRZ18" s="1"/>
      <c r="VSA18" s="1"/>
      <c r="VSB18" s="1"/>
      <c r="VSC18" s="1"/>
      <c r="VSD18" s="1"/>
      <c r="VSE18" s="1"/>
      <c r="VSF18" s="1"/>
      <c r="VSG18" s="1"/>
      <c r="VSH18" s="1"/>
      <c r="VSI18" s="1"/>
      <c r="VSJ18" s="1"/>
      <c r="VSK18" s="1"/>
      <c r="VSL18" s="1"/>
      <c r="VSM18" s="1"/>
      <c r="VSN18" s="1"/>
      <c r="VSO18" s="1"/>
      <c r="VSP18" s="1"/>
      <c r="VSQ18" s="1"/>
    </row>
    <row r="19" spans="4:15383" s="3" customFormat="1" ht="20.100000000000001" customHeight="1">
      <c r="D19" s="17"/>
      <c r="E19" s="24"/>
      <c r="F19" s="22"/>
      <c r="G19" s="22"/>
      <c r="H19" s="22"/>
      <c r="I19" s="22"/>
      <c r="J19" s="22"/>
      <c r="K19" s="22"/>
      <c r="L19" s="22"/>
      <c r="M19" s="22"/>
      <c r="N19" s="22"/>
      <c r="O19" s="22"/>
      <c r="P19" s="22"/>
      <c r="Q19" s="22"/>
      <c r="R19" s="22"/>
      <c r="S19" s="22"/>
      <c r="T19" s="22"/>
      <c r="U19" s="22"/>
      <c r="V19" s="593" t="str">
        <f>HYPERLINK("#'工程・工種データ'!A1","工程／工種データ")</f>
        <v>工程／工種データ</v>
      </c>
      <c r="W19" s="593"/>
      <c r="X19" s="593"/>
      <c r="Y19" s="593"/>
      <c r="Z19" s="593"/>
      <c r="AA19" s="593"/>
      <c r="AB19" s="593"/>
      <c r="AC19" s="593"/>
      <c r="AD19" s="593"/>
      <c r="AE19" s="593"/>
      <c r="AF19" s="593"/>
      <c r="AG19" s="593"/>
      <c r="AH19" s="593"/>
      <c r="AI19" s="593"/>
      <c r="AJ19" s="593"/>
      <c r="AK19" s="593"/>
      <c r="AL19" s="593"/>
      <c r="AM19" s="593"/>
      <c r="AN19" s="25"/>
      <c r="AO19" s="25"/>
      <c r="AP19" s="25"/>
      <c r="AQ19" s="25"/>
      <c r="AR19" s="25"/>
      <c r="AS19" s="26"/>
      <c r="AT19" s="27"/>
      <c r="AU19" s="27"/>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c r="BRZ19" s="1"/>
      <c r="BSA19" s="1"/>
      <c r="BSB19" s="1"/>
      <c r="BSC19" s="1"/>
      <c r="BSD19" s="1"/>
      <c r="BSE19" s="1"/>
      <c r="BSF19" s="1"/>
      <c r="BSG19" s="1"/>
      <c r="BSH19" s="1"/>
      <c r="BSI19" s="1"/>
      <c r="BSJ19" s="1"/>
      <c r="BSK19" s="1"/>
      <c r="BSL19" s="1"/>
      <c r="BSM19" s="1"/>
      <c r="BSN19" s="1"/>
      <c r="BSO19" s="1"/>
      <c r="BSP19" s="1"/>
      <c r="BSQ19" s="1"/>
      <c r="BSR19" s="1"/>
      <c r="BSS19" s="1"/>
      <c r="BST19" s="1"/>
      <c r="BSU19" s="1"/>
      <c r="BSV19" s="1"/>
      <c r="BSW19" s="1"/>
      <c r="BSX19" s="1"/>
      <c r="BSY19" s="1"/>
      <c r="BSZ19" s="1"/>
      <c r="BTA19" s="1"/>
      <c r="BTB19" s="1"/>
      <c r="BTC19" s="1"/>
      <c r="BTD19" s="1"/>
      <c r="BTE19" s="1"/>
      <c r="BTF19" s="1"/>
      <c r="BTG19" s="1"/>
      <c r="BTH19" s="1"/>
      <c r="BTI19" s="1"/>
      <c r="BTJ19" s="1"/>
      <c r="BTK19" s="1"/>
      <c r="BTL19" s="1"/>
      <c r="BTM19" s="1"/>
      <c r="BTN19" s="1"/>
      <c r="BTO19" s="1"/>
      <c r="BTP19" s="1"/>
      <c r="BTQ19" s="1"/>
      <c r="BTR19" s="1"/>
      <c r="BTS19" s="1"/>
      <c r="BTT19" s="1"/>
      <c r="BTU19" s="1"/>
      <c r="BTV19" s="1"/>
      <c r="BTW19" s="1"/>
      <c r="BTX19" s="1"/>
      <c r="BTY19" s="1"/>
      <c r="BTZ19" s="1"/>
      <c r="BUA19" s="1"/>
      <c r="BUB19" s="1"/>
      <c r="BUC19" s="1"/>
      <c r="BUD19" s="1"/>
      <c r="BUE19" s="1"/>
      <c r="BUF19" s="1"/>
      <c r="BUG19" s="1"/>
      <c r="BUH19" s="1"/>
      <c r="BUI19" s="1"/>
      <c r="BUJ19" s="1"/>
      <c r="BUK19" s="1"/>
      <c r="BUL19" s="1"/>
      <c r="BUM19" s="1"/>
      <c r="BUN19" s="1"/>
      <c r="BUO19" s="1"/>
      <c r="BUP19" s="1"/>
      <c r="BUQ19" s="1"/>
      <c r="BUR19" s="1"/>
      <c r="BUS19" s="1"/>
      <c r="BUT19" s="1"/>
      <c r="BUU19" s="1"/>
      <c r="BUV19" s="1"/>
      <c r="BUW19" s="1"/>
      <c r="BUX19" s="1"/>
      <c r="BUY19" s="1"/>
      <c r="BUZ19" s="1"/>
      <c r="BVA19" s="1"/>
      <c r="BVB19" s="1"/>
      <c r="BVC19" s="1"/>
      <c r="BVD19" s="1"/>
      <c r="BVE19" s="1"/>
      <c r="BVF19" s="1"/>
      <c r="BVG19" s="1"/>
      <c r="BVH19" s="1"/>
      <c r="BVI19" s="1"/>
      <c r="BVJ19" s="1"/>
      <c r="BVK19" s="1"/>
      <c r="BVL19" s="1"/>
      <c r="BVM19" s="1"/>
      <c r="BVN19" s="1"/>
      <c r="BVO19" s="1"/>
      <c r="BVP19" s="1"/>
      <c r="BVQ19" s="1"/>
      <c r="BVR19" s="1"/>
      <c r="BVS19" s="1"/>
      <c r="BVT19" s="1"/>
      <c r="BVU19" s="1"/>
      <c r="BVV19" s="1"/>
      <c r="BVW19" s="1"/>
      <c r="BVX19" s="1"/>
      <c r="BVY19" s="1"/>
      <c r="BVZ19" s="1"/>
      <c r="BWA19" s="1"/>
      <c r="BWB19" s="1"/>
      <c r="BWC19" s="1"/>
      <c r="BWD19" s="1"/>
      <c r="BWE19" s="1"/>
      <c r="BWF19" s="1"/>
      <c r="BWG19" s="1"/>
      <c r="BWH19" s="1"/>
      <c r="BWI19" s="1"/>
      <c r="BWJ19" s="1"/>
      <c r="BWK19" s="1"/>
      <c r="BWL19" s="1"/>
      <c r="BWM19" s="1"/>
      <c r="BWN19" s="1"/>
      <c r="BWO19" s="1"/>
      <c r="BWP19" s="1"/>
      <c r="BWQ19" s="1"/>
      <c r="BWR19" s="1"/>
      <c r="BWS19" s="1"/>
      <c r="BWT19" s="1"/>
      <c r="BWU19" s="1"/>
      <c r="BWV19" s="1"/>
      <c r="BWW19" s="1"/>
      <c r="BWX19" s="1"/>
      <c r="BWY19" s="1"/>
      <c r="BWZ19" s="1"/>
      <c r="BXA19" s="1"/>
      <c r="BXB19" s="1"/>
      <c r="BXC19" s="1"/>
      <c r="BXD19" s="1"/>
      <c r="BXE19" s="1"/>
      <c r="BXF19" s="1"/>
      <c r="BXG19" s="1"/>
      <c r="BXH19" s="1"/>
      <c r="BXI19" s="1"/>
      <c r="BXJ19" s="1"/>
      <c r="BXK19" s="1"/>
      <c r="BXL19" s="1"/>
      <c r="BXM19" s="1"/>
      <c r="BXN19" s="1"/>
      <c r="BXO19" s="1"/>
      <c r="BXP19" s="1"/>
      <c r="BXQ19" s="1"/>
      <c r="BXR19" s="1"/>
      <c r="BXS19" s="1"/>
      <c r="BXT19" s="1"/>
      <c r="BXU19" s="1"/>
      <c r="BXV19" s="1"/>
      <c r="BXW19" s="1"/>
      <c r="BXX19" s="1"/>
      <c r="BXY19" s="1"/>
      <c r="BXZ19" s="1"/>
      <c r="BYA19" s="1"/>
      <c r="BYB19" s="1"/>
      <c r="BYC19" s="1"/>
      <c r="BYD19" s="1"/>
      <c r="BYE19" s="1"/>
      <c r="BYF19" s="1"/>
      <c r="BYG19" s="1"/>
      <c r="BYH19" s="1"/>
      <c r="BYI19" s="1"/>
      <c r="BYJ19" s="1"/>
      <c r="BYK19" s="1"/>
      <c r="BYL19" s="1"/>
      <c r="BYM19" s="1"/>
      <c r="BYN19" s="1"/>
      <c r="BYO19" s="1"/>
      <c r="BYP19" s="1"/>
      <c r="BYQ19" s="1"/>
      <c r="BYR19" s="1"/>
      <c r="BYS19" s="1"/>
      <c r="BYT19" s="1"/>
      <c r="BYU19" s="1"/>
      <c r="BYV19" s="1"/>
      <c r="BYW19" s="1"/>
      <c r="BYX19" s="1"/>
      <c r="BYY19" s="1"/>
      <c r="BYZ19" s="1"/>
      <c r="BZA19" s="1"/>
      <c r="BZB19" s="1"/>
      <c r="BZC19" s="1"/>
      <c r="BZD19" s="1"/>
      <c r="BZE19" s="1"/>
      <c r="BZF19" s="1"/>
      <c r="BZG19" s="1"/>
      <c r="BZH19" s="1"/>
      <c r="BZI19" s="1"/>
      <c r="BZJ19" s="1"/>
      <c r="BZK19" s="1"/>
      <c r="BZL19" s="1"/>
      <c r="BZM19" s="1"/>
      <c r="BZN19" s="1"/>
      <c r="BZO19" s="1"/>
      <c r="BZP19" s="1"/>
      <c r="BZQ19" s="1"/>
      <c r="BZR19" s="1"/>
      <c r="BZS19" s="1"/>
      <c r="BZT19" s="1"/>
      <c r="BZU19" s="1"/>
      <c r="BZV19" s="1"/>
      <c r="BZW19" s="1"/>
      <c r="BZX19" s="1"/>
      <c r="BZY19" s="1"/>
      <c r="BZZ19" s="1"/>
      <c r="CAA19" s="1"/>
      <c r="CAB19" s="1"/>
      <c r="CAC19" s="1"/>
      <c r="CAD19" s="1"/>
      <c r="CAE19" s="1"/>
      <c r="CAF19" s="1"/>
      <c r="CAG19" s="1"/>
      <c r="CAH19" s="1"/>
      <c r="CAI19" s="1"/>
      <c r="CAJ19" s="1"/>
      <c r="CAK19" s="1"/>
      <c r="CAL19" s="1"/>
      <c r="CAM19" s="1"/>
      <c r="CAN19" s="1"/>
      <c r="CAO19" s="1"/>
      <c r="CAP19" s="1"/>
      <c r="CAQ19" s="1"/>
      <c r="CAR19" s="1"/>
      <c r="CAS19" s="1"/>
      <c r="CAT19" s="1"/>
      <c r="CAU19" s="1"/>
      <c r="CAV19" s="1"/>
      <c r="CAW19" s="1"/>
      <c r="CAX19" s="1"/>
      <c r="CAY19" s="1"/>
      <c r="CAZ19" s="1"/>
      <c r="CBA19" s="1"/>
      <c r="CBB19" s="1"/>
      <c r="CBC19" s="1"/>
      <c r="CBD19" s="1"/>
      <c r="CBE19" s="1"/>
      <c r="CBF19" s="1"/>
      <c r="CBG19" s="1"/>
      <c r="CBH19" s="1"/>
      <c r="CBI19" s="1"/>
      <c r="CBJ19" s="1"/>
      <c r="CBK19" s="1"/>
      <c r="CBL19" s="1"/>
      <c r="CBM19" s="1"/>
      <c r="CBN19" s="1"/>
      <c r="CBO19" s="1"/>
      <c r="CBP19" s="1"/>
      <c r="CBQ19" s="1"/>
      <c r="CBR19" s="1"/>
      <c r="CBS19" s="1"/>
      <c r="CBT19" s="1"/>
      <c r="CBU19" s="1"/>
      <c r="CBV19" s="1"/>
      <c r="CBW19" s="1"/>
      <c r="CBX19" s="1"/>
      <c r="CBY19" s="1"/>
      <c r="CBZ19" s="1"/>
      <c r="CCA19" s="1"/>
      <c r="CCB19" s="1"/>
      <c r="CCC19" s="1"/>
      <c r="CCD19" s="1"/>
      <c r="CCE19" s="1"/>
      <c r="CCF19" s="1"/>
      <c r="CCG19" s="1"/>
      <c r="CCH19" s="1"/>
      <c r="CCI19" s="1"/>
      <c r="CCJ19" s="1"/>
      <c r="CCK19" s="1"/>
      <c r="CCL19" s="1"/>
      <c r="CCM19" s="1"/>
      <c r="CCN19" s="1"/>
      <c r="CCO19" s="1"/>
      <c r="CCP19" s="1"/>
      <c r="CCQ19" s="1"/>
      <c r="CCR19" s="1"/>
      <c r="CCS19" s="1"/>
      <c r="CCT19" s="1"/>
      <c r="CCU19" s="1"/>
      <c r="CCV19" s="1"/>
      <c r="CCW19" s="1"/>
      <c r="CCX19" s="1"/>
      <c r="CCY19" s="1"/>
      <c r="CCZ19" s="1"/>
      <c r="CDA19" s="1"/>
      <c r="CDB19" s="1"/>
      <c r="CDC19" s="1"/>
      <c r="CDD19" s="1"/>
      <c r="CDE19" s="1"/>
      <c r="CDF19" s="1"/>
      <c r="CDG19" s="1"/>
      <c r="CDH19" s="1"/>
      <c r="CDI19" s="1"/>
      <c r="CDJ19" s="1"/>
      <c r="CDK19" s="1"/>
      <c r="CDL19" s="1"/>
      <c r="CDM19" s="1"/>
      <c r="CDN19" s="1"/>
      <c r="CDO19" s="1"/>
      <c r="CDP19" s="1"/>
      <c r="CDQ19" s="1"/>
      <c r="CDR19" s="1"/>
      <c r="CDS19" s="1"/>
      <c r="CDT19" s="1"/>
      <c r="CDU19" s="1"/>
      <c r="CDV19" s="1"/>
      <c r="CDW19" s="1"/>
      <c r="CDX19" s="1"/>
      <c r="CDY19" s="1"/>
      <c r="CDZ19" s="1"/>
      <c r="CEA19" s="1"/>
      <c r="CEB19" s="1"/>
      <c r="CEC19" s="1"/>
      <c r="CED19" s="1"/>
      <c r="CEE19" s="1"/>
      <c r="CEF19" s="1"/>
      <c r="CEG19" s="1"/>
      <c r="CEH19" s="1"/>
      <c r="CEI19" s="1"/>
      <c r="CEJ19" s="1"/>
      <c r="CEK19" s="1"/>
      <c r="CEL19" s="1"/>
      <c r="CEM19" s="1"/>
      <c r="CEN19" s="1"/>
      <c r="CEO19" s="1"/>
      <c r="CEP19" s="1"/>
      <c r="CEQ19" s="1"/>
      <c r="CER19" s="1"/>
      <c r="CES19" s="1"/>
      <c r="CET19" s="1"/>
      <c r="CEU19" s="1"/>
      <c r="CEV19" s="1"/>
      <c r="CEW19" s="1"/>
      <c r="CEX19" s="1"/>
      <c r="CEY19" s="1"/>
      <c r="CEZ19" s="1"/>
      <c r="CFA19" s="1"/>
      <c r="CFB19" s="1"/>
      <c r="CFC19" s="1"/>
      <c r="CFD19" s="1"/>
      <c r="CFE19" s="1"/>
      <c r="CFF19" s="1"/>
      <c r="CFG19" s="1"/>
      <c r="CFH19" s="1"/>
      <c r="CFI19" s="1"/>
      <c r="CFJ19" s="1"/>
      <c r="CFK19" s="1"/>
      <c r="CFL19" s="1"/>
      <c r="CFM19" s="1"/>
      <c r="CFN19" s="1"/>
      <c r="CFO19" s="1"/>
      <c r="CFP19" s="1"/>
      <c r="CFQ19" s="1"/>
      <c r="CFR19" s="1"/>
      <c r="CFS19" s="1"/>
      <c r="CFT19" s="1"/>
      <c r="CFU19" s="1"/>
      <c r="CFV19" s="1"/>
      <c r="CFW19" s="1"/>
      <c r="CFX19" s="1"/>
      <c r="CFY19" s="1"/>
      <c r="CFZ19" s="1"/>
      <c r="CGA19" s="1"/>
      <c r="CGB19" s="1"/>
      <c r="CGC19" s="1"/>
      <c r="CGD19" s="1"/>
      <c r="CGE19" s="1"/>
      <c r="CGF19" s="1"/>
      <c r="CGG19" s="1"/>
      <c r="CGH19" s="1"/>
      <c r="CGI19" s="1"/>
      <c r="CGJ19" s="1"/>
      <c r="CGK19" s="1"/>
      <c r="CGL19" s="1"/>
      <c r="CGM19" s="1"/>
      <c r="CGN19" s="1"/>
      <c r="CGO19" s="1"/>
      <c r="CGP19" s="1"/>
      <c r="CGQ19" s="1"/>
      <c r="CGR19" s="1"/>
      <c r="CGS19" s="1"/>
      <c r="CGT19" s="1"/>
      <c r="CGU19" s="1"/>
      <c r="CGV19" s="1"/>
      <c r="CGW19" s="1"/>
      <c r="CGX19" s="1"/>
      <c r="CGY19" s="1"/>
      <c r="CGZ19" s="1"/>
      <c r="CHA19" s="1"/>
      <c r="CHB19" s="1"/>
      <c r="CHC19" s="1"/>
      <c r="CHD19" s="1"/>
      <c r="CHE19" s="1"/>
      <c r="CHF19" s="1"/>
      <c r="CHG19" s="1"/>
      <c r="CHH19" s="1"/>
      <c r="CHI19" s="1"/>
      <c r="CHJ19" s="1"/>
      <c r="CHK19" s="1"/>
      <c r="CHL19" s="1"/>
      <c r="CHM19" s="1"/>
      <c r="CHN19" s="1"/>
      <c r="CHO19" s="1"/>
      <c r="CHP19" s="1"/>
      <c r="CHQ19" s="1"/>
      <c r="CHR19" s="1"/>
      <c r="CHS19" s="1"/>
      <c r="CHT19" s="1"/>
      <c r="CHU19" s="1"/>
      <c r="CHV19" s="1"/>
      <c r="CHW19" s="1"/>
      <c r="CHX19" s="1"/>
      <c r="CHY19" s="1"/>
      <c r="CHZ19" s="1"/>
      <c r="CIA19" s="1"/>
      <c r="CIB19" s="1"/>
      <c r="CIC19" s="1"/>
      <c r="CID19" s="1"/>
      <c r="CIE19" s="1"/>
      <c r="CIF19" s="1"/>
      <c r="CIG19" s="1"/>
      <c r="CIH19" s="1"/>
      <c r="CII19" s="1"/>
      <c r="CIJ19" s="1"/>
      <c r="CIK19" s="1"/>
      <c r="CIL19" s="1"/>
      <c r="CIM19" s="1"/>
      <c r="CIN19" s="1"/>
      <c r="CIO19" s="1"/>
      <c r="CIP19" s="1"/>
      <c r="CIQ19" s="1"/>
      <c r="CIR19" s="1"/>
      <c r="CIS19" s="1"/>
      <c r="CIT19" s="1"/>
      <c r="CIU19" s="1"/>
      <c r="CIV19" s="1"/>
      <c r="CIW19" s="1"/>
      <c r="CIX19" s="1"/>
      <c r="CIY19" s="1"/>
      <c r="CIZ19" s="1"/>
      <c r="CJA19" s="1"/>
      <c r="CJB19" s="1"/>
      <c r="CJC19" s="1"/>
      <c r="CJD19" s="1"/>
      <c r="CJE19" s="1"/>
      <c r="CJF19" s="1"/>
      <c r="CJG19" s="1"/>
      <c r="CJH19" s="1"/>
      <c r="CJI19" s="1"/>
      <c r="CJJ19" s="1"/>
      <c r="CJK19" s="1"/>
      <c r="CJL19" s="1"/>
      <c r="CJM19" s="1"/>
      <c r="CJN19" s="1"/>
      <c r="CJO19" s="1"/>
      <c r="CJP19" s="1"/>
      <c r="CJQ19" s="1"/>
      <c r="CJR19" s="1"/>
      <c r="CJS19" s="1"/>
      <c r="CJT19" s="1"/>
      <c r="CJU19" s="1"/>
      <c r="CJV19" s="1"/>
      <c r="CJW19" s="1"/>
      <c r="CJX19" s="1"/>
      <c r="CJY19" s="1"/>
      <c r="CJZ19" s="1"/>
      <c r="CKA19" s="1"/>
      <c r="CKB19" s="1"/>
      <c r="CKC19" s="1"/>
      <c r="CKD19" s="1"/>
      <c r="CKE19" s="1"/>
      <c r="CKF19" s="1"/>
      <c r="CKG19" s="1"/>
      <c r="CKH19" s="1"/>
      <c r="CKI19" s="1"/>
      <c r="CKJ19" s="1"/>
      <c r="CKK19" s="1"/>
      <c r="CKL19" s="1"/>
      <c r="CKM19" s="1"/>
      <c r="CKN19" s="1"/>
      <c r="CKO19" s="1"/>
      <c r="CKP19" s="1"/>
      <c r="CKQ19" s="1"/>
      <c r="CKR19" s="1"/>
      <c r="CKS19" s="1"/>
      <c r="CKT19" s="1"/>
      <c r="CKU19" s="1"/>
      <c r="CKV19" s="1"/>
      <c r="CKW19" s="1"/>
      <c r="CKX19" s="1"/>
      <c r="CKY19" s="1"/>
      <c r="CKZ19" s="1"/>
      <c r="CLA19" s="1"/>
      <c r="CLB19" s="1"/>
      <c r="CLC19" s="1"/>
      <c r="CLD19" s="1"/>
      <c r="CLE19" s="1"/>
      <c r="CLF19" s="1"/>
      <c r="CLG19" s="1"/>
      <c r="CLH19" s="1"/>
      <c r="CLI19" s="1"/>
      <c r="CLJ19" s="1"/>
      <c r="CLK19" s="1"/>
      <c r="CLL19" s="1"/>
      <c r="CLM19" s="1"/>
      <c r="CLN19" s="1"/>
      <c r="CLO19" s="1"/>
      <c r="CLP19" s="1"/>
      <c r="CLQ19" s="1"/>
      <c r="CLR19" s="1"/>
      <c r="CLS19" s="1"/>
      <c r="CLT19" s="1"/>
      <c r="CLU19" s="1"/>
      <c r="CLV19" s="1"/>
      <c r="CLW19" s="1"/>
      <c r="CLX19" s="1"/>
      <c r="CLY19" s="1"/>
      <c r="CLZ19" s="1"/>
      <c r="CMA19" s="1"/>
      <c r="CMB19" s="1"/>
      <c r="CMC19" s="1"/>
      <c r="CMD19" s="1"/>
      <c r="CME19" s="1"/>
      <c r="CMF19" s="1"/>
      <c r="CMG19" s="1"/>
      <c r="CMH19" s="1"/>
      <c r="CMI19" s="1"/>
      <c r="CMJ19" s="1"/>
      <c r="CMK19" s="1"/>
      <c r="CML19" s="1"/>
      <c r="CMM19" s="1"/>
      <c r="CMN19" s="1"/>
      <c r="CMO19" s="1"/>
      <c r="CMP19" s="1"/>
      <c r="CMQ19" s="1"/>
      <c r="CMR19" s="1"/>
      <c r="CMS19" s="1"/>
      <c r="CMT19" s="1"/>
      <c r="CMU19" s="1"/>
      <c r="CMV19" s="1"/>
      <c r="CMW19" s="1"/>
      <c r="CMX19" s="1"/>
      <c r="CMY19" s="1"/>
      <c r="CMZ19" s="1"/>
      <c r="CNA19" s="1"/>
      <c r="CNB19" s="1"/>
      <c r="CNC19" s="1"/>
      <c r="CND19" s="1"/>
      <c r="CNE19" s="1"/>
      <c r="CNF19" s="1"/>
      <c r="CNG19" s="1"/>
      <c r="CNH19" s="1"/>
      <c r="CNI19" s="1"/>
      <c r="CNJ19" s="1"/>
      <c r="CNK19" s="1"/>
      <c r="CNL19" s="1"/>
      <c r="CNM19" s="1"/>
      <c r="CNN19" s="1"/>
      <c r="CNO19" s="1"/>
      <c r="CNP19" s="1"/>
      <c r="CNQ19" s="1"/>
      <c r="CNR19" s="1"/>
      <c r="CNS19" s="1"/>
      <c r="CNT19" s="1"/>
      <c r="CNU19" s="1"/>
      <c r="CNV19" s="1"/>
      <c r="CNW19" s="1"/>
      <c r="CNX19" s="1"/>
      <c r="CNY19" s="1"/>
      <c r="CNZ19" s="1"/>
      <c r="COA19" s="1"/>
      <c r="COB19" s="1"/>
      <c r="COC19" s="1"/>
      <c r="COD19" s="1"/>
      <c r="COE19" s="1"/>
      <c r="COF19" s="1"/>
      <c r="COG19" s="1"/>
      <c r="COH19" s="1"/>
      <c r="COI19" s="1"/>
      <c r="COJ19" s="1"/>
      <c r="COK19" s="1"/>
      <c r="COL19" s="1"/>
      <c r="COM19" s="1"/>
      <c r="CON19" s="1"/>
      <c r="COO19" s="1"/>
      <c r="COP19" s="1"/>
      <c r="COQ19" s="1"/>
      <c r="COR19" s="1"/>
      <c r="COS19" s="1"/>
      <c r="COT19" s="1"/>
      <c r="COU19" s="1"/>
      <c r="COV19" s="1"/>
      <c r="COW19" s="1"/>
      <c r="COX19" s="1"/>
      <c r="COY19" s="1"/>
      <c r="COZ19" s="1"/>
      <c r="CPA19" s="1"/>
      <c r="CPB19" s="1"/>
      <c r="CPC19" s="1"/>
      <c r="CPD19" s="1"/>
      <c r="CPE19" s="1"/>
      <c r="CPF19" s="1"/>
      <c r="CPG19" s="1"/>
      <c r="CPH19" s="1"/>
      <c r="CPI19" s="1"/>
      <c r="CPJ19" s="1"/>
      <c r="CPK19" s="1"/>
      <c r="CPL19" s="1"/>
      <c r="CPM19" s="1"/>
      <c r="CPN19" s="1"/>
      <c r="CPO19" s="1"/>
      <c r="CPP19" s="1"/>
      <c r="CPQ19" s="1"/>
      <c r="CPR19" s="1"/>
      <c r="CPS19" s="1"/>
      <c r="CPT19" s="1"/>
      <c r="CPU19" s="1"/>
      <c r="CPV19" s="1"/>
      <c r="CPW19" s="1"/>
      <c r="CPX19" s="1"/>
      <c r="CPY19" s="1"/>
      <c r="CPZ19" s="1"/>
      <c r="CQA19" s="1"/>
      <c r="CQB19" s="1"/>
      <c r="CQC19" s="1"/>
      <c r="CQD19" s="1"/>
      <c r="CQE19" s="1"/>
      <c r="CQF19" s="1"/>
      <c r="CQG19" s="1"/>
      <c r="CQH19" s="1"/>
      <c r="CQI19" s="1"/>
      <c r="CQJ19" s="1"/>
      <c r="CQK19" s="1"/>
      <c r="CQL19" s="1"/>
      <c r="CQM19" s="1"/>
      <c r="CQN19" s="1"/>
      <c r="CQO19" s="1"/>
      <c r="CQP19" s="1"/>
      <c r="CQQ19" s="1"/>
      <c r="CQR19" s="1"/>
      <c r="CQS19" s="1"/>
      <c r="CQT19" s="1"/>
      <c r="CQU19" s="1"/>
      <c r="CQV19" s="1"/>
      <c r="CQW19" s="1"/>
      <c r="CQX19" s="1"/>
      <c r="CQY19" s="1"/>
      <c r="CQZ19" s="1"/>
      <c r="CRA19" s="1"/>
      <c r="CRB19" s="1"/>
      <c r="CRC19" s="1"/>
      <c r="CRD19" s="1"/>
      <c r="CRE19" s="1"/>
      <c r="CRF19" s="1"/>
      <c r="CRG19" s="1"/>
      <c r="CRH19" s="1"/>
      <c r="CRI19" s="1"/>
      <c r="CRJ19" s="1"/>
      <c r="CRK19" s="1"/>
      <c r="CRL19" s="1"/>
      <c r="CRM19" s="1"/>
      <c r="CRN19" s="1"/>
      <c r="CRO19" s="1"/>
      <c r="CRP19" s="1"/>
      <c r="CRQ19" s="1"/>
      <c r="CRR19" s="1"/>
      <c r="CRS19" s="1"/>
      <c r="CRT19" s="1"/>
      <c r="CRU19" s="1"/>
      <c r="CRV19" s="1"/>
      <c r="CRW19" s="1"/>
      <c r="CRX19" s="1"/>
      <c r="CRY19" s="1"/>
      <c r="CRZ19" s="1"/>
      <c r="CSA19" s="1"/>
      <c r="CSB19" s="1"/>
      <c r="CSC19" s="1"/>
      <c r="CSD19" s="1"/>
      <c r="CSE19" s="1"/>
      <c r="CSF19" s="1"/>
      <c r="CSG19" s="1"/>
      <c r="CSH19" s="1"/>
      <c r="CSI19" s="1"/>
      <c r="CSJ19" s="1"/>
      <c r="CSK19" s="1"/>
      <c r="CSL19" s="1"/>
      <c r="CSM19" s="1"/>
      <c r="CSN19" s="1"/>
      <c r="CSO19" s="1"/>
      <c r="CSP19" s="1"/>
      <c r="CSQ19" s="1"/>
      <c r="CSR19" s="1"/>
      <c r="CSS19" s="1"/>
      <c r="CST19" s="1"/>
      <c r="CSU19" s="1"/>
      <c r="CSV19" s="1"/>
      <c r="CSW19" s="1"/>
      <c r="CSX19" s="1"/>
      <c r="CSY19" s="1"/>
      <c r="CSZ19" s="1"/>
      <c r="CTA19" s="1"/>
      <c r="CTB19" s="1"/>
      <c r="CTC19" s="1"/>
      <c r="CTD19" s="1"/>
      <c r="CTE19" s="1"/>
      <c r="CTF19" s="1"/>
      <c r="CTG19" s="1"/>
      <c r="CTH19" s="1"/>
      <c r="CTI19" s="1"/>
      <c r="CTJ19" s="1"/>
      <c r="CTK19" s="1"/>
      <c r="CTL19" s="1"/>
      <c r="CTM19" s="1"/>
      <c r="CTN19" s="1"/>
      <c r="CTO19" s="1"/>
      <c r="CTP19" s="1"/>
      <c r="CTQ19" s="1"/>
      <c r="CTR19" s="1"/>
      <c r="CTS19" s="1"/>
      <c r="CTT19" s="1"/>
      <c r="CTU19" s="1"/>
      <c r="CTV19" s="1"/>
      <c r="CTW19" s="1"/>
      <c r="CTX19" s="1"/>
      <c r="CTY19" s="1"/>
      <c r="CTZ19" s="1"/>
      <c r="CUA19" s="1"/>
      <c r="CUB19" s="1"/>
      <c r="CUC19" s="1"/>
      <c r="CUD19" s="1"/>
      <c r="CUE19" s="1"/>
      <c r="CUF19" s="1"/>
      <c r="CUG19" s="1"/>
      <c r="CUH19" s="1"/>
      <c r="CUI19" s="1"/>
      <c r="CUJ19" s="1"/>
      <c r="CUK19" s="1"/>
      <c r="CUL19" s="1"/>
      <c r="CUM19" s="1"/>
      <c r="CUN19" s="1"/>
      <c r="CUO19" s="1"/>
      <c r="CUP19" s="1"/>
      <c r="CUQ19" s="1"/>
      <c r="CUR19" s="1"/>
      <c r="CUS19" s="1"/>
      <c r="CUT19" s="1"/>
      <c r="CUU19" s="1"/>
      <c r="CUV19" s="1"/>
      <c r="CUW19" s="1"/>
      <c r="CUX19" s="1"/>
      <c r="CUY19" s="1"/>
      <c r="CUZ19" s="1"/>
      <c r="CVA19" s="1"/>
      <c r="CVB19" s="1"/>
      <c r="CVC19" s="1"/>
      <c r="CVD19" s="1"/>
      <c r="CVE19" s="1"/>
      <c r="CVF19" s="1"/>
      <c r="CVG19" s="1"/>
      <c r="CVH19" s="1"/>
      <c r="CVI19" s="1"/>
      <c r="CVJ19" s="1"/>
      <c r="CVK19" s="1"/>
      <c r="CVL19" s="1"/>
      <c r="CVM19" s="1"/>
      <c r="CVN19" s="1"/>
      <c r="CVO19" s="1"/>
      <c r="CVP19" s="1"/>
      <c r="CVQ19" s="1"/>
      <c r="CVR19" s="1"/>
      <c r="CVS19" s="1"/>
      <c r="CVT19" s="1"/>
      <c r="CVU19" s="1"/>
      <c r="CVV19" s="1"/>
      <c r="CVW19" s="1"/>
      <c r="CVX19" s="1"/>
      <c r="CVY19" s="1"/>
      <c r="CVZ19" s="1"/>
      <c r="CWA19" s="1"/>
      <c r="CWB19" s="1"/>
      <c r="CWC19" s="1"/>
      <c r="CWD19" s="1"/>
      <c r="CWE19" s="1"/>
      <c r="CWF19" s="1"/>
      <c r="CWG19" s="1"/>
      <c r="CWH19" s="1"/>
      <c r="CWI19" s="1"/>
      <c r="CWJ19" s="1"/>
      <c r="CWK19" s="1"/>
      <c r="CWL19" s="1"/>
      <c r="CWM19" s="1"/>
      <c r="CWN19" s="1"/>
      <c r="CWO19" s="1"/>
      <c r="CWP19" s="1"/>
      <c r="CWQ19" s="1"/>
      <c r="CWR19" s="1"/>
      <c r="CWS19" s="1"/>
      <c r="CWT19" s="1"/>
      <c r="CWU19" s="1"/>
      <c r="CWV19" s="1"/>
      <c r="CWW19" s="1"/>
      <c r="CWX19" s="1"/>
      <c r="CWY19" s="1"/>
      <c r="CWZ19" s="1"/>
      <c r="CXA19" s="1"/>
      <c r="CXB19" s="1"/>
      <c r="CXC19" s="1"/>
      <c r="CXD19" s="1"/>
      <c r="CXE19" s="1"/>
      <c r="CXF19" s="1"/>
      <c r="CXG19" s="1"/>
      <c r="CXH19" s="1"/>
      <c r="CXI19" s="1"/>
      <c r="CXJ19" s="1"/>
      <c r="CXK19" s="1"/>
      <c r="CXL19" s="1"/>
      <c r="CXM19" s="1"/>
      <c r="CXN19" s="1"/>
      <c r="CXO19" s="1"/>
      <c r="CXP19" s="1"/>
      <c r="CXQ19" s="1"/>
      <c r="CXR19" s="1"/>
      <c r="CXS19" s="1"/>
      <c r="CXT19" s="1"/>
      <c r="CXU19" s="1"/>
      <c r="CXV19" s="1"/>
      <c r="CXW19" s="1"/>
      <c r="CXX19" s="1"/>
      <c r="CXY19" s="1"/>
      <c r="CXZ19" s="1"/>
      <c r="CYA19" s="1"/>
      <c r="CYB19" s="1"/>
      <c r="CYC19" s="1"/>
      <c r="CYD19" s="1"/>
      <c r="CYE19" s="1"/>
      <c r="CYF19" s="1"/>
      <c r="CYG19" s="1"/>
      <c r="CYH19" s="1"/>
      <c r="CYI19" s="1"/>
      <c r="CYJ19" s="1"/>
      <c r="CYK19" s="1"/>
      <c r="CYL19" s="1"/>
      <c r="CYM19" s="1"/>
      <c r="CYN19" s="1"/>
      <c r="CYO19" s="1"/>
      <c r="CYP19" s="1"/>
      <c r="CYQ19" s="1"/>
      <c r="CYR19" s="1"/>
      <c r="CYS19" s="1"/>
      <c r="CYT19" s="1"/>
      <c r="CYU19" s="1"/>
      <c r="CYV19" s="1"/>
      <c r="CYW19" s="1"/>
      <c r="CYX19" s="1"/>
      <c r="CYY19" s="1"/>
      <c r="CYZ19" s="1"/>
      <c r="CZA19" s="1"/>
      <c r="CZB19" s="1"/>
      <c r="CZC19" s="1"/>
      <c r="CZD19" s="1"/>
      <c r="CZE19" s="1"/>
      <c r="CZF19" s="1"/>
      <c r="CZG19" s="1"/>
      <c r="CZH19" s="1"/>
      <c r="CZI19" s="1"/>
      <c r="CZJ19" s="1"/>
      <c r="CZK19" s="1"/>
      <c r="CZL19" s="1"/>
      <c r="CZM19" s="1"/>
      <c r="CZN19" s="1"/>
      <c r="CZO19" s="1"/>
      <c r="CZP19" s="1"/>
      <c r="CZQ19" s="1"/>
      <c r="CZR19" s="1"/>
      <c r="CZS19" s="1"/>
      <c r="CZT19" s="1"/>
      <c r="CZU19" s="1"/>
      <c r="CZV19" s="1"/>
      <c r="CZW19" s="1"/>
      <c r="CZX19" s="1"/>
      <c r="CZY19" s="1"/>
      <c r="CZZ19" s="1"/>
      <c r="DAA19" s="1"/>
      <c r="DAB19" s="1"/>
      <c r="DAC19" s="1"/>
      <c r="DAD19" s="1"/>
      <c r="DAE19" s="1"/>
      <c r="DAF19" s="1"/>
      <c r="DAG19" s="1"/>
      <c r="DAH19" s="1"/>
      <c r="DAI19" s="1"/>
      <c r="DAJ19" s="1"/>
      <c r="DAK19" s="1"/>
      <c r="DAL19" s="1"/>
      <c r="DAM19" s="1"/>
      <c r="DAN19" s="1"/>
      <c r="DAO19" s="1"/>
      <c r="DAP19" s="1"/>
      <c r="DAQ19" s="1"/>
      <c r="DAR19" s="1"/>
      <c r="DAS19" s="1"/>
      <c r="DAT19" s="1"/>
      <c r="DAU19" s="1"/>
      <c r="DAV19" s="1"/>
      <c r="DAW19" s="1"/>
      <c r="DAX19" s="1"/>
      <c r="DAY19" s="1"/>
      <c r="DAZ19" s="1"/>
      <c r="DBA19" s="1"/>
      <c r="DBB19" s="1"/>
      <c r="DBC19" s="1"/>
      <c r="DBD19" s="1"/>
      <c r="DBE19" s="1"/>
      <c r="DBF19" s="1"/>
      <c r="DBG19" s="1"/>
      <c r="DBH19" s="1"/>
      <c r="DBI19" s="1"/>
      <c r="DBJ19" s="1"/>
      <c r="DBK19" s="1"/>
      <c r="DBL19" s="1"/>
      <c r="DBM19" s="1"/>
      <c r="DBN19" s="1"/>
      <c r="DBO19" s="1"/>
      <c r="DBP19" s="1"/>
      <c r="DBQ19" s="1"/>
      <c r="DBR19" s="1"/>
      <c r="DBS19" s="1"/>
      <c r="DBT19" s="1"/>
      <c r="DBU19" s="1"/>
      <c r="DBV19" s="1"/>
      <c r="DBW19" s="1"/>
      <c r="DBX19" s="1"/>
      <c r="DBY19" s="1"/>
      <c r="DBZ19" s="1"/>
      <c r="DCA19" s="1"/>
      <c r="DCB19" s="1"/>
      <c r="DCC19" s="1"/>
      <c r="DCD19" s="1"/>
      <c r="DCE19" s="1"/>
      <c r="DCF19" s="1"/>
      <c r="DCG19" s="1"/>
      <c r="DCH19" s="1"/>
      <c r="DCI19" s="1"/>
      <c r="DCJ19" s="1"/>
      <c r="DCK19" s="1"/>
      <c r="DCL19" s="1"/>
      <c r="DCM19" s="1"/>
      <c r="DCN19" s="1"/>
      <c r="DCO19" s="1"/>
      <c r="DCP19" s="1"/>
      <c r="DCQ19" s="1"/>
      <c r="DCR19" s="1"/>
      <c r="DCS19" s="1"/>
      <c r="DCT19" s="1"/>
      <c r="DCU19" s="1"/>
      <c r="DCV19" s="1"/>
      <c r="DCW19" s="1"/>
      <c r="DCX19" s="1"/>
      <c r="DCY19" s="1"/>
      <c r="DCZ19" s="1"/>
      <c r="DDA19" s="1"/>
      <c r="DDB19" s="1"/>
      <c r="DDC19" s="1"/>
      <c r="DDD19" s="1"/>
      <c r="DDE19" s="1"/>
      <c r="DDF19" s="1"/>
      <c r="DDG19" s="1"/>
      <c r="DDH19" s="1"/>
      <c r="DDI19" s="1"/>
      <c r="DDJ19" s="1"/>
      <c r="DDK19" s="1"/>
      <c r="DDL19" s="1"/>
      <c r="DDM19" s="1"/>
      <c r="DDN19" s="1"/>
      <c r="DDO19" s="1"/>
      <c r="DDP19" s="1"/>
      <c r="DDQ19" s="1"/>
      <c r="DDR19" s="1"/>
      <c r="DDS19" s="1"/>
      <c r="DDT19" s="1"/>
      <c r="DDU19" s="1"/>
      <c r="DDV19" s="1"/>
      <c r="DDW19" s="1"/>
      <c r="DDX19" s="1"/>
      <c r="DDY19" s="1"/>
      <c r="DDZ19" s="1"/>
      <c r="DEA19" s="1"/>
      <c r="DEB19" s="1"/>
      <c r="DEC19" s="1"/>
      <c r="DED19" s="1"/>
      <c r="DEE19" s="1"/>
      <c r="DEF19" s="1"/>
      <c r="DEG19" s="1"/>
      <c r="DEH19" s="1"/>
      <c r="DEI19" s="1"/>
      <c r="DEJ19" s="1"/>
      <c r="DEK19" s="1"/>
      <c r="DEL19" s="1"/>
      <c r="DEM19" s="1"/>
      <c r="DEN19" s="1"/>
      <c r="DEO19" s="1"/>
      <c r="DEP19" s="1"/>
      <c r="DEQ19" s="1"/>
      <c r="DER19" s="1"/>
      <c r="DES19" s="1"/>
      <c r="DET19" s="1"/>
      <c r="DEU19" s="1"/>
      <c r="DEV19" s="1"/>
      <c r="DEW19" s="1"/>
      <c r="DEX19" s="1"/>
      <c r="DEY19" s="1"/>
      <c r="DEZ19" s="1"/>
      <c r="DFA19" s="1"/>
      <c r="DFB19" s="1"/>
      <c r="DFC19" s="1"/>
      <c r="DFD19" s="1"/>
      <c r="DFE19" s="1"/>
      <c r="DFF19" s="1"/>
      <c r="DFG19" s="1"/>
      <c r="DFH19" s="1"/>
      <c r="DFI19" s="1"/>
      <c r="DFJ19" s="1"/>
      <c r="DFK19" s="1"/>
      <c r="DFL19" s="1"/>
      <c r="DFM19" s="1"/>
      <c r="DFN19" s="1"/>
      <c r="DFO19" s="1"/>
      <c r="DFP19" s="1"/>
      <c r="DFQ19" s="1"/>
      <c r="DFR19" s="1"/>
      <c r="DFS19" s="1"/>
      <c r="DFT19" s="1"/>
      <c r="DFU19" s="1"/>
      <c r="DFV19" s="1"/>
      <c r="DFW19" s="1"/>
      <c r="DFX19" s="1"/>
      <c r="DFY19" s="1"/>
      <c r="DFZ19" s="1"/>
      <c r="DGA19" s="1"/>
      <c r="DGB19" s="1"/>
      <c r="DGC19" s="1"/>
      <c r="DGD19" s="1"/>
      <c r="DGE19" s="1"/>
      <c r="DGF19" s="1"/>
      <c r="DGG19" s="1"/>
      <c r="DGH19" s="1"/>
      <c r="DGI19" s="1"/>
      <c r="DGJ19" s="1"/>
      <c r="DGK19" s="1"/>
      <c r="DGL19" s="1"/>
      <c r="DGM19" s="1"/>
      <c r="DGN19" s="1"/>
      <c r="DGO19" s="1"/>
      <c r="DGP19" s="1"/>
      <c r="DGQ19" s="1"/>
      <c r="DGR19" s="1"/>
      <c r="DGS19" s="1"/>
      <c r="DGT19" s="1"/>
      <c r="DGU19" s="1"/>
      <c r="DGV19" s="1"/>
      <c r="DGW19" s="1"/>
      <c r="DGX19" s="1"/>
      <c r="DGY19" s="1"/>
      <c r="DGZ19" s="1"/>
      <c r="DHA19" s="1"/>
      <c r="DHB19" s="1"/>
      <c r="DHC19" s="1"/>
      <c r="DHD19" s="1"/>
      <c r="DHE19" s="1"/>
      <c r="DHF19" s="1"/>
      <c r="DHG19" s="1"/>
      <c r="DHH19" s="1"/>
      <c r="DHI19" s="1"/>
      <c r="DHJ19" s="1"/>
      <c r="DHK19" s="1"/>
      <c r="DHL19" s="1"/>
      <c r="DHM19" s="1"/>
      <c r="DHN19" s="1"/>
      <c r="DHO19" s="1"/>
      <c r="DHP19" s="1"/>
      <c r="DHQ19" s="1"/>
      <c r="DHR19" s="1"/>
      <c r="DHS19" s="1"/>
      <c r="DHT19" s="1"/>
      <c r="DHU19" s="1"/>
      <c r="DHV19" s="1"/>
      <c r="DHW19" s="1"/>
      <c r="DHX19" s="1"/>
      <c r="DHY19" s="1"/>
      <c r="DHZ19" s="1"/>
      <c r="DIA19" s="1"/>
      <c r="DIB19" s="1"/>
      <c r="DIC19" s="1"/>
      <c r="DID19" s="1"/>
      <c r="DIE19" s="1"/>
      <c r="DIF19" s="1"/>
      <c r="DIG19" s="1"/>
      <c r="DIH19" s="1"/>
      <c r="DII19" s="1"/>
      <c r="DIJ19" s="1"/>
      <c r="DIK19" s="1"/>
      <c r="DIL19" s="1"/>
      <c r="DIM19" s="1"/>
      <c r="DIN19" s="1"/>
      <c r="DIO19" s="1"/>
      <c r="DIP19" s="1"/>
      <c r="DIQ19" s="1"/>
      <c r="DIR19" s="1"/>
      <c r="DIS19" s="1"/>
      <c r="DIT19" s="1"/>
      <c r="DIU19" s="1"/>
      <c r="DIV19" s="1"/>
      <c r="DIW19" s="1"/>
      <c r="DIX19" s="1"/>
      <c r="DIY19" s="1"/>
      <c r="DIZ19" s="1"/>
      <c r="DJA19" s="1"/>
      <c r="DJB19" s="1"/>
      <c r="DJC19" s="1"/>
      <c r="DJD19" s="1"/>
      <c r="DJE19" s="1"/>
      <c r="DJF19" s="1"/>
      <c r="DJG19" s="1"/>
      <c r="DJH19" s="1"/>
      <c r="DJI19" s="1"/>
      <c r="DJJ19" s="1"/>
      <c r="DJK19" s="1"/>
      <c r="DJL19" s="1"/>
      <c r="DJM19" s="1"/>
      <c r="DJN19" s="1"/>
      <c r="DJO19" s="1"/>
      <c r="DJP19" s="1"/>
      <c r="DJQ19" s="1"/>
      <c r="DJR19" s="1"/>
      <c r="DJS19" s="1"/>
      <c r="DJT19" s="1"/>
      <c r="DJU19" s="1"/>
      <c r="DJV19" s="1"/>
      <c r="DJW19" s="1"/>
      <c r="DJX19" s="1"/>
      <c r="DJY19" s="1"/>
      <c r="DJZ19" s="1"/>
      <c r="DKA19" s="1"/>
      <c r="DKB19" s="1"/>
      <c r="DKC19" s="1"/>
      <c r="DKD19" s="1"/>
      <c r="DKE19" s="1"/>
      <c r="DKF19" s="1"/>
      <c r="DKG19" s="1"/>
      <c r="DKH19" s="1"/>
      <c r="DKI19" s="1"/>
      <c r="DKJ19" s="1"/>
      <c r="DKK19" s="1"/>
      <c r="DKL19" s="1"/>
      <c r="DKM19" s="1"/>
      <c r="DKN19" s="1"/>
      <c r="DKO19" s="1"/>
      <c r="DKP19" s="1"/>
      <c r="DKQ19" s="1"/>
      <c r="DKR19" s="1"/>
      <c r="DKS19" s="1"/>
      <c r="DKT19" s="1"/>
      <c r="DKU19" s="1"/>
      <c r="DKV19" s="1"/>
      <c r="DKW19" s="1"/>
      <c r="DKX19" s="1"/>
      <c r="DKY19" s="1"/>
      <c r="DKZ19" s="1"/>
      <c r="DLA19" s="1"/>
      <c r="DLB19" s="1"/>
      <c r="DLC19" s="1"/>
      <c r="DLD19" s="1"/>
      <c r="DLE19" s="1"/>
      <c r="DLF19" s="1"/>
      <c r="DLG19" s="1"/>
      <c r="DLH19" s="1"/>
      <c r="DLI19" s="1"/>
      <c r="DLJ19" s="1"/>
      <c r="DLK19" s="1"/>
      <c r="DLL19" s="1"/>
      <c r="DLM19" s="1"/>
      <c r="DLN19" s="1"/>
      <c r="DLO19" s="1"/>
      <c r="DLP19" s="1"/>
      <c r="DLQ19" s="1"/>
      <c r="DLR19" s="1"/>
      <c r="DLS19" s="1"/>
      <c r="DLT19" s="1"/>
      <c r="DLU19" s="1"/>
      <c r="DLV19" s="1"/>
      <c r="DLW19" s="1"/>
      <c r="DLX19" s="1"/>
      <c r="DLY19" s="1"/>
      <c r="DLZ19" s="1"/>
      <c r="DMA19" s="1"/>
      <c r="DMB19" s="1"/>
      <c r="DMC19" s="1"/>
      <c r="DMD19" s="1"/>
      <c r="DME19" s="1"/>
      <c r="DMF19" s="1"/>
      <c r="DMG19" s="1"/>
      <c r="DMH19" s="1"/>
      <c r="DMI19" s="1"/>
      <c r="DMJ19" s="1"/>
      <c r="DMK19" s="1"/>
      <c r="DML19" s="1"/>
      <c r="DMM19" s="1"/>
      <c r="DMN19" s="1"/>
      <c r="DMO19" s="1"/>
      <c r="DMP19" s="1"/>
      <c r="DMQ19" s="1"/>
      <c r="DMR19" s="1"/>
      <c r="DMS19" s="1"/>
      <c r="DMT19" s="1"/>
      <c r="DMU19" s="1"/>
      <c r="DMV19" s="1"/>
      <c r="DMW19" s="1"/>
      <c r="DMX19" s="1"/>
      <c r="DMY19" s="1"/>
      <c r="DMZ19" s="1"/>
      <c r="DNA19" s="1"/>
      <c r="DNB19" s="1"/>
      <c r="DNC19" s="1"/>
      <c r="DND19" s="1"/>
      <c r="DNE19" s="1"/>
      <c r="DNF19" s="1"/>
      <c r="DNG19" s="1"/>
      <c r="DNH19" s="1"/>
      <c r="DNI19" s="1"/>
      <c r="DNJ19" s="1"/>
      <c r="DNK19" s="1"/>
      <c r="DNL19" s="1"/>
      <c r="DNM19" s="1"/>
      <c r="DNN19" s="1"/>
      <c r="DNO19" s="1"/>
      <c r="DNP19" s="1"/>
      <c r="DNQ19" s="1"/>
      <c r="DNR19" s="1"/>
      <c r="DNS19" s="1"/>
      <c r="DNT19" s="1"/>
      <c r="DNU19" s="1"/>
      <c r="DNV19" s="1"/>
      <c r="DNW19" s="1"/>
      <c r="DNX19" s="1"/>
      <c r="DNY19" s="1"/>
      <c r="DNZ19" s="1"/>
      <c r="DOA19" s="1"/>
      <c r="DOB19" s="1"/>
      <c r="DOC19" s="1"/>
      <c r="DOD19" s="1"/>
      <c r="DOE19" s="1"/>
      <c r="DOF19" s="1"/>
      <c r="DOG19" s="1"/>
      <c r="DOH19" s="1"/>
      <c r="DOI19" s="1"/>
      <c r="DOJ19" s="1"/>
      <c r="DOK19" s="1"/>
      <c r="DOL19" s="1"/>
      <c r="DOM19" s="1"/>
      <c r="DON19" s="1"/>
      <c r="DOO19" s="1"/>
      <c r="DOP19" s="1"/>
      <c r="DOQ19" s="1"/>
      <c r="DOR19" s="1"/>
      <c r="DOS19" s="1"/>
      <c r="DOT19" s="1"/>
      <c r="DOU19" s="1"/>
      <c r="DOV19" s="1"/>
      <c r="DOW19" s="1"/>
      <c r="DOX19" s="1"/>
      <c r="DOY19" s="1"/>
      <c r="DOZ19" s="1"/>
      <c r="DPA19" s="1"/>
      <c r="DPB19" s="1"/>
      <c r="DPC19" s="1"/>
      <c r="DPD19" s="1"/>
      <c r="DPE19" s="1"/>
      <c r="DPF19" s="1"/>
      <c r="DPG19" s="1"/>
      <c r="DPH19" s="1"/>
      <c r="DPI19" s="1"/>
      <c r="DPJ19" s="1"/>
      <c r="DPK19" s="1"/>
      <c r="DPL19" s="1"/>
      <c r="DPM19" s="1"/>
      <c r="DPN19" s="1"/>
      <c r="DPO19" s="1"/>
      <c r="DPP19" s="1"/>
      <c r="DPQ19" s="1"/>
      <c r="DPR19" s="1"/>
      <c r="DPS19" s="1"/>
      <c r="DPT19" s="1"/>
      <c r="DPU19" s="1"/>
      <c r="DPV19" s="1"/>
      <c r="DPW19" s="1"/>
      <c r="DPX19" s="1"/>
      <c r="DPY19" s="1"/>
      <c r="DPZ19" s="1"/>
      <c r="DQA19" s="1"/>
      <c r="DQB19" s="1"/>
      <c r="DQC19" s="1"/>
      <c r="DQD19" s="1"/>
      <c r="DQE19" s="1"/>
      <c r="DQF19" s="1"/>
      <c r="DQG19" s="1"/>
      <c r="DQH19" s="1"/>
      <c r="DQI19" s="1"/>
      <c r="DQJ19" s="1"/>
      <c r="DQK19" s="1"/>
      <c r="DQL19" s="1"/>
      <c r="DQM19" s="1"/>
      <c r="DQN19" s="1"/>
      <c r="DQO19" s="1"/>
      <c r="DQP19" s="1"/>
      <c r="DQQ19" s="1"/>
      <c r="DQR19" s="1"/>
      <c r="DQS19" s="1"/>
      <c r="DQT19" s="1"/>
      <c r="DQU19" s="1"/>
      <c r="DQV19" s="1"/>
      <c r="DQW19" s="1"/>
      <c r="DQX19" s="1"/>
      <c r="DQY19" s="1"/>
      <c r="DQZ19" s="1"/>
      <c r="DRA19" s="1"/>
      <c r="DRB19" s="1"/>
      <c r="DRC19" s="1"/>
      <c r="DRD19" s="1"/>
      <c r="DRE19" s="1"/>
      <c r="DRF19" s="1"/>
      <c r="DRG19" s="1"/>
      <c r="DRH19" s="1"/>
      <c r="DRI19" s="1"/>
      <c r="DRJ19" s="1"/>
      <c r="DRK19" s="1"/>
      <c r="DRL19" s="1"/>
      <c r="DRM19" s="1"/>
      <c r="DRN19" s="1"/>
      <c r="DRO19" s="1"/>
      <c r="DRP19" s="1"/>
      <c r="DRQ19" s="1"/>
      <c r="DRR19" s="1"/>
      <c r="DRS19" s="1"/>
      <c r="DRT19" s="1"/>
      <c r="DRU19" s="1"/>
      <c r="DRV19" s="1"/>
      <c r="DRW19" s="1"/>
      <c r="DRX19" s="1"/>
      <c r="DRY19" s="1"/>
      <c r="DRZ19" s="1"/>
      <c r="DSA19" s="1"/>
      <c r="DSB19" s="1"/>
      <c r="DSC19" s="1"/>
      <c r="DSD19" s="1"/>
      <c r="DSE19" s="1"/>
      <c r="DSF19" s="1"/>
      <c r="DSG19" s="1"/>
      <c r="DSH19" s="1"/>
      <c r="DSI19" s="1"/>
      <c r="DSJ19" s="1"/>
      <c r="DSK19" s="1"/>
      <c r="DSL19" s="1"/>
      <c r="DSM19" s="1"/>
      <c r="DSN19" s="1"/>
      <c r="DSO19" s="1"/>
      <c r="DSP19" s="1"/>
      <c r="DSQ19" s="1"/>
      <c r="DSR19" s="1"/>
      <c r="DSS19" s="1"/>
      <c r="DST19" s="1"/>
      <c r="DSU19" s="1"/>
      <c r="DSV19" s="1"/>
      <c r="DSW19" s="1"/>
      <c r="DSX19" s="1"/>
      <c r="DSY19" s="1"/>
      <c r="DSZ19" s="1"/>
      <c r="DTA19" s="1"/>
      <c r="DTB19" s="1"/>
      <c r="DTC19" s="1"/>
      <c r="DTD19" s="1"/>
      <c r="DTE19" s="1"/>
      <c r="DTF19" s="1"/>
      <c r="DTG19" s="1"/>
      <c r="DTH19" s="1"/>
      <c r="DTI19" s="1"/>
      <c r="DTJ19" s="1"/>
      <c r="DTK19" s="1"/>
      <c r="DTL19" s="1"/>
      <c r="DTM19" s="1"/>
      <c r="DTN19" s="1"/>
      <c r="DTO19" s="1"/>
      <c r="DTP19" s="1"/>
      <c r="DTQ19" s="1"/>
      <c r="DTR19" s="1"/>
      <c r="DTS19" s="1"/>
      <c r="DTT19" s="1"/>
      <c r="DTU19" s="1"/>
      <c r="DTV19" s="1"/>
      <c r="DTW19" s="1"/>
      <c r="DTX19" s="1"/>
      <c r="DTY19" s="1"/>
      <c r="DTZ19" s="1"/>
      <c r="DUA19" s="1"/>
      <c r="DUB19" s="1"/>
      <c r="DUC19" s="1"/>
      <c r="DUD19" s="1"/>
      <c r="DUE19" s="1"/>
      <c r="DUF19" s="1"/>
      <c r="DUG19" s="1"/>
      <c r="DUH19" s="1"/>
      <c r="DUI19" s="1"/>
      <c r="DUJ19" s="1"/>
      <c r="DUK19" s="1"/>
      <c r="DUL19" s="1"/>
      <c r="DUM19" s="1"/>
      <c r="DUN19" s="1"/>
      <c r="DUO19" s="1"/>
      <c r="DUP19" s="1"/>
      <c r="DUQ19" s="1"/>
      <c r="DUR19" s="1"/>
      <c r="DUS19" s="1"/>
      <c r="DUT19" s="1"/>
      <c r="DUU19" s="1"/>
      <c r="DUV19" s="1"/>
      <c r="DUW19" s="1"/>
      <c r="DUX19" s="1"/>
      <c r="DUY19" s="1"/>
      <c r="DUZ19" s="1"/>
      <c r="DVA19" s="1"/>
      <c r="DVB19" s="1"/>
      <c r="DVC19" s="1"/>
      <c r="DVD19" s="1"/>
      <c r="DVE19" s="1"/>
      <c r="DVF19" s="1"/>
      <c r="DVG19" s="1"/>
      <c r="DVH19" s="1"/>
      <c r="DVI19" s="1"/>
      <c r="DVJ19" s="1"/>
      <c r="DVK19" s="1"/>
      <c r="DVL19" s="1"/>
      <c r="DVM19" s="1"/>
      <c r="DVN19" s="1"/>
      <c r="DVO19" s="1"/>
      <c r="DVP19" s="1"/>
      <c r="DVQ19" s="1"/>
      <c r="DVR19" s="1"/>
      <c r="DVS19" s="1"/>
      <c r="DVT19" s="1"/>
      <c r="DVU19" s="1"/>
      <c r="DVV19" s="1"/>
      <c r="DVW19" s="1"/>
      <c r="DVX19" s="1"/>
      <c r="DVY19" s="1"/>
      <c r="DVZ19" s="1"/>
      <c r="DWA19" s="1"/>
      <c r="DWB19" s="1"/>
      <c r="DWC19" s="1"/>
      <c r="DWD19" s="1"/>
      <c r="DWE19" s="1"/>
      <c r="DWF19" s="1"/>
      <c r="DWG19" s="1"/>
      <c r="DWH19" s="1"/>
      <c r="DWI19" s="1"/>
      <c r="DWJ19" s="1"/>
      <c r="DWK19" s="1"/>
      <c r="DWL19" s="1"/>
      <c r="DWM19" s="1"/>
      <c r="DWN19" s="1"/>
      <c r="DWO19" s="1"/>
      <c r="DWP19" s="1"/>
      <c r="DWQ19" s="1"/>
      <c r="DWR19" s="1"/>
      <c r="DWS19" s="1"/>
      <c r="DWT19" s="1"/>
      <c r="DWU19" s="1"/>
      <c r="DWV19" s="1"/>
      <c r="DWW19" s="1"/>
      <c r="DWX19" s="1"/>
      <c r="DWY19" s="1"/>
      <c r="DWZ19" s="1"/>
      <c r="DXA19" s="1"/>
      <c r="DXB19" s="1"/>
      <c r="DXC19" s="1"/>
      <c r="DXD19" s="1"/>
      <c r="DXE19" s="1"/>
      <c r="DXF19" s="1"/>
      <c r="DXG19" s="1"/>
      <c r="DXH19" s="1"/>
      <c r="DXI19" s="1"/>
      <c r="DXJ19" s="1"/>
      <c r="DXK19" s="1"/>
      <c r="DXL19" s="1"/>
      <c r="DXM19" s="1"/>
      <c r="DXN19" s="1"/>
      <c r="DXO19" s="1"/>
      <c r="DXP19" s="1"/>
      <c r="DXQ19" s="1"/>
      <c r="DXR19" s="1"/>
      <c r="DXS19" s="1"/>
      <c r="DXT19" s="1"/>
      <c r="DXU19" s="1"/>
      <c r="DXV19" s="1"/>
      <c r="DXW19" s="1"/>
      <c r="DXX19" s="1"/>
      <c r="DXY19" s="1"/>
      <c r="DXZ19" s="1"/>
      <c r="DYA19" s="1"/>
      <c r="DYB19" s="1"/>
      <c r="DYC19" s="1"/>
      <c r="DYD19" s="1"/>
      <c r="DYE19" s="1"/>
      <c r="DYF19" s="1"/>
      <c r="DYG19" s="1"/>
      <c r="DYH19" s="1"/>
      <c r="DYI19" s="1"/>
      <c r="DYJ19" s="1"/>
      <c r="DYK19" s="1"/>
      <c r="DYL19" s="1"/>
      <c r="DYM19" s="1"/>
      <c r="DYN19" s="1"/>
      <c r="DYO19" s="1"/>
      <c r="DYP19" s="1"/>
      <c r="DYQ19" s="1"/>
      <c r="DYR19" s="1"/>
      <c r="DYS19" s="1"/>
      <c r="DYT19" s="1"/>
      <c r="DYU19" s="1"/>
      <c r="DYV19" s="1"/>
      <c r="DYW19" s="1"/>
      <c r="DYX19" s="1"/>
      <c r="DYY19" s="1"/>
      <c r="DYZ19" s="1"/>
      <c r="DZA19" s="1"/>
      <c r="DZB19" s="1"/>
      <c r="DZC19" s="1"/>
      <c r="DZD19" s="1"/>
      <c r="DZE19" s="1"/>
      <c r="DZF19" s="1"/>
      <c r="DZG19" s="1"/>
      <c r="DZH19" s="1"/>
      <c r="DZI19" s="1"/>
      <c r="DZJ19" s="1"/>
      <c r="DZK19" s="1"/>
      <c r="DZL19" s="1"/>
      <c r="DZM19" s="1"/>
      <c r="DZN19" s="1"/>
      <c r="DZO19" s="1"/>
      <c r="DZP19" s="1"/>
      <c r="DZQ19" s="1"/>
      <c r="DZR19" s="1"/>
      <c r="DZS19" s="1"/>
      <c r="DZT19" s="1"/>
      <c r="DZU19" s="1"/>
      <c r="DZV19" s="1"/>
      <c r="DZW19" s="1"/>
      <c r="DZX19" s="1"/>
      <c r="DZY19" s="1"/>
      <c r="DZZ19" s="1"/>
      <c r="EAA19" s="1"/>
      <c r="EAB19" s="1"/>
      <c r="EAC19" s="1"/>
      <c r="EAD19" s="1"/>
      <c r="EAE19" s="1"/>
      <c r="EAF19" s="1"/>
      <c r="EAG19" s="1"/>
      <c r="EAH19" s="1"/>
      <c r="EAI19" s="1"/>
      <c r="EAJ19" s="1"/>
      <c r="EAK19" s="1"/>
      <c r="EAL19" s="1"/>
      <c r="EAM19" s="1"/>
      <c r="EAN19" s="1"/>
      <c r="EAO19" s="1"/>
      <c r="EAP19" s="1"/>
      <c r="EAQ19" s="1"/>
      <c r="EAR19" s="1"/>
      <c r="EAS19" s="1"/>
      <c r="EAT19" s="1"/>
      <c r="EAU19" s="1"/>
      <c r="EAV19" s="1"/>
      <c r="EAW19" s="1"/>
      <c r="EAX19" s="1"/>
      <c r="EAY19" s="1"/>
      <c r="EAZ19" s="1"/>
      <c r="EBA19" s="1"/>
      <c r="EBB19" s="1"/>
      <c r="EBC19" s="1"/>
      <c r="EBD19" s="1"/>
      <c r="EBE19" s="1"/>
      <c r="EBF19" s="1"/>
      <c r="EBG19" s="1"/>
      <c r="EBH19" s="1"/>
      <c r="EBI19" s="1"/>
      <c r="EBJ19" s="1"/>
      <c r="EBK19" s="1"/>
      <c r="EBL19" s="1"/>
      <c r="EBM19" s="1"/>
      <c r="EBN19" s="1"/>
      <c r="EBO19" s="1"/>
      <c r="EBP19" s="1"/>
      <c r="EBQ19" s="1"/>
      <c r="EBR19" s="1"/>
      <c r="EBS19" s="1"/>
      <c r="EBT19" s="1"/>
      <c r="EBU19" s="1"/>
      <c r="EBV19" s="1"/>
      <c r="EBW19" s="1"/>
      <c r="EBX19" s="1"/>
      <c r="EBY19" s="1"/>
      <c r="EBZ19" s="1"/>
      <c r="ECA19" s="1"/>
      <c r="ECB19" s="1"/>
      <c r="ECC19" s="1"/>
      <c r="ECD19" s="1"/>
      <c r="ECE19" s="1"/>
      <c r="ECF19" s="1"/>
      <c r="ECG19" s="1"/>
      <c r="ECH19" s="1"/>
      <c r="ECI19" s="1"/>
      <c r="ECJ19" s="1"/>
      <c r="ECK19" s="1"/>
      <c r="ECL19" s="1"/>
      <c r="ECM19" s="1"/>
      <c r="ECN19" s="1"/>
      <c r="ECO19" s="1"/>
      <c r="ECP19" s="1"/>
      <c r="ECQ19" s="1"/>
      <c r="ECR19" s="1"/>
      <c r="ECS19" s="1"/>
      <c r="ECT19" s="1"/>
      <c r="ECU19" s="1"/>
      <c r="ECV19" s="1"/>
      <c r="ECW19" s="1"/>
      <c r="ECX19" s="1"/>
      <c r="ECY19" s="1"/>
      <c r="ECZ19" s="1"/>
      <c r="EDA19" s="1"/>
      <c r="EDB19" s="1"/>
      <c r="EDC19" s="1"/>
      <c r="EDD19" s="1"/>
      <c r="EDE19" s="1"/>
      <c r="EDF19" s="1"/>
      <c r="EDG19" s="1"/>
      <c r="EDH19" s="1"/>
      <c r="EDI19" s="1"/>
      <c r="EDJ19" s="1"/>
      <c r="EDK19" s="1"/>
      <c r="EDL19" s="1"/>
      <c r="EDM19" s="1"/>
      <c r="EDN19" s="1"/>
      <c r="EDO19" s="1"/>
      <c r="EDP19" s="1"/>
      <c r="EDQ19" s="1"/>
      <c r="EDR19" s="1"/>
      <c r="EDS19" s="1"/>
      <c r="EDT19" s="1"/>
      <c r="EDU19" s="1"/>
      <c r="EDV19" s="1"/>
      <c r="EDW19" s="1"/>
      <c r="EDX19" s="1"/>
      <c r="EDY19" s="1"/>
      <c r="EDZ19" s="1"/>
      <c r="EEA19" s="1"/>
      <c r="EEB19" s="1"/>
      <c r="EEC19" s="1"/>
      <c r="EED19" s="1"/>
      <c r="EEE19" s="1"/>
      <c r="EEF19" s="1"/>
      <c r="EEG19" s="1"/>
      <c r="EEH19" s="1"/>
      <c r="EEI19" s="1"/>
      <c r="EEJ19" s="1"/>
      <c r="EEK19" s="1"/>
      <c r="EEL19" s="1"/>
      <c r="EEM19" s="1"/>
      <c r="EEN19" s="1"/>
      <c r="EEO19" s="1"/>
      <c r="EEP19" s="1"/>
      <c r="EEQ19" s="1"/>
      <c r="EER19" s="1"/>
      <c r="EES19" s="1"/>
      <c r="EET19" s="1"/>
      <c r="EEU19" s="1"/>
      <c r="EEV19" s="1"/>
      <c r="EEW19" s="1"/>
      <c r="EEX19" s="1"/>
      <c r="EEY19" s="1"/>
      <c r="EEZ19" s="1"/>
      <c r="EFA19" s="1"/>
      <c r="EFB19" s="1"/>
      <c r="EFC19" s="1"/>
      <c r="EFD19" s="1"/>
      <c r="EFE19" s="1"/>
      <c r="EFF19" s="1"/>
      <c r="EFG19" s="1"/>
      <c r="EFH19" s="1"/>
      <c r="EFI19" s="1"/>
      <c r="EFJ19" s="1"/>
      <c r="EFK19" s="1"/>
      <c r="EFL19" s="1"/>
      <c r="EFM19" s="1"/>
      <c r="EFN19" s="1"/>
      <c r="EFO19" s="1"/>
      <c r="EFP19" s="1"/>
      <c r="EFQ19" s="1"/>
      <c r="EFR19" s="1"/>
      <c r="EFS19" s="1"/>
      <c r="EFT19" s="1"/>
      <c r="EFU19" s="1"/>
      <c r="EFV19" s="1"/>
      <c r="EFW19" s="1"/>
      <c r="EFX19" s="1"/>
      <c r="EFY19" s="1"/>
      <c r="EFZ19" s="1"/>
      <c r="EGA19" s="1"/>
      <c r="EGB19" s="1"/>
      <c r="EGC19" s="1"/>
      <c r="EGD19" s="1"/>
      <c r="EGE19" s="1"/>
      <c r="EGF19" s="1"/>
      <c r="EGG19" s="1"/>
      <c r="EGH19" s="1"/>
      <c r="EGI19" s="1"/>
      <c r="EGJ19" s="1"/>
      <c r="EGK19" s="1"/>
      <c r="EGL19" s="1"/>
      <c r="EGM19" s="1"/>
      <c r="EGN19" s="1"/>
      <c r="EGO19" s="1"/>
      <c r="EGP19" s="1"/>
      <c r="EGQ19" s="1"/>
      <c r="EGR19" s="1"/>
      <c r="EGS19" s="1"/>
      <c r="EGT19" s="1"/>
      <c r="EGU19" s="1"/>
      <c r="EGV19" s="1"/>
      <c r="EGW19" s="1"/>
      <c r="EGX19" s="1"/>
      <c r="EGY19" s="1"/>
      <c r="EGZ19" s="1"/>
      <c r="EHA19" s="1"/>
      <c r="EHB19" s="1"/>
      <c r="EHC19" s="1"/>
      <c r="EHD19" s="1"/>
      <c r="EHE19" s="1"/>
      <c r="EHF19" s="1"/>
      <c r="EHG19" s="1"/>
      <c r="EHH19" s="1"/>
      <c r="EHI19" s="1"/>
      <c r="EHJ19" s="1"/>
      <c r="EHK19" s="1"/>
      <c r="EHL19" s="1"/>
      <c r="EHM19" s="1"/>
      <c r="EHN19" s="1"/>
      <c r="EHO19" s="1"/>
      <c r="EHP19" s="1"/>
      <c r="EHQ19" s="1"/>
      <c r="EHR19" s="1"/>
      <c r="EHS19" s="1"/>
      <c r="EHT19" s="1"/>
      <c r="EHU19" s="1"/>
      <c r="EHV19" s="1"/>
      <c r="EHW19" s="1"/>
      <c r="EHX19" s="1"/>
      <c r="EHY19" s="1"/>
      <c r="EHZ19" s="1"/>
      <c r="EIA19" s="1"/>
      <c r="EIB19" s="1"/>
      <c r="EIC19" s="1"/>
      <c r="EID19" s="1"/>
      <c r="EIE19" s="1"/>
      <c r="EIF19" s="1"/>
      <c r="EIG19" s="1"/>
      <c r="EIH19" s="1"/>
      <c r="EII19" s="1"/>
      <c r="EIJ19" s="1"/>
      <c r="EIK19" s="1"/>
      <c r="EIL19" s="1"/>
      <c r="EIM19" s="1"/>
      <c r="EIN19" s="1"/>
      <c r="EIO19" s="1"/>
      <c r="EIP19" s="1"/>
      <c r="EIQ19" s="1"/>
      <c r="EIR19" s="1"/>
      <c r="EIS19" s="1"/>
      <c r="EIT19" s="1"/>
      <c r="EIU19" s="1"/>
      <c r="EIV19" s="1"/>
      <c r="EIW19" s="1"/>
      <c r="EIX19" s="1"/>
      <c r="EIY19" s="1"/>
      <c r="EIZ19" s="1"/>
      <c r="EJA19" s="1"/>
      <c r="EJB19" s="1"/>
      <c r="EJC19" s="1"/>
      <c r="EJD19" s="1"/>
      <c r="EJE19" s="1"/>
      <c r="EJF19" s="1"/>
      <c r="EJG19" s="1"/>
      <c r="EJH19" s="1"/>
      <c r="EJI19" s="1"/>
      <c r="EJJ19" s="1"/>
      <c r="EJK19" s="1"/>
      <c r="EJL19" s="1"/>
      <c r="EJM19" s="1"/>
      <c r="EJN19" s="1"/>
      <c r="EJO19" s="1"/>
      <c r="EJP19" s="1"/>
      <c r="EJQ19" s="1"/>
      <c r="EJR19" s="1"/>
      <c r="EJS19" s="1"/>
      <c r="EJT19" s="1"/>
      <c r="EJU19" s="1"/>
      <c r="EJV19" s="1"/>
      <c r="EJW19" s="1"/>
      <c r="EJX19" s="1"/>
      <c r="EJY19" s="1"/>
      <c r="EJZ19" s="1"/>
      <c r="EKA19" s="1"/>
      <c r="EKB19" s="1"/>
      <c r="EKC19" s="1"/>
      <c r="EKD19" s="1"/>
      <c r="EKE19" s="1"/>
      <c r="EKF19" s="1"/>
      <c r="EKG19" s="1"/>
      <c r="EKH19" s="1"/>
      <c r="EKI19" s="1"/>
      <c r="EKJ19" s="1"/>
      <c r="EKK19" s="1"/>
      <c r="EKL19" s="1"/>
      <c r="EKM19" s="1"/>
      <c r="EKN19" s="1"/>
      <c r="EKO19" s="1"/>
      <c r="EKP19" s="1"/>
      <c r="EKQ19" s="1"/>
      <c r="EKR19" s="1"/>
      <c r="EKS19" s="1"/>
      <c r="EKT19" s="1"/>
      <c r="EKU19" s="1"/>
      <c r="EKV19" s="1"/>
      <c r="EKW19" s="1"/>
      <c r="EKX19" s="1"/>
      <c r="EKY19" s="1"/>
      <c r="EKZ19" s="1"/>
      <c r="ELA19" s="1"/>
      <c r="ELB19" s="1"/>
      <c r="ELC19" s="1"/>
      <c r="ELD19" s="1"/>
      <c r="ELE19" s="1"/>
      <c r="ELF19" s="1"/>
      <c r="ELG19" s="1"/>
      <c r="ELH19" s="1"/>
      <c r="ELI19" s="1"/>
      <c r="ELJ19" s="1"/>
      <c r="ELK19" s="1"/>
      <c r="ELL19" s="1"/>
      <c r="ELM19" s="1"/>
      <c r="ELN19" s="1"/>
      <c r="ELO19" s="1"/>
      <c r="ELP19" s="1"/>
      <c r="ELQ19" s="1"/>
      <c r="ELR19" s="1"/>
      <c r="ELS19" s="1"/>
      <c r="ELT19" s="1"/>
      <c r="ELU19" s="1"/>
      <c r="ELV19" s="1"/>
      <c r="ELW19" s="1"/>
      <c r="ELX19" s="1"/>
      <c r="ELY19" s="1"/>
      <c r="ELZ19" s="1"/>
      <c r="EMA19" s="1"/>
      <c r="EMB19" s="1"/>
      <c r="EMC19" s="1"/>
      <c r="EMD19" s="1"/>
      <c r="EME19" s="1"/>
      <c r="EMF19" s="1"/>
      <c r="EMG19" s="1"/>
      <c r="EMH19" s="1"/>
      <c r="EMI19" s="1"/>
      <c r="EMJ19" s="1"/>
      <c r="EMK19" s="1"/>
      <c r="EML19" s="1"/>
      <c r="EMM19" s="1"/>
      <c r="EMN19" s="1"/>
      <c r="EMO19" s="1"/>
      <c r="EMP19" s="1"/>
      <c r="EMQ19" s="1"/>
      <c r="EMR19" s="1"/>
      <c r="EMS19" s="1"/>
      <c r="EMT19" s="1"/>
      <c r="EMU19" s="1"/>
      <c r="EMV19" s="1"/>
      <c r="EMW19" s="1"/>
      <c r="EMX19" s="1"/>
      <c r="EMY19" s="1"/>
      <c r="EMZ19" s="1"/>
      <c r="ENA19" s="1"/>
      <c r="ENB19" s="1"/>
      <c r="ENC19" s="1"/>
      <c r="END19" s="1"/>
      <c r="ENE19" s="1"/>
      <c r="ENF19" s="1"/>
      <c r="ENG19" s="1"/>
      <c r="ENH19" s="1"/>
      <c r="ENI19" s="1"/>
      <c r="ENJ19" s="1"/>
      <c r="ENK19" s="1"/>
      <c r="ENL19" s="1"/>
      <c r="ENM19" s="1"/>
      <c r="ENN19" s="1"/>
      <c r="ENO19" s="1"/>
      <c r="ENP19" s="1"/>
      <c r="ENQ19" s="1"/>
      <c r="ENR19" s="1"/>
      <c r="ENS19" s="1"/>
      <c r="ENT19" s="1"/>
      <c r="ENU19" s="1"/>
      <c r="ENV19" s="1"/>
      <c r="ENW19" s="1"/>
      <c r="ENX19" s="1"/>
      <c r="ENY19" s="1"/>
      <c r="ENZ19" s="1"/>
      <c r="EOA19" s="1"/>
      <c r="EOB19" s="1"/>
      <c r="EOC19" s="1"/>
      <c r="EOD19" s="1"/>
      <c r="EOE19" s="1"/>
      <c r="EOF19" s="1"/>
      <c r="EOG19" s="1"/>
      <c r="EOH19" s="1"/>
      <c r="EOI19" s="1"/>
      <c r="EOJ19" s="1"/>
      <c r="EOK19" s="1"/>
      <c r="EOL19" s="1"/>
      <c r="EOM19" s="1"/>
      <c r="EON19" s="1"/>
      <c r="EOO19" s="1"/>
      <c r="EOP19" s="1"/>
      <c r="EOQ19" s="1"/>
      <c r="EOR19" s="1"/>
      <c r="EOS19" s="1"/>
      <c r="EOT19" s="1"/>
      <c r="EOU19" s="1"/>
      <c r="EOV19" s="1"/>
      <c r="EOW19" s="1"/>
      <c r="EOX19" s="1"/>
      <c r="EOY19" s="1"/>
      <c r="EOZ19" s="1"/>
      <c r="EPA19" s="1"/>
      <c r="EPB19" s="1"/>
      <c r="EPC19" s="1"/>
      <c r="EPD19" s="1"/>
      <c r="EPE19" s="1"/>
      <c r="EPF19" s="1"/>
      <c r="EPG19" s="1"/>
      <c r="EPH19" s="1"/>
      <c r="EPI19" s="1"/>
      <c r="EPJ19" s="1"/>
      <c r="EPK19" s="1"/>
      <c r="EPL19" s="1"/>
      <c r="EPM19" s="1"/>
      <c r="EPN19" s="1"/>
      <c r="EPO19" s="1"/>
      <c r="EPP19" s="1"/>
      <c r="EPQ19" s="1"/>
      <c r="EPR19" s="1"/>
      <c r="EPS19" s="1"/>
      <c r="EPT19" s="1"/>
      <c r="EPU19" s="1"/>
      <c r="EPV19" s="1"/>
      <c r="EPW19" s="1"/>
      <c r="EPX19" s="1"/>
      <c r="EPY19" s="1"/>
      <c r="EPZ19" s="1"/>
      <c r="EQA19" s="1"/>
      <c r="EQB19" s="1"/>
      <c r="EQC19" s="1"/>
      <c r="EQD19" s="1"/>
      <c r="EQE19" s="1"/>
      <c r="EQF19" s="1"/>
      <c r="EQG19" s="1"/>
      <c r="EQH19" s="1"/>
      <c r="EQI19" s="1"/>
      <c r="EQJ19" s="1"/>
      <c r="EQK19" s="1"/>
      <c r="EQL19" s="1"/>
      <c r="EQM19" s="1"/>
      <c r="EQN19" s="1"/>
      <c r="EQO19" s="1"/>
      <c r="EQP19" s="1"/>
      <c r="EQQ19" s="1"/>
      <c r="EQR19" s="1"/>
      <c r="EQS19" s="1"/>
      <c r="EQT19" s="1"/>
      <c r="EQU19" s="1"/>
      <c r="EQV19" s="1"/>
      <c r="EQW19" s="1"/>
      <c r="EQX19" s="1"/>
      <c r="EQY19" s="1"/>
      <c r="EQZ19" s="1"/>
      <c r="ERA19" s="1"/>
      <c r="ERB19" s="1"/>
      <c r="ERC19" s="1"/>
      <c r="ERD19" s="1"/>
      <c r="ERE19" s="1"/>
      <c r="ERF19" s="1"/>
      <c r="ERG19" s="1"/>
      <c r="ERH19" s="1"/>
      <c r="ERI19" s="1"/>
      <c r="ERJ19" s="1"/>
      <c r="ERK19" s="1"/>
      <c r="ERL19" s="1"/>
      <c r="ERM19" s="1"/>
      <c r="ERN19" s="1"/>
      <c r="ERO19" s="1"/>
      <c r="ERP19" s="1"/>
      <c r="ERQ19" s="1"/>
      <c r="ERR19" s="1"/>
      <c r="ERS19" s="1"/>
      <c r="ERT19" s="1"/>
      <c r="ERU19" s="1"/>
      <c r="ERV19" s="1"/>
      <c r="ERW19" s="1"/>
      <c r="ERX19" s="1"/>
      <c r="ERY19" s="1"/>
      <c r="ERZ19" s="1"/>
      <c r="ESA19" s="1"/>
      <c r="ESB19" s="1"/>
      <c r="ESC19" s="1"/>
      <c r="ESD19" s="1"/>
      <c r="ESE19" s="1"/>
      <c r="ESF19" s="1"/>
      <c r="ESG19" s="1"/>
      <c r="ESH19" s="1"/>
      <c r="ESI19" s="1"/>
      <c r="ESJ19" s="1"/>
      <c r="ESK19" s="1"/>
      <c r="ESL19" s="1"/>
      <c r="ESM19" s="1"/>
      <c r="ESN19" s="1"/>
      <c r="ESO19" s="1"/>
      <c r="ESP19" s="1"/>
      <c r="ESQ19" s="1"/>
      <c r="ESR19" s="1"/>
      <c r="ESS19" s="1"/>
      <c r="EST19" s="1"/>
      <c r="ESU19" s="1"/>
      <c r="ESV19" s="1"/>
      <c r="ESW19" s="1"/>
      <c r="ESX19" s="1"/>
      <c r="ESY19" s="1"/>
      <c r="ESZ19" s="1"/>
      <c r="ETA19" s="1"/>
      <c r="ETB19" s="1"/>
      <c r="ETC19" s="1"/>
      <c r="ETD19" s="1"/>
      <c r="ETE19" s="1"/>
      <c r="ETF19" s="1"/>
      <c r="ETG19" s="1"/>
      <c r="ETH19" s="1"/>
      <c r="ETI19" s="1"/>
      <c r="ETJ19" s="1"/>
      <c r="ETK19" s="1"/>
      <c r="ETL19" s="1"/>
      <c r="ETM19" s="1"/>
      <c r="ETN19" s="1"/>
      <c r="ETO19" s="1"/>
      <c r="ETP19" s="1"/>
      <c r="ETQ19" s="1"/>
      <c r="ETR19" s="1"/>
      <c r="ETS19" s="1"/>
      <c r="ETT19" s="1"/>
      <c r="ETU19" s="1"/>
      <c r="ETV19" s="1"/>
      <c r="ETW19" s="1"/>
      <c r="ETX19" s="1"/>
      <c r="ETY19" s="1"/>
      <c r="ETZ19" s="1"/>
      <c r="EUA19" s="1"/>
      <c r="EUB19" s="1"/>
      <c r="EUC19" s="1"/>
      <c r="EUD19" s="1"/>
      <c r="EUE19" s="1"/>
      <c r="EUF19" s="1"/>
      <c r="EUG19" s="1"/>
      <c r="EUH19" s="1"/>
      <c r="EUI19" s="1"/>
      <c r="EUJ19" s="1"/>
      <c r="EUK19" s="1"/>
      <c r="EUL19" s="1"/>
      <c r="EUM19" s="1"/>
      <c r="EUN19" s="1"/>
      <c r="EUO19" s="1"/>
      <c r="EUP19" s="1"/>
      <c r="EUQ19" s="1"/>
      <c r="EUR19" s="1"/>
      <c r="EUS19" s="1"/>
      <c r="EUT19" s="1"/>
      <c r="EUU19" s="1"/>
      <c r="EUV19" s="1"/>
      <c r="EUW19" s="1"/>
      <c r="EUX19" s="1"/>
      <c r="EUY19" s="1"/>
      <c r="EUZ19" s="1"/>
      <c r="EVA19" s="1"/>
      <c r="EVB19" s="1"/>
      <c r="EVC19" s="1"/>
      <c r="EVD19" s="1"/>
      <c r="EVE19" s="1"/>
      <c r="EVF19" s="1"/>
      <c r="EVG19" s="1"/>
      <c r="EVH19" s="1"/>
      <c r="EVI19" s="1"/>
      <c r="EVJ19" s="1"/>
      <c r="EVK19" s="1"/>
      <c r="EVL19" s="1"/>
      <c r="EVM19" s="1"/>
      <c r="EVN19" s="1"/>
      <c r="EVO19" s="1"/>
      <c r="EVP19" s="1"/>
      <c r="EVQ19" s="1"/>
      <c r="EVR19" s="1"/>
      <c r="EVS19" s="1"/>
      <c r="EVT19" s="1"/>
      <c r="EVU19" s="1"/>
      <c r="EVV19" s="1"/>
      <c r="EVW19" s="1"/>
      <c r="EVX19" s="1"/>
      <c r="EVY19" s="1"/>
      <c r="EVZ19" s="1"/>
      <c r="EWA19" s="1"/>
      <c r="EWB19" s="1"/>
      <c r="EWC19" s="1"/>
      <c r="EWD19" s="1"/>
      <c r="EWE19" s="1"/>
      <c r="EWF19" s="1"/>
      <c r="EWG19" s="1"/>
      <c r="EWH19" s="1"/>
      <c r="EWI19" s="1"/>
      <c r="EWJ19" s="1"/>
      <c r="EWK19" s="1"/>
      <c r="EWL19" s="1"/>
      <c r="EWM19" s="1"/>
      <c r="EWN19" s="1"/>
      <c r="EWO19" s="1"/>
      <c r="EWP19" s="1"/>
      <c r="EWQ19" s="1"/>
      <c r="EWR19" s="1"/>
      <c r="EWS19" s="1"/>
      <c r="EWT19" s="1"/>
      <c r="EWU19" s="1"/>
      <c r="EWV19" s="1"/>
      <c r="EWW19" s="1"/>
      <c r="EWX19" s="1"/>
      <c r="EWY19" s="1"/>
      <c r="EWZ19" s="1"/>
      <c r="EXA19" s="1"/>
      <c r="EXB19" s="1"/>
      <c r="EXC19" s="1"/>
      <c r="EXD19" s="1"/>
      <c r="EXE19" s="1"/>
      <c r="EXF19" s="1"/>
      <c r="EXG19" s="1"/>
      <c r="EXH19" s="1"/>
      <c r="EXI19" s="1"/>
      <c r="EXJ19" s="1"/>
      <c r="EXK19" s="1"/>
      <c r="EXL19" s="1"/>
      <c r="EXM19" s="1"/>
      <c r="EXN19" s="1"/>
      <c r="EXO19" s="1"/>
      <c r="EXP19" s="1"/>
      <c r="EXQ19" s="1"/>
      <c r="EXR19" s="1"/>
      <c r="EXS19" s="1"/>
      <c r="EXT19" s="1"/>
      <c r="EXU19" s="1"/>
      <c r="EXV19" s="1"/>
      <c r="EXW19" s="1"/>
      <c r="EXX19" s="1"/>
      <c r="EXY19" s="1"/>
      <c r="EXZ19" s="1"/>
      <c r="EYA19" s="1"/>
      <c r="EYB19" s="1"/>
      <c r="EYC19" s="1"/>
      <c r="EYD19" s="1"/>
      <c r="EYE19" s="1"/>
      <c r="EYF19" s="1"/>
      <c r="EYG19" s="1"/>
      <c r="EYH19" s="1"/>
      <c r="EYI19" s="1"/>
      <c r="EYJ19" s="1"/>
      <c r="EYK19" s="1"/>
      <c r="EYL19" s="1"/>
      <c r="EYM19" s="1"/>
      <c r="EYN19" s="1"/>
      <c r="EYO19" s="1"/>
      <c r="EYP19" s="1"/>
      <c r="EYQ19" s="1"/>
      <c r="EYR19" s="1"/>
      <c r="EYS19" s="1"/>
      <c r="EYT19" s="1"/>
      <c r="EYU19" s="1"/>
      <c r="EYV19" s="1"/>
      <c r="EYW19" s="1"/>
      <c r="EYX19" s="1"/>
      <c r="EYY19" s="1"/>
      <c r="EYZ19" s="1"/>
      <c r="EZA19" s="1"/>
      <c r="EZB19" s="1"/>
      <c r="EZC19" s="1"/>
      <c r="EZD19" s="1"/>
      <c r="EZE19" s="1"/>
      <c r="EZF19" s="1"/>
      <c r="EZG19" s="1"/>
      <c r="EZH19" s="1"/>
      <c r="EZI19" s="1"/>
      <c r="EZJ19" s="1"/>
      <c r="EZK19" s="1"/>
      <c r="EZL19" s="1"/>
      <c r="EZM19" s="1"/>
      <c r="EZN19" s="1"/>
      <c r="EZO19" s="1"/>
      <c r="EZP19" s="1"/>
      <c r="EZQ19" s="1"/>
      <c r="EZR19" s="1"/>
      <c r="EZS19" s="1"/>
      <c r="EZT19" s="1"/>
      <c r="EZU19" s="1"/>
      <c r="EZV19" s="1"/>
      <c r="EZW19" s="1"/>
      <c r="EZX19" s="1"/>
      <c r="EZY19" s="1"/>
      <c r="EZZ19" s="1"/>
      <c r="FAA19" s="1"/>
      <c r="FAB19" s="1"/>
      <c r="FAC19" s="1"/>
      <c r="FAD19" s="1"/>
      <c r="FAE19" s="1"/>
      <c r="FAF19" s="1"/>
      <c r="FAG19" s="1"/>
      <c r="FAH19" s="1"/>
      <c r="FAI19" s="1"/>
      <c r="FAJ19" s="1"/>
      <c r="FAK19" s="1"/>
      <c r="FAL19" s="1"/>
      <c r="FAM19" s="1"/>
      <c r="FAN19" s="1"/>
      <c r="FAO19" s="1"/>
      <c r="FAP19" s="1"/>
      <c r="FAQ19" s="1"/>
      <c r="FAR19" s="1"/>
      <c r="FAS19" s="1"/>
      <c r="FAT19" s="1"/>
      <c r="FAU19" s="1"/>
      <c r="FAV19" s="1"/>
      <c r="FAW19" s="1"/>
      <c r="FAX19" s="1"/>
      <c r="FAY19" s="1"/>
      <c r="FAZ19" s="1"/>
      <c r="FBA19" s="1"/>
      <c r="FBB19" s="1"/>
      <c r="FBC19" s="1"/>
      <c r="FBD19" s="1"/>
      <c r="FBE19" s="1"/>
      <c r="FBF19" s="1"/>
      <c r="FBG19" s="1"/>
      <c r="FBH19" s="1"/>
      <c r="FBI19" s="1"/>
      <c r="FBJ19" s="1"/>
      <c r="FBK19" s="1"/>
      <c r="FBL19" s="1"/>
      <c r="FBM19" s="1"/>
      <c r="FBN19" s="1"/>
      <c r="FBO19" s="1"/>
      <c r="FBP19" s="1"/>
      <c r="FBQ19" s="1"/>
      <c r="FBR19" s="1"/>
      <c r="FBS19" s="1"/>
      <c r="FBT19" s="1"/>
      <c r="FBU19" s="1"/>
      <c r="FBV19" s="1"/>
      <c r="FBW19" s="1"/>
      <c r="FBX19" s="1"/>
      <c r="FBY19" s="1"/>
      <c r="FBZ19" s="1"/>
      <c r="FCA19" s="1"/>
      <c r="FCB19" s="1"/>
      <c r="FCC19" s="1"/>
      <c r="FCD19" s="1"/>
      <c r="FCE19" s="1"/>
      <c r="FCF19" s="1"/>
      <c r="FCG19" s="1"/>
      <c r="FCH19" s="1"/>
      <c r="FCI19" s="1"/>
      <c r="FCJ19" s="1"/>
      <c r="FCK19" s="1"/>
      <c r="FCL19" s="1"/>
      <c r="FCM19" s="1"/>
      <c r="FCN19" s="1"/>
      <c r="FCO19" s="1"/>
      <c r="FCP19" s="1"/>
      <c r="FCQ19" s="1"/>
      <c r="FCR19" s="1"/>
      <c r="FCS19" s="1"/>
      <c r="FCT19" s="1"/>
      <c r="FCU19" s="1"/>
      <c r="FCV19" s="1"/>
      <c r="FCW19" s="1"/>
      <c r="FCX19" s="1"/>
      <c r="FCY19" s="1"/>
      <c r="FCZ19" s="1"/>
      <c r="FDA19" s="1"/>
      <c r="FDB19" s="1"/>
      <c r="FDC19" s="1"/>
      <c r="FDD19" s="1"/>
      <c r="FDE19" s="1"/>
      <c r="FDF19" s="1"/>
      <c r="FDG19" s="1"/>
      <c r="FDH19" s="1"/>
      <c r="FDI19" s="1"/>
      <c r="FDJ19" s="1"/>
      <c r="FDK19" s="1"/>
      <c r="FDL19" s="1"/>
      <c r="FDM19" s="1"/>
      <c r="FDN19" s="1"/>
      <c r="FDO19" s="1"/>
      <c r="FDP19" s="1"/>
      <c r="FDQ19" s="1"/>
      <c r="FDR19" s="1"/>
      <c r="FDS19" s="1"/>
      <c r="FDT19" s="1"/>
      <c r="FDU19" s="1"/>
      <c r="FDV19" s="1"/>
      <c r="FDW19" s="1"/>
      <c r="FDX19" s="1"/>
      <c r="FDY19" s="1"/>
      <c r="FDZ19" s="1"/>
      <c r="FEA19" s="1"/>
      <c r="FEB19" s="1"/>
      <c r="FEC19" s="1"/>
      <c r="FED19" s="1"/>
      <c r="FEE19" s="1"/>
      <c r="FEF19" s="1"/>
      <c r="FEG19" s="1"/>
      <c r="FEH19" s="1"/>
      <c r="FEI19" s="1"/>
      <c r="FEJ19" s="1"/>
      <c r="FEK19" s="1"/>
      <c r="FEL19" s="1"/>
      <c r="FEM19" s="1"/>
      <c r="FEN19" s="1"/>
      <c r="FEO19" s="1"/>
      <c r="FEP19" s="1"/>
      <c r="FEQ19" s="1"/>
      <c r="FER19" s="1"/>
      <c r="FES19" s="1"/>
      <c r="FET19" s="1"/>
      <c r="FEU19" s="1"/>
      <c r="FEV19" s="1"/>
      <c r="FEW19" s="1"/>
      <c r="FEX19" s="1"/>
      <c r="FEY19" s="1"/>
      <c r="FEZ19" s="1"/>
      <c r="FFA19" s="1"/>
      <c r="FFB19" s="1"/>
      <c r="FFC19" s="1"/>
      <c r="FFD19" s="1"/>
      <c r="FFE19" s="1"/>
      <c r="FFF19" s="1"/>
      <c r="FFG19" s="1"/>
      <c r="FFH19" s="1"/>
      <c r="FFI19" s="1"/>
      <c r="FFJ19" s="1"/>
      <c r="FFK19" s="1"/>
      <c r="FFL19" s="1"/>
      <c r="FFM19" s="1"/>
      <c r="FFN19" s="1"/>
      <c r="FFO19" s="1"/>
      <c r="FFP19" s="1"/>
      <c r="FFQ19" s="1"/>
      <c r="FFR19" s="1"/>
      <c r="FFS19" s="1"/>
      <c r="FFT19" s="1"/>
      <c r="FFU19" s="1"/>
      <c r="FFV19" s="1"/>
      <c r="FFW19" s="1"/>
      <c r="FFX19" s="1"/>
      <c r="FFY19" s="1"/>
      <c r="FFZ19" s="1"/>
      <c r="FGA19" s="1"/>
      <c r="FGB19" s="1"/>
      <c r="FGC19" s="1"/>
      <c r="FGD19" s="1"/>
      <c r="FGE19" s="1"/>
      <c r="FGF19" s="1"/>
      <c r="FGG19" s="1"/>
      <c r="FGH19" s="1"/>
      <c r="FGI19" s="1"/>
      <c r="FGJ19" s="1"/>
      <c r="FGK19" s="1"/>
      <c r="FGL19" s="1"/>
      <c r="FGM19" s="1"/>
      <c r="FGN19" s="1"/>
      <c r="FGO19" s="1"/>
      <c r="FGP19" s="1"/>
      <c r="FGQ19" s="1"/>
      <c r="FGR19" s="1"/>
      <c r="FGS19" s="1"/>
      <c r="FGT19" s="1"/>
      <c r="FGU19" s="1"/>
      <c r="FGV19" s="1"/>
      <c r="FGW19" s="1"/>
      <c r="FGX19" s="1"/>
      <c r="FGY19" s="1"/>
      <c r="FGZ19" s="1"/>
      <c r="FHA19" s="1"/>
      <c r="FHB19" s="1"/>
      <c r="FHC19" s="1"/>
      <c r="FHD19" s="1"/>
      <c r="FHE19" s="1"/>
      <c r="FHF19" s="1"/>
      <c r="FHG19" s="1"/>
      <c r="FHH19" s="1"/>
      <c r="FHI19" s="1"/>
      <c r="FHJ19" s="1"/>
      <c r="FHK19" s="1"/>
      <c r="FHL19" s="1"/>
      <c r="FHM19" s="1"/>
      <c r="FHN19" s="1"/>
      <c r="FHO19" s="1"/>
      <c r="FHP19" s="1"/>
      <c r="FHQ19" s="1"/>
      <c r="FHR19" s="1"/>
      <c r="FHS19" s="1"/>
      <c r="FHT19" s="1"/>
      <c r="FHU19" s="1"/>
      <c r="FHV19" s="1"/>
      <c r="FHW19" s="1"/>
      <c r="FHX19" s="1"/>
      <c r="FHY19" s="1"/>
      <c r="FHZ19" s="1"/>
      <c r="FIA19" s="1"/>
      <c r="FIB19" s="1"/>
      <c r="FIC19" s="1"/>
      <c r="FID19" s="1"/>
      <c r="FIE19" s="1"/>
      <c r="FIF19" s="1"/>
      <c r="FIG19" s="1"/>
      <c r="FIH19" s="1"/>
      <c r="FII19" s="1"/>
      <c r="FIJ19" s="1"/>
      <c r="FIK19" s="1"/>
      <c r="FIL19" s="1"/>
      <c r="FIM19" s="1"/>
      <c r="FIN19" s="1"/>
      <c r="FIO19" s="1"/>
      <c r="FIP19" s="1"/>
      <c r="FIQ19" s="1"/>
      <c r="FIR19" s="1"/>
      <c r="FIS19" s="1"/>
      <c r="FIT19" s="1"/>
      <c r="FIU19" s="1"/>
      <c r="FIV19" s="1"/>
      <c r="FIW19" s="1"/>
      <c r="FIX19" s="1"/>
      <c r="FIY19" s="1"/>
      <c r="FIZ19" s="1"/>
      <c r="FJA19" s="1"/>
      <c r="FJB19" s="1"/>
      <c r="FJC19" s="1"/>
      <c r="FJD19" s="1"/>
      <c r="FJE19" s="1"/>
      <c r="FJF19" s="1"/>
      <c r="FJG19" s="1"/>
      <c r="FJH19" s="1"/>
      <c r="FJI19" s="1"/>
      <c r="FJJ19" s="1"/>
      <c r="FJK19" s="1"/>
      <c r="FJL19" s="1"/>
      <c r="FJM19" s="1"/>
      <c r="FJN19" s="1"/>
      <c r="FJO19" s="1"/>
      <c r="FJP19" s="1"/>
      <c r="FJQ19" s="1"/>
      <c r="FJR19" s="1"/>
      <c r="FJS19" s="1"/>
      <c r="FJT19" s="1"/>
      <c r="FJU19" s="1"/>
      <c r="FJV19" s="1"/>
      <c r="FJW19" s="1"/>
      <c r="FJX19" s="1"/>
      <c r="FJY19" s="1"/>
      <c r="FJZ19" s="1"/>
      <c r="FKA19" s="1"/>
      <c r="FKB19" s="1"/>
      <c r="FKC19" s="1"/>
      <c r="FKD19" s="1"/>
      <c r="FKE19" s="1"/>
      <c r="FKF19" s="1"/>
      <c r="FKG19" s="1"/>
      <c r="FKH19" s="1"/>
      <c r="FKI19" s="1"/>
      <c r="FKJ19" s="1"/>
      <c r="FKK19" s="1"/>
      <c r="FKL19" s="1"/>
      <c r="FKM19" s="1"/>
      <c r="FKN19" s="1"/>
      <c r="FKO19" s="1"/>
      <c r="FKP19" s="1"/>
      <c r="FKQ19" s="1"/>
      <c r="FKR19" s="1"/>
      <c r="FKS19" s="1"/>
      <c r="FKT19" s="1"/>
      <c r="FKU19" s="1"/>
      <c r="FKV19" s="1"/>
      <c r="FKW19" s="1"/>
      <c r="FKX19" s="1"/>
      <c r="FKY19" s="1"/>
      <c r="FKZ19" s="1"/>
      <c r="FLA19" s="1"/>
      <c r="FLB19" s="1"/>
      <c r="FLC19" s="1"/>
      <c r="FLD19" s="1"/>
      <c r="FLE19" s="1"/>
      <c r="FLF19" s="1"/>
      <c r="FLG19" s="1"/>
      <c r="FLH19" s="1"/>
      <c r="FLI19" s="1"/>
      <c r="FLJ19" s="1"/>
      <c r="FLK19" s="1"/>
      <c r="FLL19" s="1"/>
      <c r="FLM19" s="1"/>
      <c r="FLN19" s="1"/>
      <c r="FLO19" s="1"/>
      <c r="FLP19" s="1"/>
      <c r="FLQ19" s="1"/>
      <c r="FLR19" s="1"/>
      <c r="FLS19" s="1"/>
      <c r="FLT19" s="1"/>
      <c r="FLU19" s="1"/>
      <c r="FLV19" s="1"/>
      <c r="FLW19" s="1"/>
      <c r="FLX19" s="1"/>
      <c r="FLY19" s="1"/>
      <c r="FLZ19" s="1"/>
      <c r="FMA19" s="1"/>
      <c r="FMB19" s="1"/>
      <c r="FMC19" s="1"/>
      <c r="FMD19" s="1"/>
      <c r="FME19" s="1"/>
      <c r="FMF19" s="1"/>
      <c r="FMG19" s="1"/>
      <c r="FMH19" s="1"/>
      <c r="FMI19" s="1"/>
      <c r="FMJ19" s="1"/>
      <c r="FMK19" s="1"/>
      <c r="FML19" s="1"/>
      <c r="FMM19" s="1"/>
      <c r="FMN19" s="1"/>
      <c r="FMO19" s="1"/>
      <c r="FMP19" s="1"/>
      <c r="FMQ19" s="1"/>
      <c r="FMR19" s="1"/>
      <c r="FMS19" s="1"/>
      <c r="FMT19" s="1"/>
      <c r="FMU19" s="1"/>
      <c r="FMV19" s="1"/>
      <c r="FMW19" s="1"/>
      <c r="FMX19" s="1"/>
      <c r="FMY19" s="1"/>
      <c r="FMZ19" s="1"/>
      <c r="FNA19" s="1"/>
      <c r="FNB19" s="1"/>
      <c r="FNC19" s="1"/>
      <c r="FND19" s="1"/>
      <c r="FNE19" s="1"/>
      <c r="FNF19" s="1"/>
      <c r="FNG19" s="1"/>
      <c r="FNH19" s="1"/>
      <c r="FNI19" s="1"/>
      <c r="FNJ19" s="1"/>
      <c r="FNK19" s="1"/>
      <c r="FNL19" s="1"/>
      <c r="FNM19" s="1"/>
      <c r="FNN19" s="1"/>
      <c r="FNO19" s="1"/>
      <c r="FNP19" s="1"/>
      <c r="FNQ19" s="1"/>
      <c r="FNR19" s="1"/>
      <c r="FNS19" s="1"/>
      <c r="FNT19" s="1"/>
      <c r="FNU19" s="1"/>
      <c r="FNV19" s="1"/>
      <c r="FNW19" s="1"/>
      <c r="FNX19" s="1"/>
      <c r="FNY19" s="1"/>
      <c r="FNZ19" s="1"/>
      <c r="FOA19" s="1"/>
      <c r="FOB19" s="1"/>
      <c r="FOC19" s="1"/>
      <c r="FOD19" s="1"/>
      <c r="FOE19" s="1"/>
      <c r="FOF19" s="1"/>
      <c r="FOG19" s="1"/>
      <c r="FOH19" s="1"/>
      <c r="FOI19" s="1"/>
      <c r="FOJ19" s="1"/>
      <c r="FOK19" s="1"/>
      <c r="FOL19" s="1"/>
      <c r="FOM19" s="1"/>
      <c r="FON19" s="1"/>
      <c r="FOO19" s="1"/>
      <c r="FOP19" s="1"/>
      <c r="FOQ19" s="1"/>
      <c r="FOR19" s="1"/>
      <c r="FOS19" s="1"/>
      <c r="FOT19" s="1"/>
      <c r="FOU19" s="1"/>
      <c r="FOV19" s="1"/>
      <c r="FOW19" s="1"/>
      <c r="FOX19" s="1"/>
      <c r="FOY19" s="1"/>
      <c r="FOZ19" s="1"/>
      <c r="FPA19" s="1"/>
      <c r="FPB19" s="1"/>
      <c r="FPC19" s="1"/>
      <c r="FPD19" s="1"/>
      <c r="FPE19" s="1"/>
      <c r="FPF19" s="1"/>
      <c r="FPG19" s="1"/>
      <c r="FPH19" s="1"/>
      <c r="FPI19" s="1"/>
      <c r="FPJ19" s="1"/>
      <c r="FPK19" s="1"/>
      <c r="FPL19" s="1"/>
      <c r="FPM19" s="1"/>
      <c r="FPN19" s="1"/>
      <c r="FPO19" s="1"/>
      <c r="FPP19" s="1"/>
      <c r="FPQ19" s="1"/>
      <c r="FPR19" s="1"/>
      <c r="FPS19" s="1"/>
      <c r="FPT19" s="1"/>
      <c r="FPU19" s="1"/>
      <c r="FPV19" s="1"/>
      <c r="FPW19" s="1"/>
      <c r="FPX19" s="1"/>
      <c r="FPY19" s="1"/>
      <c r="FPZ19" s="1"/>
      <c r="FQA19" s="1"/>
      <c r="FQB19" s="1"/>
      <c r="FQC19" s="1"/>
      <c r="FQD19" s="1"/>
      <c r="FQE19" s="1"/>
      <c r="FQF19" s="1"/>
      <c r="FQG19" s="1"/>
      <c r="FQH19" s="1"/>
      <c r="FQI19" s="1"/>
      <c r="FQJ19" s="1"/>
      <c r="FQK19" s="1"/>
      <c r="FQL19" s="1"/>
      <c r="FQM19" s="1"/>
      <c r="FQN19" s="1"/>
      <c r="FQO19" s="1"/>
      <c r="FQP19" s="1"/>
      <c r="FQQ19" s="1"/>
      <c r="FQR19" s="1"/>
      <c r="FQS19" s="1"/>
      <c r="FQT19" s="1"/>
      <c r="FQU19" s="1"/>
      <c r="FQV19" s="1"/>
      <c r="FQW19" s="1"/>
      <c r="FQX19" s="1"/>
      <c r="FQY19" s="1"/>
      <c r="FQZ19" s="1"/>
      <c r="FRA19" s="1"/>
      <c r="FRB19" s="1"/>
      <c r="FRC19" s="1"/>
      <c r="FRD19" s="1"/>
      <c r="FRE19" s="1"/>
      <c r="FRF19" s="1"/>
      <c r="FRG19" s="1"/>
      <c r="FRH19" s="1"/>
      <c r="FRI19" s="1"/>
      <c r="FRJ19" s="1"/>
      <c r="FRK19" s="1"/>
      <c r="FRL19" s="1"/>
      <c r="FRM19" s="1"/>
      <c r="FRN19" s="1"/>
      <c r="FRO19" s="1"/>
      <c r="FRP19" s="1"/>
      <c r="FRQ19" s="1"/>
      <c r="FRR19" s="1"/>
      <c r="FRS19" s="1"/>
      <c r="FRT19" s="1"/>
      <c r="FRU19" s="1"/>
      <c r="FRV19" s="1"/>
      <c r="FRW19" s="1"/>
      <c r="FRX19" s="1"/>
      <c r="FRY19" s="1"/>
      <c r="FRZ19" s="1"/>
      <c r="FSA19" s="1"/>
      <c r="FSB19" s="1"/>
      <c r="FSC19" s="1"/>
      <c r="FSD19" s="1"/>
      <c r="FSE19" s="1"/>
      <c r="FSF19" s="1"/>
      <c r="FSG19" s="1"/>
      <c r="FSH19" s="1"/>
      <c r="FSI19" s="1"/>
      <c r="FSJ19" s="1"/>
      <c r="FSK19" s="1"/>
      <c r="FSL19" s="1"/>
      <c r="FSM19" s="1"/>
      <c r="FSN19" s="1"/>
      <c r="FSO19" s="1"/>
      <c r="FSP19" s="1"/>
      <c r="FSQ19" s="1"/>
      <c r="FSR19" s="1"/>
      <c r="FSS19" s="1"/>
      <c r="FST19" s="1"/>
      <c r="FSU19" s="1"/>
      <c r="FSV19" s="1"/>
      <c r="FSW19" s="1"/>
      <c r="FSX19" s="1"/>
      <c r="FSY19" s="1"/>
      <c r="FSZ19" s="1"/>
      <c r="FTA19" s="1"/>
      <c r="FTB19" s="1"/>
      <c r="FTC19" s="1"/>
      <c r="FTD19" s="1"/>
      <c r="FTE19" s="1"/>
      <c r="FTF19" s="1"/>
      <c r="FTG19" s="1"/>
      <c r="FTH19" s="1"/>
      <c r="FTI19" s="1"/>
      <c r="FTJ19" s="1"/>
      <c r="FTK19" s="1"/>
      <c r="FTL19" s="1"/>
      <c r="FTM19" s="1"/>
      <c r="FTN19" s="1"/>
      <c r="FTO19" s="1"/>
      <c r="FTP19" s="1"/>
      <c r="FTQ19" s="1"/>
      <c r="FTR19" s="1"/>
      <c r="FTS19" s="1"/>
      <c r="FTT19" s="1"/>
      <c r="FTU19" s="1"/>
      <c r="FTV19" s="1"/>
      <c r="FTW19" s="1"/>
      <c r="FTX19" s="1"/>
      <c r="FTY19" s="1"/>
      <c r="FTZ19" s="1"/>
      <c r="FUA19" s="1"/>
      <c r="FUB19" s="1"/>
      <c r="FUC19" s="1"/>
      <c r="FUD19" s="1"/>
      <c r="FUE19" s="1"/>
      <c r="FUF19" s="1"/>
      <c r="FUG19" s="1"/>
      <c r="FUH19" s="1"/>
      <c r="FUI19" s="1"/>
      <c r="FUJ19" s="1"/>
      <c r="FUK19" s="1"/>
      <c r="FUL19" s="1"/>
      <c r="FUM19" s="1"/>
      <c r="FUN19" s="1"/>
      <c r="FUO19" s="1"/>
      <c r="FUP19" s="1"/>
      <c r="FUQ19" s="1"/>
      <c r="FUR19" s="1"/>
      <c r="FUS19" s="1"/>
      <c r="FUT19" s="1"/>
      <c r="FUU19" s="1"/>
      <c r="FUV19" s="1"/>
      <c r="FUW19" s="1"/>
      <c r="FUX19" s="1"/>
      <c r="FUY19" s="1"/>
      <c r="FUZ19" s="1"/>
      <c r="FVA19" s="1"/>
      <c r="FVB19" s="1"/>
      <c r="FVC19" s="1"/>
      <c r="FVD19" s="1"/>
      <c r="FVE19" s="1"/>
      <c r="FVF19" s="1"/>
      <c r="FVG19" s="1"/>
      <c r="FVH19" s="1"/>
      <c r="FVI19" s="1"/>
      <c r="FVJ19" s="1"/>
      <c r="FVK19" s="1"/>
      <c r="FVL19" s="1"/>
      <c r="FVM19" s="1"/>
      <c r="FVN19" s="1"/>
      <c r="FVO19" s="1"/>
      <c r="FVP19" s="1"/>
      <c r="FVQ19" s="1"/>
      <c r="FVR19" s="1"/>
      <c r="FVS19" s="1"/>
      <c r="FVT19" s="1"/>
      <c r="FVU19" s="1"/>
      <c r="FVV19" s="1"/>
      <c r="FVW19" s="1"/>
      <c r="FVX19" s="1"/>
      <c r="FVY19" s="1"/>
      <c r="FVZ19" s="1"/>
      <c r="FWA19" s="1"/>
      <c r="FWB19" s="1"/>
      <c r="FWC19" s="1"/>
      <c r="FWD19" s="1"/>
      <c r="FWE19" s="1"/>
      <c r="FWF19" s="1"/>
      <c r="FWG19" s="1"/>
      <c r="FWH19" s="1"/>
      <c r="FWI19" s="1"/>
      <c r="FWJ19" s="1"/>
      <c r="FWK19" s="1"/>
      <c r="FWL19" s="1"/>
      <c r="FWM19" s="1"/>
      <c r="FWN19" s="1"/>
      <c r="FWO19" s="1"/>
      <c r="FWP19" s="1"/>
      <c r="FWQ19" s="1"/>
      <c r="FWR19" s="1"/>
      <c r="FWS19" s="1"/>
      <c r="FWT19" s="1"/>
      <c r="FWU19" s="1"/>
      <c r="FWV19" s="1"/>
      <c r="FWW19" s="1"/>
      <c r="FWX19" s="1"/>
      <c r="FWY19" s="1"/>
      <c r="FWZ19" s="1"/>
      <c r="FXA19" s="1"/>
      <c r="FXB19" s="1"/>
      <c r="FXC19" s="1"/>
      <c r="FXD19" s="1"/>
      <c r="FXE19" s="1"/>
      <c r="FXF19" s="1"/>
      <c r="FXG19" s="1"/>
      <c r="FXH19" s="1"/>
      <c r="FXI19" s="1"/>
      <c r="FXJ19" s="1"/>
      <c r="FXK19" s="1"/>
      <c r="FXL19" s="1"/>
      <c r="FXM19" s="1"/>
      <c r="FXN19" s="1"/>
      <c r="FXO19" s="1"/>
      <c r="FXP19" s="1"/>
      <c r="FXQ19" s="1"/>
      <c r="FXR19" s="1"/>
      <c r="FXS19" s="1"/>
      <c r="FXT19" s="1"/>
      <c r="FXU19" s="1"/>
      <c r="FXV19" s="1"/>
      <c r="FXW19" s="1"/>
      <c r="FXX19" s="1"/>
      <c r="FXY19" s="1"/>
      <c r="FXZ19" s="1"/>
      <c r="FYA19" s="1"/>
      <c r="FYB19" s="1"/>
      <c r="FYC19" s="1"/>
      <c r="FYD19" s="1"/>
      <c r="FYE19" s="1"/>
      <c r="FYF19" s="1"/>
      <c r="FYG19" s="1"/>
      <c r="FYH19" s="1"/>
      <c r="FYI19" s="1"/>
      <c r="FYJ19" s="1"/>
      <c r="FYK19" s="1"/>
      <c r="FYL19" s="1"/>
      <c r="FYM19" s="1"/>
      <c r="FYN19" s="1"/>
      <c r="FYO19" s="1"/>
      <c r="FYP19" s="1"/>
      <c r="FYQ19" s="1"/>
      <c r="FYR19" s="1"/>
      <c r="FYS19" s="1"/>
      <c r="FYT19" s="1"/>
      <c r="FYU19" s="1"/>
      <c r="FYV19" s="1"/>
      <c r="FYW19" s="1"/>
      <c r="FYX19" s="1"/>
      <c r="FYY19" s="1"/>
      <c r="FYZ19" s="1"/>
      <c r="FZA19" s="1"/>
      <c r="FZB19" s="1"/>
      <c r="FZC19" s="1"/>
      <c r="FZD19" s="1"/>
      <c r="FZE19" s="1"/>
      <c r="FZF19" s="1"/>
      <c r="FZG19" s="1"/>
      <c r="FZH19" s="1"/>
      <c r="FZI19" s="1"/>
      <c r="FZJ19" s="1"/>
      <c r="FZK19" s="1"/>
      <c r="FZL19" s="1"/>
      <c r="FZM19" s="1"/>
      <c r="FZN19" s="1"/>
      <c r="FZO19" s="1"/>
      <c r="FZP19" s="1"/>
      <c r="FZQ19" s="1"/>
      <c r="FZR19" s="1"/>
      <c r="FZS19" s="1"/>
      <c r="FZT19" s="1"/>
      <c r="FZU19" s="1"/>
      <c r="FZV19" s="1"/>
      <c r="FZW19" s="1"/>
      <c r="FZX19" s="1"/>
      <c r="FZY19" s="1"/>
      <c r="FZZ19" s="1"/>
      <c r="GAA19" s="1"/>
      <c r="GAB19" s="1"/>
      <c r="GAC19" s="1"/>
      <c r="GAD19" s="1"/>
      <c r="GAE19" s="1"/>
      <c r="GAF19" s="1"/>
      <c r="GAG19" s="1"/>
      <c r="GAH19" s="1"/>
      <c r="GAI19" s="1"/>
      <c r="GAJ19" s="1"/>
      <c r="GAK19" s="1"/>
      <c r="GAL19" s="1"/>
      <c r="GAM19" s="1"/>
      <c r="GAN19" s="1"/>
      <c r="GAO19" s="1"/>
      <c r="GAP19" s="1"/>
      <c r="GAQ19" s="1"/>
      <c r="GAR19" s="1"/>
      <c r="GAS19" s="1"/>
      <c r="GAT19" s="1"/>
      <c r="GAU19" s="1"/>
      <c r="GAV19" s="1"/>
      <c r="GAW19" s="1"/>
      <c r="GAX19" s="1"/>
      <c r="GAY19" s="1"/>
      <c r="GAZ19" s="1"/>
      <c r="GBA19" s="1"/>
      <c r="GBB19" s="1"/>
      <c r="GBC19" s="1"/>
      <c r="GBD19" s="1"/>
      <c r="GBE19" s="1"/>
      <c r="GBF19" s="1"/>
      <c r="GBG19" s="1"/>
      <c r="GBH19" s="1"/>
      <c r="GBI19" s="1"/>
      <c r="GBJ19" s="1"/>
      <c r="GBK19" s="1"/>
      <c r="GBL19" s="1"/>
      <c r="GBM19" s="1"/>
      <c r="GBN19" s="1"/>
      <c r="GBO19" s="1"/>
      <c r="GBP19" s="1"/>
      <c r="GBQ19" s="1"/>
      <c r="GBR19" s="1"/>
      <c r="GBS19" s="1"/>
      <c r="GBT19" s="1"/>
      <c r="GBU19" s="1"/>
      <c r="GBV19" s="1"/>
      <c r="GBW19" s="1"/>
      <c r="GBX19" s="1"/>
      <c r="GBY19" s="1"/>
      <c r="GBZ19" s="1"/>
      <c r="GCA19" s="1"/>
      <c r="GCB19" s="1"/>
      <c r="GCC19" s="1"/>
      <c r="GCD19" s="1"/>
      <c r="GCE19" s="1"/>
      <c r="GCF19" s="1"/>
      <c r="GCG19" s="1"/>
      <c r="GCH19" s="1"/>
      <c r="GCI19" s="1"/>
      <c r="GCJ19" s="1"/>
      <c r="GCK19" s="1"/>
      <c r="GCL19" s="1"/>
      <c r="GCM19" s="1"/>
      <c r="GCN19" s="1"/>
      <c r="GCO19" s="1"/>
      <c r="GCP19" s="1"/>
      <c r="GCQ19" s="1"/>
      <c r="GCR19" s="1"/>
      <c r="GCS19" s="1"/>
      <c r="GCT19" s="1"/>
      <c r="GCU19" s="1"/>
      <c r="GCV19" s="1"/>
      <c r="GCW19" s="1"/>
      <c r="GCX19" s="1"/>
      <c r="GCY19" s="1"/>
      <c r="GCZ19" s="1"/>
      <c r="GDA19" s="1"/>
      <c r="GDB19" s="1"/>
      <c r="GDC19" s="1"/>
      <c r="GDD19" s="1"/>
      <c r="GDE19" s="1"/>
      <c r="GDF19" s="1"/>
      <c r="GDG19" s="1"/>
      <c r="GDH19" s="1"/>
      <c r="GDI19" s="1"/>
      <c r="GDJ19" s="1"/>
      <c r="GDK19" s="1"/>
      <c r="GDL19" s="1"/>
      <c r="GDM19" s="1"/>
      <c r="GDN19" s="1"/>
      <c r="GDO19" s="1"/>
      <c r="GDP19" s="1"/>
      <c r="GDQ19" s="1"/>
      <c r="GDR19" s="1"/>
      <c r="GDS19" s="1"/>
      <c r="GDT19" s="1"/>
      <c r="GDU19" s="1"/>
      <c r="GDV19" s="1"/>
      <c r="GDW19" s="1"/>
      <c r="GDX19" s="1"/>
      <c r="GDY19" s="1"/>
      <c r="GDZ19" s="1"/>
      <c r="GEA19" s="1"/>
      <c r="GEB19" s="1"/>
      <c r="GEC19" s="1"/>
      <c r="GED19" s="1"/>
      <c r="GEE19" s="1"/>
      <c r="GEF19" s="1"/>
      <c r="GEG19" s="1"/>
      <c r="GEH19" s="1"/>
      <c r="GEI19" s="1"/>
      <c r="GEJ19" s="1"/>
      <c r="GEK19" s="1"/>
      <c r="GEL19" s="1"/>
      <c r="GEM19" s="1"/>
      <c r="GEN19" s="1"/>
      <c r="GEO19" s="1"/>
      <c r="GEP19" s="1"/>
      <c r="GEQ19" s="1"/>
      <c r="GER19" s="1"/>
      <c r="GES19" s="1"/>
      <c r="GET19" s="1"/>
      <c r="GEU19" s="1"/>
      <c r="GEV19" s="1"/>
      <c r="GEW19" s="1"/>
      <c r="GEX19" s="1"/>
      <c r="GEY19" s="1"/>
      <c r="GEZ19" s="1"/>
      <c r="GFA19" s="1"/>
      <c r="GFB19" s="1"/>
      <c r="GFC19" s="1"/>
      <c r="GFD19" s="1"/>
      <c r="GFE19" s="1"/>
      <c r="GFF19" s="1"/>
      <c r="GFG19" s="1"/>
      <c r="GFH19" s="1"/>
      <c r="GFI19" s="1"/>
      <c r="GFJ19" s="1"/>
      <c r="GFK19" s="1"/>
      <c r="GFL19" s="1"/>
      <c r="GFM19" s="1"/>
      <c r="GFN19" s="1"/>
      <c r="GFO19" s="1"/>
      <c r="GFP19" s="1"/>
      <c r="GFQ19" s="1"/>
      <c r="GFR19" s="1"/>
      <c r="GFS19" s="1"/>
      <c r="GFT19" s="1"/>
      <c r="GFU19" s="1"/>
      <c r="GFV19" s="1"/>
      <c r="GFW19" s="1"/>
      <c r="GFX19" s="1"/>
      <c r="GFY19" s="1"/>
      <c r="GFZ19" s="1"/>
      <c r="GGA19" s="1"/>
      <c r="GGB19" s="1"/>
      <c r="GGC19" s="1"/>
      <c r="GGD19" s="1"/>
      <c r="GGE19" s="1"/>
      <c r="GGF19" s="1"/>
      <c r="GGG19" s="1"/>
      <c r="GGH19" s="1"/>
      <c r="GGI19" s="1"/>
      <c r="GGJ19" s="1"/>
      <c r="GGK19" s="1"/>
      <c r="GGL19" s="1"/>
      <c r="GGM19" s="1"/>
      <c r="GGN19" s="1"/>
      <c r="GGO19" s="1"/>
      <c r="GGP19" s="1"/>
      <c r="GGQ19" s="1"/>
      <c r="GGR19" s="1"/>
      <c r="GGS19" s="1"/>
      <c r="GGT19" s="1"/>
      <c r="GGU19" s="1"/>
      <c r="GGV19" s="1"/>
      <c r="GGW19" s="1"/>
      <c r="GGX19" s="1"/>
      <c r="GGY19" s="1"/>
      <c r="GGZ19" s="1"/>
      <c r="GHA19" s="1"/>
      <c r="GHB19" s="1"/>
      <c r="GHC19" s="1"/>
      <c r="GHD19" s="1"/>
      <c r="GHE19" s="1"/>
      <c r="GHF19" s="1"/>
      <c r="GHG19" s="1"/>
      <c r="GHH19" s="1"/>
      <c r="GHI19" s="1"/>
      <c r="GHJ19" s="1"/>
      <c r="GHK19" s="1"/>
      <c r="GHL19" s="1"/>
      <c r="GHM19" s="1"/>
      <c r="GHN19" s="1"/>
      <c r="GHO19" s="1"/>
      <c r="GHP19" s="1"/>
      <c r="GHQ19" s="1"/>
      <c r="GHR19" s="1"/>
      <c r="GHS19" s="1"/>
      <c r="GHT19" s="1"/>
      <c r="GHU19" s="1"/>
      <c r="GHV19" s="1"/>
      <c r="GHW19" s="1"/>
      <c r="GHX19" s="1"/>
      <c r="GHY19" s="1"/>
      <c r="GHZ19" s="1"/>
      <c r="GIA19" s="1"/>
      <c r="GIB19" s="1"/>
      <c r="GIC19" s="1"/>
      <c r="GID19" s="1"/>
      <c r="GIE19" s="1"/>
      <c r="GIF19" s="1"/>
      <c r="GIG19" s="1"/>
      <c r="GIH19" s="1"/>
      <c r="GII19" s="1"/>
      <c r="GIJ19" s="1"/>
      <c r="GIK19" s="1"/>
      <c r="GIL19" s="1"/>
      <c r="GIM19" s="1"/>
      <c r="GIN19" s="1"/>
      <c r="GIO19" s="1"/>
      <c r="GIP19" s="1"/>
      <c r="GIQ19" s="1"/>
      <c r="GIR19" s="1"/>
      <c r="GIS19" s="1"/>
      <c r="GIT19" s="1"/>
      <c r="GIU19" s="1"/>
      <c r="GIV19" s="1"/>
      <c r="GIW19" s="1"/>
      <c r="GIX19" s="1"/>
      <c r="GIY19" s="1"/>
      <c r="GIZ19" s="1"/>
      <c r="GJA19" s="1"/>
      <c r="GJB19" s="1"/>
      <c r="GJC19" s="1"/>
      <c r="GJD19" s="1"/>
      <c r="GJE19" s="1"/>
      <c r="GJF19" s="1"/>
      <c r="GJG19" s="1"/>
      <c r="GJH19" s="1"/>
      <c r="GJI19" s="1"/>
      <c r="GJJ19" s="1"/>
      <c r="GJK19" s="1"/>
      <c r="GJL19" s="1"/>
      <c r="GJM19" s="1"/>
      <c r="GJN19" s="1"/>
      <c r="GJO19" s="1"/>
      <c r="GJP19" s="1"/>
      <c r="GJQ19" s="1"/>
      <c r="GJR19" s="1"/>
      <c r="GJS19" s="1"/>
      <c r="GJT19" s="1"/>
      <c r="GJU19" s="1"/>
      <c r="GJV19" s="1"/>
      <c r="GJW19" s="1"/>
      <c r="GJX19" s="1"/>
      <c r="GJY19" s="1"/>
      <c r="GJZ19" s="1"/>
      <c r="GKA19" s="1"/>
      <c r="GKB19" s="1"/>
      <c r="GKC19" s="1"/>
      <c r="GKD19" s="1"/>
      <c r="GKE19" s="1"/>
      <c r="GKF19" s="1"/>
      <c r="GKG19" s="1"/>
      <c r="GKH19" s="1"/>
      <c r="GKI19" s="1"/>
      <c r="GKJ19" s="1"/>
      <c r="GKK19" s="1"/>
      <c r="GKL19" s="1"/>
      <c r="GKM19" s="1"/>
      <c r="GKN19" s="1"/>
      <c r="GKO19" s="1"/>
      <c r="GKP19" s="1"/>
      <c r="GKQ19" s="1"/>
      <c r="GKR19" s="1"/>
      <c r="GKS19" s="1"/>
      <c r="GKT19" s="1"/>
      <c r="GKU19" s="1"/>
      <c r="GKV19" s="1"/>
      <c r="GKW19" s="1"/>
      <c r="GKX19" s="1"/>
      <c r="GKY19" s="1"/>
      <c r="GKZ19" s="1"/>
      <c r="GLA19" s="1"/>
      <c r="GLB19" s="1"/>
      <c r="GLC19" s="1"/>
      <c r="GLD19" s="1"/>
      <c r="GLE19" s="1"/>
      <c r="GLF19" s="1"/>
      <c r="GLG19" s="1"/>
      <c r="GLH19" s="1"/>
      <c r="GLI19" s="1"/>
      <c r="GLJ19" s="1"/>
      <c r="GLK19" s="1"/>
      <c r="GLL19" s="1"/>
      <c r="GLM19" s="1"/>
      <c r="GLN19" s="1"/>
      <c r="GLO19" s="1"/>
      <c r="GLP19" s="1"/>
      <c r="GLQ19" s="1"/>
      <c r="GLR19" s="1"/>
      <c r="GLS19" s="1"/>
      <c r="GLT19" s="1"/>
      <c r="GLU19" s="1"/>
      <c r="GLV19" s="1"/>
      <c r="GLW19" s="1"/>
      <c r="GLX19" s="1"/>
      <c r="GLY19" s="1"/>
      <c r="GLZ19" s="1"/>
      <c r="GMA19" s="1"/>
      <c r="GMB19" s="1"/>
      <c r="GMC19" s="1"/>
      <c r="GMD19" s="1"/>
      <c r="GME19" s="1"/>
      <c r="GMF19" s="1"/>
      <c r="GMG19" s="1"/>
      <c r="GMH19" s="1"/>
      <c r="GMI19" s="1"/>
      <c r="GMJ19" s="1"/>
      <c r="GMK19" s="1"/>
      <c r="GML19" s="1"/>
      <c r="GMM19" s="1"/>
      <c r="GMN19" s="1"/>
      <c r="GMO19" s="1"/>
      <c r="GMP19" s="1"/>
      <c r="GMQ19" s="1"/>
      <c r="GMR19" s="1"/>
      <c r="GMS19" s="1"/>
      <c r="GMT19" s="1"/>
      <c r="GMU19" s="1"/>
      <c r="GMV19" s="1"/>
      <c r="GMW19" s="1"/>
      <c r="GMX19" s="1"/>
      <c r="GMY19" s="1"/>
      <c r="GMZ19" s="1"/>
      <c r="GNA19" s="1"/>
      <c r="GNB19" s="1"/>
      <c r="GNC19" s="1"/>
      <c r="GND19" s="1"/>
      <c r="GNE19" s="1"/>
      <c r="GNF19" s="1"/>
      <c r="GNG19" s="1"/>
      <c r="GNH19" s="1"/>
      <c r="GNI19" s="1"/>
      <c r="GNJ19" s="1"/>
      <c r="GNK19" s="1"/>
      <c r="GNL19" s="1"/>
      <c r="GNM19" s="1"/>
      <c r="GNN19" s="1"/>
      <c r="GNO19" s="1"/>
      <c r="GNP19" s="1"/>
      <c r="GNQ19" s="1"/>
      <c r="GNR19" s="1"/>
      <c r="GNS19" s="1"/>
      <c r="GNT19" s="1"/>
      <c r="GNU19" s="1"/>
      <c r="GNV19" s="1"/>
      <c r="GNW19" s="1"/>
      <c r="GNX19" s="1"/>
      <c r="GNY19" s="1"/>
      <c r="GNZ19" s="1"/>
      <c r="GOA19" s="1"/>
      <c r="GOB19" s="1"/>
      <c r="GOC19" s="1"/>
      <c r="GOD19" s="1"/>
      <c r="GOE19" s="1"/>
      <c r="GOF19" s="1"/>
      <c r="GOG19" s="1"/>
      <c r="GOH19" s="1"/>
      <c r="GOI19" s="1"/>
      <c r="GOJ19" s="1"/>
      <c r="GOK19" s="1"/>
      <c r="GOL19" s="1"/>
      <c r="GOM19" s="1"/>
      <c r="GON19" s="1"/>
      <c r="GOO19" s="1"/>
      <c r="GOP19" s="1"/>
      <c r="GOQ19" s="1"/>
      <c r="GOR19" s="1"/>
      <c r="GOS19" s="1"/>
      <c r="GOT19" s="1"/>
      <c r="GOU19" s="1"/>
      <c r="GOV19" s="1"/>
      <c r="GOW19" s="1"/>
      <c r="GOX19" s="1"/>
      <c r="GOY19" s="1"/>
      <c r="GOZ19" s="1"/>
      <c r="GPA19" s="1"/>
      <c r="GPB19" s="1"/>
      <c r="GPC19" s="1"/>
      <c r="GPD19" s="1"/>
      <c r="GPE19" s="1"/>
      <c r="GPF19" s="1"/>
      <c r="GPG19" s="1"/>
      <c r="GPH19" s="1"/>
      <c r="GPI19" s="1"/>
      <c r="GPJ19" s="1"/>
      <c r="GPK19" s="1"/>
      <c r="GPL19" s="1"/>
      <c r="GPM19" s="1"/>
      <c r="GPN19" s="1"/>
      <c r="GPO19" s="1"/>
      <c r="GPP19" s="1"/>
      <c r="GPQ19" s="1"/>
      <c r="GPR19" s="1"/>
      <c r="GPS19" s="1"/>
      <c r="GPT19" s="1"/>
      <c r="GPU19" s="1"/>
      <c r="GPV19" s="1"/>
      <c r="GPW19" s="1"/>
      <c r="GPX19" s="1"/>
      <c r="GPY19" s="1"/>
      <c r="GPZ19" s="1"/>
      <c r="GQA19" s="1"/>
      <c r="GQB19" s="1"/>
      <c r="GQC19" s="1"/>
      <c r="GQD19" s="1"/>
      <c r="GQE19" s="1"/>
      <c r="GQF19" s="1"/>
      <c r="GQG19" s="1"/>
      <c r="GQH19" s="1"/>
      <c r="GQI19" s="1"/>
      <c r="GQJ19" s="1"/>
      <c r="GQK19" s="1"/>
      <c r="GQL19" s="1"/>
      <c r="GQM19" s="1"/>
      <c r="GQN19" s="1"/>
      <c r="GQO19" s="1"/>
      <c r="GQP19" s="1"/>
      <c r="GQQ19" s="1"/>
      <c r="GQR19" s="1"/>
      <c r="GQS19" s="1"/>
      <c r="GQT19" s="1"/>
      <c r="GQU19" s="1"/>
      <c r="GQV19" s="1"/>
      <c r="GQW19" s="1"/>
      <c r="GQX19" s="1"/>
      <c r="GQY19" s="1"/>
      <c r="GQZ19" s="1"/>
      <c r="GRA19" s="1"/>
      <c r="GRB19" s="1"/>
      <c r="GRC19" s="1"/>
      <c r="GRD19" s="1"/>
      <c r="GRE19" s="1"/>
      <c r="GRF19" s="1"/>
      <c r="GRG19" s="1"/>
      <c r="GRH19" s="1"/>
      <c r="GRI19" s="1"/>
      <c r="GRJ19" s="1"/>
      <c r="GRK19" s="1"/>
      <c r="GRL19" s="1"/>
      <c r="GRM19" s="1"/>
      <c r="GRN19" s="1"/>
      <c r="GRO19" s="1"/>
      <c r="GRP19" s="1"/>
      <c r="GRQ19" s="1"/>
      <c r="GRR19" s="1"/>
      <c r="GRS19" s="1"/>
      <c r="GRT19" s="1"/>
      <c r="GRU19" s="1"/>
      <c r="GRV19" s="1"/>
      <c r="GRW19" s="1"/>
      <c r="GRX19" s="1"/>
      <c r="GRY19" s="1"/>
      <c r="GRZ19" s="1"/>
      <c r="GSA19" s="1"/>
      <c r="GSB19" s="1"/>
      <c r="GSC19" s="1"/>
      <c r="GSD19" s="1"/>
      <c r="GSE19" s="1"/>
      <c r="GSF19" s="1"/>
      <c r="GSG19" s="1"/>
      <c r="GSH19" s="1"/>
      <c r="GSI19" s="1"/>
      <c r="GSJ19" s="1"/>
      <c r="GSK19" s="1"/>
      <c r="GSL19" s="1"/>
      <c r="GSM19" s="1"/>
      <c r="GSN19" s="1"/>
      <c r="GSO19" s="1"/>
      <c r="GSP19" s="1"/>
      <c r="GSQ19" s="1"/>
      <c r="GSR19" s="1"/>
      <c r="GSS19" s="1"/>
      <c r="GST19" s="1"/>
      <c r="GSU19" s="1"/>
      <c r="GSV19" s="1"/>
      <c r="GSW19" s="1"/>
      <c r="GSX19" s="1"/>
      <c r="GSY19" s="1"/>
      <c r="GSZ19" s="1"/>
      <c r="GTA19" s="1"/>
      <c r="GTB19" s="1"/>
      <c r="GTC19" s="1"/>
      <c r="GTD19" s="1"/>
      <c r="GTE19" s="1"/>
      <c r="GTF19" s="1"/>
      <c r="GTG19" s="1"/>
      <c r="GTH19" s="1"/>
      <c r="GTI19" s="1"/>
      <c r="GTJ19" s="1"/>
      <c r="GTK19" s="1"/>
      <c r="GTL19" s="1"/>
      <c r="GTM19" s="1"/>
      <c r="GTN19" s="1"/>
      <c r="GTO19" s="1"/>
      <c r="GTP19" s="1"/>
      <c r="GTQ19" s="1"/>
      <c r="GTR19" s="1"/>
      <c r="GTS19" s="1"/>
      <c r="GTT19" s="1"/>
      <c r="GTU19" s="1"/>
      <c r="GTV19" s="1"/>
      <c r="GTW19" s="1"/>
      <c r="GTX19" s="1"/>
      <c r="GTY19" s="1"/>
      <c r="GTZ19" s="1"/>
      <c r="GUA19" s="1"/>
      <c r="GUB19" s="1"/>
      <c r="GUC19" s="1"/>
      <c r="GUD19" s="1"/>
      <c r="GUE19" s="1"/>
      <c r="GUF19" s="1"/>
      <c r="GUG19" s="1"/>
      <c r="GUH19" s="1"/>
      <c r="GUI19" s="1"/>
      <c r="GUJ19" s="1"/>
      <c r="GUK19" s="1"/>
      <c r="GUL19" s="1"/>
      <c r="GUM19" s="1"/>
      <c r="GUN19" s="1"/>
      <c r="GUO19" s="1"/>
      <c r="GUP19" s="1"/>
      <c r="GUQ19" s="1"/>
      <c r="GUR19" s="1"/>
      <c r="GUS19" s="1"/>
      <c r="GUT19" s="1"/>
      <c r="GUU19" s="1"/>
      <c r="GUV19" s="1"/>
      <c r="GUW19" s="1"/>
      <c r="GUX19" s="1"/>
      <c r="GUY19" s="1"/>
      <c r="GUZ19" s="1"/>
      <c r="GVA19" s="1"/>
      <c r="GVB19" s="1"/>
      <c r="GVC19" s="1"/>
      <c r="GVD19" s="1"/>
      <c r="GVE19" s="1"/>
      <c r="GVF19" s="1"/>
      <c r="GVG19" s="1"/>
      <c r="GVH19" s="1"/>
      <c r="GVI19" s="1"/>
      <c r="GVJ19" s="1"/>
      <c r="GVK19" s="1"/>
      <c r="GVL19" s="1"/>
      <c r="GVM19" s="1"/>
      <c r="GVN19" s="1"/>
      <c r="GVO19" s="1"/>
      <c r="GVP19" s="1"/>
      <c r="GVQ19" s="1"/>
      <c r="GVR19" s="1"/>
      <c r="GVS19" s="1"/>
      <c r="GVT19" s="1"/>
      <c r="GVU19" s="1"/>
      <c r="GVV19" s="1"/>
      <c r="GVW19" s="1"/>
      <c r="GVX19" s="1"/>
      <c r="GVY19" s="1"/>
      <c r="GVZ19" s="1"/>
      <c r="GWA19" s="1"/>
      <c r="GWB19" s="1"/>
      <c r="GWC19" s="1"/>
      <c r="GWD19" s="1"/>
      <c r="GWE19" s="1"/>
      <c r="GWF19" s="1"/>
      <c r="GWG19" s="1"/>
      <c r="GWH19" s="1"/>
      <c r="GWI19" s="1"/>
      <c r="GWJ19" s="1"/>
      <c r="GWK19" s="1"/>
      <c r="GWL19" s="1"/>
      <c r="GWM19" s="1"/>
      <c r="GWN19" s="1"/>
      <c r="GWO19" s="1"/>
      <c r="GWP19" s="1"/>
      <c r="GWQ19" s="1"/>
      <c r="GWR19" s="1"/>
      <c r="GWS19" s="1"/>
      <c r="GWT19" s="1"/>
      <c r="GWU19" s="1"/>
      <c r="GWV19" s="1"/>
      <c r="GWW19" s="1"/>
      <c r="GWX19" s="1"/>
      <c r="GWY19" s="1"/>
      <c r="GWZ19" s="1"/>
      <c r="GXA19" s="1"/>
      <c r="GXB19" s="1"/>
      <c r="GXC19" s="1"/>
      <c r="GXD19" s="1"/>
      <c r="GXE19" s="1"/>
      <c r="GXF19" s="1"/>
      <c r="GXG19" s="1"/>
      <c r="GXH19" s="1"/>
      <c r="GXI19" s="1"/>
      <c r="GXJ19" s="1"/>
      <c r="GXK19" s="1"/>
      <c r="GXL19" s="1"/>
      <c r="GXM19" s="1"/>
      <c r="GXN19" s="1"/>
      <c r="GXO19" s="1"/>
      <c r="GXP19" s="1"/>
      <c r="GXQ19" s="1"/>
      <c r="GXR19" s="1"/>
      <c r="GXS19" s="1"/>
      <c r="GXT19" s="1"/>
      <c r="GXU19" s="1"/>
      <c r="GXV19" s="1"/>
      <c r="GXW19" s="1"/>
      <c r="GXX19" s="1"/>
      <c r="GXY19" s="1"/>
      <c r="GXZ19" s="1"/>
      <c r="GYA19" s="1"/>
      <c r="GYB19" s="1"/>
      <c r="GYC19" s="1"/>
      <c r="GYD19" s="1"/>
      <c r="GYE19" s="1"/>
      <c r="GYF19" s="1"/>
      <c r="GYG19" s="1"/>
      <c r="GYH19" s="1"/>
      <c r="GYI19" s="1"/>
      <c r="GYJ19" s="1"/>
      <c r="GYK19" s="1"/>
      <c r="GYL19" s="1"/>
      <c r="GYM19" s="1"/>
      <c r="GYN19" s="1"/>
      <c r="GYO19" s="1"/>
      <c r="GYP19" s="1"/>
      <c r="GYQ19" s="1"/>
      <c r="GYR19" s="1"/>
      <c r="GYS19" s="1"/>
      <c r="GYT19" s="1"/>
      <c r="GYU19" s="1"/>
      <c r="GYV19" s="1"/>
      <c r="GYW19" s="1"/>
      <c r="GYX19" s="1"/>
      <c r="GYY19" s="1"/>
      <c r="GYZ19" s="1"/>
      <c r="GZA19" s="1"/>
      <c r="GZB19" s="1"/>
      <c r="GZC19" s="1"/>
      <c r="GZD19" s="1"/>
      <c r="GZE19" s="1"/>
      <c r="GZF19" s="1"/>
      <c r="GZG19" s="1"/>
      <c r="GZH19" s="1"/>
      <c r="GZI19" s="1"/>
      <c r="GZJ19" s="1"/>
      <c r="GZK19" s="1"/>
      <c r="GZL19" s="1"/>
      <c r="GZM19" s="1"/>
      <c r="GZN19" s="1"/>
      <c r="GZO19" s="1"/>
      <c r="GZP19" s="1"/>
      <c r="GZQ19" s="1"/>
      <c r="GZR19" s="1"/>
      <c r="GZS19" s="1"/>
      <c r="GZT19" s="1"/>
      <c r="GZU19" s="1"/>
      <c r="GZV19" s="1"/>
      <c r="GZW19" s="1"/>
      <c r="GZX19" s="1"/>
      <c r="GZY19" s="1"/>
      <c r="GZZ19" s="1"/>
      <c r="HAA19" s="1"/>
      <c r="HAB19" s="1"/>
      <c r="HAC19" s="1"/>
      <c r="HAD19" s="1"/>
      <c r="HAE19" s="1"/>
      <c r="HAF19" s="1"/>
      <c r="HAG19" s="1"/>
      <c r="HAH19" s="1"/>
      <c r="HAI19" s="1"/>
      <c r="HAJ19" s="1"/>
      <c r="HAK19" s="1"/>
      <c r="HAL19" s="1"/>
      <c r="HAM19" s="1"/>
      <c r="HAN19" s="1"/>
      <c r="HAO19" s="1"/>
      <c r="HAP19" s="1"/>
      <c r="HAQ19" s="1"/>
      <c r="HAR19" s="1"/>
      <c r="HAS19" s="1"/>
      <c r="HAT19" s="1"/>
      <c r="HAU19" s="1"/>
      <c r="HAV19" s="1"/>
      <c r="HAW19" s="1"/>
      <c r="HAX19" s="1"/>
      <c r="HAY19" s="1"/>
      <c r="HAZ19" s="1"/>
      <c r="HBA19" s="1"/>
      <c r="HBB19" s="1"/>
      <c r="HBC19" s="1"/>
      <c r="HBD19" s="1"/>
      <c r="HBE19" s="1"/>
      <c r="HBF19" s="1"/>
      <c r="HBG19" s="1"/>
      <c r="HBH19" s="1"/>
      <c r="HBI19" s="1"/>
      <c r="HBJ19" s="1"/>
      <c r="HBK19" s="1"/>
      <c r="HBL19" s="1"/>
      <c r="HBM19" s="1"/>
      <c r="HBN19" s="1"/>
      <c r="HBO19" s="1"/>
      <c r="HBP19" s="1"/>
      <c r="HBQ19" s="1"/>
      <c r="HBR19" s="1"/>
      <c r="HBS19" s="1"/>
      <c r="HBT19" s="1"/>
      <c r="HBU19" s="1"/>
      <c r="HBV19" s="1"/>
      <c r="HBW19" s="1"/>
      <c r="HBX19" s="1"/>
      <c r="HBY19" s="1"/>
      <c r="HBZ19" s="1"/>
      <c r="HCA19" s="1"/>
      <c r="HCB19" s="1"/>
      <c r="HCC19" s="1"/>
      <c r="HCD19" s="1"/>
      <c r="HCE19" s="1"/>
      <c r="HCF19" s="1"/>
      <c r="HCG19" s="1"/>
      <c r="HCH19" s="1"/>
      <c r="HCI19" s="1"/>
      <c r="HCJ19" s="1"/>
      <c r="HCK19" s="1"/>
      <c r="HCL19" s="1"/>
      <c r="HCM19" s="1"/>
      <c r="HCN19" s="1"/>
      <c r="HCO19" s="1"/>
      <c r="HCP19" s="1"/>
      <c r="HCQ19" s="1"/>
      <c r="HCR19" s="1"/>
      <c r="HCS19" s="1"/>
      <c r="HCT19" s="1"/>
      <c r="HCU19" s="1"/>
      <c r="HCV19" s="1"/>
      <c r="HCW19" s="1"/>
      <c r="HCX19" s="1"/>
      <c r="HCY19" s="1"/>
      <c r="HCZ19" s="1"/>
      <c r="HDA19" s="1"/>
      <c r="HDB19" s="1"/>
      <c r="HDC19" s="1"/>
      <c r="HDD19" s="1"/>
      <c r="HDE19" s="1"/>
      <c r="HDF19" s="1"/>
      <c r="HDG19" s="1"/>
      <c r="HDH19" s="1"/>
      <c r="HDI19" s="1"/>
      <c r="HDJ19" s="1"/>
      <c r="HDK19" s="1"/>
      <c r="HDL19" s="1"/>
      <c r="HDM19" s="1"/>
      <c r="HDN19" s="1"/>
      <c r="HDO19" s="1"/>
      <c r="HDP19" s="1"/>
      <c r="HDQ19" s="1"/>
      <c r="HDR19" s="1"/>
      <c r="HDS19" s="1"/>
      <c r="HDT19" s="1"/>
      <c r="HDU19" s="1"/>
      <c r="HDV19" s="1"/>
      <c r="HDW19" s="1"/>
      <c r="HDX19" s="1"/>
      <c r="HDY19" s="1"/>
      <c r="HDZ19" s="1"/>
      <c r="HEA19" s="1"/>
      <c r="HEB19" s="1"/>
      <c r="HEC19" s="1"/>
      <c r="HED19" s="1"/>
      <c r="HEE19" s="1"/>
      <c r="HEF19" s="1"/>
      <c r="HEG19" s="1"/>
      <c r="HEH19" s="1"/>
      <c r="HEI19" s="1"/>
      <c r="HEJ19" s="1"/>
      <c r="HEK19" s="1"/>
      <c r="HEL19" s="1"/>
      <c r="HEM19" s="1"/>
      <c r="HEN19" s="1"/>
      <c r="HEO19" s="1"/>
      <c r="HEP19" s="1"/>
      <c r="HEQ19" s="1"/>
      <c r="HER19" s="1"/>
      <c r="HES19" s="1"/>
      <c r="HET19" s="1"/>
      <c r="HEU19" s="1"/>
      <c r="HEV19" s="1"/>
      <c r="HEW19" s="1"/>
      <c r="HEX19" s="1"/>
      <c r="HEY19" s="1"/>
      <c r="HEZ19" s="1"/>
      <c r="HFA19" s="1"/>
      <c r="HFB19" s="1"/>
      <c r="HFC19" s="1"/>
      <c r="HFD19" s="1"/>
      <c r="HFE19" s="1"/>
      <c r="HFF19" s="1"/>
      <c r="HFG19" s="1"/>
      <c r="HFH19" s="1"/>
      <c r="HFI19" s="1"/>
      <c r="HFJ19" s="1"/>
      <c r="HFK19" s="1"/>
      <c r="HFL19" s="1"/>
      <c r="HFM19" s="1"/>
      <c r="HFN19" s="1"/>
      <c r="HFO19" s="1"/>
      <c r="HFP19" s="1"/>
      <c r="HFQ19" s="1"/>
      <c r="HFR19" s="1"/>
      <c r="HFS19" s="1"/>
      <c r="HFT19" s="1"/>
      <c r="HFU19" s="1"/>
      <c r="HFV19" s="1"/>
      <c r="HFW19" s="1"/>
      <c r="HFX19" s="1"/>
      <c r="HFY19" s="1"/>
      <c r="HFZ19" s="1"/>
      <c r="HGA19" s="1"/>
      <c r="HGB19" s="1"/>
      <c r="HGC19" s="1"/>
      <c r="HGD19" s="1"/>
      <c r="HGE19" s="1"/>
      <c r="HGF19" s="1"/>
      <c r="HGG19" s="1"/>
      <c r="HGH19" s="1"/>
      <c r="HGI19" s="1"/>
      <c r="HGJ19" s="1"/>
      <c r="HGK19" s="1"/>
      <c r="HGL19" s="1"/>
      <c r="HGM19" s="1"/>
      <c r="HGN19" s="1"/>
      <c r="HGO19" s="1"/>
      <c r="HGP19" s="1"/>
      <c r="HGQ19" s="1"/>
      <c r="HGR19" s="1"/>
      <c r="HGS19" s="1"/>
      <c r="HGT19" s="1"/>
      <c r="HGU19" s="1"/>
      <c r="HGV19" s="1"/>
      <c r="HGW19" s="1"/>
      <c r="HGX19" s="1"/>
      <c r="HGY19" s="1"/>
      <c r="HGZ19" s="1"/>
      <c r="HHA19" s="1"/>
      <c r="HHB19" s="1"/>
      <c r="HHC19" s="1"/>
      <c r="HHD19" s="1"/>
      <c r="HHE19" s="1"/>
      <c r="HHF19" s="1"/>
      <c r="HHG19" s="1"/>
      <c r="HHH19" s="1"/>
      <c r="HHI19" s="1"/>
      <c r="HHJ19" s="1"/>
      <c r="HHK19" s="1"/>
      <c r="HHL19" s="1"/>
      <c r="HHM19" s="1"/>
      <c r="HHN19" s="1"/>
      <c r="HHO19" s="1"/>
      <c r="HHP19" s="1"/>
      <c r="HHQ19" s="1"/>
      <c r="HHR19" s="1"/>
      <c r="HHS19" s="1"/>
      <c r="HHT19" s="1"/>
      <c r="HHU19" s="1"/>
      <c r="HHV19" s="1"/>
      <c r="HHW19" s="1"/>
      <c r="HHX19" s="1"/>
      <c r="HHY19" s="1"/>
      <c r="HHZ19" s="1"/>
      <c r="HIA19" s="1"/>
      <c r="HIB19" s="1"/>
      <c r="HIC19" s="1"/>
      <c r="HID19" s="1"/>
      <c r="HIE19" s="1"/>
      <c r="HIF19" s="1"/>
      <c r="HIG19" s="1"/>
      <c r="HIH19" s="1"/>
      <c r="HII19" s="1"/>
      <c r="HIJ19" s="1"/>
      <c r="HIK19" s="1"/>
      <c r="HIL19" s="1"/>
      <c r="HIM19" s="1"/>
      <c r="HIN19" s="1"/>
      <c r="HIO19" s="1"/>
      <c r="HIP19" s="1"/>
      <c r="HIQ19" s="1"/>
      <c r="HIR19" s="1"/>
      <c r="HIS19" s="1"/>
      <c r="HIT19" s="1"/>
      <c r="HIU19" s="1"/>
      <c r="HIV19" s="1"/>
      <c r="HIW19" s="1"/>
      <c r="HIX19" s="1"/>
      <c r="HIY19" s="1"/>
      <c r="HIZ19" s="1"/>
      <c r="HJA19" s="1"/>
      <c r="HJB19" s="1"/>
      <c r="HJC19" s="1"/>
      <c r="HJD19" s="1"/>
      <c r="HJE19" s="1"/>
      <c r="HJF19" s="1"/>
      <c r="HJG19" s="1"/>
      <c r="HJH19" s="1"/>
      <c r="HJI19" s="1"/>
      <c r="HJJ19" s="1"/>
      <c r="HJK19" s="1"/>
      <c r="HJL19" s="1"/>
      <c r="HJM19" s="1"/>
      <c r="HJN19" s="1"/>
      <c r="HJO19" s="1"/>
      <c r="HJP19" s="1"/>
      <c r="HJQ19" s="1"/>
      <c r="HJR19" s="1"/>
      <c r="HJS19" s="1"/>
      <c r="HJT19" s="1"/>
      <c r="HJU19" s="1"/>
      <c r="HJV19" s="1"/>
      <c r="HJW19" s="1"/>
      <c r="HJX19" s="1"/>
      <c r="HJY19" s="1"/>
      <c r="HJZ19" s="1"/>
      <c r="HKA19" s="1"/>
      <c r="HKB19" s="1"/>
      <c r="HKC19" s="1"/>
      <c r="HKD19" s="1"/>
      <c r="HKE19" s="1"/>
      <c r="HKF19" s="1"/>
      <c r="HKG19" s="1"/>
      <c r="HKH19" s="1"/>
      <c r="HKI19" s="1"/>
      <c r="HKJ19" s="1"/>
      <c r="HKK19" s="1"/>
      <c r="HKL19" s="1"/>
      <c r="HKM19" s="1"/>
      <c r="HKN19" s="1"/>
      <c r="HKO19" s="1"/>
      <c r="HKP19" s="1"/>
      <c r="HKQ19" s="1"/>
      <c r="HKR19" s="1"/>
      <c r="HKS19" s="1"/>
      <c r="HKT19" s="1"/>
      <c r="HKU19" s="1"/>
      <c r="HKV19" s="1"/>
      <c r="HKW19" s="1"/>
      <c r="HKX19" s="1"/>
      <c r="HKY19" s="1"/>
      <c r="HKZ19" s="1"/>
      <c r="HLA19" s="1"/>
      <c r="HLB19" s="1"/>
      <c r="HLC19" s="1"/>
      <c r="HLD19" s="1"/>
      <c r="HLE19" s="1"/>
      <c r="HLF19" s="1"/>
      <c r="HLG19" s="1"/>
      <c r="HLH19" s="1"/>
      <c r="HLI19" s="1"/>
      <c r="HLJ19" s="1"/>
      <c r="HLK19" s="1"/>
      <c r="HLL19" s="1"/>
      <c r="HLM19" s="1"/>
      <c r="HLN19" s="1"/>
      <c r="HLO19" s="1"/>
      <c r="HLP19" s="1"/>
      <c r="HLQ19" s="1"/>
      <c r="HLR19" s="1"/>
      <c r="HLS19" s="1"/>
      <c r="HLT19" s="1"/>
      <c r="HLU19" s="1"/>
      <c r="HLV19" s="1"/>
      <c r="HLW19" s="1"/>
      <c r="HLX19" s="1"/>
      <c r="HLY19" s="1"/>
      <c r="HLZ19" s="1"/>
      <c r="HMA19" s="1"/>
      <c r="HMB19" s="1"/>
      <c r="HMC19" s="1"/>
      <c r="HMD19" s="1"/>
      <c r="HME19" s="1"/>
      <c r="HMF19" s="1"/>
      <c r="HMG19" s="1"/>
      <c r="HMH19" s="1"/>
      <c r="HMI19" s="1"/>
      <c r="HMJ19" s="1"/>
      <c r="HMK19" s="1"/>
      <c r="HML19" s="1"/>
      <c r="HMM19" s="1"/>
      <c r="HMN19" s="1"/>
      <c r="HMO19" s="1"/>
      <c r="HMP19" s="1"/>
      <c r="HMQ19" s="1"/>
      <c r="HMR19" s="1"/>
      <c r="HMS19" s="1"/>
      <c r="HMT19" s="1"/>
      <c r="HMU19" s="1"/>
      <c r="HMV19" s="1"/>
      <c r="HMW19" s="1"/>
      <c r="HMX19" s="1"/>
      <c r="HMY19" s="1"/>
      <c r="HMZ19" s="1"/>
      <c r="HNA19" s="1"/>
      <c r="HNB19" s="1"/>
      <c r="HNC19" s="1"/>
      <c r="HND19" s="1"/>
      <c r="HNE19" s="1"/>
      <c r="HNF19" s="1"/>
      <c r="HNG19" s="1"/>
      <c r="HNH19" s="1"/>
      <c r="HNI19" s="1"/>
      <c r="HNJ19" s="1"/>
      <c r="HNK19" s="1"/>
      <c r="HNL19" s="1"/>
      <c r="HNM19" s="1"/>
      <c r="HNN19" s="1"/>
      <c r="HNO19" s="1"/>
      <c r="HNP19" s="1"/>
      <c r="HNQ19" s="1"/>
      <c r="HNR19" s="1"/>
      <c r="HNS19" s="1"/>
      <c r="HNT19" s="1"/>
      <c r="HNU19" s="1"/>
      <c r="HNV19" s="1"/>
      <c r="HNW19" s="1"/>
      <c r="HNX19" s="1"/>
      <c r="HNY19" s="1"/>
      <c r="HNZ19" s="1"/>
      <c r="HOA19" s="1"/>
      <c r="HOB19" s="1"/>
      <c r="HOC19" s="1"/>
      <c r="HOD19" s="1"/>
      <c r="HOE19" s="1"/>
      <c r="HOF19" s="1"/>
      <c r="HOG19" s="1"/>
      <c r="HOH19" s="1"/>
      <c r="HOI19" s="1"/>
      <c r="HOJ19" s="1"/>
      <c r="HOK19" s="1"/>
      <c r="HOL19" s="1"/>
      <c r="HOM19" s="1"/>
      <c r="HON19" s="1"/>
      <c r="HOO19" s="1"/>
      <c r="HOP19" s="1"/>
      <c r="HOQ19" s="1"/>
      <c r="HOR19" s="1"/>
      <c r="HOS19" s="1"/>
      <c r="HOT19" s="1"/>
      <c r="HOU19" s="1"/>
      <c r="HOV19" s="1"/>
      <c r="HOW19" s="1"/>
      <c r="HOX19" s="1"/>
      <c r="HOY19" s="1"/>
      <c r="HOZ19" s="1"/>
      <c r="HPA19" s="1"/>
      <c r="HPB19" s="1"/>
      <c r="HPC19" s="1"/>
      <c r="HPD19" s="1"/>
      <c r="HPE19" s="1"/>
      <c r="HPF19" s="1"/>
      <c r="HPG19" s="1"/>
      <c r="HPH19" s="1"/>
      <c r="HPI19" s="1"/>
      <c r="HPJ19" s="1"/>
      <c r="HPK19" s="1"/>
      <c r="HPL19" s="1"/>
      <c r="HPM19" s="1"/>
      <c r="HPN19" s="1"/>
      <c r="HPO19" s="1"/>
      <c r="HPP19" s="1"/>
      <c r="HPQ19" s="1"/>
      <c r="HPR19" s="1"/>
      <c r="HPS19" s="1"/>
      <c r="HPT19" s="1"/>
      <c r="HPU19" s="1"/>
      <c r="HPV19" s="1"/>
      <c r="HPW19" s="1"/>
      <c r="HPX19" s="1"/>
      <c r="HPY19" s="1"/>
      <c r="HPZ19" s="1"/>
      <c r="HQA19" s="1"/>
      <c r="HQB19" s="1"/>
      <c r="HQC19" s="1"/>
      <c r="HQD19" s="1"/>
      <c r="HQE19" s="1"/>
      <c r="HQF19" s="1"/>
      <c r="HQG19" s="1"/>
      <c r="HQH19" s="1"/>
      <c r="HQI19" s="1"/>
      <c r="HQJ19" s="1"/>
      <c r="HQK19" s="1"/>
      <c r="HQL19" s="1"/>
      <c r="HQM19" s="1"/>
      <c r="HQN19" s="1"/>
      <c r="HQO19" s="1"/>
      <c r="HQP19" s="1"/>
      <c r="HQQ19" s="1"/>
      <c r="HQR19" s="1"/>
      <c r="HQS19" s="1"/>
      <c r="HQT19" s="1"/>
      <c r="HQU19" s="1"/>
      <c r="HQV19" s="1"/>
      <c r="HQW19" s="1"/>
      <c r="HQX19" s="1"/>
      <c r="HQY19" s="1"/>
      <c r="HQZ19" s="1"/>
      <c r="HRA19" s="1"/>
      <c r="HRB19" s="1"/>
      <c r="HRC19" s="1"/>
      <c r="HRD19" s="1"/>
      <c r="HRE19" s="1"/>
      <c r="HRF19" s="1"/>
      <c r="HRG19" s="1"/>
      <c r="HRH19" s="1"/>
      <c r="HRI19" s="1"/>
      <c r="HRJ19" s="1"/>
      <c r="HRK19" s="1"/>
      <c r="HRL19" s="1"/>
      <c r="HRM19" s="1"/>
      <c r="HRN19" s="1"/>
      <c r="HRO19" s="1"/>
      <c r="HRP19" s="1"/>
      <c r="HRQ19" s="1"/>
      <c r="HRR19" s="1"/>
      <c r="HRS19" s="1"/>
      <c r="HRT19" s="1"/>
      <c r="HRU19" s="1"/>
      <c r="HRV19" s="1"/>
      <c r="HRW19" s="1"/>
      <c r="HRX19" s="1"/>
      <c r="HRY19" s="1"/>
      <c r="HRZ19" s="1"/>
      <c r="HSA19" s="1"/>
      <c r="HSB19" s="1"/>
      <c r="HSC19" s="1"/>
      <c r="HSD19" s="1"/>
      <c r="HSE19" s="1"/>
      <c r="HSF19" s="1"/>
      <c r="HSG19" s="1"/>
      <c r="HSH19" s="1"/>
      <c r="HSI19" s="1"/>
      <c r="HSJ19" s="1"/>
      <c r="HSK19" s="1"/>
      <c r="HSL19" s="1"/>
      <c r="HSM19" s="1"/>
      <c r="HSN19" s="1"/>
      <c r="HSO19" s="1"/>
      <c r="HSP19" s="1"/>
      <c r="HSQ19" s="1"/>
      <c r="HSR19" s="1"/>
      <c r="HSS19" s="1"/>
      <c r="HST19" s="1"/>
      <c r="HSU19" s="1"/>
      <c r="HSV19" s="1"/>
      <c r="HSW19" s="1"/>
      <c r="HSX19" s="1"/>
      <c r="HSY19" s="1"/>
      <c r="HSZ19" s="1"/>
      <c r="HTA19" s="1"/>
      <c r="HTB19" s="1"/>
      <c r="HTC19" s="1"/>
      <c r="HTD19" s="1"/>
      <c r="HTE19" s="1"/>
      <c r="HTF19" s="1"/>
      <c r="HTG19" s="1"/>
      <c r="HTH19" s="1"/>
      <c r="HTI19" s="1"/>
      <c r="HTJ19" s="1"/>
      <c r="HTK19" s="1"/>
      <c r="HTL19" s="1"/>
      <c r="HTM19" s="1"/>
      <c r="HTN19" s="1"/>
      <c r="HTO19" s="1"/>
      <c r="HTP19" s="1"/>
      <c r="HTQ19" s="1"/>
      <c r="HTR19" s="1"/>
      <c r="HTS19" s="1"/>
      <c r="HTT19" s="1"/>
      <c r="HTU19" s="1"/>
      <c r="HTV19" s="1"/>
      <c r="HTW19" s="1"/>
      <c r="HTX19" s="1"/>
      <c r="HTY19" s="1"/>
      <c r="HTZ19" s="1"/>
      <c r="HUA19" s="1"/>
      <c r="HUB19" s="1"/>
      <c r="HUC19" s="1"/>
      <c r="HUD19" s="1"/>
      <c r="HUE19" s="1"/>
      <c r="HUF19" s="1"/>
      <c r="HUG19" s="1"/>
      <c r="HUH19" s="1"/>
      <c r="HUI19" s="1"/>
      <c r="HUJ19" s="1"/>
      <c r="HUK19" s="1"/>
      <c r="HUL19" s="1"/>
      <c r="HUM19" s="1"/>
      <c r="HUN19" s="1"/>
      <c r="HUO19" s="1"/>
      <c r="HUP19" s="1"/>
      <c r="HUQ19" s="1"/>
      <c r="HUR19" s="1"/>
      <c r="HUS19" s="1"/>
      <c r="HUT19" s="1"/>
      <c r="HUU19" s="1"/>
      <c r="HUV19" s="1"/>
      <c r="HUW19" s="1"/>
      <c r="HUX19" s="1"/>
      <c r="HUY19" s="1"/>
      <c r="HUZ19" s="1"/>
      <c r="HVA19" s="1"/>
      <c r="HVB19" s="1"/>
      <c r="HVC19" s="1"/>
      <c r="HVD19" s="1"/>
      <c r="HVE19" s="1"/>
      <c r="HVF19" s="1"/>
      <c r="HVG19" s="1"/>
      <c r="HVH19" s="1"/>
      <c r="HVI19" s="1"/>
      <c r="HVJ19" s="1"/>
      <c r="HVK19" s="1"/>
      <c r="HVL19" s="1"/>
      <c r="HVM19" s="1"/>
      <c r="HVN19" s="1"/>
      <c r="HVO19" s="1"/>
      <c r="HVP19" s="1"/>
      <c r="HVQ19" s="1"/>
      <c r="HVR19" s="1"/>
      <c r="HVS19" s="1"/>
      <c r="HVT19" s="1"/>
      <c r="HVU19" s="1"/>
      <c r="HVV19" s="1"/>
      <c r="HVW19" s="1"/>
      <c r="HVX19" s="1"/>
      <c r="HVY19" s="1"/>
      <c r="HVZ19" s="1"/>
      <c r="HWA19" s="1"/>
      <c r="HWB19" s="1"/>
      <c r="HWC19" s="1"/>
      <c r="HWD19" s="1"/>
      <c r="HWE19" s="1"/>
      <c r="HWF19" s="1"/>
      <c r="HWG19" s="1"/>
      <c r="HWH19" s="1"/>
      <c r="HWI19" s="1"/>
      <c r="HWJ19" s="1"/>
      <c r="HWK19" s="1"/>
      <c r="HWL19" s="1"/>
      <c r="HWM19" s="1"/>
      <c r="HWN19" s="1"/>
      <c r="HWO19" s="1"/>
      <c r="HWP19" s="1"/>
      <c r="HWQ19" s="1"/>
      <c r="HWR19" s="1"/>
      <c r="HWS19" s="1"/>
      <c r="HWT19" s="1"/>
      <c r="HWU19" s="1"/>
      <c r="HWV19" s="1"/>
      <c r="HWW19" s="1"/>
      <c r="HWX19" s="1"/>
      <c r="HWY19" s="1"/>
      <c r="HWZ19" s="1"/>
      <c r="HXA19" s="1"/>
      <c r="HXB19" s="1"/>
      <c r="HXC19" s="1"/>
      <c r="HXD19" s="1"/>
      <c r="HXE19" s="1"/>
      <c r="HXF19" s="1"/>
      <c r="HXG19" s="1"/>
      <c r="HXH19" s="1"/>
      <c r="HXI19" s="1"/>
      <c r="HXJ19" s="1"/>
      <c r="HXK19" s="1"/>
      <c r="HXL19" s="1"/>
      <c r="HXM19" s="1"/>
      <c r="HXN19" s="1"/>
      <c r="HXO19" s="1"/>
      <c r="HXP19" s="1"/>
      <c r="HXQ19" s="1"/>
      <c r="HXR19" s="1"/>
      <c r="HXS19" s="1"/>
      <c r="HXT19" s="1"/>
      <c r="HXU19" s="1"/>
      <c r="HXV19" s="1"/>
      <c r="HXW19" s="1"/>
      <c r="HXX19" s="1"/>
      <c r="HXY19" s="1"/>
      <c r="HXZ19" s="1"/>
      <c r="HYA19" s="1"/>
      <c r="HYB19" s="1"/>
      <c r="HYC19" s="1"/>
      <c r="HYD19" s="1"/>
      <c r="HYE19" s="1"/>
      <c r="HYF19" s="1"/>
      <c r="HYG19" s="1"/>
      <c r="HYH19" s="1"/>
      <c r="HYI19" s="1"/>
      <c r="HYJ19" s="1"/>
      <c r="HYK19" s="1"/>
      <c r="HYL19" s="1"/>
      <c r="HYM19" s="1"/>
      <c r="HYN19" s="1"/>
      <c r="HYO19" s="1"/>
      <c r="HYP19" s="1"/>
      <c r="HYQ19" s="1"/>
      <c r="HYR19" s="1"/>
      <c r="HYS19" s="1"/>
      <c r="HYT19" s="1"/>
      <c r="HYU19" s="1"/>
      <c r="HYV19" s="1"/>
      <c r="HYW19" s="1"/>
      <c r="HYX19" s="1"/>
      <c r="HYY19" s="1"/>
      <c r="HYZ19" s="1"/>
      <c r="HZA19" s="1"/>
      <c r="HZB19" s="1"/>
      <c r="HZC19" s="1"/>
      <c r="HZD19" s="1"/>
      <c r="HZE19" s="1"/>
      <c r="HZF19" s="1"/>
      <c r="HZG19" s="1"/>
      <c r="HZH19" s="1"/>
      <c r="HZI19" s="1"/>
      <c r="HZJ19" s="1"/>
      <c r="HZK19" s="1"/>
      <c r="HZL19" s="1"/>
      <c r="HZM19" s="1"/>
      <c r="HZN19" s="1"/>
      <c r="HZO19" s="1"/>
      <c r="HZP19" s="1"/>
      <c r="HZQ19" s="1"/>
      <c r="HZR19" s="1"/>
      <c r="HZS19" s="1"/>
      <c r="HZT19" s="1"/>
      <c r="HZU19" s="1"/>
      <c r="HZV19" s="1"/>
      <c r="HZW19" s="1"/>
      <c r="HZX19" s="1"/>
      <c r="HZY19" s="1"/>
      <c r="HZZ19" s="1"/>
      <c r="IAA19" s="1"/>
      <c r="IAB19" s="1"/>
      <c r="IAC19" s="1"/>
      <c r="IAD19" s="1"/>
      <c r="IAE19" s="1"/>
      <c r="IAF19" s="1"/>
      <c r="IAG19" s="1"/>
      <c r="IAH19" s="1"/>
      <c r="IAI19" s="1"/>
      <c r="IAJ19" s="1"/>
      <c r="IAK19" s="1"/>
      <c r="IAL19" s="1"/>
      <c r="IAM19" s="1"/>
      <c r="IAN19" s="1"/>
      <c r="IAO19" s="1"/>
      <c r="IAP19" s="1"/>
      <c r="IAQ19" s="1"/>
      <c r="IAR19" s="1"/>
      <c r="IAS19" s="1"/>
      <c r="IAT19" s="1"/>
      <c r="IAU19" s="1"/>
      <c r="IAV19" s="1"/>
      <c r="IAW19" s="1"/>
      <c r="IAX19" s="1"/>
      <c r="IAY19" s="1"/>
      <c r="IAZ19" s="1"/>
      <c r="IBA19" s="1"/>
      <c r="IBB19" s="1"/>
      <c r="IBC19" s="1"/>
      <c r="IBD19" s="1"/>
      <c r="IBE19" s="1"/>
      <c r="IBF19" s="1"/>
      <c r="IBG19" s="1"/>
      <c r="IBH19" s="1"/>
      <c r="IBI19" s="1"/>
      <c r="IBJ19" s="1"/>
      <c r="IBK19" s="1"/>
      <c r="IBL19" s="1"/>
      <c r="IBM19" s="1"/>
      <c r="IBN19" s="1"/>
      <c r="IBO19" s="1"/>
      <c r="IBP19" s="1"/>
      <c r="IBQ19" s="1"/>
      <c r="IBR19" s="1"/>
      <c r="IBS19" s="1"/>
      <c r="IBT19" s="1"/>
      <c r="IBU19" s="1"/>
      <c r="IBV19" s="1"/>
      <c r="IBW19" s="1"/>
      <c r="IBX19" s="1"/>
      <c r="IBY19" s="1"/>
      <c r="IBZ19" s="1"/>
      <c r="ICA19" s="1"/>
      <c r="ICB19" s="1"/>
      <c r="ICC19" s="1"/>
      <c r="ICD19" s="1"/>
      <c r="ICE19" s="1"/>
      <c r="ICF19" s="1"/>
      <c r="ICG19" s="1"/>
      <c r="ICH19" s="1"/>
      <c r="ICI19" s="1"/>
      <c r="ICJ19" s="1"/>
      <c r="ICK19" s="1"/>
      <c r="ICL19" s="1"/>
      <c r="ICM19" s="1"/>
      <c r="ICN19" s="1"/>
      <c r="ICO19" s="1"/>
      <c r="ICP19" s="1"/>
      <c r="ICQ19" s="1"/>
      <c r="ICR19" s="1"/>
      <c r="ICS19" s="1"/>
      <c r="ICT19" s="1"/>
      <c r="ICU19" s="1"/>
      <c r="ICV19" s="1"/>
      <c r="ICW19" s="1"/>
      <c r="ICX19" s="1"/>
      <c r="ICY19" s="1"/>
      <c r="ICZ19" s="1"/>
      <c r="IDA19" s="1"/>
      <c r="IDB19" s="1"/>
      <c r="IDC19" s="1"/>
      <c r="IDD19" s="1"/>
      <c r="IDE19" s="1"/>
      <c r="IDF19" s="1"/>
      <c r="IDG19" s="1"/>
      <c r="IDH19" s="1"/>
      <c r="IDI19" s="1"/>
      <c r="IDJ19" s="1"/>
      <c r="IDK19" s="1"/>
      <c r="IDL19" s="1"/>
      <c r="IDM19" s="1"/>
      <c r="IDN19" s="1"/>
      <c r="IDO19" s="1"/>
      <c r="IDP19" s="1"/>
      <c r="IDQ19" s="1"/>
      <c r="IDR19" s="1"/>
      <c r="IDS19" s="1"/>
      <c r="IDT19" s="1"/>
      <c r="IDU19" s="1"/>
      <c r="IDV19" s="1"/>
      <c r="IDW19" s="1"/>
      <c r="IDX19" s="1"/>
      <c r="IDY19" s="1"/>
      <c r="IDZ19" s="1"/>
      <c r="IEA19" s="1"/>
      <c r="IEB19" s="1"/>
      <c r="IEC19" s="1"/>
      <c r="IED19" s="1"/>
      <c r="IEE19" s="1"/>
      <c r="IEF19" s="1"/>
      <c r="IEG19" s="1"/>
      <c r="IEH19" s="1"/>
      <c r="IEI19" s="1"/>
      <c r="IEJ19" s="1"/>
      <c r="IEK19" s="1"/>
      <c r="IEL19" s="1"/>
      <c r="IEM19" s="1"/>
      <c r="IEN19" s="1"/>
      <c r="IEO19" s="1"/>
      <c r="IEP19" s="1"/>
      <c r="IEQ19" s="1"/>
      <c r="IER19" s="1"/>
      <c r="IES19" s="1"/>
      <c r="IET19" s="1"/>
      <c r="IEU19" s="1"/>
      <c r="IEV19" s="1"/>
      <c r="IEW19" s="1"/>
      <c r="IEX19" s="1"/>
      <c r="IEY19" s="1"/>
      <c r="IEZ19" s="1"/>
      <c r="IFA19" s="1"/>
      <c r="IFB19" s="1"/>
      <c r="IFC19" s="1"/>
      <c r="IFD19" s="1"/>
      <c r="IFE19" s="1"/>
      <c r="IFF19" s="1"/>
      <c r="IFG19" s="1"/>
      <c r="IFH19" s="1"/>
      <c r="IFI19" s="1"/>
      <c r="IFJ19" s="1"/>
      <c r="IFK19" s="1"/>
      <c r="IFL19" s="1"/>
      <c r="IFM19" s="1"/>
      <c r="IFN19" s="1"/>
      <c r="IFO19" s="1"/>
      <c r="IFP19" s="1"/>
      <c r="IFQ19" s="1"/>
      <c r="IFR19" s="1"/>
      <c r="IFS19" s="1"/>
      <c r="IFT19" s="1"/>
      <c r="IFU19" s="1"/>
      <c r="IFV19" s="1"/>
      <c r="IFW19" s="1"/>
      <c r="IFX19" s="1"/>
      <c r="IFY19" s="1"/>
      <c r="IFZ19" s="1"/>
      <c r="IGA19" s="1"/>
      <c r="IGB19" s="1"/>
      <c r="IGC19" s="1"/>
      <c r="IGD19" s="1"/>
      <c r="IGE19" s="1"/>
      <c r="IGF19" s="1"/>
      <c r="IGG19" s="1"/>
      <c r="IGH19" s="1"/>
      <c r="IGI19" s="1"/>
      <c r="IGJ19" s="1"/>
      <c r="IGK19" s="1"/>
      <c r="IGL19" s="1"/>
      <c r="IGM19" s="1"/>
      <c r="IGN19" s="1"/>
      <c r="IGO19" s="1"/>
      <c r="IGP19" s="1"/>
      <c r="IGQ19" s="1"/>
      <c r="IGR19" s="1"/>
      <c r="IGS19" s="1"/>
      <c r="IGT19" s="1"/>
      <c r="IGU19" s="1"/>
      <c r="IGV19" s="1"/>
      <c r="IGW19" s="1"/>
      <c r="IGX19" s="1"/>
      <c r="IGY19" s="1"/>
      <c r="IGZ19" s="1"/>
      <c r="IHA19" s="1"/>
      <c r="IHB19" s="1"/>
      <c r="IHC19" s="1"/>
      <c r="IHD19" s="1"/>
      <c r="IHE19" s="1"/>
      <c r="IHF19" s="1"/>
      <c r="IHG19" s="1"/>
      <c r="IHH19" s="1"/>
      <c r="IHI19" s="1"/>
      <c r="IHJ19" s="1"/>
      <c r="IHK19" s="1"/>
      <c r="IHL19" s="1"/>
      <c r="IHM19" s="1"/>
      <c r="IHN19" s="1"/>
      <c r="IHO19" s="1"/>
      <c r="IHP19" s="1"/>
      <c r="IHQ19" s="1"/>
      <c r="IHR19" s="1"/>
      <c r="IHS19" s="1"/>
      <c r="IHT19" s="1"/>
      <c r="IHU19" s="1"/>
      <c r="IHV19" s="1"/>
      <c r="IHW19" s="1"/>
      <c r="IHX19" s="1"/>
      <c r="IHY19" s="1"/>
      <c r="IHZ19" s="1"/>
      <c r="IIA19" s="1"/>
      <c r="IIB19" s="1"/>
      <c r="IIC19" s="1"/>
      <c r="IID19" s="1"/>
      <c r="IIE19" s="1"/>
      <c r="IIF19" s="1"/>
      <c r="IIG19" s="1"/>
      <c r="IIH19" s="1"/>
      <c r="III19" s="1"/>
      <c r="IIJ19" s="1"/>
      <c r="IIK19" s="1"/>
      <c r="IIL19" s="1"/>
      <c r="IIM19" s="1"/>
      <c r="IIN19" s="1"/>
      <c r="IIO19" s="1"/>
      <c r="IIP19" s="1"/>
      <c r="IIQ19" s="1"/>
      <c r="IIR19" s="1"/>
      <c r="IIS19" s="1"/>
      <c r="IIT19" s="1"/>
      <c r="IIU19" s="1"/>
      <c r="IIV19" s="1"/>
      <c r="IIW19" s="1"/>
      <c r="IIX19" s="1"/>
      <c r="IIY19" s="1"/>
      <c r="IIZ19" s="1"/>
      <c r="IJA19" s="1"/>
      <c r="IJB19" s="1"/>
      <c r="IJC19" s="1"/>
      <c r="IJD19" s="1"/>
      <c r="IJE19" s="1"/>
      <c r="IJF19" s="1"/>
      <c r="IJG19" s="1"/>
      <c r="IJH19" s="1"/>
      <c r="IJI19" s="1"/>
      <c r="IJJ19" s="1"/>
      <c r="IJK19" s="1"/>
      <c r="IJL19" s="1"/>
      <c r="IJM19" s="1"/>
      <c r="IJN19" s="1"/>
      <c r="IJO19" s="1"/>
      <c r="IJP19" s="1"/>
      <c r="IJQ19" s="1"/>
      <c r="IJR19" s="1"/>
      <c r="IJS19" s="1"/>
      <c r="IJT19" s="1"/>
      <c r="IJU19" s="1"/>
      <c r="IJV19" s="1"/>
      <c r="IJW19" s="1"/>
      <c r="IJX19" s="1"/>
      <c r="IJY19" s="1"/>
      <c r="IJZ19" s="1"/>
      <c r="IKA19" s="1"/>
      <c r="IKB19" s="1"/>
      <c r="IKC19" s="1"/>
      <c r="IKD19" s="1"/>
      <c r="IKE19" s="1"/>
      <c r="IKF19" s="1"/>
      <c r="IKG19" s="1"/>
      <c r="IKH19" s="1"/>
      <c r="IKI19" s="1"/>
      <c r="IKJ19" s="1"/>
      <c r="IKK19" s="1"/>
      <c r="IKL19" s="1"/>
      <c r="IKM19" s="1"/>
      <c r="IKN19" s="1"/>
      <c r="IKO19" s="1"/>
      <c r="IKP19" s="1"/>
      <c r="IKQ19" s="1"/>
      <c r="IKR19" s="1"/>
      <c r="IKS19" s="1"/>
      <c r="IKT19" s="1"/>
      <c r="IKU19" s="1"/>
      <c r="IKV19" s="1"/>
      <c r="IKW19" s="1"/>
      <c r="IKX19" s="1"/>
      <c r="IKY19" s="1"/>
      <c r="IKZ19" s="1"/>
      <c r="ILA19" s="1"/>
      <c r="ILB19" s="1"/>
      <c r="ILC19" s="1"/>
      <c r="ILD19" s="1"/>
      <c r="ILE19" s="1"/>
      <c r="ILF19" s="1"/>
      <c r="ILG19" s="1"/>
      <c r="ILH19" s="1"/>
      <c r="ILI19" s="1"/>
      <c r="ILJ19" s="1"/>
      <c r="ILK19" s="1"/>
      <c r="ILL19" s="1"/>
      <c r="ILM19" s="1"/>
      <c r="ILN19" s="1"/>
      <c r="ILO19" s="1"/>
      <c r="ILP19" s="1"/>
      <c r="ILQ19" s="1"/>
      <c r="ILR19" s="1"/>
      <c r="ILS19" s="1"/>
      <c r="ILT19" s="1"/>
      <c r="ILU19" s="1"/>
      <c r="ILV19" s="1"/>
      <c r="ILW19" s="1"/>
      <c r="ILX19" s="1"/>
      <c r="ILY19" s="1"/>
      <c r="ILZ19" s="1"/>
      <c r="IMA19" s="1"/>
      <c r="IMB19" s="1"/>
      <c r="IMC19" s="1"/>
      <c r="IMD19" s="1"/>
      <c r="IME19" s="1"/>
      <c r="IMF19" s="1"/>
      <c r="IMG19" s="1"/>
      <c r="IMH19" s="1"/>
      <c r="IMI19" s="1"/>
      <c r="IMJ19" s="1"/>
      <c r="IMK19" s="1"/>
      <c r="IML19" s="1"/>
      <c r="IMM19" s="1"/>
      <c r="IMN19" s="1"/>
      <c r="IMO19" s="1"/>
      <c r="IMP19" s="1"/>
      <c r="IMQ19" s="1"/>
      <c r="IMR19" s="1"/>
      <c r="IMS19" s="1"/>
      <c r="IMT19" s="1"/>
      <c r="IMU19" s="1"/>
      <c r="IMV19" s="1"/>
      <c r="IMW19" s="1"/>
      <c r="IMX19" s="1"/>
      <c r="IMY19" s="1"/>
      <c r="IMZ19" s="1"/>
      <c r="INA19" s="1"/>
      <c r="INB19" s="1"/>
      <c r="INC19" s="1"/>
      <c r="IND19" s="1"/>
      <c r="INE19" s="1"/>
      <c r="INF19" s="1"/>
      <c r="ING19" s="1"/>
      <c r="INH19" s="1"/>
      <c r="INI19" s="1"/>
      <c r="INJ19" s="1"/>
      <c r="INK19" s="1"/>
      <c r="INL19" s="1"/>
      <c r="INM19" s="1"/>
      <c r="INN19" s="1"/>
      <c r="INO19" s="1"/>
      <c r="INP19" s="1"/>
      <c r="INQ19" s="1"/>
      <c r="INR19" s="1"/>
      <c r="INS19" s="1"/>
      <c r="INT19" s="1"/>
      <c r="INU19" s="1"/>
      <c r="INV19" s="1"/>
      <c r="INW19" s="1"/>
      <c r="INX19" s="1"/>
      <c r="INY19" s="1"/>
      <c r="INZ19" s="1"/>
      <c r="IOA19" s="1"/>
      <c r="IOB19" s="1"/>
      <c r="IOC19" s="1"/>
      <c r="IOD19" s="1"/>
      <c r="IOE19" s="1"/>
      <c r="IOF19" s="1"/>
      <c r="IOG19" s="1"/>
      <c r="IOH19" s="1"/>
      <c r="IOI19" s="1"/>
      <c r="IOJ19" s="1"/>
      <c r="IOK19" s="1"/>
      <c r="IOL19" s="1"/>
      <c r="IOM19" s="1"/>
      <c r="ION19" s="1"/>
      <c r="IOO19" s="1"/>
      <c r="IOP19" s="1"/>
      <c r="IOQ19" s="1"/>
      <c r="IOR19" s="1"/>
      <c r="IOS19" s="1"/>
      <c r="IOT19" s="1"/>
      <c r="IOU19" s="1"/>
      <c r="IOV19" s="1"/>
      <c r="IOW19" s="1"/>
      <c r="IOX19" s="1"/>
      <c r="IOY19" s="1"/>
      <c r="IOZ19" s="1"/>
      <c r="IPA19" s="1"/>
      <c r="IPB19" s="1"/>
      <c r="IPC19" s="1"/>
      <c r="IPD19" s="1"/>
      <c r="IPE19" s="1"/>
      <c r="IPF19" s="1"/>
      <c r="IPG19" s="1"/>
      <c r="IPH19" s="1"/>
      <c r="IPI19" s="1"/>
      <c r="IPJ19" s="1"/>
      <c r="IPK19" s="1"/>
      <c r="IPL19" s="1"/>
      <c r="IPM19" s="1"/>
      <c r="IPN19" s="1"/>
      <c r="IPO19" s="1"/>
      <c r="IPP19" s="1"/>
      <c r="IPQ19" s="1"/>
      <c r="IPR19" s="1"/>
      <c r="IPS19" s="1"/>
      <c r="IPT19" s="1"/>
      <c r="IPU19" s="1"/>
      <c r="IPV19" s="1"/>
      <c r="IPW19" s="1"/>
      <c r="IPX19" s="1"/>
      <c r="IPY19" s="1"/>
      <c r="IPZ19" s="1"/>
      <c r="IQA19" s="1"/>
      <c r="IQB19" s="1"/>
      <c r="IQC19" s="1"/>
      <c r="IQD19" s="1"/>
      <c r="IQE19" s="1"/>
      <c r="IQF19" s="1"/>
      <c r="IQG19" s="1"/>
      <c r="IQH19" s="1"/>
      <c r="IQI19" s="1"/>
      <c r="IQJ19" s="1"/>
      <c r="IQK19" s="1"/>
      <c r="IQL19" s="1"/>
      <c r="IQM19" s="1"/>
      <c r="IQN19" s="1"/>
      <c r="IQO19" s="1"/>
      <c r="IQP19" s="1"/>
      <c r="IQQ19" s="1"/>
      <c r="IQR19" s="1"/>
      <c r="IQS19" s="1"/>
      <c r="IQT19" s="1"/>
      <c r="IQU19" s="1"/>
      <c r="IQV19" s="1"/>
      <c r="IQW19" s="1"/>
      <c r="IQX19" s="1"/>
      <c r="IQY19" s="1"/>
      <c r="IQZ19" s="1"/>
      <c r="IRA19" s="1"/>
      <c r="IRB19" s="1"/>
      <c r="IRC19" s="1"/>
      <c r="IRD19" s="1"/>
      <c r="IRE19" s="1"/>
      <c r="IRF19" s="1"/>
      <c r="IRG19" s="1"/>
      <c r="IRH19" s="1"/>
      <c r="IRI19" s="1"/>
      <c r="IRJ19" s="1"/>
      <c r="IRK19" s="1"/>
      <c r="IRL19" s="1"/>
      <c r="IRM19" s="1"/>
      <c r="IRN19" s="1"/>
      <c r="IRO19" s="1"/>
      <c r="IRP19" s="1"/>
      <c r="IRQ19" s="1"/>
      <c r="IRR19" s="1"/>
      <c r="IRS19" s="1"/>
      <c r="IRT19" s="1"/>
      <c r="IRU19" s="1"/>
      <c r="IRV19" s="1"/>
      <c r="IRW19" s="1"/>
      <c r="IRX19" s="1"/>
      <c r="IRY19" s="1"/>
      <c r="IRZ19" s="1"/>
      <c r="ISA19" s="1"/>
      <c r="ISB19" s="1"/>
      <c r="ISC19" s="1"/>
      <c r="ISD19" s="1"/>
      <c r="ISE19" s="1"/>
      <c r="ISF19" s="1"/>
      <c r="ISG19" s="1"/>
      <c r="ISH19" s="1"/>
      <c r="ISI19" s="1"/>
      <c r="ISJ19" s="1"/>
      <c r="ISK19" s="1"/>
      <c r="ISL19" s="1"/>
      <c r="ISM19" s="1"/>
      <c r="ISN19" s="1"/>
      <c r="ISO19" s="1"/>
      <c r="ISP19" s="1"/>
      <c r="ISQ19" s="1"/>
      <c r="ISR19" s="1"/>
      <c r="ISS19" s="1"/>
      <c r="IST19" s="1"/>
      <c r="ISU19" s="1"/>
      <c r="ISV19" s="1"/>
      <c r="ISW19" s="1"/>
      <c r="ISX19" s="1"/>
      <c r="ISY19" s="1"/>
      <c r="ISZ19" s="1"/>
      <c r="ITA19" s="1"/>
      <c r="ITB19" s="1"/>
      <c r="ITC19" s="1"/>
      <c r="ITD19" s="1"/>
      <c r="ITE19" s="1"/>
      <c r="ITF19" s="1"/>
      <c r="ITG19" s="1"/>
      <c r="ITH19" s="1"/>
      <c r="ITI19" s="1"/>
      <c r="ITJ19" s="1"/>
      <c r="ITK19" s="1"/>
      <c r="ITL19" s="1"/>
      <c r="ITM19" s="1"/>
      <c r="ITN19" s="1"/>
      <c r="ITO19" s="1"/>
      <c r="ITP19" s="1"/>
      <c r="ITQ19" s="1"/>
      <c r="ITR19" s="1"/>
      <c r="ITS19" s="1"/>
      <c r="ITT19" s="1"/>
      <c r="ITU19" s="1"/>
      <c r="ITV19" s="1"/>
      <c r="ITW19" s="1"/>
      <c r="ITX19" s="1"/>
      <c r="ITY19" s="1"/>
      <c r="ITZ19" s="1"/>
      <c r="IUA19" s="1"/>
      <c r="IUB19" s="1"/>
      <c r="IUC19" s="1"/>
      <c r="IUD19" s="1"/>
      <c r="IUE19" s="1"/>
      <c r="IUF19" s="1"/>
      <c r="IUG19" s="1"/>
      <c r="IUH19" s="1"/>
      <c r="IUI19" s="1"/>
      <c r="IUJ19" s="1"/>
      <c r="IUK19" s="1"/>
      <c r="IUL19" s="1"/>
      <c r="IUM19" s="1"/>
      <c r="IUN19" s="1"/>
      <c r="IUO19" s="1"/>
      <c r="IUP19" s="1"/>
      <c r="IUQ19" s="1"/>
      <c r="IUR19" s="1"/>
      <c r="IUS19" s="1"/>
      <c r="IUT19" s="1"/>
      <c r="IUU19" s="1"/>
      <c r="IUV19" s="1"/>
      <c r="IUW19" s="1"/>
      <c r="IUX19" s="1"/>
      <c r="IUY19" s="1"/>
      <c r="IUZ19" s="1"/>
      <c r="IVA19" s="1"/>
      <c r="IVB19" s="1"/>
      <c r="IVC19" s="1"/>
      <c r="IVD19" s="1"/>
      <c r="IVE19" s="1"/>
      <c r="IVF19" s="1"/>
      <c r="IVG19" s="1"/>
      <c r="IVH19" s="1"/>
      <c r="IVI19" s="1"/>
      <c r="IVJ19" s="1"/>
      <c r="IVK19" s="1"/>
      <c r="IVL19" s="1"/>
      <c r="IVM19" s="1"/>
      <c r="IVN19" s="1"/>
      <c r="IVO19" s="1"/>
      <c r="IVP19" s="1"/>
      <c r="IVQ19" s="1"/>
      <c r="IVR19" s="1"/>
      <c r="IVS19" s="1"/>
      <c r="IVT19" s="1"/>
      <c r="IVU19" s="1"/>
      <c r="IVV19" s="1"/>
      <c r="IVW19" s="1"/>
      <c r="IVX19" s="1"/>
      <c r="IVY19" s="1"/>
      <c r="IVZ19" s="1"/>
      <c r="IWA19" s="1"/>
      <c r="IWB19" s="1"/>
      <c r="IWC19" s="1"/>
      <c r="IWD19" s="1"/>
      <c r="IWE19" s="1"/>
      <c r="IWF19" s="1"/>
      <c r="IWG19" s="1"/>
      <c r="IWH19" s="1"/>
      <c r="IWI19" s="1"/>
      <c r="IWJ19" s="1"/>
      <c r="IWK19" s="1"/>
      <c r="IWL19" s="1"/>
      <c r="IWM19" s="1"/>
      <c r="IWN19" s="1"/>
      <c r="IWO19" s="1"/>
      <c r="IWP19" s="1"/>
      <c r="IWQ19" s="1"/>
      <c r="IWR19" s="1"/>
      <c r="IWS19" s="1"/>
      <c r="IWT19" s="1"/>
      <c r="IWU19" s="1"/>
      <c r="IWV19" s="1"/>
      <c r="IWW19" s="1"/>
      <c r="IWX19" s="1"/>
      <c r="IWY19" s="1"/>
      <c r="IWZ19" s="1"/>
      <c r="IXA19" s="1"/>
      <c r="IXB19" s="1"/>
      <c r="IXC19" s="1"/>
      <c r="IXD19" s="1"/>
      <c r="IXE19" s="1"/>
      <c r="IXF19" s="1"/>
      <c r="IXG19" s="1"/>
      <c r="IXH19" s="1"/>
      <c r="IXI19" s="1"/>
      <c r="IXJ19" s="1"/>
      <c r="IXK19" s="1"/>
      <c r="IXL19" s="1"/>
      <c r="IXM19" s="1"/>
      <c r="IXN19" s="1"/>
      <c r="IXO19" s="1"/>
      <c r="IXP19" s="1"/>
      <c r="IXQ19" s="1"/>
      <c r="IXR19" s="1"/>
      <c r="IXS19" s="1"/>
      <c r="IXT19" s="1"/>
      <c r="IXU19" s="1"/>
      <c r="IXV19" s="1"/>
      <c r="IXW19" s="1"/>
      <c r="IXX19" s="1"/>
      <c r="IXY19" s="1"/>
      <c r="IXZ19" s="1"/>
      <c r="IYA19" s="1"/>
      <c r="IYB19" s="1"/>
      <c r="IYC19" s="1"/>
      <c r="IYD19" s="1"/>
      <c r="IYE19" s="1"/>
      <c r="IYF19" s="1"/>
      <c r="IYG19" s="1"/>
      <c r="IYH19" s="1"/>
      <c r="IYI19" s="1"/>
      <c r="IYJ19" s="1"/>
      <c r="IYK19" s="1"/>
      <c r="IYL19" s="1"/>
      <c r="IYM19" s="1"/>
      <c r="IYN19" s="1"/>
      <c r="IYO19" s="1"/>
      <c r="IYP19" s="1"/>
      <c r="IYQ19" s="1"/>
      <c r="IYR19" s="1"/>
      <c r="IYS19" s="1"/>
      <c r="IYT19" s="1"/>
      <c r="IYU19" s="1"/>
      <c r="IYV19" s="1"/>
      <c r="IYW19" s="1"/>
      <c r="IYX19" s="1"/>
      <c r="IYY19" s="1"/>
      <c r="IYZ19" s="1"/>
      <c r="IZA19" s="1"/>
      <c r="IZB19" s="1"/>
      <c r="IZC19" s="1"/>
      <c r="IZD19" s="1"/>
      <c r="IZE19" s="1"/>
      <c r="IZF19" s="1"/>
      <c r="IZG19" s="1"/>
      <c r="IZH19" s="1"/>
      <c r="IZI19" s="1"/>
      <c r="IZJ19" s="1"/>
      <c r="IZK19" s="1"/>
      <c r="IZL19" s="1"/>
      <c r="IZM19" s="1"/>
      <c r="IZN19" s="1"/>
      <c r="IZO19" s="1"/>
      <c r="IZP19" s="1"/>
      <c r="IZQ19" s="1"/>
      <c r="IZR19" s="1"/>
      <c r="IZS19" s="1"/>
      <c r="IZT19" s="1"/>
      <c r="IZU19" s="1"/>
      <c r="IZV19" s="1"/>
      <c r="IZW19" s="1"/>
      <c r="IZX19" s="1"/>
      <c r="IZY19" s="1"/>
      <c r="IZZ19" s="1"/>
      <c r="JAA19" s="1"/>
      <c r="JAB19" s="1"/>
      <c r="JAC19" s="1"/>
      <c r="JAD19" s="1"/>
      <c r="JAE19" s="1"/>
      <c r="JAF19" s="1"/>
      <c r="JAG19" s="1"/>
      <c r="JAH19" s="1"/>
      <c r="JAI19" s="1"/>
      <c r="JAJ19" s="1"/>
      <c r="JAK19" s="1"/>
      <c r="JAL19" s="1"/>
      <c r="JAM19" s="1"/>
      <c r="JAN19" s="1"/>
      <c r="JAO19" s="1"/>
      <c r="JAP19" s="1"/>
      <c r="JAQ19" s="1"/>
      <c r="JAR19" s="1"/>
      <c r="JAS19" s="1"/>
      <c r="JAT19" s="1"/>
      <c r="JAU19" s="1"/>
      <c r="JAV19" s="1"/>
      <c r="JAW19" s="1"/>
      <c r="JAX19" s="1"/>
      <c r="JAY19" s="1"/>
      <c r="JAZ19" s="1"/>
      <c r="JBA19" s="1"/>
      <c r="JBB19" s="1"/>
      <c r="JBC19" s="1"/>
      <c r="JBD19" s="1"/>
      <c r="JBE19" s="1"/>
      <c r="JBF19" s="1"/>
      <c r="JBG19" s="1"/>
      <c r="JBH19" s="1"/>
      <c r="JBI19" s="1"/>
      <c r="JBJ19" s="1"/>
      <c r="JBK19" s="1"/>
      <c r="JBL19" s="1"/>
      <c r="JBM19" s="1"/>
      <c r="JBN19" s="1"/>
      <c r="JBO19" s="1"/>
      <c r="JBP19" s="1"/>
      <c r="JBQ19" s="1"/>
      <c r="JBR19" s="1"/>
      <c r="JBS19" s="1"/>
      <c r="JBT19" s="1"/>
      <c r="JBU19" s="1"/>
      <c r="JBV19" s="1"/>
      <c r="JBW19" s="1"/>
      <c r="JBX19" s="1"/>
      <c r="JBY19" s="1"/>
      <c r="JBZ19" s="1"/>
      <c r="JCA19" s="1"/>
      <c r="JCB19" s="1"/>
      <c r="JCC19" s="1"/>
      <c r="JCD19" s="1"/>
      <c r="JCE19" s="1"/>
      <c r="JCF19" s="1"/>
      <c r="JCG19" s="1"/>
      <c r="JCH19" s="1"/>
      <c r="JCI19" s="1"/>
      <c r="JCJ19" s="1"/>
      <c r="JCK19" s="1"/>
      <c r="JCL19" s="1"/>
      <c r="JCM19" s="1"/>
      <c r="JCN19" s="1"/>
      <c r="JCO19" s="1"/>
      <c r="JCP19" s="1"/>
      <c r="JCQ19" s="1"/>
      <c r="JCR19" s="1"/>
      <c r="JCS19" s="1"/>
      <c r="JCT19" s="1"/>
      <c r="JCU19" s="1"/>
      <c r="JCV19" s="1"/>
      <c r="JCW19" s="1"/>
      <c r="JCX19" s="1"/>
      <c r="JCY19" s="1"/>
      <c r="JCZ19" s="1"/>
      <c r="JDA19" s="1"/>
      <c r="JDB19" s="1"/>
      <c r="JDC19" s="1"/>
      <c r="JDD19" s="1"/>
      <c r="JDE19" s="1"/>
      <c r="JDF19" s="1"/>
      <c r="JDG19" s="1"/>
      <c r="JDH19" s="1"/>
      <c r="JDI19" s="1"/>
      <c r="JDJ19" s="1"/>
      <c r="JDK19" s="1"/>
      <c r="JDL19" s="1"/>
      <c r="JDM19" s="1"/>
      <c r="JDN19" s="1"/>
      <c r="JDO19" s="1"/>
      <c r="JDP19" s="1"/>
      <c r="JDQ19" s="1"/>
      <c r="JDR19" s="1"/>
      <c r="JDS19" s="1"/>
      <c r="JDT19" s="1"/>
      <c r="JDU19" s="1"/>
      <c r="JDV19" s="1"/>
      <c r="JDW19" s="1"/>
      <c r="JDX19" s="1"/>
      <c r="JDY19" s="1"/>
      <c r="JDZ19" s="1"/>
      <c r="JEA19" s="1"/>
      <c r="JEB19" s="1"/>
      <c r="JEC19" s="1"/>
      <c r="JED19" s="1"/>
      <c r="JEE19" s="1"/>
      <c r="JEF19" s="1"/>
      <c r="JEG19" s="1"/>
      <c r="JEH19" s="1"/>
      <c r="JEI19" s="1"/>
      <c r="JEJ19" s="1"/>
      <c r="JEK19" s="1"/>
      <c r="JEL19" s="1"/>
      <c r="JEM19" s="1"/>
      <c r="JEN19" s="1"/>
      <c r="JEO19" s="1"/>
      <c r="JEP19" s="1"/>
      <c r="JEQ19" s="1"/>
      <c r="JER19" s="1"/>
      <c r="JES19" s="1"/>
      <c r="JET19" s="1"/>
      <c r="JEU19" s="1"/>
      <c r="JEV19" s="1"/>
      <c r="JEW19" s="1"/>
      <c r="JEX19" s="1"/>
      <c r="JEY19" s="1"/>
      <c r="JEZ19" s="1"/>
      <c r="JFA19" s="1"/>
      <c r="JFB19" s="1"/>
      <c r="JFC19" s="1"/>
      <c r="JFD19" s="1"/>
      <c r="JFE19" s="1"/>
      <c r="JFF19" s="1"/>
      <c r="JFG19" s="1"/>
      <c r="JFH19" s="1"/>
      <c r="JFI19" s="1"/>
      <c r="JFJ19" s="1"/>
      <c r="JFK19" s="1"/>
      <c r="JFL19" s="1"/>
      <c r="JFM19" s="1"/>
      <c r="JFN19" s="1"/>
      <c r="JFO19" s="1"/>
      <c r="JFP19" s="1"/>
      <c r="JFQ19" s="1"/>
      <c r="JFR19" s="1"/>
      <c r="JFS19" s="1"/>
      <c r="JFT19" s="1"/>
      <c r="JFU19" s="1"/>
      <c r="JFV19" s="1"/>
      <c r="JFW19" s="1"/>
      <c r="JFX19" s="1"/>
      <c r="JFY19" s="1"/>
      <c r="JFZ19" s="1"/>
      <c r="JGA19" s="1"/>
      <c r="JGB19" s="1"/>
      <c r="JGC19" s="1"/>
      <c r="JGD19" s="1"/>
      <c r="JGE19" s="1"/>
      <c r="JGF19" s="1"/>
      <c r="JGG19" s="1"/>
      <c r="JGH19" s="1"/>
      <c r="JGI19" s="1"/>
      <c r="JGJ19" s="1"/>
      <c r="JGK19" s="1"/>
      <c r="JGL19" s="1"/>
      <c r="JGM19" s="1"/>
      <c r="JGN19" s="1"/>
      <c r="JGO19" s="1"/>
      <c r="JGP19" s="1"/>
      <c r="JGQ19" s="1"/>
      <c r="JGR19" s="1"/>
      <c r="JGS19" s="1"/>
      <c r="JGT19" s="1"/>
      <c r="JGU19" s="1"/>
      <c r="JGV19" s="1"/>
      <c r="JGW19" s="1"/>
      <c r="JGX19" s="1"/>
      <c r="JGY19" s="1"/>
      <c r="JGZ19" s="1"/>
      <c r="JHA19" s="1"/>
      <c r="JHB19" s="1"/>
      <c r="JHC19" s="1"/>
      <c r="JHD19" s="1"/>
      <c r="JHE19" s="1"/>
      <c r="JHF19" s="1"/>
      <c r="JHG19" s="1"/>
      <c r="JHH19" s="1"/>
      <c r="JHI19" s="1"/>
      <c r="JHJ19" s="1"/>
      <c r="JHK19" s="1"/>
      <c r="JHL19" s="1"/>
      <c r="JHM19" s="1"/>
      <c r="JHN19" s="1"/>
      <c r="JHO19" s="1"/>
      <c r="JHP19" s="1"/>
      <c r="JHQ19" s="1"/>
      <c r="JHR19" s="1"/>
      <c r="JHS19" s="1"/>
      <c r="JHT19" s="1"/>
      <c r="JHU19" s="1"/>
      <c r="JHV19" s="1"/>
      <c r="JHW19" s="1"/>
      <c r="JHX19" s="1"/>
      <c r="JHY19" s="1"/>
      <c r="JHZ19" s="1"/>
      <c r="JIA19" s="1"/>
      <c r="JIB19" s="1"/>
      <c r="JIC19" s="1"/>
      <c r="JID19" s="1"/>
      <c r="JIE19" s="1"/>
      <c r="JIF19" s="1"/>
      <c r="JIG19" s="1"/>
      <c r="JIH19" s="1"/>
      <c r="JII19" s="1"/>
      <c r="JIJ19" s="1"/>
      <c r="JIK19" s="1"/>
      <c r="JIL19" s="1"/>
      <c r="JIM19" s="1"/>
      <c r="JIN19" s="1"/>
      <c r="JIO19" s="1"/>
      <c r="JIP19" s="1"/>
      <c r="JIQ19" s="1"/>
      <c r="JIR19" s="1"/>
      <c r="JIS19" s="1"/>
      <c r="JIT19" s="1"/>
      <c r="JIU19" s="1"/>
      <c r="JIV19" s="1"/>
      <c r="JIW19" s="1"/>
      <c r="JIX19" s="1"/>
      <c r="JIY19" s="1"/>
      <c r="JIZ19" s="1"/>
      <c r="JJA19" s="1"/>
      <c r="JJB19" s="1"/>
      <c r="JJC19" s="1"/>
      <c r="JJD19" s="1"/>
      <c r="JJE19" s="1"/>
      <c r="JJF19" s="1"/>
      <c r="JJG19" s="1"/>
      <c r="JJH19" s="1"/>
      <c r="JJI19" s="1"/>
      <c r="JJJ19" s="1"/>
      <c r="JJK19" s="1"/>
      <c r="JJL19" s="1"/>
      <c r="JJM19" s="1"/>
      <c r="JJN19" s="1"/>
      <c r="JJO19" s="1"/>
      <c r="JJP19" s="1"/>
      <c r="JJQ19" s="1"/>
      <c r="JJR19" s="1"/>
      <c r="JJS19" s="1"/>
      <c r="JJT19" s="1"/>
      <c r="JJU19" s="1"/>
      <c r="JJV19" s="1"/>
      <c r="JJW19" s="1"/>
      <c r="JJX19" s="1"/>
      <c r="JJY19" s="1"/>
      <c r="JJZ19" s="1"/>
      <c r="JKA19" s="1"/>
      <c r="JKB19" s="1"/>
      <c r="JKC19" s="1"/>
      <c r="JKD19" s="1"/>
      <c r="JKE19" s="1"/>
      <c r="JKF19" s="1"/>
      <c r="JKG19" s="1"/>
      <c r="JKH19" s="1"/>
      <c r="JKI19" s="1"/>
      <c r="JKJ19" s="1"/>
      <c r="JKK19" s="1"/>
      <c r="JKL19" s="1"/>
      <c r="JKM19" s="1"/>
      <c r="JKN19" s="1"/>
      <c r="JKO19" s="1"/>
      <c r="JKP19" s="1"/>
      <c r="JKQ19" s="1"/>
      <c r="JKR19" s="1"/>
      <c r="JKS19" s="1"/>
      <c r="JKT19" s="1"/>
      <c r="JKU19" s="1"/>
      <c r="JKV19" s="1"/>
      <c r="JKW19" s="1"/>
      <c r="JKX19" s="1"/>
      <c r="JKY19" s="1"/>
      <c r="JKZ19" s="1"/>
      <c r="JLA19" s="1"/>
      <c r="JLB19" s="1"/>
      <c r="JLC19" s="1"/>
      <c r="JLD19" s="1"/>
      <c r="JLE19" s="1"/>
      <c r="JLF19" s="1"/>
      <c r="JLG19" s="1"/>
      <c r="JLH19" s="1"/>
      <c r="JLI19" s="1"/>
      <c r="JLJ19" s="1"/>
      <c r="JLK19" s="1"/>
      <c r="JLL19" s="1"/>
      <c r="JLM19" s="1"/>
      <c r="JLN19" s="1"/>
      <c r="JLO19" s="1"/>
      <c r="JLP19" s="1"/>
      <c r="JLQ19" s="1"/>
      <c r="JLR19" s="1"/>
      <c r="JLS19" s="1"/>
      <c r="JLT19" s="1"/>
      <c r="JLU19" s="1"/>
      <c r="JLV19" s="1"/>
      <c r="JLW19" s="1"/>
      <c r="JLX19" s="1"/>
      <c r="JLY19" s="1"/>
      <c r="JLZ19" s="1"/>
      <c r="JMA19" s="1"/>
      <c r="JMB19" s="1"/>
      <c r="JMC19" s="1"/>
      <c r="JMD19" s="1"/>
      <c r="JME19" s="1"/>
      <c r="JMF19" s="1"/>
      <c r="JMG19" s="1"/>
      <c r="JMH19" s="1"/>
      <c r="JMI19" s="1"/>
      <c r="JMJ19" s="1"/>
      <c r="JMK19" s="1"/>
      <c r="JML19" s="1"/>
      <c r="JMM19" s="1"/>
      <c r="JMN19" s="1"/>
      <c r="JMO19" s="1"/>
      <c r="JMP19" s="1"/>
      <c r="JMQ19" s="1"/>
      <c r="JMR19" s="1"/>
      <c r="JMS19" s="1"/>
      <c r="JMT19" s="1"/>
      <c r="JMU19" s="1"/>
      <c r="JMV19" s="1"/>
      <c r="JMW19" s="1"/>
      <c r="JMX19" s="1"/>
      <c r="JMY19" s="1"/>
      <c r="JMZ19" s="1"/>
      <c r="JNA19" s="1"/>
      <c r="JNB19" s="1"/>
      <c r="JNC19" s="1"/>
      <c r="JND19" s="1"/>
      <c r="JNE19" s="1"/>
      <c r="JNF19" s="1"/>
      <c r="JNG19" s="1"/>
      <c r="JNH19" s="1"/>
      <c r="JNI19" s="1"/>
      <c r="JNJ19" s="1"/>
      <c r="JNK19" s="1"/>
      <c r="JNL19" s="1"/>
      <c r="JNM19" s="1"/>
      <c r="JNN19" s="1"/>
      <c r="JNO19" s="1"/>
      <c r="JNP19" s="1"/>
      <c r="JNQ19" s="1"/>
      <c r="JNR19" s="1"/>
      <c r="JNS19" s="1"/>
      <c r="JNT19" s="1"/>
      <c r="JNU19" s="1"/>
      <c r="JNV19" s="1"/>
      <c r="JNW19" s="1"/>
      <c r="JNX19" s="1"/>
      <c r="JNY19" s="1"/>
      <c r="JNZ19" s="1"/>
      <c r="JOA19" s="1"/>
      <c r="JOB19" s="1"/>
      <c r="JOC19" s="1"/>
      <c r="JOD19" s="1"/>
      <c r="JOE19" s="1"/>
      <c r="JOF19" s="1"/>
      <c r="JOG19" s="1"/>
      <c r="JOH19" s="1"/>
      <c r="JOI19" s="1"/>
      <c r="JOJ19" s="1"/>
      <c r="JOK19" s="1"/>
      <c r="JOL19" s="1"/>
      <c r="JOM19" s="1"/>
      <c r="JON19" s="1"/>
      <c r="JOO19" s="1"/>
      <c r="JOP19" s="1"/>
      <c r="JOQ19" s="1"/>
      <c r="JOR19" s="1"/>
      <c r="JOS19" s="1"/>
      <c r="JOT19" s="1"/>
      <c r="JOU19" s="1"/>
      <c r="JOV19" s="1"/>
      <c r="JOW19" s="1"/>
      <c r="JOX19" s="1"/>
      <c r="JOY19" s="1"/>
      <c r="JOZ19" s="1"/>
      <c r="JPA19" s="1"/>
      <c r="JPB19" s="1"/>
      <c r="JPC19" s="1"/>
      <c r="JPD19" s="1"/>
      <c r="JPE19" s="1"/>
      <c r="JPF19" s="1"/>
      <c r="JPG19" s="1"/>
      <c r="JPH19" s="1"/>
      <c r="JPI19" s="1"/>
      <c r="JPJ19" s="1"/>
      <c r="JPK19" s="1"/>
      <c r="JPL19" s="1"/>
      <c r="JPM19" s="1"/>
      <c r="JPN19" s="1"/>
      <c r="JPO19" s="1"/>
      <c r="JPP19" s="1"/>
      <c r="JPQ19" s="1"/>
      <c r="JPR19" s="1"/>
      <c r="JPS19" s="1"/>
      <c r="JPT19" s="1"/>
      <c r="JPU19" s="1"/>
      <c r="JPV19" s="1"/>
      <c r="JPW19" s="1"/>
      <c r="JPX19" s="1"/>
      <c r="JPY19" s="1"/>
      <c r="JPZ19" s="1"/>
      <c r="JQA19" s="1"/>
      <c r="JQB19" s="1"/>
      <c r="JQC19" s="1"/>
      <c r="JQD19" s="1"/>
      <c r="JQE19" s="1"/>
      <c r="JQF19" s="1"/>
      <c r="JQG19" s="1"/>
      <c r="JQH19" s="1"/>
      <c r="JQI19" s="1"/>
      <c r="JQJ19" s="1"/>
      <c r="JQK19" s="1"/>
      <c r="JQL19" s="1"/>
      <c r="JQM19" s="1"/>
      <c r="JQN19" s="1"/>
      <c r="JQO19" s="1"/>
      <c r="JQP19" s="1"/>
      <c r="JQQ19" s="1"/>
      <c r="JQR19" s="1"/>
      <c r="JQS19" s="1"/>
      <c r="JQT19" s="1"/>
      <c r="JQU19" s="1"/>
      <c r="JQV19" s="1"/>
      <c r="JQW19" s="1"/>
      <c r="JQX19" s="1"/>
      <c r="JQY19" s="1"/>
      <c r="JQZ19" s="1"/>
      <c r="JRA19" s="1"/>
      <c r="JRB19" s="1"/>
      <c r="JRC19" s="1"/>
      <c r="JRD19" s="1"/>
      <c r="JRE19" s="1"/>
      <c r="JRF19" s="1"/>
      <c r="JRG19" s="1"/>
      <c r="JRH19" s="1"/>
      <c r="JRI19" s="1"/>
      <c r="JRJ19" s="1"/>
      <c r="JRK19" s="1"/>
      <c r="JRL19" s="1"/>
      <c r="JRM19" s="1"/>
      <c r="JRN19" s="1"/>
      <c r="JRO19" s="1"/>
      <c r="JRP19" s="1"/>
      <c r="JRQ19" s="1"/>
      <c r="JRR19" s="1"/>
      <c r="JRS19" s="1"/>
      <c r="JRT19" s="1"/>
      <c r="JRU19" s="1"/>
      <c r="JRV19" s="1"/>
      <c r="JRW19" s="1"/>
      <c r="JRX19" s="1"/>
      <c r="JRY19" s="1"/>
      <c r="JRZ19" s="1"/>
      <c r="JSA19" s="1"/>
      <c r="JSB19" s="1"/>
      <c r="JSC19" s="1"/>
      <c r="JSD19" s="1"/>
      <c r="JSE19" s="1"/>
      <c r="JSF19" s="1"/>
      <c r="JSG19" s="1"/>
      <c r="JSH19" s="1"/>
      <c r="JSI19" s="1"/>
      <c r="JSJ19" s="1"/>
      <c r="JSK19" s="1"/>
      <c r="JSL19" s="1"/>
      <c r="JSM19" s="1"/>
      <c r="JSN19" s="1"/>
      <c r="JSO19" s="1"/>
      <c r="JSP19" s="1"/>
      <c r="JSQ19" s="1"/>
      <c r="JSR19" s="1"/>
      <c r="JSS19" s="1"/>
      <c r="JST19" s="1"/>
      <c r="JSU19" s="1"/>
      <c r="JSV19" s="1"/>
      <c r="JSW19" s="1"/>
      <c r="JSX19" s="1"/>
      <c r="JSY19" s="1"/>
      <c r="JSZ19" s="1"/>
      <c r="JTA19" s="1"/>
      <c r="JTB19" s="1"/>
      <c r="JTC19" s="1"/>
      <c r="JTD19" s="1"/>
      <c r="JTE19" s="1"/>
      <c r="JTF19" s="1"/>
      <c r="JTG19" s="1"/>
      <c r="JTH19" s="1"/>
      <c r="JTI19" s="1"/>
      <c r="JTJ19" s="1"/>
      <c r="JTK19" s="1"/>
      <c r="JTL19" s="1"/>
      <c r="JTM19" s="1"/>
      <c r="JTN19" s="1"/>
      <c r="JTO19" s="1"/>
      <c r="JTP19" s="1"/>
      <c r="JTQ19" s="1"/>
      <c r="JTR19" s="1"/>
      <c r="JTS19" s="1"/>
      <c r="JTT19" s="1"/>
      <c r="JTU19" s="1"/>
      <c r="JTV19" s="1"/>
      <c r="JTW19" s="1"/>
      <c r="JTX19" s="1"/>
      <c r="JTY19" s="1"/>
      <c r="JTZ19" s="1"/>
      <c r="JUA19" s="1"/>
      <c r="JUB19" s="1"/>
      <c r="JUC19" s="1"/>
      <c r="JUD19" s="1"/>
      <c r="JUE19" s="1"/>
      <c r="JUF19" s="1"/>
      <c r="JUG19" s="1"/>
      <c r="JUH19" s="1"/>
      <c r="JUI19" s="1"/>
      <c r="JUJ19" s="1"/>
      <c r="JUK19" s="1"/>
      <c r="JUL19" s="1"/>
      <c r="JUM19" s="1"/>
      <c r="JUN19" s="1"/>
      <c r="JUO19" s="1"/>
      <c r="JUP19" s="1"/>
      <c r="JUQ19" s="1"/>
      <c r="JUR19" s="1"/>
      <c r="JUS19" s="1"/>
      <c r="JUT19" s="1"/>
      <c r="JUU19" s="1"/>
      <c r="JUV19" s="1"/>
      <c r="JUW19" s="1"/>
      <c r="JUX19" s="1"/>
      <c r="JUY19" s="1"/>
      <c r="JUZ19" s="1"/>
      <c r="JVA19" s="1"/>
      <c r="JVB19" s="1"/>
      <c r="JVC19" s="1"/>
      <c r="JVD19" s="1"/>
      <c r="JVE19" s="1"/>
      <c r="JVF19" s="1"/>
      <c r="JVG19" s="1"/>
      <c r="JVH19" s="1"/>
      <c r="JVI19" s="1"/>
      <c r="JVJ19" s="1"/>
      <c r="JVK19" s="1"/>
      <c r="JVL19" s="1"/>
      <c r="JVM19" s="1"/>
      <c r="JVN19" s="1"/>
      <c r="JVO19" s="1"/>
      <c r="JVP19" s="1"/>
      <c r="JVQ19" s="1"/>
      <c r="JVR19" s="1"/>
      <c r="JVS19" s="1"/>
      <c r="JVT19" s="1"/>
      <c r="JVU19" s="1"/>
      <c r="JVV19" s="1"/>
      <c r="JVW19" s="1"/>
      <c r="JVX19" s="1"/>
      <c r="JVY19" s="1"/>
      <c r="JVZ19" s="1"/>
      <c r="JWA19" s="1"/>
      <c r="JWB19" s="1"/>
      <c r="JWC19" s="1"/>
      <c r="JWD19" s="1"/>
      <c r="JWE19" s="1"/>
      <c r="JWF19" s="1"/>
      <c r="JWG19" s="1"/>
      <c r="JWH19" s="1"/>
      <c r="JWI19" s="1"/>
      <c r="JWJ19" s="1"/>
      <c r="JWK19" s="1"/>
      <c r="JWL19" s="1"/>
      <c r="JWM19" s="1"/>
      <c r="JWN19" s="1"/>
      <c r="JWO19" s="1"/>
      <c r="JWP19" s="1"/>
      <c r="JWQ19" s="1"/>
      <c r="JWR19" s="1"/>
      <c r="JWS19" s="1"/>
      <c r="JWT19" s="1"/>
      <c r="JWU19" s="1"/>
      <c r="JWV19" s="1"/>
      <c r="JWW19" s="1"/>
      <c r="JWX19" s="1"/>
      <c r="JWY19" s="1"/>
      <c r="JWZ19" s="1"/>
      <c r="JXA19" s="1"/>
      <c r="JXB19" s="1"/>
      <c r="JXC19" s="1"/>
      <c r="JXD19" s="1"/>
      <c r="JXE19" s="1"/>
      <c r="JXF19" s="1"/>
      <c r="JXG19" s="1"/>
      <c r="JXH19" s="1"/>
      <c r="JXI19" s="1"/>
      <c r="JXJ19" s="1"/>
      <c r="JXK19" s="1"/>
      <c r="JXL19" s="1"/>
      <c r="JXM19" s="1"/>
      <c r="JXN19" s="1"/>
      <c r="JXO19" s="1"/>
      <c r="JXP19" s="1"/>
      <c r="JXQ19" s="1"/>
      <c r="JXR19" s="1"/>
      <c r="JXS19" s="1"/>
      <c r="JXT19" s="1"/>
      <c r="JXU19" s="1"/>
      <c r="JXV19" s="1"/>
      <c r="JXW19" s="1"/>
      <c r="JXX19" s="1"/>
      <c r="JXY19" s="1"/>
      <c r="JXZ19" s="1"/>
      <c r="JYA19" s="1"/>
      <c r="JYB19" s="1"/>
      <c r="JYC19" s="1"/>
      <c r="JYD19" s="1"/>
      <c r="JYE19" s="1"/>
      <c r="JYF19" s="1"/>
      <c r="JYG19" s="1"/>
      <c r="JYH19" s="1"/>
      <c r="JYI19" s="1"/>
      <c r="JYJ19" s="1"/>
      <c r="JYK19" s="1"/>
      <c r="JYL19" s="1"/>
      <c r="JYM19" s="1"/>
      <c r="JYN19" s="1"/>
      <c r="JYO19" s="1"/>
      <c r="JYP19" s="1"/>
      <c r="JYQ19" s="1"/>
      <c r="JYR19" s="1"/>
      <c r="JYS19" s="1"/>
      <c r="JYT19" s="1"/>
      <c r="JYU19" s="1"/>
      <c r="JYV19" s="1"/>
      <c r="JYW19" s="1"/>
      <c r="JYX19" s="1"/>
      <c r="JYY19" s="1"/>
      <c r="JYZ19" s="1"/>
      <c r="JZA19" s="1"/>
      <c r="JZB19" s="1"/>
      <c r="JZC19" s="1"/>
      <c r="JZD19" s="1"/>
      <c r="JZE19" s="1"/>
      <c r="JZF19" s="1"/>
      <c r="JZG19" s="1"/>
      <c r="JZH19" s="1"/>
      <c r="JZI19" s="1"/>
      <c r="JZJ19" s="1"/>
      <c r="JZK19" s="1"/>
      <c r="JZL19" s="1"/>
      <c r="JZM19" s="1"/>
      <c r="JZN19" s="1"/>
      <c r="JZO19" s="1"/>
      <c r="JZP19" s="1"/>
      <c r="JZQ19" s="1"/>
      <c r="JZR19" s="1"/>
      <c r="JZS19" s="1"/>
      <c r="JZT19" s="1"/>
      <c r="JZU19" s="1"/>
      <c r="JZV19" s="1"/>
      <c r="JZW19" s="1"/>
      <c r="JZX19" s="1"/>
      <c r="JZY19" s="1"/>
      <c r="JZZ19" s="1"/>
      <c r="KAA19" s="1"/>
      <c r="KAB19" s="1"/>
      <c r="KAC19" s="1"/>
      <c r="KAD19" s="1"/>
      <c r="KAE19" s="1"/>
      <c r="KAF19" s="1"/>
      <c r="KAG19" s="1"/>
      <c r="KAH19" s="1"/>
      <c r="KAI19" s="1"/>
      <c r="KAJ19" s="1"/>
      <c r="KAK19" s="1"/>
      <c r="KAL19" s="1"/>
      <c r="KAM19" s="1"/>
      <c r="KAN19" s="1"/>
      <c r="KAO19" s="1"/>
      <c r="KAP19" s="1"/>
      <c r="KAQ19" s="1"/>
      <c r="KAR19" s="1"/>
      <c r="KAS19" s="1"/>
      <c r="KAT19" s="1"/>
      <c r="KAU19" s="1"/>
      <c r="KAV19" s="1"/>
      <c r="KAW19" s="1"/>
      <c r="KAX19" s="1"/>
      <c r="KAY19" s="1"/>
      <c r="KAZ19" s="1"/>
      <c r="KBA19" s="1"/>
      <c r="KBB19" s="1"/>
      <c r="KBC19" s="1"/>
      <c r="KBD19" s="1"/>
      <c r="KBE19" s="1"/>
      <c r="KBF19" s="1"/>
      <c r="KBG19" s="1"/>
      <c r="KBH19" s="1"/>
      <c r="KBI19" s="1"/>
      <c r="KBJ19" s="1"/>
      <c r="KBK19" s="1"/>
      <c r="KBL19" s="1"/>
      <c r="KBM19" s="1"/>
      <c r="KBN19" s="1"/>
      <c r="KBO19" s="1"/>
      <c r="KBP19" s="1"/>
      <c r="KBQ19" s="1"/>
      <c r="KBR19" s="1"/>
      <c r="KBS19" s="1"/>
      <c r="KBT19" s="1"/>
      <c r="KBU19" s="1"/>
      <c r="KBV19" s="1"/>
      <c r="KBW19" s="1"/>
      <c r="KBX19" s="1"/>
      <c r="KBY19" s="1"/>
      <c r="KBZ19" s="1"/>
      <c r="KCA19" s="1"/>
      <c r="KCB19" s="1"/>
      <c r="KCC19" s="1"/>
      <c r="KCD19" s="1"/>
      <c r="KCE19" s="1"/>
      <c r="KCF19" s="1"/>
      <c r="KCG19" s="1"/>
      <c r="KCH19" s="1"/>
      <c r="KCI19" s="1"/>
      <c r="KCJ19" s="1"/>
      <c r="KCK19" s="1"/>
      <c r="KCL19" s="1"/>
      <c r="KCM19" s="1"/>
      <c r="KCN19" s="1"/>
      <c r="KCO19" s="1"/>
      <c r="KCP19" s="1"/>
      <c r="KCQ19" s="1"/>
      <c r="KCR19" s="1"/>
      <c r="KCS19" s="1"/>
      <c r="KCT19" s="1"/>
      <c r="KCU19" s="1"/>
      <c r="KCV19" s="1"/>
      <c r="KCW19" s="1"/>
      <c r="KCX19" s="1"/>
      <c r="KCY19" s="1"/>
      <c r="KCZ19" s="1"/>
      <c r="KDA19" s="1"/>
      <c r="KDB19" s="1"/>
      <c r="KDC19" s="1"/>
      <c r="KDD19" s="1"/>
      <c r="KDE19" s="1"/>
      <c r="KDF19" s="1"/>
      <c r="KDG19" s="1"/>
      <c r="KDH19" s="1"/>
      <c r="KDI19" s="1"/>
      <c r="KDJ19" s="1"/>
      <c r="KDK19" s="1"/>
      <c r="KDL19" s="1"/>
      <c r="KDM19" s="1"/>
      <c r="KDN19" s="1"/>
      <c r="KDO19" s="1"/>
      <c r="KDP19" s="1"/>
      <c r="KDQ19" s="1"/>
      <c r="KDR19" s="1"/>
      <c r="KDS19" s="1"/>
      <c r="KDT19" s="1"/>
      <c r="KDU19" s="1"/>
      <c r="KDV19" s="1"/>
      <c r="KDW19" s="1"/>
      <c r="KDX19" s="1"/>
      <c r="KDY19" s="1"/>
      <c r="KDZ19" s="1"/>
      <c r="KEA19" s="1"/>
      <c r="KEB19" s="1"/>
      <c r="KEC19" s="1"/>
      <c r="KED19" s="1"/>
      <c r="KEE19" s="1"/>
      <c r="KEF19" s="1"/>
      <c r="KEG19" s="1"/>
      <c r="KEH19" s="1"/>
      <c r="KEI19" s="1"/>
      <c r="KEJ19" s="1"/>
      <c r="KEK19" s="1"/>
      <c r="KEL19" s="1"/>
      <c r="KEM19" s="1"/>
      <c r="KEN19" s="1"/>
      <c r="KEO19" s="1"/>
      <c r="KEP19" s="1"/>
      <c r="KEQ19" s="1"/>
      <c r="KER19" s="1"/>
      <c r="KES19" s="1"/>
      <c r="KET19" s="1"/>
      <c r="KEU19" s="1"/>
      <c r="KEV19" s="1"/>
      <c r="KEW19" s="1"/>
      <c r="KEX19" s="1"/>
      <c r="KEY19" s="1"/>
      <c r="KEZ19" s="1"/>
      <c r="KFA19" s="1"/>
      <c r="KFB19" s="1"/>
      <c r="KFC19" s="1"/>
      <c r="KFD19" s="1"/>
      <c r="KFE19" s="1"/>
      <c r="KFF19" s="1"/>
      <c r="KFG19" s="1"/>
      <c r="KFH19" s="1"/>
      <c r="KFI19" s="1"/>
      <c r="KFJ19" s="1"/>
      <c r="KFK19" s="1"/>
      <c r="KFL19" s="1"/>
      <c r="KFM19" s="1"/>
      <c r="KFN19" s="1"/>
      <c r="KFO19" s="1"/>
      <c r="KFP19" s="1"/>
      <c r="KFQ19" s="1"/>
      <c r="KFR19" s="1"/>
      <c r="KFS19" s="1"/>
      <c r="KFT19" s="1"/>
      <c r="KFU19" s="1"/>
      <c r="KFV19" s="1"/>
      <c r="KFW19" s="1"/>
      <c r="KFX19" s="1"/>
      <c r="KFY19" s="1"/>
      <c r="KFZ19" s="1"/>
      <c r="KGA19" s="1"/>
      <c r="KGB19" s="1"/>
      <c r="KGC19" s="1"/>
      <c r="KGD19" s="1"/>
      <c r="KGE19" s="1"/>
      <c r="KGF19" s="1"/>
      <c r="KGG19" s="1"/>
      <c r="KGH19" s="1"/>
      <c r="KGI19" s="1"/>
      <c r="KGJ19" s="1"/>
      <c r="KGK19" s="1"/>
      <c r="KGL19" s="1"/>
      <c r="KGM19" s="1"/>
      <c r="KGN19" s="1"/>
      <c r="KGO19" s="1"/>
      <c r="KGP19" s="1"/>
      <c r="KGQ19" s="1"/>
      <c r="KGR19" s="1"/>
      <c r="KGS19" s="1"/>
      <c r="KGT19" s="1"/>
      <c r="KGU19" s="1"/>
      <c r="KGV19" s="1"/>
      <c r="KGW19" s="1"/>
      <c r="KGX19" s="1"/>
      <c r="KGY19" s="1"/>
      <c r="KGZ19" s="1"/>
      <c r="KHA19" s="1"/>
      <c r="KHB19" s="1"/>
      <c r="KHC19" s="1"/>
      <c r="KHD19" s="1"/>
      <c r="KHE19" s="1"/>
      <c r="KHF19" s="1"/>
      <c r="KHG19" s="1"/>
      <c r="KHH19" s="1"/>
      <c r="KHI19" s="1"/>
      <c r="KHJ19" s="1"/>
      <c r="KHK19" s="1"/>
      <c r="KHL19" s="1"/>
      <c r="KHM19" s="1"/>
      <c r="KHN19" s="1"/>
      <c r="KHO19" s="1"/>
      <c r="KHP19" s="1"/>
      <c r="KHQ19" s="1"/>
      <c r="KHR19" s="1"/>
      <c r="KHS19" s="1"/>
      <c r="KHT19" s="1"/>
      <c r="KHU19" s="1"/>
      <c r="KHV19" s="1"/>
      <c r="KHW19" s="1"/>
      <c r="KHX19" s="1"/>
      <c r="KHY19" s="1"/>
      <c r="KHZ19" s="1"/>
      <c r="KIA19" s="1"/>
      <c r="KIB19" s="1"/>
      <c r="KIC19" s="1"/>
      <c r="KID19" s="1"/>
      <c r="KIE19" s="1"/>
      <c r="KIF19" s="1"/>
      <c r="KIG19" s="1"/>
      <c r="KIH19" s="1"/>
      <c r="KII19" s="1"/>
      <c r="KIJ19" s="1"/>
      <c r="KIK19" s="1"/>
      <c r="KIL19" s="1"/>
      <c r="KIM19" s="1"/>
      <c r="KIN19" s="1"/>
      <c r="KIO19" s="1"/>
      <c r="KIP19" s="1"/>
      <c r="KIQ19" s="1"/>
      <c r="KIR19" s="1"/>
      <c r="KIS19" s="1"/>
      <c r="KIT19" s="1"/>
      <c r="KIU19" s="1"/>
      <c r="KIV19" s="1"/>
      <c r="KIW19" s="1"/>
      <c r="KIX19" s="1"/>
      <c r="KIY19" s="1"/>
      <c r="KIZ19" s="1"/>
      <c r="KJA19" s="1"/>
      <c r="KJB19" s="1"/>
      <c r="KJC19" s="1"/>
      <c r="KJD19" s="1"/>
      <c r="KJE19" s="1"/>
      <c r="KJF19" s="1"/>
      <c r="KJG19" s="1"/>
      <c r="KJH19" s="1"/>
      <c r="KJI19" s="1"/>
      <c r="KJJ19" s="1"/>
      <c r="KJK19" s="1"/>
      <c r="KJL19" s="1"/>
      <c r="KJM19" s="1"/>
      <c r="KJN19" s="1"/>
      <c r="KJO19" s="1"/>
      <c r="KJP19" s="1"/>
      <c r="KJQ19" s="1"/>
      <c r="KJR19" s="1"/>
      <c r="KJS19" s="1"/>
      <c r="KJT19" s="1"/>
      <c r="KJU19" s="1"/>
      <c r="KJV19" s="1"/>
      <c r="KJW19" s="1"/>
      <c r="KJX19" s="1"/>
      <c r="KJY19" s="1"/>
      <c r="KJZ19" s="1"/>
      <c r="KKA19" s="1"/>
      <c r="KKB19" s="1"/>
      <c r="KKC19" s="1"/>
      <c r="KKD19" s="1"/>
      <c r="KKE19" s="1"/>
      <c r="KKF19" s="1"/>
      <c r="KKG19" s="1"/>
      <c r="KKH19" s="1"/>
      <c r="KKI19" s="1"/>
      <c r="KKJ19" s="1"/>
      <c r="KKK19" s="1"/>
      <c r="KKL19" s="1"/>
      <c r="KKM19" s="1"/>
      <c r="KKN19" s="1"/>
      <c r="KKO19" s="1"/>
      <c r="KKP19" s="1"/>
      <c r="KKQ19" s="1"/>
      <c r="KKR19" s="1"/>
      <c r="KKS19" s="1"/>
      <c r="KKT19" s="1"/>
      <c r="KKU19" s="1"/>
      <c r="KKV19" s="1"/>
      <c r="KKW19" s="1"/>
      <c r="KKX19" s="1"/>
      <c r="KKY19" s="1"/>
      <c r="KKZ19" s="1"/>
      <c r="KLA19" s="1"/>
      <c r="KLB19" s="1"/>
      <c r="KLC19" s="1"/>
      <c r="KLD19" s="1"/>
      <c r="KLE19" s="1"/>
      <c r="KLF19" s="1"/>
      <c r="KLG19" s="1"/>
      <c r="KLH19" s="1"/>
      <c r="KLI19" s="1"/>
      <c r="KLJ19" s="1"/>
      <c r="KLK19" s="1"/>
      <c r="KLL19" s="1"/>
      <c r="KLM19" s="1"/>
      <c r="KLN19" s="1"/>
      <c r="KLO19" s="1"/>
      <c r="KLP19" s="1"/>
      <c r="KLQ19" s="1"/>
      <c r="KLR19" s="1"/>
      <c r="KLS19" s="1"/>
      <c r="KLT19" s="1"/>
      <c r="KLU19" s="1"/>
      <c r="KLV19" s="1"/>
      <c r="KLW19" s="1"/>
      <c r="KLX19" s="1"/>
      <c r="KLY19" s="1"/>
      <c r="KLZ19" s="1"/>
      <c r="KMA19" s="1"/>
      <c r="KMB19" s="1"/>
      <c r="KMC19" s="1"/>
      <c r="KMD19" s="1"/>
      <c r="KME19" s="1"/>
      <c r="KMF19" s="1"/>
      <c r="KMG19" s="1"/>
      <c r="KMH19" s="1"/>
      <c r="KMI19" s="1"/>
      <c r="KMJ19" s="1"/>
      <c r="KMK19" s="1"/>
      <c r="KML19" s="1"/>
      <c r="KMM19" s="1"/>
      <c r="KMN19" s="1"/>
      <c r="KMO19" s="1"/>
      <c r="KMP19" s="1"/>
      <c r="KMQ19" s="1"/>
      <c r="KMR19" s="1"/>
      <c r="KMS19" s="1"/>
      <c r="KMT19" s="1"/>
      <c r="KMU19" s="1"/>
      <c r="KMV19" s="1"/>
      <c r="KMW19" s="1"/>
      <c r="KMX19" s="1"/>
      <c r="KMY19" s="1"/>
      <c r="KMZ19" s="1"/>
      <c r="KNA19" s="1"/>
      <c r="KNB19" s="1"/>
      <c r="KNC19" s="1"/>
      <c r="KND19" s="1"/>
      <c r="KNE19" s="1"/>
      <c r="KNF19" s="1"/>
      <c r="KNG19" s="1"/>
      <c r="KNH19" s="1"/>
      <c r="KNI19" s="1"/>
      <c r="KNJ19" s="1"/>
      <c r="KNK19" s="1"/>
      <c r="KNL19" s="1"/>
      <c r="KNM19" s="1"/>
      <c r="KNN19" s="1"/>
      <c r="KNO19" s="1"/>
      <c r="KNP19" s="1"/>
      <c r="KNQ19" s="1"/>
      <c r="KNR19" s="1"/>
      <c r="KNS19" s="1"/>
      <c r="KNT19" s="1"/>
      <c r="KNU19" s="1"/>
      <c r="KNV19" s="1"/>
      <c r="KNW19" s="1"/>
      <c r="KNX19" s="1"/>
      <c r="KNY19" s="1"/>
      <c r="KNZ19" s="1"/>
      <c r="KOA19" s="1"/>
      <c r="KOB19" s="1"/>
      <c r="KOC19" s="1"/>
      <c r="KOD19" s="1"/>
      <c r="KOE19" s="1"/>
      <c r="KOF19" s="1"/>
      <c r="KOG19" s="1"/>
      <c r="KOH19" s="1"/>
      <c r="KOI19" s="1"/>
      <c r="KOJ19" s="1"/>
      <c r="KOK19" s="1"/>
      <c r="KOL19" s="1"/>
      <c r="KOM19" s="1"/>
      <c r="KON19" s="1"/>
      <c r="KOO19" s="1"/>
      <c r="KOP19" s="1"/>
      <c r="KOQ19" s="1"/>
      <c r="KOR19" s="1"/>
      <c r="KOS19" s="1"/>
      <c r="KOT19" s="1"/>
      <c r="KOU19" s="1"/>
      <c r="KOV19" s="1"/>
      <c r="KOW19" s="1"/>
      <c r="KOX19" s="1"/>
      <c r="KOY19" s="1"/>
      <c r="KOZ19" s="1"/>
      <c r="KPA19" s="1"/>
      <c r="KPB19" s="1"/>
      <c r="KPC19" s="1"/>
      <c r="KPD19" s="1"/>
      <c r="KPE19" s="1"/>
      <c r="KPF19" s="1"/>
      <c r="KPG19" s="1"/>
      <c r="KPH19" s="1"/>
      <c r="KPI19" s="1"/>
      <c r="KPJ19" s="1"/>
      <c r="KPK19" s="1"/>
      <c r="KPL19" s="1"/>
      <c r="KPM19" s="1"/>
      <c r="KPN19" s="1"/>
      <c r="KPO19" s="1"/>
      <c r="KPP19" s="1"/>
      <c r="KPQ19" s="1"/>
      <c r="KPR19" s="1"/>
      <c r="KPS19" s="1"/>
      <c r="KPT19" s="1"/>
      <c r="KPU19" s="1"/>
      <c r="KPV19" s="1"/>
      <c r="KPW19" s="1"/>
      <c r="KPX19" s="1"/>
      <c r="KPY19" s="1"/>
      <c r="KPZ19" s="1"/>
      <c r="KQA19" s="1"/>
      <c r="KQB19" s="1"/>
      <c r="KQC19" s="1"/>
      <c r="KQD19" s="1"/>
      <c r="KQE19" s="1"/>
      <c r="KQF19" s="1"/>
      <c r="KQG19" s="1"/>
      <c r="KQH19" s="1"/>
      <c r="KQI19" s="1"/>
      <c r="KQJ19" s="1"/>
      <c r="KQK19" s="1"/>
      <c r="KQL19" s="1"/>
      <c r="KQM19" s="1"/>
      <c r="KQN19" s="1"/>
      <c r="KQO19" s="1"/>
      <c r="KQP19" s="1"/>
      <c r="KQQ19" s="1"/>
      <c r="KQR19" s="1"/>
      <c r="KQS19" s="1"/>
      <c r="KQT19" s="1"/>
      <c r="KQU19" s="1"/>
      <c r="KQV19" s="1"/>
      <c r="KQW19" s="1"/>
      <c r="KQX19" s="1"/>
      <c r="KQY19" s="1"/>
      <c r="KQZ19" s="1"/>
      <c r="KRA19" s="1"/>
      <c r="KRB19" s="1"/>
      <c r="KRC19" s="1"/>
      <c r="KRD19" s="1"/>
      <c r="KRE19" s="1"/>
      <c r="KRF19" s="1"/>
      <c r="KRG19" s="1"/>
      <c r="KRH19" s="1"/>
      <c r="KRI19" s="1"/>
      <c r="KRJ19" s="1"/>
      <c r="KRK19" s="1"/>
      <c r="KRL19" s="1"/>
      <c r="KRM19" s="1"/>
      <c r="KRN19" s="1"/>
      <c r="KRO19" s="1"/>
      <c r="KRP19" s="1"/>
      <c r="KRQ19" s="1"/>
      <c r="KRR19" s="1"/>
      <c r="KRS19" s="1"/>
      <c r="KRT19" s="1"/>
      <c r="KRU19" s="1"/>
      <c r="KRV19" s="1"/>
      <c r="KRW19" s="1"/>
      <c r="KRX19" s="1"/>
      <c r="KRY19" s="1"/>
      <c r="KRZ19" s="1"/>
      <c r="KSA19" s="1"/>
      <c r="KSB19" s="1"/>
      <c r="KSC19" s="1"/>
      <c r="KSD19" s="1"/>
      <c r="KSE19" s="1"/>
      <c r="KSF19" s="1"/>
      <c r="KSG19" s="1"/>
      <c r="KSH19" s="1"/>
      <c r="KSI19" s="1"/>
      <c r="KSJ19" s="1"/>
      <c r="KSK19" s="1"/>
      <c r="KSL19" s="1"/>
      <c r="KSM19" s="1"/>
      <c r="KSN19" s="1"/>
      <c r="KSO19" s="1"/>
      <c r="KSP19" s="1"/>
      <c r="KSQ19" s="1"/>
      <c r="KSR19" s="1"/>
      <c r="KSS19" s="1"/>
      <c r="KST19" s="1"/>
      <c r="KSU19" s="1"/>
      <c r="KSV19" s="1"/>
      <c r="KSW19" s="1"/>
      <c r="KSX19" s="1"/>
      <c r="KSY19" s="1"/>
      <c r="KSZ19" s="1"/>
      <c r="KTA19" s="1"/>
      <c r="KTB19" s="1"/>
      <c r="KTC19" s="1"/>
      <c r="KTD19" s="1"/>
      <c r="KTE19" s="1"/>
      <c r="KTF19" s="1"/>
      <c r="KTG19" s="1"/>
      <c r="KTH19" s="1"/>
      <c r="KTI19" s="1"/>
      <c r="KTJ19" s="1"/>
      <c r="KTK19" s="1"/>
      <c r="KTL19" s="1"/>
      <c r="KTM19" s="1"/>
      <c r="KTN19" s="1"/>
      <c r="KTO19" s="1"/>
      <c r="KTP19" s="1"/>
      <c r="KTQ19" s="1"/>
      <c r="KTR19" s="1"/>
      <c r="KTS19" s="1"/>
      <c r="KTT19" s="1"/>
      <c r="KTU19" s="1"/>
      <c r="KTV19" s="1"/>
      <c r="KTW19" s="1"/>
      <c r="KTX19" s="1"/>
      <c r="KTY19" s="1"/>
      <c r="KTZ19" s="1"/>
      <c r="KUA19" s="1"/>
      <c r="KUB19" s="1"/>
      <c r="KUC19" s="1"/>
      <c r="KUD19" s="1"/>
      <c r="KUE19" s="1"/>
      <c r="KUF19" s="1"/>
      <c r="KUG19" s="1"/>
      <c r="KUH19" s="1"/>
      <c r="KUI19" s="1"/>
      <c r="KUJ19" s="1"/>
      <c r="KUK19" s="1"/>
      <c r="KUL19" s="1"/>
      <c r="KUM19" s="1"/>
      <c r="KUN19" s="1"/>
      <c r="KUO19" s="1"/>
      <c r="KUP19" s="1"/>
      <c r="KUQ19" s="1"/>
      <c r="KUR19" s="1"/>
      <c r="KUS19" s="1"/>
      <c r="KUT19" s="1"/>
      <c r="KUU19" s="1"/>
      <c r="KUV19" s="1"/>
      <c r="KUW19" s="1"/>
      <c r="KUX19" s="1"/>
      <c r="KUY19" s="1"/>
      <c r="KUZ19" s="1"/>
      <c r="KVA19" s="1"/>
      <c r="KVB19" s="1"/>
      <c r="KVC19" s="1"/>
      <c r="KVD19" s="1"/>
      <c r="KVE19" s="1"/>
      <c r="KVF19" s="1"/>
      <c r="KVG19" s="1"/>
      <c r="KVH19" s="1"/>
      <c r="KVI19" s="1"/>
      <c r="KVJ19" s="1"/>
      <c r="KVK19" s="1"/>
      <c r="KVL19" s="1"/>
      <c r="KVM19" s="1"/>
      <c r="KVN19" s="1"/>
      <c r="KVO19" s="1"/>
      <c r="KVP19" s="1"/>
      <c r="KVQ19" s="1"/>
      <c r="KVR19" s="1"/>
      <c r="KVS19" s="1"/>
      <c r="KVT19" s="1"/>
      <c r="KVU19" s="1"/>
      <c r="KVV19" s="1"/>
      <c r="KVW19" s="1"/>
      <c r="KVX19" s="1"/>
      <c r="KVY19" s="1"/>
      <c r="KVZ19" s="1"/>
      <c r="KWA19" s="1"/>
      <c r="KWB19" s="1"/>
      <c r="KWC19" s="1"/>
      <c r="KWD19" s="1"/>
      <c r="KWE19" s="1"/>
      <c r="KWF19" s="1"/>
      <c r="KWG19" s="1"/>
      <c r="KWH19" s="1"/>
      <c r="KWI19" s="1"/>
      <c r="KWJ19" s="1"/>
      <c r="KWK19" s="1"/>
      <c r="KWL19" s="1"/>
      <c r="KWM19" s="1"/>
      <c r="KWN19" s="1"/>
      <c r="KWO19" s="1"/>
      <c r="KWP19" s="1"/>
      <c r="KWQ19" s="1"/>
      <c r="KWR19" s="1"/>
      <c r="KWS19" s="1"/>
      <c r="KWT19" s="1"/>
      <c r="KWU19" s="1"/>
      <c r="KWV19" s="1"/>
      <c r="KWW19" s="1"/>
      <c r="KWX19" s="1"/>
      <c r="KWY19" s="1"/>
      <c r="KWZ19" s="1"/>
      <c r="KXA19" s="1"/>
      <c r="KXB19" s="1"/>
      <c r="KXC19" s="1"/>
      <c r="KXD19" s="1"/>
      <c r="KXE19" s="1"/>
      <c r="KXF19" s="1"/>
      <c r="KXG19" s="1"/>
      <c r="KXH19" s="1"/>
      <c r="KXI19" s="1"/>
      <c r="KXJ19" s="1"/>
      <c r="KXK19" s="1"/>
      <c r="KXL19" s="1"/>
      <c r="KXM19" s="1"/>
      <c r="KXN19" s="1"/>
      <c r="KXO19" s="1"/>
      <c r="KXP19" s="1"/>
      <c r="KXQ19" s="1"/>
      <c r="KXR19" s="1"/>
      <c r="KXS19" s="1"/>
      <c r="KXT19" s="1"/>
      <c r="KXU19" s="1"/>
      <c r="KXV19" s="1"/>
      <c r="KXW19" s="1"/>
      <c r="KXX19" s="1"/>
      <c r="KXY19" s="1"/>
      <c r="KXZ19" s="1"/>
      <c r="KYA19" s="1"/>
      <c r="KYB19" s="1"/>
      <c r="KYC19" s="1"/>
      <c r="KYD19" s="1"/>
      <c r="KYE19" s="1"/>
      <c r="KYF19" s="1"/>
      <c r="KYG19" s="1"/>
      <c r="KYH19" s="1"/>
      <c r="KYI19" s="1"/>
      <c r="KYJ19" s="1"/>
      <c r="KYK19" s="1"/>
      <c r="KYL19" s="1"/>
      <c r="KYM19" s="1"/>
      <c r="KYN19" s="1"/>
      <c r="KYO19" s="1"/>
      <c r="KYP19" s="1"/>
      <c r="KYQ19" s="1"/>
      <c r="KYR19" s="1"/>
      <c r="KYS19" s="1"/>
      <c r="KYT19" s="1"/>
      <c r="KYU19" s="1"/>
      <c r="KYV19" s="1"/>
      <c r="KYW19" s="1"/>
      <c r="KYX19" s="1"/>
      <c r="KYY19" s="1"/>
      <c r="KYZ19" s="1"/>
      <c r="KZA19" s="1"/>
      <c r="KZB19" s="1"/>
      <c r="KZC19" s="1"/>
      <c r="KZD19" s="1"/>
      <c r="KZE19" s="1"/>
      <c r="KZF19" s="1"/>
      <c r="KZG19" s="1"/>
      <c r="KZH19" s="1"/>
      <c r="KZI19" s="1"/>
      <c r="KZJ19" s="1"/>
      <c r="KZK19" s="1"/>
      <c r="KZL19" s="1"/>
      <c r="KZM19" s="1"/>
      <c r="KZN19" s="1"/>
      <c r="KZO19" s="1"/>
      <c r="KZP19" s="1"/>
      <c r="KZQ19" s="1"/>
      <c r="KZR19" s="1"/>
      <c r="KZS19" s="1"/>
      <c r="KZT19" s="1"/>
      <c r="KZU19" s="1"/>
      <c r="KZV19" s="1"/>
      <c r="KZW19" s="1"/>
      <c r="KZX19" s="1"/>
      <c r="KZY19" s="1"/>
      <c r="KZZ19" s="1"/>
      <c r="LAA19" s="1"/>
      <c r="LAB19" s="1"/>
      <c r="LAC19" s="1"/>
      <c r="LAD19" s="1"/>
      <c r="LAE19" s="1"/>
      <c r="LAF19" s="1"/>
      <c r="LAG19" s="1"/>
      <c r="LAH19" s="1"/>
      <c r="LAI19" s="1"/>
      <c r="LAJ19" s="1"/>
      <c r="LAK19" s="1"/>
      <c r="LAL19" s="1"/>
      <c r="LAM19" s="1"/>
      <c r="LAN19" s="1"/>
      <c r="LAO19" s="1"/>
      <c r="LAP19" s="1"/>
      <c r="LAQ19" s="1"/>
      <c r="LAR19" s="1"/>
      <c r="LAS19" s="1"/>
      <c r="LAT19" s="1"/>
      <c r="LAU19" s="1"/>
      <c r="LAV19" s="1"/>
      <c r="LAW19" s="1"/>
      <c r="LAX19" s="1"/>
      <c r="LAY19" s="1"/>
      <c r="LAZ19" s="1"/>
      <c r="LBA19" s="1"/>
      <c r="LBB19" s="1"/>
      <c r="LBC19" s="1"/>
      <c r="LBD19" s="1"/>
      <c r="LBE19" s="1"/>
      <c r="LBF19" s="1"/>
      <c r="LBG19" s="1"/>
      <c r="LBH19" s="1"/>
      <c r="LBI19" s="1"/>
      <c r="LBJ19" s="1"/>
      <c r="LBK19" s="1"/>
      <c r="LBL19" s="1"/>
      <c r="LBM19" s="1"/>
      <c r="LBN19" s="1"/>
      <c r="LBO19" s="1"/>
      <c r="LBP19" s="1"/>
      <c r="LBQ19" s="1"/>
      <c r="LBR19" s="1"/>
      <c r="LBS19" s="1"/>
      <c r="LBT19" s="1"/>
      <c r="LBU19" s="1"/>
      <c r="LBV19" s="1"/>
      <c r="LBW19" s="1"/>
      <c r="LBX19" s="1"/>
      <c r="LBY19" s="1"/>
      <c r="LBZ19" s="1"/>
      <c r="LCA19" s="1"/>
      <c r="LCB19" s="1"/>
      <c r="LCC19" s="1"/>
      <c r="LCD19" s="1"/>
      <c r="LCE19" s="1"/>
      <c r="LCF19" s="1"/>
      <c r="LCG19" s="1"/>
      <c r="LCH19" s="1"/>
      <c r="LCI19" s="1"/>
      <c r="LCJ19" s="1"/>
      <c r="LCK19" s="1"/>
      <c r="LCL19" s="1"/>
      <c r="LCM19" s="1"/>
      <c r="LCN19" s="1"/>
      <c r="LCO19" s="1"/>
      <c r="LCP19" s="1"/>
      <c r="LCQ19" s="1"/>
      <c r="LCR19" s="1"/>
      <c r="LCS19" s="1"/>
      <c r="LCT19" s="1"/>
      <c r="LCU19" s="1"/>
      <c r="LCV19" s="1"/>
      <c r="LCW19" s="1"/>
      <c r="LCX19" s="1"/>
      <c r="LCY19" s="1"/>
      <c r="LCZ19" s="1"/>
      <c r="LDA19" s="1"/>
      <c r="LDB19" s="1"/>
      <c r="LDC19" s="1"/>
      <c r="LDD19" s="1"/>
      <c r="LDE19" s="1"/>
      <c r="LDF19" s="1"/>
      <c r="LDG19" s="1"/>
      <c r="LDH19" s="1"/>
      <c r="LDI19" s="1"/>
      <c r="LDJ19" s="1"/>
      <c r="LDK19" s="1"/>
      <c r="LDL19" s="1"/>
      <c r="LDM19" s="1"/>
      <c r="LDN19" s="1"/>
      <c r="LDO19" s="1"/>
      <c r="LDP19" s="1"/>
      <c r="LDQ19" s="1"/>
      <c r="LDR19" s="1"/>
      <c r="LDS19" s="1"/>
      <c r="LDT19" s="1"/>
      <c r="LDU19" s="1"/>
      <c r="LDV19" s="1"/>
      <c r="LDW19" s="1"/>
      <c r="LDX19" s="1"/>
      <c r="LDY19" s="1"/>
      <c r="LDZ19" s="1"/>
      <c r="LEA19" s="1"/>
      <c r="LEB19" s="1"/>
      <c r="LEC19" s="1"/>
      <c r="LED19" s="1"/>
      <c r="LEE19" s="1"/>
      <c r="LEF19" s="1"/>
      <c r="LEG19" s="1"/>
      <c r="LEH19" s="1"/>
      <c r="LEI19" s="1"/>
      <c r="LEJ19" s="1"/>
      <c r="LEK19" s="1"/>
      <c r="LEL19" s="1"/>
      <c r="LEM19" s="1"/>
      <c r="LEN19" s="1"/>
      <c r="LEO19" s="1"/>
      <c r="LEP19" s="1"/>
      <c r="LEQ19" s="1"/>
      <c r="LER19" s="1"/>
      <c r="LES19" s="1"/>
      <c r="LET19" s="1"/>
      <c r="LEU19" s="1"/>
      <c r="LEV19" s="1"/>
      <c r="LEW19" s="1"/>
      <c r="LEX19" s="1"/>
      <c r="LEY19" s="1"/>
      <c r="LEZ19" s="1"/>
      <c r="LFA19" s="1"/>
      <c r="LFB19" s="1"/>
      <c r="LFC19" s="1"/>
      <c r="LFD19" s="1"/>
      <c r="LFE19" s="1"/>
      <c r="LFF19" s="1"/>
      <c r="LFG19" s="1"/>
      <c r="LFH19" s="1"/>
      <c r="LFI19" s="1"/>
      <c r="LFJ19" s="1"/>
      <c r="LFK19" s="1"/>
      <c r="LFL19" s="1"/>
      <c r="LFM19" s="1"/>
      <c r="LFN19" s="1"/>
      <c r="LFO19" s="1"/>
      <c r="LFP19" s="1"/>
      <c r="LFQ19" s="1"/>
      <c r="LFR19" s="1"/>
      <c r="LFS19" s="1"/>
      <c r="LFT19" s="1"/>
      <c r="LFU19" s="1"/>
      <c r="LFV19" s="1"/>
      <c r="LFW19" s="1"/>
      <c r="LFX19" s="1"/>
      <c r="LFY19" s="1"/>
      <c r="LFZ19" s="1"/>
      <c r="LGA19" s="1"/>
      <c r="LGB19" s="1"/>
      <c r="LGC19" s="1"/>
      <c r="LGD19" s="1"/>
      <c r="LGE19" s="1"/>
      <c r="LGF19" s="1"/>
      <c r="LGG19" s="1"/>
      <c r="LGH19" s="1"/>
      <c r="LGI19" s="1"/>
      <c r="LGJ19" s="1"/>
      <c r="LGK19" s="1"/>
      <c r="LGL19" s="1"/>
      <c r="LGM19" s="1"/>
      <c r="LGN19" s="1"/>
      <c r="LGO19" s="1"/>
      <c r="LGP19" s="1"/>
      <c r="LGQ19" s="1"/>
      <c r="LGR19" s="1"/>
      <c r="LGS19" s="1"/>
      <c r="LGT19" s="1"/>
      <c r="LGU19" s="1"/>
      <c r="LGV19" s="1"/>
      <c r="LGW19" s="1"/>
      <c r="LGX19" s="1"/>
      <c r="LGY19" s="1"/>
      <c r="LGZ19" s="1"/>
      <c r="LHA19" s="1"/>
      <c r="LHB19" s="1"/>
      <c r="LHC19" s="1"/>
      <c r="LHD19" s="1"/>
      <c r="LHE19" s="1"/>
      <c r="LHF19" s="1"/>
      <c r="LHG19" s="1"/>
      <c r="LHH19" s="1"/>
      <c r="LHI19" s="1"/>
      <c r="LHJ19" s="1"/>
      <c r="LHK19" s="1"/>
      <c r="LHL19" s="1"/>
      <c r="LHM19" s="1"/>
      <c r="LHN19" s="1"/>
      <c r="LHO19" s="1"/>
      <c r="LHP19" s="1"/>
      <c r="LHQ19" s="1"/>
      <c r="LHR19" s="1"/>
      <c r="LHS19" s="1"/>
      <c r="LHT19" s="1"/>
      <c r="LHU19" s="1"/>
      <c r="LHV19" s="1"/>
      <c r="LHW19" s="1"/>
      <c r="LHX19" s="1"/>
      <c r="LHY19" s="1"/>
      <c r="LHZ19" s="1"/>
      <c r="LIA19" s="1"/>
      <c r="LIB19" s="1"/>
      <c r="LIC19" s="1"/>
      <c r="LID19" s="1"/>
      <c r="LIE19" s="1"/>
      <c r="LIF19" s="1"/>
      <c r="LIG19" s="1"/>
      <c r="LIH19" s="1"/>
      <c r="LII19" s="1"/>
      <c r="LIJ19" s="1"/>
      <c r="LIK19" s="1"/>
      <c r="LIL19" s="1"/>
      <c r="LIM19" s="1"/>
      <c r="LIN19" s="1"/>
      <c r="LIO19" s="1"/>
      <c r="LIP19" s="1"/>
      <c r="LIQ19" s="1"/>
      <c r="LIR19" s="1"/>
      <c r="LIS19" s="1"/>
      <c r="LIT19" s="1"/>
      <c r="LIU19" s="1"/>
      <c r="LIV19" s="1"/>
      <c r="LIW19" s="1"/>
      <c r="LIX19" s="1"/>
      <c r="LIY19" s="1"/>
      <c r="LIZ19" s="1"/>
      <c r="LJA19" s="1"/>
      <c r="LJB19" s="1"/>
      <c r="LJC19" s="1"/>
      <c r="LJD19" s="1"/>
      <c r="LJE19" s="1"/>
      <c r="LJF19" s="1"/>
      <c r="LJG19" s="1"/>
      <c r="LJH19" s="1"/>
      <c r="LJI19" s="1"/>
      <c r="LJJ19" s="1"/>
      <c r="LJK19" s="1"/>
      <c r="LJL19" s="1"/>
      <c r="LJM19" s="1"/>
      <c r="LJN19" s="1"/>
      <c r="LJO19" s="1"/>
      <c r="LJP19" s="1"/>
      <c r="LJQ19" s="1"/>
      <c r="LJR19" s="1"/>
      <c r="LJS19" s="1"/>
      <c r="LJT19" s="1"/>
      <c r="LJU19" s="1"/>
      <c r="LJV19" s="1"/>
      <c r="LJW19" s="1"/>
      <c r="LJX19" s="1"/>
      <c r="LJY19" s="1"/>
      <c r="LJZ19" s="1"/>
      <c r="LKA19" s="1"/>
      <c r="LKB19" s="1"/>
      <c r="LKC19" s="1"/>
      <c r="LKD19" s="1"/>
      <c r="LKE19" s="1"/>
      <c r="LKF19" s="1"/>
      <c r="LKG19" s="1"/>
      <c r="LKH19" s="1"/>
      <c r="LKI19" s="1"/>
      <c r="LKJ19" s="1"/>
      <c r="LKK19" s="1"/>
      <c r="LKL19" s="1"/>
      <c r="LKM19" s="1"/>
      <c r="LKN19" s="1"/>
      <c r="LKO19" s="1"/>
      <c r="LKP19" s="1"/>
      <c r="LKQ19" s="1"/>
      <c r="LKR19" s="1"/>
      <c r="LKS19" s="1"/>
      <c r="LKT19" s="1"/>
      <c r="LKU19" s="1"/>
      <c r="LKV19" s="1"/>
      <c r="LKW19" s="1"/>
      <c r="LKX19" s="1"/>
      <c r="LKY19" s="1"/>
      <c r="LKZ19" s="1"/>
      <c r="LLA19" s="1"/>
      <c r="LLB19" s="1"/>
      <c r="LLC19" s="1"/>
      <c r="LLD19" s="1"/>
      <c r="LLE19" s="1"/>
      <c r="LLF19" s="1"/>
      <c r="LLG19" s="1"/>
      <c r="LLH19" s="1"/>
      <c r="LLI19" s="1"/>
      <c r="LLJ19" s="1"/>
      <c r="LLK19" s="1"/>
      <c r="LLL19" s="1"/>
      <c r="LLM19" s="1"/>
      <c r="LLN19" s="1"/>
      <c r="LLO19" s="1"/>
      <c r="LLP19" s="1"/>
      <c r="LLQ19" s="1"/>
      <c r="LLR19" s="1"/>
      <c r="LLS19" s="1"/>
      <c r="LLT19" s="1"/>
      <c r="LLU19" s="1"/>
      <c r="LLV19" s="1"/>
      <c r="LLW19" s="1"/>
      <c r="LLX19" s="1"/>
      <c r="LLY19" s="1"/>
      <c r="LLZ19" s="1"/>
      <c r="LMA19" s="1"/>
      <c r="LMB19" s="1"/>
      <c r="LMC19" s="1"/>
      <c r="LMD19" s="1"/>
      <c r="LME19" s="1"/>
      <c r="LMF19" s="1"/>
      <c r="LMG19" s="1"/>
      <c r="LMH19" s="1"/>
      <c r="LMI19" s="1"/>
      <c r="LMJ19" s="1"/>
      <c r="LMK19" s="1"/>
      <c r="LML19" s="1"/>
      <c r="LMM19" s="1"/>
      <c r="LMN19" s="1"/>
      <c r="LMO19" s="1"/>
      <c r="LMP19" s="1"/>
      <c r="LMQ19" s="1"/>
      <c r="LMR19" s="1"/>
      <c r="LMS19" s="1"/>
      <c r="LMT19" s="1"/>
      <c r="LMU19" s="1"/>
      <c r="LMV19" s="1"/>
      <c r="LMW19" s="1"/>
      <c r="LMX19" s="1"/>
      <c r="LMY19" s="1"/>
      <c r="LMZ19" s="1"/>
      <c r="LNA19" s="1"/>
      <c r="LNB19" s="1"/>
      <c r="LNC19" s="1"/>
      <c r="LND19" s="1"/>
      <c r="LNE19" s="1"/>
      <c r="LNF19" s="1"/>
      <c r="LNG19" s="1"/>
      <c r="LNH19" s="1"/>
      <c r="LNI19" s="1"/>
      <c r="LNJ19" s="1"/>
      <c r="LNK19" s="1"/>
      <c r="LNL19" s="1"/>
      <c r="LNM19" s="1"/>
      <c r="LNN19" s="1"/>
      <c r="LNO19" s="1"/>
      <c r="LNP19" s="1"/>
      <c r="LNQ19" s="1"/>
      <c r="LNR19" s="1"/>
      <c r="LNS19" s="1"/>
      <c r="LNT19" s="1"/>
      <c r="LNU19" s="1"/>
      <c r="LNV19" s="1"/>
      <c r="LNW19" s="1"/>
      <c r="LNX19" s="1"/>
      <c r="LNY19" s="1"/>
      <c r="LNZ19" s="1"/>
      <c r="LOA19" s="1"/>
      <c r="LOB19" s="1"/>
      <c r="LOC19" s="1"/>
      <c r="LOD19" s="1"/>
      <c r="LOE19" s="1"/>
      <c r="LOF19" s="1"/>
      <c r="LOG19" s="1"/>
      <c r="LOH19" s="1"/>
      <c r="LOI19" s="1"/>
      <c r="LOJ19" s="1"/>
      <c r="LOK19" s="1"/>
      <c r="LOL19" s="1"/>
      <c r="LOM19" s="1"/>
      <c r="LON19" s="1"/>
      <c r="LOO19" s="1"/>
      <c r="LOP19" s="1"/>
      <c r="LOQ19" s="1"/>
      <c r="LOR19" s="1"/>
      <c r="LOS19" s="1"/>
      <c r="LOT19" s="1"/>
      <c r="LOU19" s="1"/>
      <c r="LOV19" s="1"/>
      <c r="LOW19" s="1"/>
      <c r="LOX19" s="1"/>
      <c r="LOY19" s="1"/>
      <c r="LOZ19" s="1"/>
      <c r="LPA19" s="1"/>
      <c r="LPB19" s="1"/>
      <c r="LPC19" s="1"/>
      <c r="LPD19" s="1"/>
      <c r="LPE19" s="1"/>
      <c r="LPF19" s="1"/>
      <c r="LPG19" s="1"/>
      <c r="LPH19" s="1"/>
      <c r="LPI19" s="1"/>
      <c r="LPJ19" s="1"/>
      <c r="LPK19" s="1"/>
      <c r="LPL19" s="1"/>
      <c r="LPM19" s="1"/>
      <c r="LPN19" s="1"/>
      <c r="LPO19" s="1"/>
      <c r="LPP19" s="1"/>
      <c r="LPQ19" s="1"/>
      <c r="LPR19" s="1"/>
      <c r="LPS19" s="1"/>
      <c r="LPT19" s="1"/>
      <c r="LPU19" s="1"/>
      <c r="LPV19" s="1"/>
      <c r="LPW19" s="1"/>
      <c r="LPX19" s="1"/>
      <c r="LPY19" s="1"/>
      <c r="LPZ19" s="1"/>
      <c r="LQA19" s="1"/>
      <c r="LQB19" s="1"/>
      <c r="LQC19" s="1"/>
      <c r="LQD19" s="1"/>
      <c r="LQE19" s="1"/>
      <c r="LQF19" s="1"/>
      <c r="LQG19" s="1"/>
      <c r="LQH19" s="1"/>
      <c r="LQI19" s="1"/>
      <c r="LQJ19" s="1"/>
      <c r="LQK19" s="1"/>
      <c r="LQL19" s="1"/>
      <c r="LQM19" s="1"/>
      <c r="LQN19" s="1"/>
      <c r="LQO19" s="1"/>
      <c r="LQP19" s="1"/>
      <c r="LQQ19" s="1"/>
      <c r="LQR19" s="1"/>
      <c r="LQS19" s="1"/>
      <c r="LQT19" s="1"/>
      <c r="LQU19" s="1"/>
      <c r="LQV19" s="1"/>
      <c r="LQW19" s="1"/>
      <c r="LQX19" s="1"/>
      <c r="LQY19" s="1"/>
      <c r="LQZ19" s="1"/>
      <c r="LRA19" s="1"/>
      <c r="LRB19" s="1"/>
      <c r="LRC19" s="1"/>
      <c r="LRD19" s="1"/>
      <c r="LRE19" s="1"/>
      <c r="LRF19" s="1"/>
      <c r="LRG19" s="1"/>
      <c r="LRH19" s="1"/>
      <c r="LRI19" s="1"/>
      <c r="LRJ19" s="1"/>
      <c r="LRK19" s="1"/>
      <c r="LRL19" s="1"/>
      <c r="LRM19" s="1"/>
      <c r="LRN19" s="1"/>
      <c r="LRO19" s="1"/>
      <c r="LRP19" s="1"/>
      <c r="LRQ19" s="1"/>
      <c r="LRR19" s="1"/>
      <c r="LRS19" s="1"/>
      <c r="LRT19" s="1"/>
      <c r="LRU19" s="1"/>
      <c r="LRV19" s="1"/>
      <c r="LRW19" s="1"/>
      <c r="LRX19" s="1"/>
      <c r="LRY19" s="1"/>
      <c r="LRZ19" s="1"/>
      <c r="LSA19" s="1"/>
      <c r="LSB19" s="1"/>
      <c r="LSC19" s="1"/>
      <c r="LSD19" s="1"/>
      <c r="LSE19" s="1"/>
      <c r="LSF19" s="1"/>
      <c r="LSG19" s="1"/>
      <c r="LSH19" s="1"/>
      <c r="LSI19" s="1"/>
      <c r="LSJ19" s="1"/>
      <c r="LSK19" s="1"/>
      <c r="LSL19" s="1"/>
      <c r="LSM19" s="1"/>
      <c r="LSN19" s="1"/>
      <c r="LSO19" s="1"/>
      <c r="LSP19" s="1"/>
      <c r="LSQ19" s="1"/>
      <c r="LSR19" s="1"/>
      <c r="LSS19" s="1"/>
      <c r="LST19" s="1"/>
      <c r="LSU19" s="1"/>
      <c r="LSV19" s="1"/>
      <c r="LSW19" s="1"/>
      <c r="LSX19" s="1"/>
      <c r="LSY19" s="1"/>
      <c r="LSZ19" s="1"/>
      <c r="LTA19" s="1"/>
      <c r="LTB19" s="1"/>
      <c r="LTC19" s="1"/>
      <c r="LTD19" s="1"/>
      <c r="LTE19" s="1"/>
      <c r="LTF19" s="1"/>
      <c r="LTG19" s="1"/>
      <c r="LTH19" s="1"/>
      <c r="LTI19" s="1"/>
      <c r="LTJ19" s="1"/>
      <c r="LTK19" s="1"/>
      <c r="LTL19" s="1"/>
      <c r="LTM19" s="1"/>
      <c r="LTN19" s="1"/>
      <c r="LTO19" s="1"/>
      <c r="LTP19" s="1"/>
      <c r="LTQ19" s="1"/>
      <c r="LTR19" s="1"/>
      <c r="LTS19" s="1"/>
      <c r="LTT19" s="1"/>
      <c r="LTU19" s="1"/>
      <c r="LTV19" s="1"/>
      <c r="LTW19" s="1"/>
      <c r="LTX19" s="1"/>
      <c r="LTY19" s="1"/>
      <c r="LTZ19" s="1"/>
      <c r="LUA19" s="1"/>
      <c r="LUB19" s="1"/>
      <c r="LUC19" s="1"/>
      <c r="LUD19" s="1"/>
      <c r="LUE19" s="1"/>
      <c r="LUF19" s="1"/>
      <c r="LUG19" s="1"/>
      <c r="LUH19" s="1"/>
      <c r="LUI19" s="1"/>
      <c r="LUJ19" s="1"/>
      <c r="LUK19" s="1"/>
      <c r="LUL19" s="1"/>
      <c r="LUM19" s="1"/>
      <c r="LUN19" s="1"/>
      <c r="LUO19" s="1"/>
      <c r="LUP19" s="1"/>
      <c r="LUQ19" s="1"/>
      <c r="LUR19" s="1"/>
      <c r="LUS19" s="1"/>
      <c r="LUT19" s="1"/>
      <c r="LUU19" s="1"/>
      <c r="LUV19" s="1"/>
      <c r="LUW19" s="1"/>
      <c r="LUX19" s="1"/>
      <c r="LUY19" s="1"/>
      <c r="LUZ19" s="1"/>
      <c r="LVA19" s="1"/>
      <c r="LVB19" s="1"/>
      <c r="LVC19" s="1"/>
      <c r="LVD19" s="1"/>
      <c r="LVE19" s="1"/>
      <c r="LVF19" s="1"/>
      <c r="LVG19" s="1"/>
      <c r="LVH19" s="1"/>
      <c r="LVI19" s="1"/>
      <c r="LVJ19" s="1"/>
      <c r="LVK19" s="1"/>
      <c r="LVL19" s="1"/>
      <c r="LVM19" s="1"/>
      <c r="LVN19" s="1"/>
      <c r="LVO19" s="1"/>
      <c r="LVP19" s="1"/>
      <c r="LVQ19" s="1"/>
      <c r="LVR19" s="1"/>
      <c r="LVS19" s="1"/>
      <c r="LVT19" s="1"/>
      <c r="LVU19" s="1"/>
      <c r="LVV19" s="1"/>
      <c r="LVW19" s="1"/>
      <c r="LVX19" s="1"/>
      <c r="LVY19" s="1"/>
      <c r="LVZ19" s="1"/>
      <c r="LWA19" s="1"/>
      <c r="LWB19" s="1"/>
      <c r="LWC19" s="1"/>
      <c r="LWD19" s="1"/>
      <c r="LWE19" s="1"/>
      <c r="LWF19" s="1"/>
      <c r="LWG19" s="1"/>
      <c r="LWH19" s="1"/>
      <c r="LWI19" s="1"/>
      <c r="LWJ19" s="1"/>
      <c r="LWK19" s="1"/>
      <c r="LWL19" s="1"/>
      <c r="LWM19" s="1"/>
      <c r="LWN19" s="1"/>
      <c r="LWO19" s="1"/>
      <c r="LWP19" s="1"/>
      <c r="LWQ19" s="1"/>
      <c r="LWR19" s="1"/>
      <c r="LWS19" s="1"/>
      <c r="LWT19" s="1"/>
      <c r="LWU19" s="1"/>
      <c r="LWV19" s="1"/>
      <c r="LWW19" s="1"/>
      <c r="LWX19" s="1"/>
      <c r="LWY19" s="1"/>
      <c r="LWZ19" s="1"/>
      <c r="LXA19" s="1"/>
      <c r="LXB19" s="1"/>
      <c r="LXC19" s="1"/>
      <c r="LXD19" s="1"/>
      <c r="LXE19" s="1"/>
      <c r="LXF19" s="1"/>
      <c r="LXG19" s="1"/>
      <c r="LXH19" s="1"/>
      <c r="LXI19" s="1"/>
      <c r="LXJ19" s="1"/>
      <c r="LXK19" s="1"/>
      <c r="LXL19" s="1"/>
      <c r="LXM19" s="1"/>
      <c r="LXN19" s="1"/>
      <c r="LXO19" s="1"/>
      <c r="LXP19" s="1"/>
      <c r="LXQ19" s="1"/>
      <c r="LXR19" s="1"/>
      <c r="LXS19" s="1"/>
      <c r="LXT19" s="1"/>
      <c r="LXU19" s="1"/>
      <c r="LXV19" s="1"/>
      <c r="LXW19" s="1"/>
      <c r="LXX19" s="1"/>
      <c r="LXY19" s="1"/>
      <c r="LXZ19" s="1"/>
      <c r="LYA19" s="1"/>
      <c r="LYB19" s="1"/>
      <c r="LYC19" s="1"/>
      <c r="LYD19" s="1"/>
      <c r="LYE19" s="1"/>
      <c r="LYF19" s="1"/>
      <c r="LYG19" s="1"/>
      <c r="LYH19" s="1"/>
      <c r="LYI19" s="1"/>
      <c r="LYJ19" s="1"/>
      <c r="LYK19" s="1"/>
      <c r="LYL19" s="1"/>
      <c r="LYM19" s="1"/>
      <c r="LYN19" s="1"/>
      <c r="LYO19" s="1"/>
      <c r="LYP19" s="1"/>
      <c r="LYQ19" s="1"/>
      <c r="LYR19" s="1"/>
      <c r="LYS19" s="1"/>
      <c r="LYT19" s="1"/>
      <c r="LYU19" s="1"/>
      <c r="LYV19" s="1"/>
      <c r="LYW19" s="1"/>
      <c r="LYX19" s="1"/>
      <c r="LYY19" s="1"/>
      <c r="LYZ19" s="1"/>
      <c r="LZA19" s="1"/>
      <c r="LZB19" s="1"/>
      <c r="LZC19" s="1"/>
      <c r="LZD19" s="1"/>
      <c r="LZE19" s="1"/>
      <c r="LZF19" s="1"/>
      <c r="LZG19" s="1"/>
      <c r="LZH19" s="1"/>
      <c r="LZI19" s="1"/>
      <c r="LZJ19" s="1"/>
      <c r="LZK19" s="1"/>
      <c r="LZL19" s="1"/>
      <c r="LZM19" s="1"/>
      <c r="LZN19" s="1"/>
      <c r="LZO19" s="1"/>
      <c r="LZP19" s="1"/>
      <c r="LZQ19" s="1"/>
      <c r="LZR19" s="1"/>
      <c r="LZS19" s="1"/>
      <c r="LZT19" s="1"/>
      <c r="LZU19" s="1"/>
      <c r="LZV19" s="1"/>
      <c r="LZW19" s="1"/>
      <c r="LZX19" s="1"/>
      <c r="LZY19" s="1"/>
      <c r="LZZ19" s="1"/>
      <c r="MAA19" s="1"/>
      <c r="MAB19" s="1"/>
      <c r="MAC19" s="1"/>
      <c r="MAD19" s="1"/>
      <c r="MAE19" s="1"/>
      <c r="MAF19" s="1"/>
      <c r="MAG19" s="1"/>
      <c r="MAH19" s="1"/>
      <c r="MAI19" s="1"/>
      <c r="MAJ19" s="1"/>
      <c r="MAK19" s="1"/>
      <c r="MAL19" s="1"/>
      <c r="MAM19" s="1"/>
      <c r="MAN19" s="1"/>
      <c r="MAO19" s="1"/>
      <c r="MAP19" s="1"/>
      <c r="MAQ19" s="1"/>
      <c r="MAR19" s="1"/>
      <c r="MAS19" s="1"/>
      <c r="MAT19" s="1"/>
      <c r="MAU19" s="1"/>
      <c r="MAV19" s="1"/>
      <c r="MAW19" s="1"/>
      <c r="MAX19" s="1"/>
      <c r="MAY19" s="1"/>
      <c r="MAZ19" s="1"/>
      <c r="MBA19" s="1"/>
      <c r="MBB19" s="1"/>
      <c r="MBC19" s="1"/>
      <c r="MBD19" s="1"/>
      <c r="MBE19" s="1"/>
      <c r="MBF19" s="1"/>
      <c r="MBG19" s="1"/>
      <c r="MBH19" s="1"/>
      <c r="MBI19" s="1"/>
      <c r="MBJ19" s="1"/>
      <c r="MBK19" s="1"/>
      <c r="MBL19" s="1"/>
      <c r="MBM19" s="1"/>
      <c r="MBN19" s="1"/>
      <c r="MBO19" s="1"/>
      <c r="MBP19" s="1"/>
      <c r="MBQ19" s="1"/>
      <c r="MBR19" s="1"/>
      <c r="MBS19" s="1"/>
      <c r="MBT19" s="1"/>
      <c r="MBU19" s="1"/>
      <c r="MBV19" s="1"/>
      <c r="MBW19" s="1"/>
      <c r="MBX19" s="1"/>
      <c r="MBY19" s="1"/>
      <c r="MBZ19" s="1"/>
      <c r="MCA19" s="1"/>
      <c r="MCB19" s="1"/>
      <c r="MCC19" s="1"/>
      <c r="MCD19" s="1"/>
      <c r="MCE19" s="1"/>
      <c r="MCF19" s="1"/>
      <c r="MCG19" s="1"/>
      <c r="MCH19" s="1"/>
      <c r="MCI19" s="1"/>
      <c r="MCJ19" s="1"/>
      <c r="MCK19" s="1"/>
      <c r="MCL19" s="1"/>
      <c r="MCM19" s="1"/>
      <c r="MCN19" s="1"/>
      <c r="MCO19" s="1"/>
      <c r="MCP19" s="1"/>
      <c r="MCQ19" s="1"/>
      <c r="MCR19" s="1"/>
      <c r="MCS19" s="1"/>
      <c r="MCT19" s="1"/>
      <c r="MCU19" s="1"/>
      <c r="MCV19" s="1"/>
      <c r="MCW19" s="1"/>
      <c r="MCX19" s="1"/>
      <c r="MCY19" s="1"/>
      <c r="MCZ19" s="1"/>
      <c r="MDA19" s="1"/>
      <c r="MDB19" s="1"/>
      <c r="MDC19" s="1"/>
      <c r="MDD19" s="1"/>
      <c r="MDE19" s="1"/>
      <c r="MDF19" s="1"/>
      <c r="MDG19" s="1"/>
      <c r="MDH19" s="1"/>
      <c r="MDI19" s="1"/>
      <c r="MDJ19" s="1"/>
      <c r="MDK19" s="1"/>
      <c r="MDL19" s="1"/>
      <c r="MDM19" s="1"/>
      <c r="MDN19" s="1"/>
      <c r="MDO19" s="1"/>
      <c r="MDP19" s="1"/>
      <c r="MDQ19" s="1"/>
      <c r="MDR19" s="1"/>
      <c r="MDS19" s="1"/>
      <c r="MDT19" s="1"/>
      <c r="MDU19" s="1"/>
      <c r="MDV19" s="1"/>
      <c r="MDW19" s="1"/>
      <c r="MDX19" s="1"/>
      <c r="MDY19" s="1"/>
      <c r="MDZ19" s="1"/>
      <c r="MEA19" s="1"/>
      <c r="MEB19" s="1"/>
      <c r="MEC19" s="1"/>
      <c r="MED19" s="1"/>
      <c r="MEE19" s="1"/>
      <c r="MEF19" s="1"/>
      <c r="MEG19" s="1"/>
      <c r="MEH19" s="1"/>
      <c r="MEI19" s="1"/>
      <c r="MEJ19" s="1"/>
      <c r="MEK19" s="1"/>
      <c r="MEL19" s="1"/>
      <c r="MEM19" s="1"/>
      <c r="MEN19" s="1"/>
      <c r="MEO19" s="1"/>
      <c r="MEP19" s="1"/>
      <c r="MEQ19" s="1"/>
      <c r="MER19" s="1"/>
      <c r="MES19" s="1"/>
      <c r="MET19" s="1"/>
      <c r="MEU19" s="1"/>
      <c r="MEV19" s="1"/>
      <c r="MEW19" s="1"/>
      <c r="MEX19" s="1"/>
      <c r="MEY19" s="1"/>
      <c r="MEZ19" s="1"/>
      <c r="MFA19" s="1"/>
      <c r="MFB19" s="1"/>
      <c r="MFC19" s="1"/>
      <c r="MFD19" s="1"/>
      <c r="MFE19" s="1"/>
      <c r="MFF19" s="1"/>
      <c r="MFG19" s="1"/>
      <c r="MFH19" s="1"/>
      <c r="MFI19" s="1"/>
      <c r="MFJ19" s="1"/>
      <c r="MFK19" s="1"/>
      <c r="MFL19" s="1"/>
      <c r="MFM19" s="1"/>
      <c r="MFN19" s="1"/>
      <c r="MFO19" s="1"/>
      <c r="MFP19" s="1"/>
      <c r="MFQ19" s="1"/>
      <c r="MFR19" s="1"/>
      <c r="MFS19" s="1"/>
      <c r="MFT19" s="1"/>
      <c r="MFU19" s="1"/>
      <c r="MFV19" s="1"/>
      <c r="MFW19" s="1"/>
      <c r="MFX19" s="1"/>
      <c r="MFY19" s="1"/>
      <c r="MFZ19" s="1"/>
      <c r="MGA19" s="1"/>
      <c r="MGB19" s="1"/>
      <c r="MGC19" s="1"/>
      <c r="MGD19" s="1"/>
      <c r="MGE19" s="1"/>
      <c r="MGF19" s="1"/>
      <c r="MGG19" s="1"/>
      <c r="MGH19" s="1"/>
      <c r="MGI19" s="1"/>
      <c r="MGJ19" s="1"/>
      <c r="MGK19" s="1"/>
      <c r="MGL19" s="1"/>
      <c r="MGM19" s="1"/>
      <c r="MGN19" s="1"/>
      <c r="MGO19" s="1"/>
      <c r="MGP19" s="1"/>
      <c r="MGQ19" s="1"/>
      <c r="MGR19" s="1"/>
      <c r="MGS19" s="1"/>
      <c r="MGT19" s="1"/>
      <c r="MGU19" s="1"/>
      <c r="MGV19" s="1"/>
      <c r="MGW19" s="1"/>
      <c r="MGX19" s="1"/>
      <c r="MGY19" s="1"/>
      <c r="MGZ19" s="1"/>
      <c r="MHA19" s="1"/>
      <c r="MHB19" s="1"/>
      <c r="MHC19" s="1"/>
      <c r="MHD19" s="1"/>
      <c r="MHE19" s="1"/>
      <c r="MHF19" s="1"/>
      <c r="MHG19" s="1"/>
      <c r="MHH19" s="1"/>
      <c r="MHI19" s="1"/>
      <c r="MHJ19" s="1"/>
      <c r="MHK19" s="1"/>
      <c r="MHL19" s="1"/>
      <c r="MHM19" s="1"/>
      <c r="MHN19" s="1"/>
      <c r="MHO19" s="1"/>
      <c r="MHP19" s="1"/>
      <c r="MHQ19" s="1"/>
      <c r="MHR19" s="1"/>
      <c r="MHS19" s="1"/>
      <c r="MHT19" s="1"/>
      <c r="MHU19" s="1"/>
      <c r="MHV19" s="1"/>
      <c r="MHW19" s="1"/>
      <c r="MHX19" s="1"/>
      <c r="MHY19" s="1"/>
      <c r="MHZ19" s="1"/>
      <c r="MIA19" s="1"/>
      <c r="MIB19" s="1"/>
      <c r="MIC19" s="1"/>
      <c r="MID19" s="1"/>
      <c r="MIE19" s="1"/>
      <c r="MIF19" s="1"/>
      <c r="MIG19" s="1"/>
      <c r="MIH19" s="1"/>
      <c r="MII19" s="1"/>
      <c r="MIJ19" s="1"/>
      <c r="MIK19" s="1"/>
      <c r="MIL19" s="1"/>
      <c r="MIM19" s="1"/>
      <c r="MIN19" s="1"/>
      <c r="MIO19" s="1"/>
      <c r="MIP19" s="1"/>
      <c r="MIQ19" s="1"/>
      <c r="MIR19" s="1"/>
      <c r="MIS19" s="1"/>
      <c r="MIT19" s="1"/>
      <c r="MIU19" s="1"/>
      <c r="MIV19" s="1"/>
      <c r="MIW19" s="1"/>
      <c r="MIX19" s="1"/>
      <c r="MIY19" s="1"/>
      <c r="MIZ19" s="1"/>
      <c r="MJA19" s="1"/>
      <c r="MJB19" s="1"/>
      <c r="MJC19" s="1"/>
      <c r="MJD19" s="1"/>
      <c r="MJE19" s="1"/>
      <c r="MJF19" s="1"/>
      <c r="MJG19" s="1"/>
      <c r="MJH19" s="1"/>
      <c r="MJI19" s="1"/>
      <c r="MJJ19" s="1"/>
      <c r="MJK19" s="1"/>
      <c r="MJL19" s="1"/>
      <c r="MJM19" s="1"/>
      <c r="MJN19" s="1"/>
      <c r="MJO19" s="1"/>
      <c r="MJP19" s="1"/>
      <c r="MJQ19" s="1"/>
      <c r="MJR19" s="1"/>
      <c r="MJS19" s="1"/>
      <c r="MJT19" s="1"/>
      <c r="MJU19" s="1"/>
      <c r="MJV19" s="1"/>
      <c r="MJW19" s="1"/>
      <c r="MJX19" s="1"/>
      <c r="MJY19" s="1"/>
      <c r="MJZ19" s="1"/>
      <c r="MKA19" s="1"/>
      <c r="MKB19" s="1"/>
      <c r="MKC19" s="1"/>
      <c r="MKD19" s="1"/>
      <c r="MKE19" s="1"/>
      <c r="MKF19" s="1"/>
      <c r="MKG19" s="1"/>
      <c r="MKH19" s="1"/>
      <c r="MKI19" s="1"/>
      <c r="MKJ19" s="1"/>
      <c r="MKK19" s="1"/>
      <c r="MKL19" s="1"/>
      <c r="MKM19" s="1"/>
      <c r="MKN19" s="1"/>
      <c r="MKO19" s="1"/>
      <c r="MKP19" s="1"/>
      <c r="MKQ19" s="1"/>
      <c r="MKR19" s="1"/>
      <c r="MKS19" s="1"/>
      <c r="MKT19" s="1"/>
      <c r="MKU19" s="1"/>
      <c r="MKV19" s="1"/>
      <c r="MKW19" s="1"/>
      <c r="MKX19" s="1"/>
      <c r="MKY19" s="1"/>
      <c r="MKZ19" s="1"/>
      <c r="MLA19" s="1"/>
      <c r="MLB19" s="1"/>
      <c r="MLC19" s="1"/>
      <c r="MLD19" s="1"/>
      <c r="MLE19" s="1"/>
      <c r="MLF19" s="1"/>
      <c r="MLG19" s="1"/>
      <c r="MLH19" s="1"/>
      <c r="MLI19" s="1"/>
      <c r="MLJ19" s="1"/>
      <c r="MLK19" s="1"/>
      <c r="MLL19" s="1"/>
      <c r="MLM19" s="1"/>
      <c r="MLN19" s="1"/>
      <c r="MLO19" s="1"/>
      <c r="MLP19" s="1"/>
      <c r="MLQ19" s="1"/>
      <c r="MLR19" s="1"/>
      <c r="MLS19" s="1"/>
      <c r="MLT19" s="1"/>
      <c r="MLU19" s="1"/>
      <c r="MLV19" s="1"/>
      <c r="MLW19" s="1"/>
      <c r="MLX19" s="1"/>
      <c r="MLY19" s="1"/>
      <c r="MLZ19" s="1"/>
      <c r="MMA19" s="1"/>
      <c r="MMB19" s="1"/>
      <c r="MMC19" s="1"/>
      <c r="MMD19" s="1"/>
      <c r="MME19" s="1"/>
      <c r="MMF19" s="1"/>
      <c r="MMG19" s="1"/>
      <c r="MMH19" s="1"/>
      <c r="MMI19" s="1"/>
      <c r="MMJ19" s="1"/>
      <c r="MMK19" s="1"/>
      <c r="MML19" s="1"/>
      <c r="MMM19" s="1"/>
      <c r="MMN19" s="1"/>
      <c r="MMO19" s="1"/>
      <c r="MMP19" s="1"/>
      <c r="MMQ19" s="1"/>
      <c r="MMR19" s="1"/>
      <c r="MMS19" s="1"/>
      <c r="MMT19" s="1"/>
      <c r="MMU19" s="1"/>
      <c r="MMV19" s="1"/>
      <c r="MMW19" s="1"/>
      <c r="MMX19" s="1"/>
      <c r="MMY19" s="1"/>
      <c r="MMZ19" s="1"/>
      <c r="MNA19" s="1"/>
      <c r="MNB19" s="1"/>
      <c r="MNC19" s="1"/>
      <c r="MND19" s="1"/>
      <c r="MNE19" s="1"/>
      <c r="MNF19" s="1"/>
      <c r="MNG19" s="1"/>
      <c r="MNH19" s="1"/>
      <c r="MNI19" s="1"/>
      <c r="MNJ19" s="1"/>
      <c r="MNK19" s="1"/>
      <c r="MNL19" s="1"/>
      <c r="MNM19" s="1"/>
      <c r="MNN19" s="1"/>
      <c r="MNO19" s="1"/>
      <c r="MNP19" s="1"/>
      <c r="MNQ19" s="1"/>
      <c r="MNR19" s="1"/>
      <c r="MNS19" s="1"/>
      <c r="MNT19" s="1"/>
      <c r="MNU19" s="1"/>
      <c r="MNV19" s="1"/>
      <c r="MNW19" s="1"/>
      <c r="MNX19" s="1"/>
      <c r="MNY19" s="1"/>
      <c r="MNZ19" s="1"/>
      <c r="MOA19" s="1"/>
      <c r="MOB19" s="1"/>
      <c r="MOC19" s="1"/>
      <c r="MOD19" s="1"/>
      <c r="MOE19" s="1"/>
      <c r="MOF19" s="1"/>
      <c r="MOG19" s="1"/>
      <c r="MOH19" s="1"/>
      <c r="MOI19" s="1"/>
      <c r="MOJ19" s="1"/>
      <c r="MOK19" s="1"/>
      <c r="MOL19" s="1"/>
      <c r="MOM19" s="1"/>
      <c r="MON19" s="1"/>
      <c r="MOO19" s="1"/>
      <c r="MOP19" s="1"/>
      <c r="MOQ19" s="1"/>
      <c r="MOR19" s="1"/>
      <c r="MOS19" s="1"/>
      <c r="MOT19" s="1"/>
      <c r="MOU19" s="1"/>
      <c r="MOV19" s="1"/>
      <c r="MOW19" s="1"/>
      <c r="MOX19" s="1"/>
      <c r="MOY19" s="1"/>
      <c r="MOZ19" s="1"/>
      <c r="MPA19" s="1"/>
      <c r="MPB19" s="1"/>
      <c r="MPC19" s="1"/>
      <c r="MPD19" s="1"/>
      <c r="MPE19" s="1"/>
      <c r="MPF19" s="1"/>
      <c r="MPG19" s="1"/>
      <c r="MPH19" s="1"/>
      <c r="MPI19" s="1"/>
      <c r="MPJ19" s="1"/>
      <c r="MPK19" s="1"/>
      <c r="MPL19" s="1"/>
      <c r="MPM19" s="1"/>
      <c r="MPN19" s="1"/>
      <c r="MPO19" s="1"/>
      <c r="MPP19" s="1"/>
      <c r="MPQ19" s="1"/>
      <c r="MPR19" s="1"/>
      <c r="MPS19" s="1"/>
      <c r="MPT19" s="1"/>
      <c r="MPU19" s="1"/>
      <c r="MPV19" s="1"/>
      <c r="MPW19" s="1"/>
      <c r="MPX19" s="1"/>
      <c r="MPY19" s="1"/>
      <c r="MPZ19" s="1"/>
      <c r="MQA19" s="1"/>
      <c r="MQB19" s="1"/>
      <c r="MQC19" s="1"/>
      <c r="MQD19" s="1"/>
      <c r="MQE19" s="1"/>
      <c r="MQF19" s="1"/>
      <c r="MQG19" s="1"/>
      <c r="MQH19" s="1"/>
      <c r="MQI19" s="1"/>
      <c r="MQJ19" s="1"/>
      <c r="MQK19" s="1"/>
      <c r="MQL19" s="1"/>
      <c r="MQM19" s="1"/>
      <c r="MQN19" s="1"/>
      <c r="MQO19" s="1"/>
      <c r="MQP19" s="1"/>
      <c r="MQQ19" s="1"/>
      <c r="MQR19" s="1"/>
      <c r="MQS19" s="1"/>
      <c r="MQT19" s="1"/>
      <c r="MQU19" s="1"/>
      <c r="MQV19" s="1"/>
      <c r="MQW19" s="1"/>
      <c r="MQX19" s="1"/>
      <c r="MQY19" s="1"/>
      <c r="MQZ19" s="1"/>
      <c r="MRA19" s="1"/>
      <c r="MRB19" s="1"/>
      <c r="MRC19" s="1"/>
      <c r="MRD19" s="1"/>
      <c r="MRE19" s="1"/>
      <c r="MRF19" s="1"/>
      <c r="MRG19" s="1"/>
      <c r="MRH19" s="1"/>
      <c r="MRI19" s="1"/>
      <c r="MRJ19" s="1"/>
      <c r="MRK19" s="1"/>
      <c r="MRL19" s="1"/>
      <c r="MRM19" s="1"/>
      <c r="MRN19" s="1"/>
      <c r="MRO19" s="1"/>
      <c r="MRP19" s="1"/>
      <c r="MRQ19" s="1"/>
      <c r="MRR19" s="1"/>
      <c r="MRS19" s="1"/>
      <c r="MRT19" s="1"/>
      <c r="MRU19" s="1"/>
      <c r="MRV19" s="1"/>
      <c r="MRW19" s="1"/>
      <c r="MRX19" s="1"/>
      <c r="MRY19" s="1"/>
      <c r="MRZ19" s="1"/>
      <c r="MSA19" s="1"/>
      <c r="MSB19" s="1"/>
      <c r="MSC19" s="1"/>
      <c r="MSD19" s="1"/>
      <c r="MSE19" s="1"/>
      <c r="MSF19" s="1"/>
      <c r="MSG19" s="1"/>
      <c r="MSH19" s="1"/>
      <c r="MSI19" s="1"/>
      <c r="MSJ19" s="1"/>
      <c r="MSK19" s="1"/>
      <c r="MSL19" s="1"/>
      <c r="MSM19" s="1"/>
      <c r="MSN19" s="1"/>
      <c r="MSO19" s="1"/>
      <c r="MSP19" s="1"/>
      <c r="MSQ19" s="1"/>
      <c r="MSR19" s="1"/>
      <c r="MSS19" s="1"/>
      <c r="MST19" s="1"/>
      <c r="MSU19" s="1"/>
      <c r="MSV19" s="1"/>
      <c r="MSW19" s="1"/>
      <c r="MSX19" s="1"/>
      <c r="MSY19" s="1"/>
      <c r="MSZ19" s="1"/>
      <c r="MTA19" s="1"/>
      <c r="MTB19" s="1"/>
      <c r="MTC19" s="1"/>
      <c r="MTD19" s="1"/>
      <c r="MTE19" s="1"/>
      <c r="MTF19" s="1"/>
      <c r="MTG19" s="1"/>
      <c r="MTH19" s="1"/>
      <c r="MTI19" s="1"/>
      <c r="MTJ19" s="1"/>
      <c r="MTK19" s="1"/>
      <c r="MTL19" s="1"/>
      <c r="MTM19" s="1"/>
      <c r="MTN19" s="1"/>
      <c r="MTO19" s="1"/>
      <c r="MTP19" s="1"/>
      <c r="MTQ19" s="1"/>
      <c r="MTR19" s="1"/>
      <c r="MTS19" s="1"/>
      <c r="MTT19" s="1"/>
      <c r="MTU19" s="1"/>
      <c r="MTV19" s="1"/>
      <c r="MTW19" s="1"/>
      <c r="MTX19" s="1"/>
      <c r="MTY19" s="1"/>
      <c r="MTZ19" s="1"/>
      <c r="MUA19" s="1"/>
      <c r="MUB19" s="1"/>
      <c r="MUC19" s="1"/>
      <c r="MUD19" s="1"/>
      <c r="MUE19" s="1"/>
      <c r="MUF19" s="1"/>
      <c r="MUG19" s="1"/>
      <c r="MUH19" s="1"/>
      <c r="MUI19" s="1"/>
      <c r="MUJ19" s="1"/>
      <c r="MUK19" s="1"/>
      <c r="MUL19" s="1"/>
      <c r="MUM19" s="1"/>
      <c r="MUN19" s="1"/>
      <c r="MUO19" s="1"/>
      <c r="MUP19" s="1"/>
      <c r="MUQ19" s="1"/>
      <c r="MUR19" s="1"/>
      <c r="MUS19" s="1"/>
      <c r="MUT19" s="1"/>
      <c r="MUU19" s="1"/>
      <c r="MUV19" s="1"/>
      <c r="MUW19" s="1"/>
      <c r="MUX19" s="1"/>
      <c r="MUY19" s="1"/>
      <c r="MUZ19" s="1"/>
      <c r="MVA19" s="1"/>
      <c r="MVB19" s="1"/>
      <c r="MVC19" s="1"/>
      <c r="MVD19" s="1"/>
      <c r="MVE19" s="1"/>
      <c r="MVF19" s="1"/>
      <c r="MVG19" s="1"/>
      <c r="MVH19" s="1"/>
      <c r="MVI19" s="1"/>
      <c r="MVJ19" s="1"/>
      <c r="MVK19" s="1"/>
      <c r="MVL19" s="1"/>
      <c r="MVM19" s="1"/>
      <c r="MVN19" s="1"/>
      <c r="MVO19" s="1"/>
      <c r="MVP19" s="1"/>
      <c r="MVQ19" s="1"/>
      <c r="MVR19" s="1"/>
      <c r="MVS19" s="1"/>
      <c r="MVT19" s="1"/>
      <c r="MVU19" s="1"/>
      <c r="MVV19" s="1"/>
      <c r="MVW19" s="1"/>
      <c r="MVX19" s="1"/>
      <c r="MVY19" s="1"/>
      <c r="MVZ19" s="1"/>
      <c r="MWA19" s="1"/>
      <c r="MWB19" s="1"/>
      <c r="MWC19" s="1"/>
      <c r="MWD19" s="1"/>
      <c r="MWE19" s="1"/>
      <c r="MWF19" s="1"/>
      <c r="MWG19" s="1"/>
      <c r="MWH19" s="1"/>
      <c r="MWI19" s="1"/>
      <c r="MWJ19" s="1"/>
      <c r="MWK19" s="1"/>
      <c r="MWL19" s="1"/>
      <c r="MWM19" s="1"/>
      <c r="MWN19" s="1"/>
      <c r="MWO19" s="1"/>
      <c r="MWP19" s="1"/>
      <c r="MWQ19" s="1"/>
      <c r="MWR19" s="1"/>
      <c r="MWS19" s="1"/>
      <c r="MWT19" s="1"/>
      <c r="MWU19" s="1"/>
      <c r="MWV19" s="1"/>
      <c r="MWW19" s="1"/>
      <c r="MWX19" s="1"/>
      <c r="MWY19" s="1"/>
      <c r="MWZ19" s="1"/>
      <c r="MXA19" s="1"/>
      <c r="MXB19" s="1"/>
      <c r="MXC19" s="1"/>
      <c r="MXD19" s="1"/>
      <c r="MXE19" s="1"/>
      <c r="MXF19" s="1"/>
      <c r="MXG19" s="1"/>
      <c r="MXH19" s="1"/>
      <c r="MXI19" s="1"/>
      <c r="MXJ19" s="1"/>
      <c r="MXK19" s="1"/>
      <c r="MXL19" s="1"/>
      <c r="MXM19" s="1"/>
      <c r="MXN19" s="1"/>
      <c r="MXO19" s="1"/>
      <c r="MXP19" s="1"/>
      <c r="MXQ19" s="1"/>
      <c r="MXR19" s="1"/>
      <c r="MXS19" s="1"/>
      <c r="MXT19" s="1"/>
      <c r="MXU19" s="1"/>
      <c r="MXV19" s="1"/>
      <c r="MXW19" s="1"/>
      <c r="MXX19" s="1"/>
      <c r="MXY19" s="1"/>
      <c r="MXZ19" s="1"/>
      <c r="MYA19" s="1"/>
      <c r="MYB19" s="1"/>
      <c r="MYC19" s="1"/>
      <c r="MYD19" s="1"/>
      <c r="MYE19" s="1"/>
      <c r="MYF19" s="1"/>
      <c r="MYG19" s="1"/>
      <c r="MYH19" s="1"/>
      <c r="MYI19" s="1"/>
      <c r="MYJ19" s="1"/>
      <c r="MYK19" s="1"/>
      <c r="MYL19" s="1"/>
      <c r="MYM19" s="1"/>
      <c r="MYN19" s="1"/>
      <c r="MYO19" s="1"/>
      <c r="MYP19" s="1"/>
      <c r="MYQ19" s="1"/>
      <c r="MYR19" s="1"/>
      <c r="MYS19" s="1"/>
      <c r="MYT19" s="1"/>
      <c r="MYU19" s="1"/>
      <c r="MYV19" s="1"/>
      <c r="MYW19" s="1"/>
      <c r="MYX19" s="1"/>
      <c r="MYY19" s="1"/>
      <c r="MYZ19" s="1"/>
      <c r="MZA19" s="1"/>
      <c r="MZB19" s="1"/>
      <c r="MZC19" s="1"/>
      <c r="MZD19" s="1"/>
      <c r="MZE19" s="1"/>
      <c r="MZF19" s="1"/>
      <c r="MZG19" s="1"/>
      <c r="MZH19" s="1"/>
      <c r="MZI19" s="1"/>
      <c r="MZJ19" s="1"/>
      <c r="MZK19" s="1"/>
      <c r="MZL19" s="1"/>
      <c r="MZM19" s="1"/>
      <c r="MZN19" s="1"/>
      <c r="MZO19" s="1"/>
      <c r="MZP19" s="1"/>
      <c r="MZQ19" s="1"/>
      <c r="MZR19" s="1"/>
      <c r="MZS19" s="1"/>
      <c r="MZT19" s="1"/>
      <c r="MZU19" s="1"/>
      <c r="MZV19" s="1"/>
      <c r="MZW19" s="1"/>
      <c r="MZX19" s="1"/>
      <c r="MZY19" s="1"/>
      <c r="MZZ19" s="1"/>
      <c r="NAA19" s="1"/>
      <c r="NAB19" s="1"/>
      <c r="NAC19" s="1"/>
      <c r="NAD19" s="1"/>
      <c r="NAE19" s="1"/>
      <c r="NAF19" s="1"/>
      <c r="NAG19" s="1"/>
      <c r="NAH19" s="1"/>
      <c r="NAI19" s="1"/>
      <c r="NAJ19" s="1"/>
      <c r="NAK19" s="1"/>
      <c r="NAL19" s="1"/>
      <c r="NAM19" s="1"/>
      <c r="NAN19" s="1"/>
      <c r="NAO19" s="1"/>
      <c r="NAP19" s="1"/>
      <c r="NAQ19" s="1"/>
      <c r="NAR19" s="1"/>
      <c r="NAS19" s="1"/>
      <c r="NAT19" s="1"/>
      <c r="NAU19" s="1"/>
      <c r="NAV19" s="1"/>
      <c r="NAW19" s="1"/>
      <c r="NAX19" s="1"/>
      <c r="NAY19" s="1"/>
      <c r="NAZ19" s="1"/>
      <c r="NBA19" s="1"/>
      <c r="NBB19" s="1"/>
      <c r="NBC19" s="1"/>
      <c r="NBD19" s="1"/>
      <c r="NBE19" s="1"/>
      <c r="NBF19" s="1"/>
      <c r="NBG19" s="1"/>
      <c r="NBH19" s="1"/>
      <c r="NBI19" s="1"/>
      <c r="NBJ19" s="1"/>
      <c r="NBK19" s="1"/>
      <c r="NBL19" s="1"/>
      <c r="NBM19" s="1"/>
      <c r="NBN19" s="1"/>
      <c r="NBO19" s="1"/>
      <c r="NBP19" s="1"/>
      <c r="NBQ19" s="1"/>
      <c r="NBR19" s="1"/>
      <c r="NBS19" s="1"/>
      <c r="NBT19" s="1"/>
      <c r="NBU19" s="1"/>
      <c r="NBV19" s="1"/>
      <c r="NBW19" s="1"/>
      <c r="NBX19" s="1"/>
      <c r="NBY19" s="1"/>
      <c r="NBZ19" s="1"/>
      <c r="NCA19" s="1"/>
      <c r="NCB19" s="1"/>
      <c r="NCC19" s="1"/>
      <c r="NCD19" s="1"/>
      <c r="NCE19" s="1"/>
      <c r="NCF19" s="1"/>
      <c r="NCG19" s="1"/>
      <c r="NCH19" s="1"/>
      <c r="NCI19" s="1"/>
      <c r="NCJ19" s="1"/>
      <c r="NCK19" s="1"/>
      <c r="NCL19" s="1"/>
      <c r="NCM19" s="1"/>
      <c r="NCN19" s="1"/>
      <c r="NCO19" s="1"/>
      <c r="NCP19" s="1"/>
      <c r="NCQ19" s="1"/>
      <c r="NCR19" s="1"/>
      <c r="NCS19" s="1"/>
      <c r="NCT19" s="1"/>
      <c r="NCU19" s="1"/>
      <c r="NCV19" s="1"/>
      <c r="NCW19" s="1"/>
      <c r="NCX19" s="1"/>
      <c r="NCY19" s="1"/>
      <c r="NCZ19" s="1"/>
      <c r="NDA19" s="1"/>
      <c r="NDB19" s="1"/>
      <c r="NDC19" s="1"/>
      <c r="NDD19" s="1"/>
      <c r="NDE19" s="1"/>
      <c r="NDF19" s="1"/>
      <c r="NDG19" s="1"/>
      <c r="NDH19" s="1"/>
      <c r="NDI19" s="1"/>
      <c r="NDJ19" s="1"/>
      <c r="NDK19" s="1"/>
      <c r="NDL19" s="1"/>
      <c r="NDM19" s="1"/>
      <c r="NDN19" s="1"/>
      <c r="NDO19" s="1"/>
      <c r="NDP19" s="1"/>
      <c r="NDQ19" s="1"/>
      <c r="NDR19" s="1"/>
      <c r="NDS19" s="1"/>
      <c r="NDT19" s="1"/>
      <c r="NDU19" s="1"/>
      <c r="NDV19" s="1"/>
      <c r="NDW19" s="1"/>
      <c r="NDX19" s="1"/>
      <c r="NDY19" s="1"/>
      <c r="NDZ19" s="1"/>
      <c r="NEA19" s="1"/>
      <c r="NEB19" s="1"/>
      <c r="NEC19" s="1"/>
      <c r="NED19" s="1"/>
      <c r="NEE19" s="1"/>
      <c r="NEF19" s="1"/>
      <c r="NEG19" s="1"/>
      <c r="NEH19" s="1"/>
      <c r="NEI19" s="1"/>
      <c r="NEJ19" s="1"/>
      <c r="NEK19" s="1"/>
      <c r="NEL19" s="1"/>
      <c r="NEM19" s="1"/>
      <c r="NEN19" s="1"/>
      <c r="NEO19" s="1"/>
      <c r="NEP19" s="1"/>
      <c r="NEQ19" s="1"/>
      <c r="NER19" s="1"/>
      <c r="NES19" s="1"/>
      <c r="NET19" s="1"/>
      <c r="NEU19" s="1"/>
      <c r="NEV19" s="1"/>
      <c r="NEW19" s="1"/>
      <c r="NEX19" s="1"/>
      <c r="NEY19" s="1"/>
      <c r="NEZ19" s="1"/>
      <c r="NFA19" s="1"/>
      <c r="NFB19" s="1"/>
      <c r="NFC19" s="1"/>
      <c r="NFD19" s="1"/>
      <c r="NFE19" s="1"/>
      <c r="NFF19" s="1"/>
      <c r="NFG19" s="1"/>
      <c r="NFH19" s="1"/>
      <c r="NFI19" s="1"/>
      <c r="NFJ19" s="1"/>
      <c r="NFK19" s="1"/>
      <c r="NFL19" s="1"/>
      <c r="NFM19" s="1"/>
      <c r="NFN19" s="1"/>
      <c r="NFO19" s="1"/>
      <c r="NFP19" s="1"/>
      <c r="NFQ19" s="1"/>
      <c r="NFR19" s="1"/>
      <c r="NFS19" s="1"/>
      <c r="NFT19" s="1"/>
      <c r="NFU19" s="1"/>
      <c r="NFV19" s="1"/>
      <c r="NFW19" s="1"/>
      <c r="NFX19" s="1"/>
      <c r="NFY19" s="1"/>
      <c r="NFZ19" s="1"/>
      <c r="NGA19" s="1"/>
      <c r="NGB19" s="1"/>
      <c r="NGC19" s="1"/>
      <c r="NGD19" s="1"/>
      <c r="NGE19" s="1"/>
      <c r="NGF19" s="1"/>
      <c r="NGG19" s="1"/>
      <c r="NGH19" s="1"/>
      <c r="NGI19" s="1"/>
      <c r="NGJ19" s="1"/>
      <c r="NGK19" s="1"/>
      <c r="NGL19" s="1"/>
      <c r="NGM19" s="1"/>
      <c r="NGN19" s="1"/>
      <c r="NGO19" s="1"/>
      <c r="NGP19" s="1"/>
      <c r="NGQ19" s="1"/>
      <c r="NGR19" s="1"/>
      <c r="NGS19" s="1"/>
      <c r="NGT19" s="1"/>
      <c r="NGU19" s="1"/>
      <c r="NGV19" s="1"/>
      <c r="NGW19" s="1"/>
      <c r="NGX19" s="1"/>
      <c r="NGY19" s="1"/>
      <c r="NGZ19" s="1"/>
      <c r="NHA19" s="1"/>
      <c r="NHB19" s="1"/>
      <c r="NHC19" s="1"/>
      <c r="NHD19" s="1"/>
      <c r="NHE19" s="1"/>
      <c r="NHF19" s="1"/>
      <c r="NHG19" s="1"/>
      <c r="NHH19" s="1"/>
      <c r="NHI19" s="1"/>
      <c r="NHJ19" s="1"/>
      <c r="NHK19" s="1"/>
      <c r="NHL19" s="1"/>
      <c r="NHM19" s="1"/>
      <c r="NHN19" s="1"/>
      <c r="NHO19" s="1"/>
      <c r="NHP19" s="1"/>
      <c r="NHQ19" s="1"/>
      <c r="NHR19" s="1"/>
      <c r="NHS19" s="1"/>
      <c r="NHT19" s="1"/>
      <c r="NHU19" s="1"/>
      <c r="NHV19" s="1"/>
      <c r="NHW19" s="1"/>
      <c r="NHX19" s="1"/>
      <c r="NHY19" s="1"/>
      <c r="NHZ19" s="1"/>
      <c r="NIA19" s="1"/>
      <c r="NIB19" s="1"/>
      <c r="NIC19" s="1"/>
      <c r="NID19" s="1"/>
      <c r="NIE19" s="1"/>
      <c r="NIF19" s="1"/>
      <c r="NIG19" s="1"/>
      <c r="NIH19" s="1"/>
      <c r="NII19" s="1"/>
      <c r="NIJ19" s="1"/>
      <c r="NIK19" s="1"/>
      <c r="NIL19" s="1"/>
      <c r="NIM19" s="1"/>
      <c r="NIN19" s="1"/>
      <c r="NIO19" s="1"/>
      <c r="NIP19" s="1"/>
      <c r="NIQ19" s="1"/>
      <c r="NIR19" s="1"/>
      <c r="NIS19" s="1"/>
      <c r="NIT19" s="1"/>
      <c r="NIU19" s="1"/>
      <c r="NIV19" s="1"/>
      <c r="NIW19" s="1"/>
      <c r="NIX19" s="1"/>
      <c r="NIY19" s="1"/>
      <c r="NIZ19" s="1"/>
      <c r="NJA19" s="1"/>
      <c r="NJB19" s="1"/>
      <c r="NJC19" s="1"/>
      <c r="NJD19" s="1"/>
      <c r="NJE19" s="1"/>
      <c r="NJF19" s="1"/>
      <c r="NJG19" s="1"/>
      <c r="NJH19" s="1"/>
      <c r="NJI19" s="1"/>
      <c r="NJJ19" s="1"/>
      <c r="NJK19" s="1"/>
      <c r="NJL19" s="1"/>
      <c r="NJM19" s="1"/>
      <c r="NJN19" s="1"/>
      <c r="NJO19" s="1"/>
      <c r="NJP19" s="1"/>
      <c r="NJQ19" s="1"/>
      <c r="NJR19" s="1"/>
      <c r="NJS19" s="1"/>
      <c r="NJT19" s="1"/>
      <c r="NJU19" s="1"/>
      <c r="NJV19" s="1"/>
      <c r="NJW19" s="1"/>
      <c r="NJX19" s="1"/>
      <c r="NJY19" s="1"/>
      <c r="NJZ19" s="1"/>
      <c r="NKA19" s="1"/>
      <c r="NKB19" s="1"/>
      <c r="NKC19" s="1"/>
      <c r="NKD19" s="1"/>
      <c r="NKE19" s="1"/>
      <c r="NKF19" s="1"/>
      <c r="NKG19" s="1"/>
      <c r="NKH19" s="1"/>
      <c r="NKI19" s="1"/>
      <c r="NKJ19" s="1"/>
      <c r="NKK19" s="1"/>
      <c r="NKL19" s="1"/>
      <c r="NKM19" s="1"/>
      <c r="NKN19" s="1"/>
      <c r="NKO19" s="1"/>
      <c r="NKP19" s="1"/>
      <c r="NKQ19" s="1"/>
      <c r="NKR19" s="1"/>
      <c r="NKS19" s="1"/>
      <c r="NKT19" s="1"/>
      <c r="NKU19" s="1"/>
      <c r="NKV19" s="1"/>
      <c r="NKW19" s="1"/>
      <c r="NKX19" s="1"/>
      <c r="NKY19" s="1"/>
      <c r="NKZ19" s="1"/>
      <c r="NLA19" s="1"/>
      <c r="NLB19" s="1"/>
      <c r="NLC19" s="1"/>
      <c r="NLD19" s="1"/>
      <c r="NLE19" s="1"/>
      <c r="NLF19" s="1"/>
      <c r="NLG19" s="1"/>
      <c r="NLH19" s="1"/>
      <c r="NLI19" s="1"/>
      <c r="NLJ19" s="1"/>
      <c r="NLK19" s="1"/>
      <c r="NLL19" s="1"/>
      <c r="NLM19" s="1"/>
      <c r="NLN19" s="1"/>
      <c r="NLO19" s="1"/>
      <c r="NLP19" s="1"/>
      <c r="NLQ19" s="1"/>
      <c r="NLR19" s="1"/>
      <c r="NLS19" s="1"/>
      <c r="NLT19" s="1"/>
      <c r="NLU19" s="1"/>
      <c r="NLV19" s="1"/>
      <c r="NLW19" s="1"/>
      <c r="NLX19" s="1"/>
      <c r="NLY19" s="1"/>
      <c r="NLZ19" s="1"/>
      <c r="NMA19" s="1"/>
      <c r="NMB19" s="1"/>
      <c r="NMC19" s="1"/>
      <c r="NMD19" s="1"/>
      <c r="NME19" s="1"/>
      <c r="NMF19" s="1"/>
      <c r="NMG19" s="1"/>
      <c r="NMH19" s="1"/>
      <c r="NMI19" s="1"/>
      <c r="NMJ19" s="1"/>
      <c r="NMK19" s="1"/>
      <c r="NML19" s="1"/>
      <c r="NMM19" s="1"/>
      <c r="NMN19" s="1"/>
      <c r="NMO19" s="1"/>
      <c r="NMP19" s="1"/>
      <c r="NMQ19" s="1"/>
      <c r="NMR19" s="1"/>
      <c r="NMS19" s="1"/>
      <c r="NMT19" s="1"/>
      <c r="NMU19" s="1"/>
      <c r="NMV19" s="1"/>
      <c r="NMW19" s="1"/>
      <c r="NMX19" s="1"/>
      <c r="NMY19" s="1"/>
      <c r="NMZ19" s="1"/>
      <c r="NNA19" s="1"/>
      <c r="NNB19" s="1"/>
      <c r="NNC19" s="1"/>
      <c r="NND19" s="1"/>
      <c r="NNE19" s="1"/>
      <c r="NNF19" s="1"/>
      <c r="NNG19" s="1"/>
      <c r="NNH19" s="1"/>
      <c r="NNI19" s="1"/>
      <c r="NNJ19" s="1"/>
      <c r="NNK19" s="1"/>
      <c r="NNL19" s="1"/>
      <c r="NNM19" s="1"/>
      <c r="NNN19" s="1"/>
      <c r="NNO19" s="1"/>
      <c r="NNP19" s="1"/>
      <c r="NNQ19" s="1"/>
      <c r="NNR19" s="1"/>
      <c r="NNS19" s="1"/>
      <c r="NNT19" s="1"/>
      <c r="NNU19" s="1"/>
      <c r="NNV19" s="1"/>
      <c r="NNW19" s="1"/>
      <c r="NNX19" s="1"/>
      <c r="NNY19" s="1"/>
      <c r="NNZ19" s="1"/>
      <c r="NOA19" s="1"/>
      <c r="NOB19" s="1"/>
      <c r="NOC19" s="1"/>
      <c r="NOD19" s="1"/>
      <c r="NOE19" s="1"/>
      <c r="NOF19" s="1"/>
      <c r="NOG19" s="1"/>
      <c r="NOH19" s="1"/>
      <c r="NOI19" s="1"/>
      <c r="NOJ19" s="1"/>
      <c r="NOK19" s="1"/>
      <c r="NOL19" s="1"/>
      <c r="NOM19" s="1"/>
      <c r="NON19" s="1"/>
      <c r="NOO19" s="1"/>
      <c r="NOP19" s="1"/>
      <c r="NOQ19" s="1"/>
      <c r="NOR19" s="1"/>
      <c r="NOS19" s="1"/>
      <c r="NOT19" s="1"/>
      <c r="NOU19" s="1"/>
      <c r="NOV19" s="1"/>
      <c r="NOW19" s="1"/>
      <c r="NOX19" s="1"/>
      <c r="NOY19" s="1"/>
      <c r="NOZ19" s="1"/>
      <c r="NPA19" s="1"/>
      <c r="NPB19" s="1"/>
      <c r="NPC19" s="1"/>
      <c r="NPD19" s="1"/>
      <c r="NPE19" s="1"/>
      <c r="NPF19" s="1"/>
      <c r="NPG19" s="1"/>
      <c r="NPH19" s="1"/>
      <c r="NPI19" s="1"/>
      <c r="NPJ19" s="1"/>
      <c r="NPK19" s="1"/>
      <c r="NPL19" s="1"/>
      <c r="NPM19" s="1"/>
      <c r="NPN19" s="1"/>
      <c r="NPO19" s="1"/>
      <c r="NPP19" s="1"/>
      <c r="NPQ19" s="1"/>
      <c r="NPR19" s="1"/>
      <c r="NPS19" s="1"/>
      <c r="NPT19" s="1"/>
      <c r="NPU19" s="1"/>
      <c r="NPV19" s="1"/>
      <c r="NPW19" s="1"/>
      <c r="NPX19" s="1"/>
      <c r="NPY19" s="1"/>
      <c r="NPZ19" s="1"/>
      <c r="NQA19" s="1"/>
      <c r="NQB19" s="1"/>
      <c r="NQC19" s="1"/>
      <c r="NQD19" s="1"/>
      <c r="NQE19" s="1"/>
      <c r="NQF19" s="1"/>
      <c r="NQG19" s="1"/>
      <c r="NQH19" s="1"/>
      <c r="NQI19" s="1"/>
      <c r="NQJ19" s="1"/>
      <c r="NQK19" s="1"/>
      <c r="NQL19" s="1"/>
      <c r="NQM19" s="1"/>
      <c r="NQN19" s="1"/>
      <c r="NQO19" s="1"/>
      <c r="NQP19" s="1"/>
      <c r="NQQ19" s="1"/>
      <c r="NQR19" s="1"/>
      <c r="NQS19" s="1"/>
      <c r="NQT19" s="1"/>
      <c r="NQU19" s="1"/>
      <c r="NQV19" s="1"/>
      <c r="NQW19" s="1"/>
      <c r="NQX19" s="1"/>
      <c r="NQY19" s="1"/>
      <c r="NQZ19" s="1"/>
      <c r="NRA19" s="1"/>
      <c r="NRB19" s="1"/>
      <c r="NRC19" s="1"/>
      <c r="NRD19" s="1"/>
      <c r="NRE19" s="1"/>
      <c r="NRF19" s="1"/>
      <c r="NRG19" s="1"/>
      <c r="NRH19" s="1"/>
      <c r="NRI19" s="1"/>
      <c r="NRJ19" s="1"/>
      <c r="NRK19" s="1"/>
      <c r="NRL19" s="1"/>
      <c r="NRM19" s="1"/>
      <c r="NRN19" s="1"/>
      <c r="NRO19" s="1"/>
      <c r="NRP19" s="1"/>
      <c r="NRQ19" s="1"/>
      <c r="NRR19" s="1"/>
      <c r="NRS19" s="1"/>
      <c r="NRT19" s="1"/>
      <c r="NRU19" s="1"/>
      <c r="NRV19" s="1"/>
      <c r="NRW19" s="1"/>
      <c r="NRX19" s="1"/>
      <c r="NRY19" s="1"/>
      <c r="NRZ19" s="1"/>
      <c r="NSA19" s="1"/>
      <c r="NSB19" s="1"/>
      <c r="NSC19" s="1"/>
      <c r="NSD19" s="1"/>
      <c r="NSE19" s="1"/>
      <c r="NSF19" s="1"/>
      <c r="NSG19" s="1"/>
      <c r="NSH19" s="1"/>
      <c r="NSI19" s="1"/>
      <c r="NSJ19" s="1"/>
      <c r="NSK19" s="1"/>
      <c r="NSL19" s="1"/>
      <c r="NSM19" s="1"/>
      <c r="NSN19" s="1"/>
      <c r="NSO19" s="1"/>
      <c r="NSP19" s="1"/>
      <c r="NSQ19" s="1"/>
      <c r="NSR19" s="1"/>
      <c r="NSS19" s="1"/>
      <c r="NST19" s="1"/>
      <c r="NSU19" s="1"/>
      <c r="NSV19" s="1"/>
      <c r="NSW19" s="1"/>
      <c r="NSX19" s="1"/>
      <c r="NSY19" s="1"/>
      <c r="NSZ19" s="1"/>
      <c r="NTA19" s="1"/>
      <c r="NTB19" s="1"/>
      <c r="NTC19" s="1"/>
      <c r="NTD19" s="1"/>
      <c r="NTE19" s="1"/>
      <c r="NTF19" s="1"/>
      <c r="NTG19" s="1"/>
      <c r="NTH19" s="1"/>
      <c r="NTI19" s="1"/>
      <c r="NTJ19" s="1"/>
      <c r="NTK19" s="1"/>
      <c r="NTL19" s="1"/>
      <c r="NTM19" s="1"/>
      <c r="NTN19" s="1"/>
      <c r="NTO19" s="1"/>
      <c r="NTP19" s="1"/>
      <c r="NTQ19" s="1"/>
      <c r="NTR19" s="1"/>
      <c r="NTS19" s="1"/>
      <c r="NTT19" s="1"/>
      <c r="NTU19" s="1"/>
      <c r="NTV19" s="1"/>
      <c r="NTW19" s="1"/>
      <c r="NTX19" s="1"/>
      <c r="NTY19" s="1"/>
      <c r="NTZ19" s="1"/>
      <c r="NUA19" s="1"/>
      <c r="NUB19" s="1"/>
      <c r="NUC19" s="1"/>
      <c r="NUD19" s="1"/>
      <c r="NUE19" s="1"/>
      <c r="NUF19" s="1"/>
      <c r="NUG19" s="1"/>
      <c r="NUH19" s="1"/>
      <c r="NUI19" s="1"/>
      <c r="NUJ19" s="1"/>
      <c r="NUK19" s="1"/>
      <c r="NUL19" s="1"/>
      <c r="NUM19" s="1"/>
      <c r="NUN19" s="1"/>
      <c r="NUO19" s="1"/>
      <c r="NUP19" s="1"/>
      <c r="NUQ19" s="1"/>
      <c r="NUR19" s="1"/>
      <c r="NUS19" s="1"/>
      <c r="NUT19" s="1"/>
      <c r="NUU19" s="1"/>
      <c r="NUV19" s="1"/>
      <c r="NUW19" s="1"/>
      <c r="NUX19" s="1"/>
      <c r="NUY19" s="1"/>
      <c r="NUZ19" s="1"/>
      <c r="NVA19" s="1"/>
      <c r="NVB19" s="1"/>
      <c r="NVC19" s="1"/>
      <c r="NVD19" s="1"/>
      <c r="NVE19" s="1"/>
      <c r="NVF19" s="1"/>
      <c r="NVG19" s="1"/>
      <c r="NVH19" s="1"/>
      <c r="NVI19" s="1"/>
      <c r="NVJ19" s="1"/>
      <c r="NVK19" s="1"/>
      <c r="NVL19" s="1"/>
      <c r="NVM19" s="1"/>
      <c r="NVN19" s="1"/>
      <c r="NVO19" s="1"/>
      <c r="NVP19" s="1"/>
      <c r="NVQ19" s="1"/>
      <c r="NVR19" s="1"/>
      <c r="NVS19" s="1"/>
      <c r="NVT19" s="1"/>
      <c r="NVU19" s="1"/>
      <c r="NVV19" s="1"/>
      <c r="NVW19" s="1"/>
      <c r="NVX19" s="1"/>
      <c r="NVY19" s="1"/>
      <c r="NVZ19" s="1"/>
      <c r="NWA19" s="1"/>
      <c r="NWB19" s="1"/>
      <c r="NWC19" s="1"/>
      <c r="NWD19" s="1"/>
      <c r="NWE19" s="1"/>
      <c r="NWF19" s="1"/>
      <c r="NWG19" s="1"/>
      <c r="NWH19" s="1"/>
      <c r="NWI19" s="1"/>
      <c r="NWJ19" s="1"/>
      <c r="NWK19" s="1"/>
      <c r="NWL19" s="1"/>
      <c r="NWM19" s="1"/>
      <c r="NWN19" s="1"/>
      <c r="NWO19" s="1"/>
      <c r="NWP19" s="1"/>
      <c r="NWQ19" s="1"/>
      <c r="NWR19" s="1"/>
      <c r="NWS19" s="1"/>
      <c r="NWT19" s="1"/>
      <c r="NWU19" s="1"/>
      <c r="NWV19" s="1"/>
      <c r="NWW19" s="1"/>
      <c r="NWX19" s="1"/>
      <c r="NWY19" s="1"/>
      <c r="NWZ19" s="1"/>
      <c r="NXA19" s="1"/>
      <c r="NXB19" s="1"/>
      <c r="NXC19" s="1"/>
      <c r="NXD19" s="1"/>
      <c r="NXE19" s="1"/>
      <c r="NXF19" s="1"/>
      <c r="NXG19" s="1"/>
      <c r="NXH19" s="1"/>
      <c r="NXI19" s="1"/>
      <c r="NXJ19" s="1"/>
      <c r="NXK19" s="1"/>
      <c r="NXL19" s="1"/>
      <c r="NXM19" s="1"/>
      <c r="NXN19" s="1"/>
      <c r="NXO19" s="1"/>
      <c r="NXP19" s="1"/>
      <c r="NXQ19" s="1"/>
      <c r="NXR19" s="1"/>
      <c r="NXS19" s="1"/>
      <c r="NXT19" s="1"/>
      <c r="NXU19" s="1"/>
      <c r="NXV19" s="1"/>
      <c r="NXW19" s="1"/>
      <c r="NXX19" s="1"/>
      <c r="NXY19" s="1"/>
      <c r="NXZ19" s="1"/>
      <c r="NYA19" s="1"/>
      <c r="NYB19" s="1"/>
      <c r="NYC19" s="1"/>
      <c r="NYD19" s="1"/>
      <c r="NYE19" s="1"/>
      <c r="NYF19" s="1"/>
      <c r="NYG19" s="1"/>
      <c r="NYH19" s="1"/>
      <c r="NYI19" s="1"/>
      <c r="NYJ19" s="1"/>
      <c r="NYK19" s="1"/>
      <c r="NYL19" s="1"/>
      <c r="NYM19" s="1"/>
      <c r="NYN19" s="1"/>
      <c r="NYO19" s="1"/>
      <c r="NYP19" s="1"/>
      <c r="NYQ19" s="1"/>
      <c r="NYR19" s="1"/>
      <c r="NYS19" s="1"/>
      <c r="NYT19" s="1"/>
      <c r="NYU19" s="1"/>
      <c r="NYV19" s="1"/>
      <c r="NYW19" s="1"/>
      <c r="NYX19" s="1"/>
      <c r="NYY19" s="1"/>
      <c r="NYZ19" s="1"/>
      <c r="NZA19" s="1"/>
      <c r="NZB19" s="1"/>
      <c r="NZC19" s="1"/>
      <c r="NZD19" s="1"/>
      <c r="NZE19" s="1"/>
      <c r="NZF19" s="1"/>
      <c r="NZG19" s="1"/>
      <c r="NZH19" s="1"/>
      <c r="NZI19" s="1"/>
      <c r="NZJ19" s="1"/>
      <c r="NZK19" s="1"/>
      <c r="NZL19" s="1"/>
      <c r="NZM19" s="1"/>
      <c r="NZN19" s="1"/>
      <c r="NZO19" s="1"/>
      <c r="NZP19" s="1"/>
      <c r="NZQ19" s="1"/>
      <c r="NZR19" s="1"/>
      <c r="NZS19" s="1"/>
      <c r="NZT19" s="1"/>
      <c r="NZU19" s="1"/>
      <c r="NZV19" s="1"/>
      <c r="NZW19" s="1"/>
      <c r="NZX19" s="1"/>
      <c r="NZY19" s="1"/>
      <c r="NZZ19" s="1"/>
      <c r="OAA19" s="1"/>
      <c r="OAB19" s="1"/>
      <c r="OAC19" s="1"/>
      <c r="OAD19" s="1"/>
      <c r="OAE19" s="1"/>
      <c r="OAF19" s="1"/>
      <c r="OAG19" s="1"/>
      <c r="OAH19" s="1"/>
      <c r="OAI19" s="1"/>
      <c r="OAJ19" s="1"/>
      <c r="OAK19" s="1"/>
      <c r="OAL19" s="1"/>
      <c r="OAM19" s="1"/>
      <c r="OAN19" s="1"/>
      <c r="OAO19" s="1"/>
      <c r="OAP19" s="1"/>
      <c r="OAQ19" s="1"/>
      <c r="OAR19" s="1"/>
      <c r="OAS19" s="1"/>
      <c r="OAT19" s="1"/>
      <c r="OAU19" s="1"/>
      <c r="OAV19" s="1"/>
      <c r="OAW19" s="1"/>
      <c r="OAX19" s="1"/>
      <c r="OAY19" s="1"/>
      <c r="OAZ19" s="1"/>
      <c r="OBA19" s="1"/>
      <c r="OBB19" s="1"/>
      <c r="OBC19" s="1"/>
      <c r="OBD19" s="1"/>
      <c r="OBE19" s="1"/>
      <c r="OBF19" s="1"/>
      <c r="OBG19" s="1"/>
      <c r="OBH19" s="1"/>
      <c r="OBI19" s="1"/>
      <c r="OBJ19" s="1"/>
      <c r="OBK19" s="1"/>
      <c r="OBL19" s="1"/>
      <c r="OBM19" s="1"/>
      <c r="OBN19" s="1"/>
      <c r="OBO19" s="1"/>
      <c r="OBP19" s="1"/>
      <c r="OBQ19" s="1"/>
      <c r="OBR19" s="1"/>
      <c r="OBS19" s="1"/>
      <c r="OBT19" s="1"/>
      <c r="OBU19" s="1"/>
      <c r="OBV19" s="1"/>
      <c r="OBW19" s="1"/>
      <c r="OBX19" s="1"/>
      <c r="OBY19" s="1"/>
      <c r="OBZ19" s="1"/>
      <c r="OCA19" s="1"/>
      <c r="OCB19" s="1"/>
      <c r="OCC19" s="1"/>
      <c r="OCD19" s="1"/>
      <c r="OCE19" s="1"/>
      <c r="OCF19" s="1"/>
      <c r="OCG19" s="1"/>
      <c r="OCH19" s="1"/>
      <c r="OCI19" s="1"/>
      <c r="OCJ19" s="1"/>
      <c r="OCK19" s="1"/>
      <c r="OCL19" s="1"/>
      <c r="OCM19" s="1"/>
      <c r="OCN19" s="1"/>
      <c r="OCO19" s="1"/>
      <c r="OCP19" s="1"/>
      <c r="OCQ19" s="1"/>
      <c r="OCR19" s="1"/>
      <c r="OCS19" s="1"/>
      <c r="OCT19" s="1"/>
      <c r="OCU19" s="1"/>
      <c r="OCV19" s="1"/>
      <c r="OCW19" s="1"/>
      <c r="OCX19" s="1"/>
      <c r="OCY19" s="1"/>
      <c r="OCZ19" s="1"/>
      <c r="ODA19" s="1"/>
      <c r="ODB19" s="1"/>
      <c r="ODC19" s="1"/>
      <c r="ODD19" s="1"/>
      <c r="ODE19" s="1"/>
      <c r="ODF19" s="1"/>
      <c r="ODG19" s="1"/>
      <c r="ODH19" s="1"/>
      <c r="ODI19" s="1"/>
      <c r="ODJ19" s="1"/>
      <c r="ODK19" s="1"/>
      <c r="ODL19" s="1"/>
      <c r="ODM19" s="1"/>
      <c r="ODN19" s="1"/>
      <c r="ODO19" s="1"/>
      <c r="ODP19" s="1"/>
      <c r="ODQ19" s="1"/>
      <c r="ODR19" s="1"/>
      <c r="ODS19" s="1"/>
      <c r="ODT19" s="1"/>
      <c r="ODU19" s="1"/>
      <c r="ODV19" s="1"/>
      <c r="ODW19" s="1"/>
      <c r="ODX19" s="1"/>
      <c r="ODY19" s="1"/>
      <c r="ODZ19" s="1"/>
      <c r="OEA19" s="1"/>
      <c r="OEB19" s="1"/>
      <c r="OEC19" s="1"/>
      <c r="OED19" s="1"/>
      <c r="OEE19" s="1"/>
      <c r="OEF19" s="1"/>
      <c r="OEG19" s="1"/>
      <c r="OEH19" s="1"/>
      <c r="OEI19" s="1"/>
      <c r="OEJ19" s="1"/>
      <c r="OEK19" s="1"/>
      <c r="OEL19" s="1"/>
      <c r="OEM19" s="1"/>
      <c r="OEN19" s="1"/>
      <c r="OEO19" s="1"/>
      <c r="OEP19" s="1"/>
      <c r="OEQ19" s="1"/>
      <c r="OER19" s="1"/>
      <c r="OES19" s="1"/>
      <c r="OET19" s="1"/>
      <c r="OEU19" s="1"/>
      <c r="OEV19" s="1"/>
      <c r="OEW19" s="1"/>
      <c r="OEX19" s="1"/>
      <c r="OEY19" s="1"/>
      <c r="OEZ19" s="1"/>
      <c r="OFA19" s="1"/>
      <c r="OFB19" s="1"/>
      <c r="OFC19" s="1"/>
      <c r="OFD19" s="1"/>
      <c r="OFE19" s="1"/>
      <c r="OFF19" s="1"/>
      <c r="OFG19" s="1"/>
      <c r="OFH19" s="1"/>
      <c r="OFI19" s="1"/>
      <c r="OFJ19" s="1"/>
      <c r="OFK19" s="1"/>
      <c r="OFL19" s="1"/>
      <c r="OFM19" s="1"/>
      <c r="OFN19" s="1"/>
      <c r="OFO19" s="1"/>
      <c r="OFP19" s="1"/>
      <c r="OFQ19" s="1"/>
      <c r="OFR19" s="1"/>
      <c r="OFS19" s="1"/>
      <c r="OFT19" s="1"/>
      <c r="OFU19" s="1"/>
      <c r="OFV19" s="1"/>
      <c r="OFW19" s="1"/>
      <c r="OFX19" s="1"/>
      <c r="OFY19" s="1"/>
      <c r="OFZ19" s="1"/>
      <c r="OGA19" s="1"/>
      <c r="OGB19" s="1"/>
      <c r="OGC19" s="1"/>
      <c r="OGD19" s="1"/>
      <c r="OGE19" s="1"/>
      <c r="OGF19" s="1"/>
      <c r="OGG19" s="1"/>
      <c r="OGH19" s="1"/>
      <c r="OGI19" s="1"/>
      <c r="OGJ19" s="1"/>
      <c r="OGK19" s="1"/>
      <c r="OGL19" s="1"/>
      <c r="OGM19" s="1"/>
      <c r="OGN19" s="1"/>
      <c r="OGO19" s="1"/>
      <c r="OGP19" s="1"/>
      <c r="OGQ19" s="1"/>
      <c r="OGR19" s="1"/>
      <c r="OGS19" s="1"/>
      <c r="OGT19" s="1"/>
      <c r="OGU19" s="1"/>
      <c r="OGV19" s="1"/>
      <c r="OGW19" s="1"/>
      <c r="OGX19" s="1"/>
      <c r="OGY19" s="1"/>
      <c r="OGZ19" s="1"/>
      <c r="OHA19" s="1"/>
      <c r="OHB19" s="1"/>
      <c r="OHC19" s="1"/>
      <c r="OHD19" s="1"/>
      <c r="OHE19" s="1"/>
      <c r="OHF19" s="1"/>
      <c r="OHG19" s="1"/>
      <c r="OHH19" s="1"/>
      <c r="OHI19" s="1"/>
      <c r="OHJ19" s="1"/>
      <c r="OHK19" s="1"/>
      <c r="OHL19" s="1"/>
      <c r="OHM19" s="1"/>
      <c r="OHN19" s="1"/>
      <c r="OHO19" s="1"/>
      <c r="OHP19" s="1"/>
      <c r="OHQ19" s="1"/>
      <c r="OHR19" s="1"/>
      <c r="OHS19" s="1"/>
      <c r="OHT19" s="1"/>
      <c r="OHU19" s="1"/>
      <c r="OHV19" s="1"/>
      <c r="OHW19" s="1"/>
      <c r="OHX19" s="1"/>
      <c r="OHY19" s="1"/>
      <c r="OHZ19" s="1"/>
      <c r="OIA19" s="1"/>
      <c r="OIB19" s="1"/>
      <c r="OIC19" s="1"/>
      <c r="OID19" s="1"/>
      <c r="OIE19" s="1"/>
      <c r="OIF19" s="1"/>
      <c r="OIG19" s="1"/>
      <c r="OIH19" s="1"/>
      <c r="OII19" s="1"/>
      <c r="OIJ19" s="1"/>
      <c r="OIK19" s="1"/>
      <c r="OIL19" s="1"/>
      <c r="OIM19" s="1"/>
      <c r="OIN19" s="1"/>
      <c r="OIO19" s="1"/>
      <c r="OIP19" s="1"/>
      <c r="OIQ19" s="1"/>
      <c r="OIR19" s="1"/>
      <c r="OIS19" s="1"/>
      <c r="OIT19" s="1"/>
      <c r="OIU19" s="1"/>
      <c r="OIV19" s="1"/>
      <c r="OIW19" s="1"/>
      <c r="OIX19" s="1"/>
      <c r="OIY19" s="1"/>
      <c r="OIZ19" s="1"/>
      <c r="OJA19" s="1"/>
      <c r="OJB19" s="1"/>
      <c r="OJC19" s="1"/>
      <c r="OJD19" s="1"/>
      <c r="OJE19" s="1"/>
      <c r="OJF19" s="1"/>
      <c r="OJG19" s="1"/>
      <c r="OJH19" s="1"/>
      <c r="OJI19" s="1"/>
      <c r="OJJ19" s="1"/>
      <c r="OJK19" s="1"/>
      <c r="OJL19" s="1"/>
      <c r="OJM19" s="1"/>
      <c r="OJN19" s="1"/>
      <c r="OJO19" s="1"/>
      <c r="OJP19" s="1"/>
      <c r="OJQ19" s="1"/>
      <c r="OJR19" s="1"/>
      <c r="OJS19" s="1"/>
      <c r="OJT19" s="1"/>
      <c r="OJU19" s="1"/>
      <c r="OJV19" s="1"/>
      <c r="OJW19" s="1"/>
      <c r="OJX19" s="1"/>
      <c r="OJY19" s="1"/>
      <c r="OJZ19" s="1"/>
      <c r="OKA19" s="1"/>
      <c r="OKB19" s="1"/>
      <c r="OKC19" s="1"/>
      <c r="OKD19" s="1"/>
      <c r="OKE19" s="1"/>
      <c r="OKF19" s="1"/>
      <c r="OKG19" s="1"/>
      <c r="OKH19" s="1"/>
      <c r="OKI19" s="1"/>
      <c r="OKJ19" s="1"/>
      <c r="OKK19" s="1"/>
      <c r="OKL19" s="1"/>
      <c r="OKM19" s="1"/>
      <c r="OKN19" s="1"/>
      <c r="OKO19" s="1"/>
      <c r="OKP19" s="1"/>
      <c r="OKQ19" s="1"/>
      <c r="OKR19" s="1"/>
      <c r="OKS19" s="1"/>
      <c r="OKT19" s="1"/>
      <c r="OKU19" s="1"/>
      <c r="OKV19" s="1"/>
      <c r="OKW19" s="1"/>
      <c r="OKX19" s="1"/>
      <c r="OKY19" s="1"/>
      <c r="OKZ19" s="1"/>
      <c r="OLA19" s="1"/>
      <c r="OLB19" s="1"/>
      <c r="OLC19" s="1"/>
      <c r="OLD19" s="1"/>
      <c r="OLE19" s="1"/>
      <c r="OLF19" s="1"/>
      <c r="OLG19" s="1"/>
      <c r="OLH19" s="1"/>
      <c r="OLI19" s="1"/>
      <c r="OLJ19" s="1"/>
      <c r="OLK19" s="1"/>
      <c r="OLL19" s="1"/>
      <c r="OLM19" s="1"/>
      <c r="OLN19" s="1"/>
      <c r="OLO19" s="1"/>
      <c r="OLP19" s="1"/>
      <c r="OLQ19" s="1"/>
      <c r="OLR19" s="1"/>
      <c r="OLS19" s="1"/>
      <c r="OLT19" s="1"/>
      <c r="OLU19" s="1"/>
      <c r="OLV19" s="1"/>
      <c r="OLW19" s="1"/>
      <c r="OLX19" s="1"/>
      <c r="OLY19" s="1"/>
      <c r="OLZ19" s="1"/>
      <c r="OMA19" s="1"/>
      <c r="OMB19" s="1"/>
      <c r="OMC19" s="1"/>
      <c r="OMD19" s="1"/>
      <c r="OME19" s="1"/>
      <c r="OMF19" s="1"/>
      <c r="OMG19" s="1"/>
      <c r="OMH19" s="1"/>
      <c r="OMI19" s="1"/>
      <c r="OMJ19" s="1"/>
      <c r="OMK19" s="1"/>
      <c r="OML19" s="1"/>
      <c r="OMM19" s="1"/>
      <c r="OMN19" s="1"/>
      <c r="OMO19" s="1"/>
      <c r="OMP19" s="1"/>
      <c r="OMQ19" s="1"/>
      <c r="OMR19" s="1"/>
      <c r="OMS19" s="1"/>
      <c r="OMT19" s="1"/>
      <c r="OMU19" s="1"/>
      <c r="OMV19" s="1"/>
      <c r="OMW19" s="1"/>
      <c r="OMX19" s="1"/>
      <c r="OMY19" s="1"/>
      <c r="OMZ19" s="1"/>
      <c r="ONA19" s="1"/>
      <c r="ONB19" s="1"/>
      <c r="ONC19" s="1"/>
      <c r="OND19" s="1"/>
      <c r="ONE19" s="1"/>
      <c r="ONF19" s="1"/>
      <c r="ONG19" s="1"/>
      <c r="ONH19" s="1"/>
      <c r="ONI19" s="1"/>
      <c r="ONJ19" s="1"/>
      <c r="ONK19" s="1"/>
      <c r="ONL19" s="1"/>
      <c r="ONM19" s="1"/>
      <c r="ONN19" s="1"/>
      <c r="ONO19" s="1"/>
      <c r="ONP19" s="1"/>
      <c r="ONQ19" s="1"/>
      <c r="ONR19" s="1"/>
      <c r="ONS19" s="1"/>
      <c r="ONT19" s="1"/>
      <c r="ONU19" s="1"/>
      <c r="ONV19" s="1"/>
      <c r="ONW19" s="1"/>
      <c r="ONX19" s="1"/>
      <c r="ONY19" s="1"/>
      <c r="ONZ19" s="1"/>
      <c r="OOA19" s="1"/>
      <c r="OOB19" s="1"/>
      <c r="OOC19" s="1"/>
      <c r="OOD19" s="1"/>
      <c r="OOE19" s="1"/>
      <c r="OOF19" s="1"/>
      <c r="OOG19" s="1"/>
      <c r="OOH19" s="1"/>
      <c r="OOI19" s="1"/>
      <c r="OOJ19" s="1"/>
      <c r="OOK19" s="1"/>
      <c r="OOL19" s="1"/>
      <c r="OOM19" s="1"/>
      <c r="OON19" s="1"/>
      <c r="OOO19" s="1"/>
      <c r="OOP19" s="1"/>
      <c r="OOQ19" s="1"/>
      <c r="OOR19" s="1"/>
      <c r="OOS19" s="1"/>
      <c r="OOT19" s="1"/>
      <c r="OOU19" s="1"/>
      <c r="OOV19" s="1"/>
      <c r="OOW19" s="1"/>
      <c r="OOX19" s="1"/>
      <c r="OOY19" s="1"/>
      <c r="OOZ19" s="1"/>
      <c r="OPA19" s="1"/>
      <c r="OPB19" s="1"/>
      <c r="OPC19" s="1"/>
      <c r="OPD19" s="1"/>
      <c r="OPE19" s="1"/>
      <c r="OPF19" s="1"/>
      <c r="OPG19" s="1"/>
      <c r="OPH19" s="1"/>
      <c r="OPI19" s="1"/>
      <c r="OPJ19" s="1"/>
      <c r="OPK19" s="1"/>
      <c r="OPL19" s="1"/>
      <c r="OPM19" s="1"/>
      <c r="OPN19" s="1"/>
      <c r="OPO19" s="1"/>
      <c r="OPP19" s="1"/>
      <c r="OPQ19" s="1"/>
      <c r="OPR19" s="1"/>
      <c r="OPS19" s="1"/>
      <c r="OPT19" s="1"/>
      <c r="OPU19" s="1"/>
      <c r="OPV19" s="1"/>
      <c r="OPW19" s="1"/>
      <c r="OPX19" s="1"/>
      <c r="OPY19" s="1"/>
      <c r="OPZ19" s="1"/>
      <c r="OQA19" s="1"/>
      <c r="OQB19" s="1"/>
      <c r="OQC19" s="1"/>
      <c r="OQD19" s="1"/>
      <c r="OQE19" s="1"/>
      <c r="OQF19" s="1"/>
      <c r="OQG19" s="1"/>
      <c r="OQH19" s="1"/>
      <c r="OQI19" s="1"/>
      <c r="OQJ19" s="1"/>
      <c r="OQK19" s="1"/>
      <c r="OQL19" s="1"/>
      <c r="OQM19" s="1"/>
      <c r="OQN19" s="1"/>
      <c r="OQO19" s="1"/>
      <c r="OQP19" s="1"/>
      <c r="OQQ19" s="1"/>
      <c r="OQR19" s="1"/>
      <c r="OQS19" s="1"/>
      <c r="OQT19" s="1"/>
      <c r="OQU19" s="1"/>
      <c r="OQV19" s="1"/>
      <c r="OQW19" s="1"/>
      <c r="OQX19" s="1"/>
      <c r="OQY19" s="1"/>
      <c r="OQZ19" s="1"/>
      <c r="ORA19" s="1"/>
      <c r="ORB19" s="1"/>
      <c r="ORC19" s="1"/>
      <c r="ORD19" s="1"/>
      <c r="ORE19" s="1"/>
      <c r="ORF19" s="1"/>
      <c r="ORG19" s="1"/>
      <c r="ORH19" s="1"/>
      <c r="ORI19" s="1"/>
      <c r="ORJ19" s="1"/>
      <c r="ORK19" s="1"/>
      <c r="ORL19" s="1"/>
      <c r="ORM19" s="1"/>
      <c r="ORN19" s="1"/>
      <c r="ORO19" s="1"/>
      <c r="ORP19" s="1"/>
      <c r="ORQ19" s="1"/>
      <c r="ORR19" s="1"/>
      <c r="ORS19" s="1"/>
      <c r="ORT19" s="1"/>
      <c r="ORU19" s="1"/>
      <c r="ORV19" s="1"/>
      <c r="ORW19" s="1"/>
      <c r="ORX19" s="1"/>
      <c r="ORY19" s="1"/>
      <c r="ORZ19" s="1"/>
      <c r="OSA19" s="1"/>
      <c r="OSB19" s="1"/>
      <c r="OSC19" s="1"/>
      <c r="OSD19" s="1"/>
      <c r="OSE19" s="1"/>
      <c r="OSF19" s="1"/>
      <c r="OSG19" s="1"/>
      <c r="OSH19" s="1"/>
      <c r="OSI19" s="1"/>
      <c r="OSJ19" s="1"/>
      <c r="OSK19" s="1"/>
      <c r="OSL19" s="1"/>
      <c r="OSM19" s="1"/>
      <c r="OSN19" s="1"/>
      <c r="OSO19" s="1"/>
      <c r="OSP19" s="1"/>
      <c r="OSQ19" s="1"/>
      <c r="OSR19" s="1"/>
      <c r="OSS19" s="1"/>
      <c r="OST19" s="1"/>
      <c r="OSU19" s="1"/>
      <c r="OSV19" s="1"/>
      <c r="OSW19" s="1"/>
      <c r="OSX19" s="1"/>
      <c r="OSY19" s="1"/>
      <c r="OSZ19" s="1"/>
      <c r="OTA19" s="1"/>
      <c r="OTB19" s="1"/>
      <c r="OTC19" s="1"/>
      <c r="OTD19" s="1"/>
      <c r="OTE19" s="1"/>
      <c r="OTF19" s="1"/>
      <c r="OTG19" s="1"/>
      <c r="OTH19" s="1"/>
      <c r="OTI19" s="1"/>
      <c r="OTJ19" s="1"/>
      <c r="OTK19" s="1"/>
      <c r="OTL19" s="1"/>
      <c r="OTM19" s="1"/>
      <c r="OTN19" s="1"/>
      <c r="OTO19" s="1"/>
      <c r="OTP19" s="1"/>
      <c r="OTQ19" s="1"/>
      <c r="OTR19" s="1"/>
      <c r="OTS19" s="1"/>
      <c r="OTT19" s="1"/>
      <c r="OTU19" s="1"/>
      <c r="OTV19" s="1"/>
      <c r="OTW19" s="1"/>
      <c r="OTX19" s="1"/>
      <c r="OTY19" s="1"/>
      <c r="OTZ19" s="1"/>
      <c r="OUA19" s="1"/>
      <c r="OUB19" s="1"/>
      <c r="OUC19" s="1"/>
      <c r="OUD19" s="1"/>
      <c r="OUE19" s="1"/>
      <c r="OUF19" s="1"/>
      <c r="OUG19" s="1"/>
      <c r="OUH19" s="1"/>
      <c r="OUI19" s="1"/>
      <c r="OUJ19" s="1"/>
      <c r="OUK19" s="1"/>
      <c r="OUL19" s="1"/>
      <c r="OUM19" s="1"/>
      <c r="OUN19" s="1"/>
      <c r="OUO19" s="1"/>
      <c r="OUP19" s="1"/>
      <c r="OUQ19" s="1"/>
      <c r="OUR19" s="1"/>
      <c r="OUS19" s="1"/>
      <c r="OUT19" s="1"/>
      <c r="OUU19" s="1"/>
      <c r="OUV19" s="1"/>
      <c r="OUW19" s="1"/>
      <c r="OUX19" s="1"/>
      <c r="OUY19" s="1"/>
      <c r="OUZ19" s="1"/>
      <c r="OVA19" s="1"/>
      <c r="OVB19" s="1"/>
      <c r="OVC19" s="1"/>
      <c r="OVD19" s="1"/>
      <c r="OVE19" s="1"/>
      <c r="OVF19" s="1"/>
      <c r="OVG19" s="1"/>
      <c r="OVH19" s="1"/>
      <c r="OVI19" s="1"/>
      <c r="OVJ19" s="1"/>
      <c r="OVK19" s="1"/>
      <c r="OVL19" s="1"/>
      <c r="OVM19" s="1"/>
      <c r="OVN19" s="1"/>
      <c r="OVO19" s="1"/>
      <c r="OVP19" s="1"/>
      <c r="OVQ19" s="1"/>
      <c r="OVR19" s="1"/>
      <c r="OVS19" s="1"/>
      <c r="OVT19" s="1"/>
      <c r="OVU19" s="1"/>
      <c r="OVV19" s="1"/>
      <c r="OVW19" s="1"/>
      <c r="OVX19" s="1"/>
      <c r="OVY19" s="1"/>
      <c r="OVZ19" s="1"/>
      <c r="OWA19" s="1"/>
      <c r="OWB19" s="1"/>
      <c r="OWC19" s="1"/>
      <c r="OWD19" s="1"/>
      <c r="OWE19" s="1"/>
      <c r="OWF19" s="1"/>
      <c r="OWG19" s="1"/>
      <c r="OWH19" s="1"/>
      <c r="OWI19" s="1"/>
      <c r="OWJ19" s="1"/>
      <c r="OWK19" s="1"/>
      <c r="OWL19" s="1"/>
      <c r="OWM19" s="1"/>
      <c r="OWN19" s="1"/>
      <c r="OWO19" s="1"/>
      <c r="OWP19" s="1"/>
      <c r="OWQ19" s="1"/>
      <c r="OWR19" s="1"/>
      <c r="OWS19" s="1"/>
      <c r="OWT19" s="1"/>
      <c r="OWU19" s="1"/>
      <c r="OWV19" s="1"/>
      <c r="OWW19" s="1"/>
      <c r="OWX19" s="1"/>
      <c r="OWY19" s="1"/>
      <c r="OWZ19" s="1"/>
      <c r="OXA19" s="1"/>
      <c r="OXB19" s="1"/>
      <c r="OXC19" s="1"/>
      <c r="OXD19" s="1"/>
      <c r="OXE19" s="1"/>
      <c r="OXF19" s="1"/>
      <c r="OXG19" s="1"/>
      <c r="OXH19" s="1"/>
      <c r="OXI19" s="1"/>
      <c r="OXJ19" s="1"/>
      <c r="OXK19" s="1"/>
      <c r="OXL19" s="1"/>
      <c r="OXM19" s="1"/>
      <c r="OXN19" s="1"/>
      <c r="OXO19" s="1"/>
      <c r="OXP19" s="1"/>
      <c r="OXQ19" s="1"/>
      <c r="OXR19" s="1"/>
      <c r="OXS19" s="1"/>
      <c r="OXT19" s="1"/>
      <c r="OXU19" s="1"/>
      <c r="OXV19" s="1"/>
      <c r="OXW19" s="1"/>
      <c r="OXX19" s="1"/>
      <c r="OXY19" s="1"/>
      <c r="OXZ19" s="1"/>
      <c r="OYA19" s="1"/>
      <c r="OYB19" s="1"/>
      <c r="OYC19" s="1"/>
      <c r="OYD19" s="1"/>
      <c r="OYE19" s="1"/>
      <c r="OYF19" s="1"/>
      <c r="OYG19" s="1"/>
      <c r="OYH19" s="1"/>
      <c r="OYI19" s="1"/>
      <c r="OYJ19" s="1"/>
      <c r="OYK19" s="1"/>
      <c r="OYL19" s="1"/>
      <c r="OYM19" s="1"/>
      <c r="OYN19" s="1"/>
      <c r="OYO19" s="1"/>
      <c r="OYP19" s="1"/>
      <c r="OYQ19" s="1"/>
      <c r="OYR19" s="1"/>
      <c r="OYS19" s="1"/>
      <c r="OYT19" s="1"/>
      <c r="OYU19" s="1"/>
      <c r="OYV19" s="1"/>
      <c r="OYW19" s="1"/>
      <c r="OYX19" s="1"/>
      <c r="OYY19" s="1"/>
      <c r="OYZ19" s="1"/>
      <c r="OZA19" s="1"/>
      <c r="OZB19" s="1"/>
      <c r="OZC19" s="1"/>
      <c r="OZD19" s="1"/>
      <c r="OZE19" s="1"/>
      <c r="OZF19" s="1"/>
      <c r="OZG19" s="1"/>
      <c r="OZH19" s="1"/>
      <c r="OZI19" s="1"/>
      <c r="OZJ19" s="1"/>
      <c r="OZK19" s="1"/>
      <c r="OZL19" s="1"/>
      <c r="OZM19" s="1"/>
      <c r="OZN19" s="1"/>
      <c r="OZO19" s="1"/>
      <c r="OZP19" s="1"/>
      <c r="OZQ19" s="1"/>
      <c r="OZR19" s="1"/>
      <c r="OZS19" s="1"/>
      <c r="OZT19" s="1"/>
      <c r="OZU19" s="1"/>
      <c r="OZV19" s="1"/>
      <c r="OZW19" s="1"/>
      <c r="OZX19" s="1"/>
      <c r="OZY19" s="1"/>
      <c r="OZZ19" s="1"/>
      <c r="PAA19" s="1"/>
      <c r="PAB19" s="1"/>
      <c r="PAC19" s="1"/>
      <c r="PAD19" s="1"/>
      <c r="PAE19" s="1"/>
      <c r="PAF19" s="1"/>
      <c r="PAG19" s="1"/>
      <c r="PAH19" s="1"/>
      <c r="PAI19" s="1"/>
      <c r="PAJ19" s="1"/>
      <c r="PAK19" s="1"/>
      <c r="PAL19" s="1"/>
      <c r="PAM19" s="1"/>
      <c r="PAN19" s="1"/>
      <c r="PAO19" s="1"/>
      <c r="PAP19" s="1"/>
      <c r="PAQ19" s="1"/>
      <c r="PAR19" s="1"/>
      <c r="PAS19" s="1"/>
      <c r="PAT19" s="1"/>
      <c r="PAU19" s="1"/>
      <c r="PAV19" s="1"/>
      <c r="PAW19" s="1"/>
      <c r="PAX19" s="1"/>
      <c r="PAY19" s="1"/>
      <c r="PAZ19" s="1"/>
      <c r="PBA19" s="1"/>
      <c r="PBB19" s="1"/>
      <c r="PBC19" s="1"/>
      <c r="PBD19" s="1"/>
      <c r="PBE19" s="1"/>
      <c r="PBF19" s="1"/>
      <c r="PBG19" s="1"/>
      <c r="PBH19" s="1"/>
      <c r="PBI19" s="1"/>
      <c r="PBJ19" s="1"/>
      <c r="PBK19" s="1"/>
      <c r="PBL19" s="1"/>
      <c r="PBM19" s="1"/>
      <c r="PBN19" s="1"/>
      <c r="PBO19" s="1"/>
      <c r="PBP19" s="1"/>
      <c r="PBQ19" s="1"/>
      <c r="PBR19" s="1"/>
      <c r="PBS19" s="1"/>
      <c r="PBT19" s="1"/>
      <c r="PBU19" s="1"/>
      <c r="PBV19" s="1"/>
      <c r="PBW19" s="1"/>
      <c r="PBX19" s="1"/>
      <c r="PBY19" s="1"/>
      <c r="PBZ19" s="1"/>
      <c r="PCA19" s="1"/>
      <c r="PCB19" s="1"/>
      <c r="PCC19" s="1"/>
      <c r="PCD19" s="1"/>
      <c r="PCE19" s="1"/>
      <c r="PCF19" s="1"/>
      <c r="PCG19" s="1"/>
      <c r="PCH19" s="1"/>
      <c r="PCI19" s="1"/>
      <c r="PCJ19" s="1"/>
      <c r="PCK19" s="1"/>
      <c r="PCL19" s="1"/>
      <c r="PCM19" s="1"/>
      <c r="PCN19" s="1"/>
      <c r="PCO19" s="1"/>
      <c r="PCP19" s="1"/>
      <c r="PCQ19" s="1"/>
      <c r="PCR19" s="1"/>
      <c r="PCS19" s="1"/>
      <c r="PCT19" s="1"/>
      <c r="PCU19" s="1"/>
      <c r="PCV19" s="1"/>
      <c r="PCW19" s="1"/>
      <c r="PCX19" s="1"/>
      <c r="PCY19" s="1"/>
      <c r="PCZ19" s="1"/>
      <c r="PDA19" s="1"/>
      <c r="PDB19" s="1"/>
      <c r="PDC19" s="1"/>
      <c r="PDD19" s="1"/>
      <c r="PDE19" s="1"/>
      <c r="PDF19" s="1"/>
      <c r="PDG19" s="1"/>
      <c r="PDH19" s="1"/>
      <c r="PDI19" s="1"/>
      <c r="PDJ19" s="1"/>
      <c r="PDK19" s="1"/>
      <c r="PDL19" s="1"/>
      <c r="PDM19" s="1"/>
      <c r="PDN19" s="1"/>
      <c r="PDO19" s="1"/>
      <c r="PDP19" s="1"/>
      <c r="PDQ19" s="1"/>
      <c r="PDR19" s="1"/>
      <c r="PDS19" s="1"/>
      <c r="PDT19" s="1"/>
      <c r="PDU19" s="1"/>
      <c r="PDV19" s="1"/>
      <c r="PDW19" s="1"/>
      <c r="PDX19" s="1"/>
      <c r="PDY19" s="1"/>
      <c r="PDZ19" s="1"/>
      <c r="PEA19" s="1"/>
      <c r="PEB19" s="1"/>
      <c r="PEC19" s="1"/>
      <c r="PED19" s="1"/>
      <c r="PEE19" s="1"/>
      <c r="PEF19" s="1"/>
      <c r="PEG19" s="1"/>
      <c r="PEH19" s="1"/>
      <c r="PEI19" s="1"/>
      <c r="PEJ19" s="1"/>
      <c r="PEK19" s="1"/>
      <c r="PEL19" s="1"/>
      <c r="PEM19" s="1"/>
      <c r="PEN19" s="1"/>
      <c r="PEO19" s="1"/>
      <c r="PEP19" s="1"/>
      <c r="PEQ19" s="1"/>
      <c r="PER19" s="1"/>
      <c r="PES19" s="1"/>
      <c r="PET19" s="1"/>
      <c r="PEU19" s="1"/>
      <c r="PEV19" s="1"/>
      <c r="PEW19" s="1"/>
      <c r="PEX19" s="1"/>
      <c r="PEY19" s="1"/>
      <c r="PEZ19" s="1"/>
      <c r="PFA19" s="1"/>
      <c r="PFB19" s="1"/>
      <c r="PFC19" s="1"/>
      <c r="PFD19" s="1"/>
      <c r="PFE19" s="1"/>
      <c r="PFF19" s="1"/>
      <c r="PFG19" s="1"/>
      <c r="PFH19" s="1"/>
      <c r="PFI19" s="1"/>
      <c r="PFJ19" s="1"/>
      <c r="PFK19" s="1"/>
      <c r="PFL19" s="1"/>
      <c r="PFM19" s="1"/>
      <c r="PFN19" s="1"/>
      <c r="PFO19" s="1"/>
      <c r="PFP19" s="1"/>
      <c r="PFQ19" s="1"/>
      <c r="PFR19" s="1"/>
      <c r="PFS19" s="1"/>
      <c r="PFT19" s="1"/>
      <c r="PFU19" s="1"/>
      <c r="PFV19" s="1"/>
      <c r="PFW19" s="1"/>
      <c r="PFX19" s="1"/>
      <c r="PFY19" s="1"/>
      <c r="PFZ19" s="1"/>
      <c r="PGA19" s="1"/>
      <c r="PGB19" s="1"/>
      <c r="PGC19" s="1"/>
      <c r="PGD19" s="1"/>
      <c r="PGE19" s="1"/>
      <c r="PGF19" s="1"/>
      <c r="PGG19" s="1"/>
      <c r="PGH19" s="1"/>
      <c r="PGI19" s="1"/>
      <c r="PGJ19" s="1"/>
      <c r="PGK19" s="1"/>
      <c r="PGL19" s="1"/>
      <c r="PGM19" s="1"/>
      <c r="PGN19" s="1"/>
      <c r="PGO19" s="1"/>
      <c r="PGP19" s="1"/>
      <c r="PGQ19" s="1"/>
      <c r="PGR19" s="1"/>
      <c r="PGS19" s="1"/>
      <c r="PGT19" s="1"/>
      <c r="PGU19" s="1"/>
      <c r="PGV19" s="1"/>
      <c r="PGW19" s="1"/>
      <c r="PGX19" s="1"/>
      <c r="PGY19" s="1"/>
      <c r="PGZ19" s="1"/>
      <c r="PHA19" s="1"/>
      <c r="PHB19" s="1"/>
      <c r="PHC19" s="1"/>
      <c r="PHD19" s="1"/>
      <c r="PHE19" s="1"/>
      <c r="PHF19" s="1"/>
      <c r="PHG19" s="1"/>
      <c r="PHH19" s="1"/>
      <c r="PHI19" s="1"/>
      <c r="PHJ19" s="1"/>
      <c r="PHK19" s="1"/>
      <c r="PHL19" s="1"/>
      <c r="PHM19" s="1"/>
      <c r="PHN19" s="1"/>
      <c r="PHO19" s="1"/>
      <c r="PHP19" s="1"/>
      <c r="PHQ19" s="1"/>
      <c r="PHR19" s="1"/>
      <c r="PHS19" s="1"/>
      <c r="PHT19" s="1"/>
      <c r="PHU19" s="1"/>
      <c r="PHV19" s="1"/>
      <c r="PHW19" s="1"/>
      <c r="PHX19" s="1"/>
      <c r="PHY19" s="1"/>
      <c r="PHZ19" s="1"/>
      <c r="PIA19" s="1"/>
      <c r="PIB19" s="1"/>
      <c r="PIC19" s="1"/>
      <c r="PID19" s="1"/>
      <c r="PIE19" s="1"/>
      <c r="PIF19" s="1"/>
      <c r="PIG19" s="1"/>
      <c r="PIH19" s="1"/>
      <c r="PII19" s="1"/>
      <c r="PIJ19" s="1"/>
      <c r="PIK19" s="1"/>
      <c r="PIL19" s="1"/>
      <c r="PIM19" s="1"/>
      <c r="PIN19" s="1"/>
      <c r="PIO19" s="1"/>
      <c r="PIP19" s="1"/>
      <c r="PIQ19" s="1"/>
      <c r="PIR19" s="1"/>
      <c r="PIS19" s="1"/>
      <c r="PIT19" s="1"/>
      <c r="PIU19" s="1"/>
      <c r="PIV19" s="1"/>
      <c r="PIW19" s="1"/>
      <c r="PIX19" s="1"/>
      <c r="PIY19" s="1"/>
      <c r="PIZ19" s="1"/>
      <c r="PJA19" s="1"/>
      <c r="PJB19" s="1"/>
      <c r="PJC19" s="1"/>
      <c r="PJD19" s="1"/>
      <c r="PJE19" s="1"/>
      <c r="PJF19" s="1"/>
      <c r="PJG19" s="1"/>
      <c r="PJH19" s="1"/>
      <c r="PJI19" s="1"/>
      <c r="PJJ19" s="1"/>
      <c r="PJK19" s="1"/>
      <c r="PJL19" s="1"/>
      <c r="PJM19" s="1"/>
      <c r="PJN19" s="1"/>
      <c r="PJO19" s="1"/>
      <c r="PJP19" s="1"/>
      <c r="PJQ19" s="1"/>
      <c r="PJR19" s="1"/>
      <c r="PJS19" s="1"/>
      <c r="PJT19" s="1"/>
      <c r="PJU19" s="1"/>
      <c r="PJV19" s="1"/>
      <c r="PJW19" s="1"/>
      <c r="PJX19" s="1"/>
      <c r="PJY19" s="1"/>
      <c r="PJZ19" s="1"/>
      <c r="PKA19" s="1"/>
      <c r="PKB19" s="1"/>
      <c r="PKC19" s="1"/>
      <c r="PKD19" s="1"/>
      <c r="PKE19" s="1"/>
      <c r="PKF19" s="1"/>
      <c r="PKG19" s="1"/>
      <c r="PKH19" s="1"/>
      <c r="PKI19" s="1"/>
      <c r="PKJ19" s="1"/>
      <c r="PKK19" s="1"/>
      <c r="PKL19" s="1"/>
      <c r="PKM19" s="1"/>
      <c r="PKN19" s="1"/>
      <c r="PKO19" s="1"/>
      <c r="PKP19" s="1"/>
      <c r="PKQ19" s="1"/>
      <c r="PKR19" s="1"/>
      <c r="PKS19" s="1"/>
      <c r="PKT19" s="1"/>
      <c r="PKU19" s="1"/>
      <c r="PKV19" s="1"/>
      <c r="PKW19" s="1"/>
      <c r="PKX19" s="1"/>
      <c r="PKY19" s="1"/>
      <c r="PKZ19" s="1"/>
      <c r="PLA19" s="1"/>
      <c r="PLB19" s="1"/>
      <c r="PLC19" s="1"/>
      <c r="PLD19" s="1"/>
      <c r="PLE19" s="1"/>
      <c r="PLF19" s="1"/>
      <c r="PLG19" s="1"/>
      <c r="PLH19" s="1"/>
      <c r="PLI19" s="1"/>
      <c r="PLJ19" s="1"/>
      <c r="PLK19" s="1"/>
      <c r="PLL19" s="1"/>
      <c r="PLM19" s="1"/>
      <c r="PLN19" s="1"/>
      <c r="PLO19" s="1"/>
      <c r="PLP19" s="1"/>
      <c r="PLQ19" s="1"/>
      <c r="PLR19" s="1"/>
      <c r="PLS19" s="1"/>
      <c r="PLT19" s="1"/>
      <c r="PLU19" s="1"/>
      <c r="PLV19" s="1"/>
      <c r="PLW19" s="1"/>
      <c r="PLX19" s="1"/>
      <c r="PLY19" s="1"/>
      <c r="PLZ19" s="1"/>
      <c r="PMA19" s="1"/>
      <c r="PMB19" s="1"/>
      <c r="PMC19" s="1"/>
      <c r="PMD19" s="1"/>
      <c r="PME19" s="1"/>
      <c r="PMF19" s="1"/>
      <c r="PMG19" s="1"/>
      <c r="PMH19" s="1"/>
      <c r="PMI19" s="1"/>
      <c r="PMJ19" s="1"/>
      <c r="PMK19" s="1"/>
      <c r="PML19" s="1"/>
      <c r="PMM19" s="1"/>
      <c r="PMN19" s="1"/>
      <c r="PMO19" s="1"/>
      <c r="PMP19" s="1"/>
      <c r="PMQ19" s="1"/>
      <c r="PMR19" s="1"/>
      <c r="PMS19" s="1"/>
      <c r="PMT19" s="1"/>
      <c r="PMU19" s="1"/>
      <c r="PMV19" s="1"/>
      <c r="PMW19" s="1"/>
      <c r="PMX19" s="1"/>
      <c r="PMY19" s="1"/>
      <c r="PMZ19" s="1"/>
      <c r="PNA19" s="1"/>
      <c r="PNB19" s="1"/>
      <c r="PNC19" s="1"/>
      <c r="PND19" s="1"/>
      <c r="PNE19" s="1"/>
      <c r="PNF19" s="1"/>
      <c r="PNG19" s="1"/>
      <c r="PNH19" s="1"/>
      <c r="PNI19" s="1"/>
      <c r="PNJ19" s="1"/>
      <c r="PNK19" s="1"/>
      <c r="PNL19" s="1"/>
      <c r="PNM19" s="1"/>
      <c r="PNN19" s="1"/>
      <c r="PNO19" s="1"/>
      <c r="PNP19" s="1"/>
      <c r="PNQ19" s="1"/>
      <c r="PNR19" s="1"/>
      <c r="PNS19" s="1"/>
      <c r="PNT19" s="1"/>
      <c r="PNU19" s="1"/>
      <c r="PNV19" s="1"/>
      <c r="PNW19" s="1"/>
      <c r="PNX19" s="1"/>
      <c r="PNY19" s="1"/>
      <c r="PNZ19" s="1"/>
      <c r="POA19" s="1"/>
      <c r="POB19" s="1"/>
      <c r="POC19" s="1"/>
      <c r="POD19" s="1"/>
      <c r="POE19" s="1"/>
      <c r="POF19" s="1"/>
      <c r="POG19" s="1"/>
      <c r="POH19" s="1"/>
      <c r="POI19" s="1"/>
      <c r="POJ19" s="1"/>
      <c r="POK19" s="1"/>
      <c r="POL19" s="1"/>
      <c r="POM19" s="1"/>
      <c r="PON19" s="1"/>
      <c r="POO19" s="1"/>
      <c r="POP19" s="1"/>
      <c r="POQ19" s="1"/>
      <c r="POR19" s="1"/>
      <c r="POS19" s="1"/>
      <c r="POT19" s="1"/>
      <c r="POU19" s="1"/>
      <c r="POV19" s="1"/>
      <c r="POW19" s="1"/>
      <c r="POX19" s="1"/>
      <c r="POY19" s="1"/>
      <c r="POZ19" s="1"/>
      <c r="PPA19" s="1"/>
      <c r="PPB19" s="1"/>
      <c r="PPC19" s="1"/>
      <c r="PPD19" s="1"/>
      <c r="PPE19" s="1"/>
      <c r="PPF19" s="1"/>
      <c r="PPG19" s="1"/>
      <c r="PPH19" s="1"/>
      <c r="PPI19" s="1"/>
      <c r="PPJ19" s="1"/>
      <c r="PPK19" s="1"/>
      <c r="PPL19" s="1"/>
      <c r="PPM19" s="1"/>
      <c r="PPN19" s="1"/>
      <c r="PPO19" s="1"/>
      <c r="PPP19" s="1"/>
      <c r="PPQ19" s="1"/>
      <c r="PPR19" s="1"/>
      <c r="PPS19" s="1"/>
      <c r="PPT19" s="1"/>
      <c r="PPU19" s="1"/>
      <c r="PPV19" s="1"/>
      <c r="PPW19" s="1"/>
      <c r="PPX19" s="1"/>
      <c r="PPY19" s="1"/>
      <c r="PPZ19" s="1"/>
      <c r="PQA19" s="1"/>
      <c r="PQB19" s="1"/>
      <c r="PQC19" s="1"/>
      <c r="PQD19" s="1"/>
      <c r="PQE19" s="1"/>
      <c r="PQF19" s="1"/>
      <c r="PQG19" s="1"/>
      <c r="PQH19" s="1"/>
      <c r="PQI19" s="1"/>
      <c r="PQJ19" s="1"/>
      <c r="PQK19" s="1"/>
      <c r="PQL19" s="1"/>
      <c r="PQM19" s="1"/>
      <c r="PQN19" s="1"/>
      <c r="PQO19" s="1"/>
      <c r="PQP19" s="1"/>
      <c r="PQQ19" s="1"/>
      <c r="PQR19" s="1"/>
      <c r="PQS19" s="1"/>
      <c r="PQT19" s="1"/>
      <c r="PQU19" s="1"/>
      <c r="PQV19" s="1"/>
      <c r="PQW19" s="1"/>
      <c r="PQX19" s="1"/>
      <c r="PQY19" s="1"/>
      <c r="PQZ19" s="1"/>
      <c r="PRA19" s="1"/>
      <c r="PRB19" s="1"/>
      <c r="PRC19" s="1"/>
      <c r="PRD19" s="1"/>
      <c r="PRE19" s="1"/>
      <c r="PRF19" s="1"/>
      <c r="PRG19" s="1"/>
      <c r="PRH19" s="1"/>
      <c r="PRI19" s="1"/>
      <c r="PRJ19" s="1"/>
      <c r="PRK19" s="1"/>
      <c r="PRL19" s="1"/>
      <c r="PRM19" s="1"/>
      <c r="PRN19" s="1"/>
      <c r="PRO19" s="1"/>
      <c r="PRP19" s="1"/>
      <c r="PRQ19" s="1"/>
      <c r="PRR19" s="1"/>
      <c r="PRS19" s="1"/>
      <c r="PRT19" s="1"/>
      <c r="PRU19" s="1"/>
      <c r="PRV19" s="1"/>
      <c r="PRW19" s="1"/>
      <c r="PRX19" s="1"/>
      <c r="PRY19" s="1"/>
      <c r="PRZ19" s="1"/>
      <c r="PSA19" s="1"/>
      <c r="PSB19" s="1"/>
      <c r="PSC19" s="1"/>
      <c r="PSD19" s="1"/>
      <c r="PSE19" s="1"/>
      <c r="PSF19" s="1"/>
      <c r="PSG19" s="1"/>
      <c r="PSH19" s="1"/>
      <c r="PSI19" s="1"/>
      <c r="PSJ19" s="1"/>
      <c r="PSK19" s="1"/>
      <c r="PSL19" s="1"/>
      <c r="PSM19" s="1"/>
      <c r="PSN19" s="1"/>
      <c r="PSO19" s="1"/>
      <c r="PSP19" s="1"/>
      <c r="PSQ19" s="1"/>
      <c r="PSR19" s="1"/>
      <c r="PSS19" s="1"/>
      <c r="PST19" s="1"/>
      <c r="PSU19" s="1"/>
      <c r="PSV19" s="1"/>
      <c r="PSW19" s="1"/>
      <c r="PSX19" s="1"/>
      <c r="PSY19" s="1"/>
      <c r="PSZ19" s="1"/>
      <c r="PTA19" s="1"/>
      <c r="PTB19" s="1"/>
      <c r="PTC19" s="1"/>
      <c r="PTD19" s="1"/>
      <c r="PTE19" s="1"/>
      <c r="PTF19" s="1"/>
      <c r="PTG19" s="1"/>
      <c r="PTH19" s="1"/>
      <c r="PTI19" s="1"/>
      <c r="PTJ19" s="1"/>
      <c r="PTK19" s="1"/>
      <c r="PTL19" s="1"/>
      <c r="PTM19" s="1"/>
      <c r="PTN19" s="1"/>
      <c r="PTO19" s="1"/>
      <c r="PTP19" s="1"/>
      <c r="PTQ19" s="1"/>
      <c r="PTR19" s="1"/>
      <c r="PTS19" s="1"/>
      <c r="PTT19" s="1"/>
      <c r="PTU19" s="1"/>
      <c r="PTV19" s="1"/>
      <c r="PTW19" s="1"/>
      <c r="PTX19" s="1"/>
      <c r="PTY19" s="1"/>
      <c r="PTZ19" s="1"/>
      <c r="PUA19" s="1"/>
      <c r="PUB19" s="1"/>
      <c r="PUC19" s="1"/>
      <c r="PUD19" s="1"/>
      <c r="PUE19" s="1"/>
      <c r="PUF19" s="1"/>
      <c r="PUG19" s="1"/>
      <c r="PUH19" s="1"/>
      <c r="PUI19" s="1"/>
      <c r="PUJ19" s="1"/>
      <c r="PUK19" s="1"/>
      <c r="PUL19" s="1"/>
      <c r="PUM19" s="1"/>
      <c r="PUN19" s="1"/>
      <c r="PUO19" s="1"/>
      <c r="PUP19" s="1"/>
      <c r="PUQ19" s="1"/>
      <c r="PUR19" s="1"/>
      <c r="PUS19" s="1"/>
      <c r="PUT19" s="1"/>
      <c r="PUU19" s="1"/>
      <c r="PUV19" s="1"/>
      <c r="PUW19" s="1"/>
      <c r="PUX19" s="1"/>
      <c r="PUY19" s="1"/>
      <c r="PUZ19" s="1"/>
      <c r="PVA19" s="1"/>
      <c r="PVB19" s="1"/>
      <c r="PVC19" s="1"/>
      <c r="PVD19" s="1"/>
      <c r="PVE19" s="1"/>
      <c r="PVF19" s="1"/>
      <c r="PVG19" s="1"/>
      <c r="PVH19" s="1"/>
      <c r="PVI19" s="1"/>
      <c r="PVJ19" s="1"/>
      <c r="PVK19" s="1"/>
      <c r="PVL19" s="1"/>
      <c r="PVM19" s="1"/>
      <c r="PVN19" s="1"/>
      <c r="PVO19" s="1"/>
      <c r="PVP19" s="1"/>
      <c r="PVQ19" s="1"/>
      <c r="PVR19" s="1"/>
      <c r="PVS19" s="1"/>
      <c r="PVT19" s="1"/>
      <c r="PVU19" s="1"/>
      <c r="PVV19" s="1"/>
      <c r="PVW19" s="1"/>
      <c r="PVX19" s="1"/>
      <c r="PVY19" s="1"/>
      <c r="PVZ19" s="1"/>
      <c r="PWA19" s="1"/>
      <c r="PWB19" s="1"/>
      <c r="PWC19" s="1"/>
      <c r="PWD19" s="1"/>
      <c r="PWE19" s="1"/>
      <c r="PWF19" s="1"/>
      <c r="PWG19" s="1"/>
      <c r="PWH19" s="1"/>
      <c r="PWI19" s="1"/>
      <c r="PWJ19" s="1"/>
      <c r="PWK19" s="1"/>
      <c r="PWL19" s="1"/>
      <c r="PWM19" s="1"/>
      <c r="PWN19" s="1"/>
      <c r="PWO19" s="1"/>
      <c r="PWP19" s="1"/>
      <c r="PWQ19" s="1"/>
      <c r="PWR19" s="1"/>
      <c r="PWS19" s="1"/>
      <c r="PWT19" s="1"/>
      <c r="PWU19" s="1"/>
      <c r="PWV19" s="1"/>
      <c r="PWW19" s="1"/>
      <c r="PWX19" s="1"/>
      <c r="PWY19" s="1"/>
      <c r="PWZ19" s="1"/>
      <c r="PXA19" s="1"/>
      <c r="PXB19" s="1"/>
      <c r="PXC19" s="1"/>
      <c r="PXD19" s="1"/>
      <c r="PXE19" s="1"/>
      <c r="PXF19" s="1"/>
      <c r="PXG19" s="1"/>
      <c r="PXH19" s="1"/>
      <c r="PXI19" s="1"/>
      <c r="PXJ19" s="1"/>
      <c r="PXK19" s="1"/>
      <c r="PXL19" s="1"/>
      <c r="PXM19" s="1"/>
      <c r="PXN19" s="1"/>
      <c r="PXO19" s="1"/>
      <c r="PXP19" s="1"/>
      <c r="PXQ19" s="1"/>
      <c r="PXR19" s="1"/>
      <c r="PXS19" s="1"/>
      <c r="PXT19" s="1"/>
      <c r="PXU19" s="1"/>
      <c r="PXV19" s="1"/>
      <c r="PXW19" s="1"/>
      <c r="PXX19" s="1"/>
      <c r="PXY19" s="1"/>
      <c r="PXZ19" s="1"/>
      <c r="PYA19" s="1"/>
      <c r="PYB19" s="1"/>
      <c r="PYC19" s="1"/>
      <c r="PYD19" s="1"/>
      <c r="PYE19" s="1"/>
      <c r="PYF19" s="1"/>
      <c r="PYG19" s="1"/>
      <c r="PYH19" s="1"/>
      <c r="PYI19" s="1"/>
      <c r="PYJ19" s="1"/>
      <c r="PYK19" s="1"/>
      <c r="PYL19" s="1"/>
      <c r="PYM19" s="1"/>
      <c r="PYN19" s="1"/>
      <c r="PYO19" s="1"/>
      <c r="PYP19" s="1"/>
      <c r="PYQ19" s="1"/>
      <c r="PYR19" s="1"/>
      <c r="PYS19" s="1"/>
      <c r="PYT19" s="1"/>
      <c r="PYU19" s="1"/>
      <c r="PYV19" s="1"/>
      <c r="PYW19" s="1"/>
      <c r="PYX19" s="1"/>
      <c r="PYY19" s="1"/>
      <c r="PYZ19" s="1"/>
      <c r="PZA19" s="1"/>
      <c r="PZB19" s="1"/>
      <c r="PZC19" s="1"/>
      <c r="PZD19" s="1"/>
      <c r="PZE19" s="1"/>
      <c r="PZF19" s="1"/>
      <c r="PZG19" s="1"/>
      <c r="PZH19" s="1"/>
      <c r="PZI19" s="1"/>
      <c r="PZJ19" s="1"/>
      <c r="PZK19" s="1"/>
      <c r="PZL19" s="1"/>
      <c r="PZM19" s="1"/>
      <c r="PZN19" s="1"/>
      <c r="PZO19" s="1"/>
      <c r="PZP19" s="1"/>
      <c r="PZQ19" s="1"/>
      <c r="PZR19" s="1"/>
      <c r="PZS19" s="1"/>
      <c r="PZT19" s="1"/>
      <c r="PZU19" s="1"/>
      <c r="PZV19" s="1"/>
      <c r="PZW19" s="1"/>
      <c r="PZX19" s="1"/>
      <c r="PZY19" s="1"/>
      <c r="PZZ19" s="1"/>
      <c r="QAA19" s="1"/>
      <c r="QAB19" s="1"/>
      <c r="QAC19" s="1"/>
      <c r="QAD19" s="1"/>
      <c r="QAE19" s="1"/>
      <c r="QAF19" s="1"/>
      <c r="QAG19" s="1"/>
      <c r="QAH19" s="1"/>
      <c r="QAI19" s="1"/>
      <c r="QAJ19" s="1"/>
      <c r="QAK19" s="1"/>
      <c r="QAL19" s="1"/>
      <c r="QAM19" s="1"/>
      <c r="QAN19" s="1"/>
      <c r="QAO19" s="1"/>
      <c r="QAP19" s="1"/>
      <c r="QAQ19" s="1"/>
      <c r="QAR19" s="1"/>
      <c r="QAS19" s="1"/>
      <c r="QAT19" s="1"/>
      <c r="QAU19" s="1"/>
      <c r="QAV19" s="1"/>
      <c r="QAW19" s="1"/>
      <c r="QAX19" s="1"/>
      <c r="QAY19" s="1"/>
      <c r="QAZ19" s="1"/>
      <c r="QBA19" s="1"/>
      <c r="QBB19" s="1"/>
      <c r="QBC19" s="1"/>
      <c r="QBD19" s="1"/>
      <c r="QBE19" s="1"/>
      <c r="QBF19" s="1"/>
      <c r="QBG19" s="1"/>
      <c r="QBH19" s="1"/>
      <c r="QBI19" s="1"/>
      <c r="QBJ19" s="1"/>
      <c r="QBK19" s="1"/>
      <c r="QBL19" s="1"/>
      <c r="QBM19" s="1"/>
      <c r="QBN19" s="1"/>
      <c r="QBO19" s="1"/>
      <c r="QBP19" s="1"/>
      <c r="QBQ19" s="1"/>
      <c r="QBR19" s="1"/>
      <c r="QBS19" s="1"/>
      <c r="QBT19" s="1"/>
      <c r="QBU19" s="1"/>
      <c r="QBV19" s="1"/>
      <c r="QBW19" s="1"/>
      <c r="QBX19" s="1"/>
      <c r="QBY19" s="1"/>
      <c r="QBZ19" s="1"/>
      <c r="QCA19" s="1"/>
      <c r="QCB19" s="1"/>
      <c r="QCC19" s="1"/>
      <c r="QCD19" s="1"/>
      <c r="QCE19" s="1"/>
      <c r="QCF19" s="1"/>
      <c r="QCG19" s="1"/>
      <c r="QCH19" s="1"/>
      <c r="QCI19" s="1"/>
      <c r="QCJ19" s="1"/>
      <c r="QCK19" s="1"/>
      <c r="QCL19" s="1"/>
      <c r="QCM19" s="1"/>
      <c r="QCN19" s="1"/>
      <c r="QCO19" s="1"/>
      <c r="QCP19" s="1"/>
      <c r="QCQ19" s="1"/>
      <c r="QCR19" s="1"/>
      <c r="QCS19" s="1"/>
      <c r="QCT19" s="1"/>
      <c r="QCU19" s="1"/>
      <c r="QCV19" s="1"/>
      <c r="QCW19" s="1"/>
      <c r="QCX19" s="1"/>
      <c r="QCY19" s="1"/>
      <c r="QCZ19" s="1"/>
      <c r="QDA19" s="1"/>
      <c r="QDB19" s="1"/>
      <c r="QDC19" s="1"/>
      <c r="QDD19" s="1"/>
      <c r="QDE19" s="1"/>
      <c r="QDF19" s="1"/>
      <c r="QDG19" s="1"/>
      <c r="QDH19" s="1"/>
      <c r="QDI19" s="1"/>
      <c r="QDJ19" s="1"/>
      <c r="QDK19" s="1"/>
      <c r="QDL19" s="1"/>
      <c r="QDM19" s="1"/>
      <c r="QDN19" s="1"/>
      <c r="QDO19" s="1"/>
      <c r="QDP19" s="1"/>
      <c r="QDQ19" s="1"/>
      <c r="QDR19" s="1"/>
      <c r="QDS19" s="1"/>
      <c r="QDT19" s="1"/>
      <c r="QDU19" s="1"/>
      <c r="QDV19" s="1"/>
      <c r="QDW19" s="1"/>
      <c r="QDX19" s="1"/>
      <c r="QDY19" s="1"/>
      <c r="QDZ19" s="1"/>
      <c r="QEA19" s="1"/>
      <c r="QEB19" s="1"/>
      <c r="QEC19" s="1"/>
      <c r="QED19" s="1"/>
      <c r="QEE19" s="1"/>
      <c r="QEF19" s="1"/>
      <c r="QEG19" s="1"/>
      <c r="QEH19" s="1"/>
      <c r="QEI19" s="1"/>
      <c r="QEJ19" s="1"/>
      <c r="QEK19" s="1"/>
      <c r="QEL19" s="1"/>
      <c r="QEM19" s="1"/>
      <c r="QEN19" s="1"/>
      <c r="QEO19" s="1"/>
      <c r="QEP19" s="1"/>
      <c r="QEQ19" s="1"/>
      <c r="QER19" s="1"/>
      <c r="QES19" s="1"/>
      <c r="QET19" s="1"/>
      <c r="QEU19" s="1"/>
      <c r="QEV19" s="1"/>
      <c r="QEW19" s="1"/>
      <c r="QEX19" s="1"/>
      <c r="QEY19" s="1"/>
      <c r="QEZ19" s="1"/>
      <c r="QFA19" s="1"/>
      <c r="QFB19" s="1"/>
      <c r="QFC19" s="1"/>
      <c r="QFD19" s="1"/>
      <c r="QFE19" s="1"/>
      <c r="QFF19" s="1"/>
      <c r="QFG19" s="1"/>
      <c r="QFH19" s="1"/>
      <c r="QFI19" s="1"/>
      <c r="QFJ19" s="1"/>
      <c r="QFK19" s="1"/>
      <c r="QFL19" s="1"/>
      <c r="QFM19" s="1"/>
      <c r="QFN19" s="1"/>
      <c r="QFO19" s="1"/>
      <c r="QFP19" s="1"/>
      <c r="QFQ19" s="1"/>
      <c r="QFR19" s="1"/>
      <c r="QFS19" s="1"/>
      <c r="QFT19" s="1"/>
      <c r="QFU19" s="1"/>
      <c r="QFV19" s="1"/>
      <c r="QFW19" s="1"/>
      <c r="QFX19" s="1"/>
      <c r="QFY19" s="1"/>
      <c r="QFZ19" s="1"/>
      <c r="QGA19" s="1"/>
      <c r="QGB19" s="1"/>
      <c r="QGC19" s="1"/>
      <c r="QGD19" s="1"/>
      <c r="QGE19" s="1"/>
      <c r="QGF19" s="1"/>
      <c r="QGG19" s="1"/>
      <c r="QGH19" s="1"/>
      <c r="QGI19" s="1"/>
      <c r="QGJ19" s="1"/>
      <c r="QGK19" s="1"/>
      <c r="QGL19" s="1"/>
      <c r="QGM19" s="1"/>
      <c r="QGN19" s="1"/>
      <c r="QGO19" s="1"/>
      <c r="QGP19" s="1"/>
      <c r="QGQ19" s="1"/>
      <c r="QGR19" s="1"/>
      <c r="QGS19" s="1"/>
      <c r="QGT19" s="1"/>
      <c r="QGU19" s="1"/>
      <c r="QGV19" s="1"/>
      <c r="QGW19" s="1"/>
      <c r="QGX19" s="1"/>
      <c r="QGY19" s="1"/>
      <c r="QGZ19" s="1"/>
      <c r="QHA19" s="1"/>
      <c r="QHB19" s="1"/>
      <c r="QHC19" s="1"/>
      <c r="QHD19" s="1"/>
      <c r="QHE19" s="1"/>
      <c r="QHF19" s="1"/>
      <c r="QHG19" s="1"/>
      <c r="QHH19" s="1"/>
      <c r="QHI19" s="1"/>
      <c r="QHJ19" s="1"/>
      <c r="QHK19" s="1"/>
      <c r="QHL19" s="1"/>
      <c r="QHM19" s="1"/>
      <c r="QHN19" s="1"/>
      <c r="QHO19" s="1"/>
      <c r="QHP19" s="1"/>
      <c r="QHQ19" s="1"/>
      <c r="QHR19" s="1"/>
      <c r="QHS19" s="1"/>
      <c r="QHT19" s="1"/>
      <c r="QHU19" s="1"/>
      <c r="QHV19" s="1"/>
      <c r="QHW19" s="1"/>
      <c r="QHX19" s="1"/>
      <c r="QHY19" s="1"/>
      <c r="QHZ19" s="1"/>
      <c r="QIA19" s="1"/>
      <c r="QIB19" s="1"/>
      <c r="QIC19" s="1"/>
      <c r="QID19" s="1"/>
      <c r="QIE19" s="1"/>
      <c r="QIF19" s="1"/>
      <c r="QIG19" s="1"/>
      <c r="QIH19" s="1"/>
      <c r="QII19" s="1"/>
      <c r="QIJ19" s="1"/>
      <c r="QIK19" s="1"/>
      <c r="QIL19" s="1"/>
      <c r="QIM19" s="1"/>
      <c r="QIN19" s="1"/>
      <c r="QIO19" s="1"/>
      <c r="QIP19" s="1"/>
      <c r="QIQ19" s="1"/>
      <c r="QIR19" s="1"/>
      <c r="QIS19" s="1"/>
      <c r="QIT19" s="1"/>
      <c r="QIU19" s="1"/>
      <c r="QIV19" s="1"/>
      <c r="QIW19" s="1"/>
      <c r="QIX19" s="1"/>
      <c r="QIY19" s="1"/>
      <c r="QIZ19" s="1"/>
      <c r="QJA19" s="1"/>
      <c r="QJB19" s="1"/>
      <c r="QJC19" s="1"/>
      <c r="QJD19" s="1"/>
      <c r="QJE19" s="1"/>
      <c r="QJF19" s="1"/>
      <c r="QJG19" s="1"/>
      <c r="QJH19" s="1"/>
      <c r="QJI19" s="1"/>
      <c r="QJJ19" s="1"/>
      <c r="QJK19" s="1"/>
      <c r="QJL19" s="1"/>
      <c r="QJM19" s="1"/>
      <c r="QJN19" s="1"/>
      <c r="QJO19" s="1"/>
      <c r="QJP19" s="1"/>
      <c r="QJQ19" s="1"/>
      <c r="QJR19" s="1"/>
      <c r="QJS19" s="1"/>
      <c r="QJT19" s="1"/>
      <c r="QJU19" s="1"/>
      <c r="QJV19" s="1"/>
      <c r="QJW19" s="1"/>
      <c r="QJX19" s="1"/>
      <c r="QJY19" s="1"/>
      <c r="QJZ19" s="1"/>
      <c r="QKA19" s="1"/>
      <c r="QKB19" s="1"/>
      <c r="QKC19" s="1"/>
      <c r="QKD19" s="1"/>
      <c r="QKE19" s="1"/>
      <c r="QKF19" s="1"/>
      <c r="QKG19" s="1"/>
      <c r="QKH19" s="1"/>
      <c r="QKI19" s="1"/>
      <c r="QKJ19" s="1"/>
      <c r="QKK19" s="1"/>
      <c r="QKL19" s="1"/>
      <c r="QKM19" s="1"/>
      <c r="QKN19" s="1"/>
      <c r="QKO19" s="1"/>
      <c r="QKP19" s="1"/>
      <c r="QKQ19" s="1"/>
      <c r="QKR19" s="1"/>
      <c r="QKS19" s="1"/>
      <c r="QKT19" s="1"/>
      <c r="QKU19" s="1"/>
      <c r="QKV19" s="1"/>
      <c r="QKW19" s="1"/>
      <c r="QKX19" s="1"/>
      <c r="QKY19" s="1"/>
      <c r="QKZ19" s="1"/>
      <c r="QLA19" s="1"/>
      <c r="QLB19" s="1"/>
      <c r="QLC19" s="1"/>
      <c r="QLD19" s="1"/>
      <c r="QLE19" s="1"/>
      <c r="QLF19" s="1"/>
      <c r="QLG19" s="1"/>
      <c r="QLH19" s="1"/>
      <c r="QLI19" s="1"/>
      <c r="QLJ19" s="1"/>
      <c r="QLK19" s="1"/>
      <c r="QLL19" s="1"/>
      <c r="QLM19" s="1"/>
      <c r="QLN19" s="1"/>
      <c r="QLO19" s="1"/>
      <c r="QLP19" s="1"/>
      <c r="QLQ19" s="1"/>
      <c r="QLR19" s="1"/>
      <c r="QLS19" s="1"/>
      <c r="QLT19" s="1"/>
      <c r="QLU19" s="1"/>
      <c r="QLV19" s="1"/>
      <c r="QLW19" s="1"/>
      <c r="QLX19" s="1"/>
      <c r="QLY19" s="1"/>
      <c r="QLZ19" s="1"/>
      <c r="QMA19" s="1"/>
      <c r="QMB19" s="1"/>
      <c r="QMC19" s="1"/>
      <c r="QMD19" s="1"/>
      <c r="QME19" s="1"/>
      <c r="QMF19" s="1"/>
      <c r="QMG19" s="1"/>
      <c r="QMH19" s="1"/>
      <c r="QMI19" s="1"/>
      <c r="QMJ19" s="1"/>
      <c r="QMK19" s="1"/>
      <c r="QML19" s="1"/>
      <c r="QMM19" s="1"/>
      <c r="QMN19" s="1"/>
      <c r="QMO19" s="1"/>
      <c r="QMP19" s="1"/>
      <c r="QMQ19" s="1"/>
      <c r="QMR19" s="1"/>
      <c r="QMS19" s="1"/>
      <c r="QMT19" s="1"/>
      <c r="QMU19" s="1"/>
      <c r="QMV19" s="1"/>
      <c r="QMW19" s="1"/>
      <c r="QMX19" s="1"/>
      <c r="QMY19" s="1"/>
      <c r="QMZ19" s="1"/>
      <c r="QNA19" s="1"/>
      <c r="QNB19" s="1"/>
      <c r="QNC19" s="1"/>
      <c r="QND19" s="1"/>
      <c r="QNE19" s="1"/>
      <c r="QNF19" s="1"/>
      <c r="QNG19" s="1"/>
      <c r="QNH19" s="1"/>
      <c r="QNI19" s="1"/>
      <c r="QNJ19" s="1"/>
      <c r="QNK19" s="1"/>
      <c r="QNL19" s="1"/>
      <c r="QNM19" s="1"/>
      <c r="QNN19" s="1"/>
      <c r="QNO19" s="1"/>
      <c r="QNP19" s="1"/>
      <c r="QNQ19" s="1"/>
      <c r="QNR19" s="1"/>
      <c r="QNS19" s="1"/>
      <c r="QNT19" s="1"/>
      <c r="QNU19" s="1"/>
      <c r="QNV19" s="1"/>
      <c r="QNW19" s="1"/>
      <c r="QNX19" s="1"/>
      <c r="QNY19" s="1"/>
      <c r="QNZ19" s="1"/>
      <c r="QOA19" s="1"/>
      <c r="QOB19" s="1"/>
      <c r="QOC19" s="1"/>
      <c r="QOD19" s="1"/>
      <c r="QOE19" s="1"/>
      <c r="QOF19" s="1"/>
      <c r="QOG19" s="1"/>
      <c r="QOH19" s="1"/>
      <c r="QOI19" s="1"/>
      <c r="QOJ19" s="1"/>
      <c r="QOK19" s="1"/>
      <c r="QOL19" s="1"/>
      <c r="QOM19" s="1"/>
      <c r="QON19" s="1"/>
      <c r="QOO19" s="1"/>
      <c r="QOP19" s="1"/>
      <c r="QOQ19" s="1"/>
      <c r="QOR19" s="1"/>
      <c r="QOS19" s="1"/>
      <c r="QOT19" s="1"/>
      <c r="QOU19" s="1"/>
      <c r="QOV19" s="1"/>
      <c r="QOW19" s="1"/>
      <c r="QOX19" s="1"/>
      <c r="QOY19" s="1"/>
      <c r="QOZ19" s="1"/>
      <c r="QPA19" s="1"/>
      <c r="QPB19" s="1"/>
      <c r="QPC19" s="1"/>
      <c r="QPD19" s="1"/>
      <c r="QPE19" s="1"/>
      <c r="QPF19" s="1"/>
      <c r="QPG19" s="1"/>
      <c r="QPH19" s="1"/>
      <c r="QPI19" s="1"/>
      <c r="QPJ19" s="1"/>
      <c r="QPK19" s="1"/>
      <c r="QPL19" s="1"/>
      <c r="QPM19" s="1"/>
      <c r="QPN19" s="1"/>
      <c r="QPO19" s="1"/>
      <c r="QPP19" s="1"/>
      <c r="QPQ19" s="1"/>
      <c r="QPR19" s="1"/>
      <c r="QPS19" s="1"/>
      <c r="QPT19" s="1"/>
      <c r="QPU19" s="1"/>
      <c r="QPV19" s="1"/>
      <c r="QPW19" s="1"/>
      <c r="QPX19" s="1"/>
      <c r="QPY19" s="1"/>
      <c r="QPZ19" s="1"/>
      <c r="QQA19" s="1"/>
      <c r="QQB19" s="1"/>
      <c r="QQC19" s="1"/>
      <c r="QQD19" s="1"/>
      <c r="QQE19" s="1"/>
      <c r="QQF19" s="1"/>
      <c r="QQG19" s="1"/>
      <c r="QQH19" s="1"/>
      <c r="QQI19" s="1"/>
      <c r="QQJ19" s="1"/>
      <c r="QQK19" s="1"/>
      <c r="QQL19" s="1"/>
      <c r="QQM19" s="1"/>
      <c r="QQN19" s="1"/>
      <c r="QQO19" s="1"/>
      <c r="QQP19" s="1"/>
      <c r="QQQ19" s="1"/>
      <c r="QQR19" s="1"/>
      <c r="QQS19" s="1"/>
      <c r="QQT19" s="1"/>
      <c r="QQU19" s="1"/>
      <c r="QQV19" s="1"/>
      <c r="QQW19" s="1"/>
      <c r="QQX19" s="1"/>
      <c r="QQY19" s="1"/>
      <c r="QQZ19" s="1"/>
      <c r="QRA19" s="1"/>
      <c r="QRB19" s="1"/>
      <c r="QRC19" s="1"/>
      <c r="QRD19" s="1"/>
      <c r="QRE19" s="1"/>
      <c r="QRF19" s="1"/>
      <c r="QRG19" s="1"/>
      <c r="QRH19" s="1"/>
      <c r="QRI19" s="1"/>
      <c r="QRJ19" s="1"/>
      <c r="QRK19" s="1"/>
      <c r="QRL19" s="1"/>
      <c r="QRM19" s="1"/>
      <c r="QRN19" s="1"/>
      <c r="QRO19" s="1"/>
      <c r="QRP19" s="1"/>
      <c r="QRQ19" s="1"/>
      <c r="QRR19" s="1"/>
      <c r="QRS19" s="1"/>
      <c r="QRT19" s="1"/>
      <c r="QRU19" s="1"/>
      <c r="QRV19" s="1"/>
      <c r="QRW19" s="1"/>
      <c r="QRX19" s="1"/>
      <c r="QRY19" s="1"/>
      <c r="QRZ19" s="1"/>
      <c r="QSA19" s="1"/>
      <c r="QSB19" s="1"/>
      <c r="QSC19" s="1"/>
      <c r="QSD19" s="1"/>
      <c r="QSE19" s="1"/>
      <c r="QSF19" s="1"/>
      <c r="QSG19" s="1"/>
      <c r="QSH19" s="1"/>
      <c r="QSI19" s="1"/>
      <c r="QSJ19" s="1"/>
      <c r="QSK19" s="1"/>
      <c r="QSL19" s="1"/>
      <c r="QSM19" s="1"/>
      <c r="QSN19" s="1"/>
      <c r="QSO19" s="1"/>
      <c r="QSP19" s="1"/>
      <c r="QSQ19" s="1"/>
      <c r="QSR19" s="1"/>
      <c r="QSS19" s="1"/>
      <c r="QST19" s="1"/>
      <c r="QSU19" s="1"/>
      <c r="QSV19" s="1"/>
      <c r="QSW19" s="1"/>
      <c r="QSX19" s="1"/>
      <c r="QSY19" s="1"/>
      <c r="QSZ19" s="1"/>
      <c r="QTA19" s="1"/>
      <c r="QTB19" s="1"/>
      <c r="QTC19" s="1"/>
      <c r="QTD19" s="1"/>
      <c r="QTE19" s="1"/>
      <c r="QTF19" s="1"/>
      <c r="QTG19" s="1"/>
      <c r="QTH19" s="1"/>
      <c r="QTI19" s="1"/>
      <c r="QTJ19" s="1"/>
      <c r="QTK19" s="1"/>
      <c r="QTL19" s="1"/>
      <c r="QTM19" s="1"/>
      <c r="QTN19" s="1"/>
      <c r="QTO19" s="1"/>
      <c r="QTP19" s="1"/>
      <c r="QTQ19" s="1"/>
      <c r="QTR19" s="1"/>
      <c r="QTS19" s="1"/>
      <c r="QTT19" s="1"/>
      <c r="QTU19" s="1"/>
      <c r="QTV19" s="1"/>
      <c r="QTW19" s="1"/>
      <c r="QTX19" s="1"/>
      <c r="QTY19" s="1"/>
      <c r="QTZ19" s="1"/>
      <c r="QUA19" s="1"/>
      <c r="QUB19" s="1"/>
      <c r="QUC19" s="1"/>
      <c r="QUD19" s="1"/>
      <c r="QUE19" s="1"/>
      <c r="QUF19" s="1"/>
      <c r="QUG19" s="1"/>
      <c r="QUH19" s="1"/>
      <c r="QUI19" s="1"/>
      <c r="QUJ19" s="1"/>
      <c r="QUK19" s="1"/>
      <c r="QUL19" s="1"/>
      <c r="QUM19" s="1"/>
      <c r="QUN19" s="1"/>
      <c r="QUO19" s="1"/>
      <c r="QUP19" s="1"/>
      <c r="QUQ19" s="1"/>
      <c r="QUR19" s="1"/>
      <c r="QUS19" s="1"/>
      <c r="QUT19" s="1"/>
      <c r="QUU19" s="1"/>
      <c r="QUV19" s="1"/>
      <c r="QUW19" s="1"/>
      <c r="QUX19" s="1"/>
      <c r="QUY19" s="1"/>
      <c r="QUZ19" s="1"/>
      <c r="QVA19" s="1"/>
      <c r="QVB19" s="1"/>
      <c r="QVC19" s="1"/>
      <c r="QVD19" s="1"/>
      <c r="QVE19" s="1"/>
      <c r="QVF19" s="1"/>
      <c r="QVG19" s="1"/>
      <c r="QVH19" s="1"/>
      <c r="QVI19" s="1"/>
      <c r="QVJ19" s="1"/>
      <c r="QVK19" s="1"/>
      <c r="QVL19" s="1"/>
      <c r="QVM19" s="1"/>
      <c r="QVN19" s="1"/>
      <c r="QVO19" s="1"/>
      <c r="QVP19" s="1"/>
      <c r="QVQ19" s="1"/>
      <c r="QVR19" s="1"/>
      <c r="QVS19" s="1"/>
      <c r="QVT19" s="1"/>
      <c r="QVU19" s="1"/>
      <c r="QVV19" s="1"/>
      <c r="QVW19" s="1"/>
      <c r="QVX19" s="1"/>
      <c r="QVY19" s="1"/>
      <c r="QVZ19" s="1"/>
      <c r="QWA19" s="1"/>
      <c r="QWB19" s="1"/>
      <c r="QWC19" s="1"/>
      <c r="QWD19" s="1"/>
      <c r="QWE19" s="1"/>
      <c r="QWF19" s="1"/>
      <c r="QWG19" s="1"/>
      <c r="QWH19" s="1"/>
      <c r="QWI19" s="1"/>
      <c r="QWJ19" s="1"/>
      <c r="QWK19" s="1"/>
      <c r="QWL19" s="1"/>
      <c r="QWM19" s="1"/>
      <c r="QWN19" s="1"/>
      <c r="QWO19" s="1"/>
      <c r="QWP19" s="1"/>
      <c r="QWQ19" s="1"/>
      <c r="QWR19" s="1"/>
      <c r="QWS19" s="1"/>
      <c r="QWT19" s="1"/>
      <c r="QWU19" s="1"/>
      <c r="QWV19" s="1"/>
      <c r="QWW19" s="1"/>
      <c r="QWX19" s="1"/>
      <c r="QWY19" s="1"/>
      <c r="QWZ19" s="1"/>
      <c r="QXA19" s="1"/>
      <c r="QXB19" s="1"/>
      <c r="QXC19" s="1"/>
      <c r="QXD19" s="1"/>
      <c r="QXE19" s="1"/>
      <c r="QXF19" s="1"/>
      <c r="QXG19" s="1"/>
      <c r="QXH19" s="1"/>
      <c r="QXI19" s="1"/>
      <c r="QXJ19" s="1"/>
      <c r="QXK19" s="1"/>
      <c r="QXL19" s="1"/>
      <c r="QXM19" s="1"/>
      <c r="QXN19" s="1"/>
      <c r="QXO19" s="1"/>
      <c r="QXP19" s="1"/>
      <c r="QXQ19" s="1"/>
      <c r="QXR19" s="1"/>
      <c r="QXS19" s="1"/>
      <c r="QXT19" s="1"/>
      <c r="QXU19" s="1"/>
      <c r="QXV19" s="1"/>
      <c r="QXW19" s="1"/>
      <c r="QXX19" s="1"/>
      <c r="QXY19" s="1"/>
      <c r="QXZ19" s="1"/>
      <c r="QYA19" s="1"/>
      <c r="QYB19" s="1"/>
      <c r="QYC19" s="1"/>
      <c r="QYD19" s="1"/>
      <c r="QYE19" s="1"/>
      <c r="QYF19" s="1"/>
      <c r="QYG19" s="1"/>
      <c r="QYH19" s="1"/>
      <c r="QYI19" s="1"/>
      <c r="QYJ19" s="1"/>
      <c r="QYK19" s="1"/>
      <c r="QYL19" s="1"/>
      <c r="QYM19" s="1"/>
      <c r="QYN19" s="1"/>
      <c r="QYO19" s="1"/>
      <c r="QYP19" s="1"/>
      <c r="QYQ19" s="1"/>
      <c r="QYR19" s="1"/>
      <c r="QYS19" s="1"/>
      <c r="QYT19" s="1"/>
      <c r="QYU19" s="1"/>
      <c r="QYV19" s="1"/>
      <c r="QYW19" s="1"/>
      <c r="QYX19" s="1"/>
      <c r="QYY19" s="1"/>
      <c r="QYZ19" s="1"/>
      <c r="QZA19" s="1"/>
      <c r="QZB19" s="1"/>
      <c r="QZC19" s="1"/>
      <c r="QZD19" s="1"/>
      <c r="QZE19" s="1"/>
      <c r="QZF19" s="1"/>
      <c r="QZG19" s="1"/>
      <c r="QZH19" s="1"/>
      <c r="QZI19" s="1"/>
      <c r="QZJ19" s="1"/>
      <c r="QZK19" s="1"/>
      <c r="QZL19" s="1"/>
      <c r="QZM19" s="1"/>
      <c r="QZN19" s="1"/>
      <c r="QZO19" s="1"/>
      <c r="QZP19" s="1"/>
      <c r="QZQ19" s="1"/>
      <c r="QZR19" s="1"/>
      <c r="QZS19" s="1"/>
      <c r="QZT19" s="1"/>
      <c r="QZU19" s="1"/>
      <c r="QZV19" s="1"/>
      <c r="QZW19" s="1"/>
      <c r="QZX19" s="1"/>
      <c r="QZY19" s="1"/>
      <c r="QZZ19" s="1"/>
      <c r="RAA19" s="1"/>
      <c r="RAB19" s="1"/>
      <c r="RAC19" s="1"/>
      <c r="RAD19" s="1"/>
      <c r="RAE19" s="1"/>
      <c r="RAF19" s="1"/>
      <c r="RAG19" s="1"/>
      <c r="RAH19" s="1"/>
      <c r="RAI19" s="1"/>
      <c r="RAJ19" s="1"/>
      <c r="RAK19" s="1"/>
      <c r="RAL19" s="1"/>
      <c r="RAM19" s="1"/>
      <c r="RAN19" s="1"/>
      <c r="RAO19" s="1"/>
      <c r="RAP19" s="1"/>
      <c r="RAQ19" s="1"/>
      <c r="RAR19" s="1"/>
      <c r="RAS19" s="1"/>
      <c r="RAT19" s="1"/>
      <c r="RAU19" s="1"/>
      <c r="RAV19" s="1"/>
      <c r="RAW19" s="1"/>
      <c r="RAX19" s="1"/>
      <c r="RAY19" s="1"/>
      <c r="RAZ19" s="1"/>
      <c r="RBA19" s="1"/>
      <c r="RBB19" s="1"/>
      <c r="RBC19" s="1"/>
      <c r="RBD19" s="1"/>
      <c r="RBE19" s="1"/>
      <c r="RBF19" s="1"/>
      <c r="RBG19" s="1"/>
      <c r="RBH19" s="1"/>
      <c r="RBI19" s="1"/>
      <c r="RBJ19" s="1"/>
      <c r="RBK19" s="1"/>
      <c r="RBL19" s="1"/>
      <c r="RBM19" s="1"/>
      <c r="RBN19" s="1"/>
      <c r="RBO19" s="1"/>
      <c r="RBP19" s="1"/>
      <c r="RBQ19" s="1"/>
      <c r="RBR19" s="1"/>
      <c r="RBS19" s="1"/>
      <c r="RBT19" s="1"/>
      <c r="RBU19" s="1"/>
      <c r="RBV19" s="1"/>
      <c r="RBW19" s="1"/>
      <c r="RBX19" s="1"/>
      <c r="RBY19" s="1"/>
      <c r="RBZ19" s="1"/>
      <c r="RCA19" s="1"/>
      <c r="RCB19" s="1"/>
      <c r="RCC19" s="1"/>
      <c r="RCD19" s="1"/>
      <c r="RCE19" s="1"/>
      <c r="RCF19" s="1"/>
      <c r="RCG19" s="1"/>
      <c r="RCH19" s="1"/>
      <c r="RCI19" s="1"/>
      <c r="RCJ19" s="1"/>
      <c r="RCK19" s="1"/>
      <c r="RCL19" s="1"/>
      <c r="RCM19" s="1"/>
      <c r="RCN19" s="1"/>
      <c r="RCO19" s="1"/>
      <c r="RCP19" s="1"/>
      <c r="RCQ19" s="1"/>
      <c r="RCR19" s="1"/>
      <c r="RCS19" s="1"/>
      <c r="RCT19" s="1"/>
      <c r="RCU19" s="1"/>
      <c r="RCV19" s="1"/>
      <c r="RCW19" s="1"/>
      <c r="RCX19" s="1"/>
      <c r="RCY19" s="1"/>
      <c r="RCZ19" s="1"/>
      <c r="RDA19" s="1"/>
      <c r="RDB19" s="1"/>
      <c r="RDC19" s="1"/>
      <c r="RDD19" s="1"/>
      <c r="RDE19" s="1"/>
      <c r="RDF19" s="1"/>
      <c r="RDG19" s="1"/>
      <c r="RDH19" s="1"/>
      <c r="RDI19" s="1"/>
      <c r="RDJ19" s="1"/>
      <c r="RDK19" s="1"/>
      <c r="RDL19" s="1"/>
      <c r="RDM19" s="1"/>
      <c r="RDN19" s="1"/>
      <c r="RDO19" s="1"/>
      <c r="RDP19" s="1"/>
      <c r="RDQ19" s="1"/>
      <c r="RDR19" s="1"/>
      <c r="RDS19" s="1"/>
      <c r="RDT19" s="1"/>
      <c r="RDU19" s="1"/>
      <c r="RDV19" s="1"/>
      <c r="RDW19" s="1"/>
      <c r="RDX19" s="1"/>
      <c r="RDY19" s="1"/>
      <c r="RDZ19" s="1"/>
      <c r="REA19" s="1"/>
      <c r="REB19" s="1"/>
      <c r="REC19" s="1"/>
      <c r="RED19" s="1"/>
      <c r="REE19" s="1"/>
      <c r="REF19" s="1"/>
      <c r="REG19" s="1"/>
      <c r="REH19" s="1"/>
      <c r="REI19" s="1"/>
      <c r="REJ19" s="1"/>
      <c r="REK19" s="1"/>
      <c r="REL19" s="1"/>
      <c r="REM19" s="1"/>
      <c r="REN19" s="1"/>
      <c r="REO19" s="1"/>
      <c r="REP19" s="1"/>
      <c r="REQ19" s="1"/>
      <c r="RER19" s="1"/>
      <c r="RES19" s="1"/>
      <c r="RET19" s="1"/>
      <c r="REU19" s="1"/>
      <c r="REV19" s="1"/>
      <c r="REW19" s="1"/>
      <c r="REX19" s="1"/>
      <c r="REY19" s="1"/>
      <c r="REZ19" s="1"/>
      <c r="RFA19" s="1"/>
      <c r="RFB19" s="1"/>
      <c r="RFC19" s="1"/>
      <c r="RFD19" s="1"/>
      <c r="RFE19" s="1"/>
      <c r="RFF19" s="1"/>
      <c r="RFG19" s="1"/>
      <c r="RFH19" s="1"/>
      <c r="RFI19" s="1"/>
      <c r="RFJ19" s="1"/>
      <c r="RFK19" s="1"/>
      <c r="RFL19" s="1"/>
      <c r="RFM19" s="1"/>
      <c r="RFN19" s="1"/>
      <c r="RFO19" s="1"/>
      <c r="RFP19" s="1"/>
      <c r="RFQ19" s="1"/>
      <c r="RFR19" s="1"/>
      <c r="RFS19" s="1"/>
      <c r="RFT19" s="1"/>
      <c r="RFU19" s="1"/>
      <c r="RFV19" s="1"/>
      <c r="RFW19" s="1"/>
      <c r="RFX19" s="1"/>
      <c r="RFY19" s="1"/>
      <c r="RFZ19" s="1"/>
      <c r="RGA19" s="1"/>
      <c r="RGB19" s="1"/>
      <c r="RGC19" s="1"/>
      <c r="RGD19" s="1"/>
      <c r="RGE19" s="1"/>
      <c r="RGF19" s="1"/>
      <c r="RGG19" s="1"/>
      <c r="RGH19" s="1"/>
      <c r="RGI19" s="1"/>
      <c r="RGJ19" s="1"/>
      <c r="RGK19" s="1"/>
      <c r="RGL19" s="1"/>
      <c r="RGM19" s="1"/>
      <c r="RGN19" s="1"/>
      <c r="RGO19" s="1"/>
      <c r="RGP19" s="1"/>
      <c r="RGQ19" s="1"/>
      <c r="RGR19" s="1"/>
      <c r="RGS19" s="1"/>
      <c r="RGT19" s="1"/>
      <c r="RGU19" s="1"/>
      <c r="RGV19" s="1"/>
      <c r="RGW19" s="1"/>
      <c r="RGX19" s="1"/>
      <c r="RGY19" s="1"/>
      <c r="RGZ19" s="1"/>
      <c r="RHA19" s="1"/>
      <c r="RHB19" s="1"/>
      <c r="RHC19" s="1"/>
      <c r="RHD19" s="1"/>
      <c r="RHE19" s="1"/>
      <c r="RHF19" s="1"/>
      <c r="RHG19" s="1"/>
      <c r="RHH19" s="1"/>
      <c r="RHI19" s="1"/>
      <c r="RHJ19" s="1"/>
      <c r="RHK19" s="1"/>
      <c r="RHL19" s="1"/>
      <c r="RHM19" s="1"/>
      <c r="RHN19" s="1"/>
      <c r="RHO19" s="1"/>
      <c r="RHP19" s="1"/>
      <c r="RHQ19" s="1"/>
      <c r="RHR19" s="1"/>
      <c r="RHS19" s="1"/>
      <c r="RHT19" s="1"/>
      <c r="RHU19" s="1"/>
      <c r="RHV19" s="1"/>
      <c r="RHW19" s="1"/>
      <c r="RHX19" s="1"/>
      <c r="RHY19" s="1"/>
      <c r="RHZ19" s="1"/>
      <c r="RIA19" s="1"/>
      <c r="RIB19" s="1"/>
      <c r="RIC19" s="1"/>
      <c r="RID19" s="1"/>
      <c r="RIE19" s="1"/>
      <c r="RIF19" s="1"/>
      <c r="RIG19" s="1"/>
      <c r="RIH19" s="1"/>
      <c r="RII19" s="1"/>
      <c r="RIJ19" s="1"/>
      <c r="RIK19" s="1"/>
      <c r="RIL19" s="1"/>
      <c r="RIM19" s="1"/>
      <c r="RIN19" s="1"/>
      <c r="RIO19" s="1"/>
      <c r="RIP19" s="1"/>
      <c r="RIQ19" s="1"/>
      <c r="RIR19" s="1"/>
      <c r="RIS19" s="1"/>
      <c r="RIT19" s="1"/>
      <c r="RIU19" s="1"/>
      <c r="RIV19" s="1"/>
      <c r="RIW19" s="1"/>
      <c r="RIX19" s="1"/>
      <c r="RIY19" s="1"/>
      <c r="RIZ19" s="1"/>
      <c r="RJA19" s="1"/>
      <c r="RJB19" s="1"/>
      <c r="RJC19" s="1"/>
      <c r="RJD19" s="1"/>
      <c r="RJE19" s="1"/>
      <c r="RJF19" s="1"/>
      <c r="RJG19" s="1"/>
      <c r="RJH19" s="1"/>
      <c r="RJI19" s="1"/>
      <c r="RJJ19" s="1"/>
      <c r="RJK19" s="1"/>
      <c r="RJL19" s="1"/>
      <c r="RJM19" s="1"/>
      <c r="RJN19" s="1"/>
      <c r="RJO19" s="1"/>
      <c r="RJP19" s="1"/>
      <c r="RJQ19" s="1"/>
      <c r="RJR19" s="1"/>
      <c r="RJS19" s="1"/>
      <c r="RJT19" s="1"/>
      <c r="RJU19" s="1"/>
      <c r="RJV19" s="1"/>
      <c r="RJW19" s="1"/>
      <c r="RJX19" s="1"/>
      <c r="RJY19" s="1"/>
      <c r="RJZ19" s="1"/>
      <c r="RKA19" s="1"/>
      <c r="RKB19" s="1"/>
      <c r="RKC19" s="1"/>
      <c r="RKD19" s="1"/>
      <c r="RKE19" s="1"/>
      <c r="RKF19" s="1"/>
      <c r="RKG19" s="1"/>
      <c r="RKH19" s="1"/>
      <c r="RKI19" s="1"/>
      <c r="RKJ19" s="1"/>
      <c r="RKK19" s="1"/>
      <c r="RKL19" s="1"/>
      <c r="RKM19" s="1"/>
      <c r="RKN19" s="1"/>
      <c r="RKO19" s="1"/>
      <c r="RKP19" s="1"/>
      <c r="RKQ19" s="1"/>
      <c r="RKR19" s="1"/>
      <c r="RKS19" s="1"/>
      <c r="RKT19" s="1"/>
      <c r="RKU19" s="1"/>
      <c r="RKV19" s="1"/>
      <c r="RKW19" s="1"/>
      <c r="RKX19" s="1"/>
      <c r="RKY19" s="1"/>
      <c r="RKZ19" s="1"/>
      <c r="RLA19" s="1"/>
      <c r="RLB19" s="1"/>
      <c r="RLC19" s="1"/>
      <c r="RLD19" s="1"/>
      <c r="RLE19" s="1"/>
      <c r="RLF19" s="1"/>
      <c r="RLG19" s="1"/>
      <c r="RLH19" s="1"/>
      <c r="RLI19" s="1"/>
      <c r="RLJ19" s="1"/>
      <c r="RLK19" s="1"/>
      <c r="RLL19" s="1"/>
      <c r="RLM19" s="1"/>
      <c r="RLN19" s="1"/>
      <c r="RLO19" s="1"/>
      <c r="RLP19" s="1"/>
      <c r="RLQ19" s="1"/>
      <c r="RLR19" s="1"/>
      <c r="RLS19" s="1"/>
      <c r="RLT19" s="1"/>
      <c r="RLU19" s="1"/>
      <c r="RLV19" s="1"/>
      <c r="RLW19" s="1"/>
      <c r="RLX19" s="1"/>
      <c r="RLY19" s="1"/>
      <c r="RLZ19" s="1"/>
      <c r="RMA19" s="1"/>
      <c r="RMB19" s="1"/>
      <c r="RMC19" s="1"/>
      <c r="RMD19" s="1"/>
      <c r="RME19" s="1"/>
      <c r="RMF19" s="1"/>
      <c r="RMG19" s="1"/>
      <c r="RMH19" s="1"/>
      <c r="RMI19" s="1"/>
      <c r="RMJ19" s="1"/>
      <c r="RMK19" s="1"/>
      <c r="RML19" s="1"/>
      <c r="RMM19" s="1"/>
      <c r="RMN19" s="1"/>
      <c r="RMO19" s="1"/>
      <c r="RMP19" s="1"/>
      <c r="RMQ19" s="1"/>
      <c r="RMR19" s="1"/>
      <c r="RMS19" s="1"/>
      <c r="RMT19" s="1"/>
      <c r="RMU19" s="1"/>
      <c r="RMV19" s="1"/>
      <c r="RMW19" s="1"/>
      <c r="RMX19" s="1"/>
      <c r="RMY19" s="1"/>
      <c r="RMZ19" s="1"/>
      <c r="RNA19" s="1"/>
      <c r="RNB19" s="1"/>
      <c r="RNC19" s="1"/>
      <c r="RND19" s="1"/>
      <c r="RNE19" s="1"/>
      <c r="RNF19" s="1"/>
      <c r="RNG19" s="1"/>
      <c r="RNH19" s="1"/>
      <c r="RNI19" s="1"/>
      <c r="RNJ19" s="1"/>
      <c r="RNK19" s="1"/>
      <c r="RNL19" s="1"/>
      <c r="RNM19" s="1"/>
      <c r="RNN19" s="1"/>
      <c r="RNO19" s="1"/>
      <c r="RNP19" s="1"/>
      <c r="RNQ19" s="1"/>
      <c r="RNR19" s="1"/>
      <c r="RNS19" s="1"/>
      <c r="RNT19" s="1"/>
      <c r="RNU19" s="1"/>
      <c r="RNV19" s="1"/>
      <c r="RNW19" s="1"/>
      <c r="RNX19" s="1"/>
      <c r="RNY19" s="1"/>
      <c r="RNZ19" s="1"/>
      <c r="ROA19" s="1"/>
      <c r="ROB19" s="1"/>
      <c r="ROC19" s="1"/>
      <c r="ROD19" s="1"/>
      <c r="ROE19" s="1"/>
      <c r="ROF19" s="1"/>
      <c r="ROG19" s="1"/>
      <c r="ROH19" s="1"/>
      <c r="ROI19" s="1"/>
      <c r="ROJ19" s="1"/>
      <c r="ROK19" s="1"/>
      <c r="ROL19" s="1"/>
      <c r="ROM19" s="1"/>
      <c r="RON19" s="1"/>
      <c r="ROO19" s="1"/>
      <c r="ROP19" s="1"/>
      <c r="ROQ19" s="1"/>
      <c r="ROR19" s="1"/>
      <c r="ROS19" s="1"/>
      <c r="ROT19" s="1"/>
      <c r="ROU19" s="1"/>
      <c r="ROV19" s="1"/>
      <c r="ROW19" s="1"/>
      <c r="ROX19" s="1"/>
      <c r="ROY19" s="1"/>
      <c r="ROZ19" s="1"/>
      <c r="RPA19" s="1"/>
      <c r="RPB19" s="1"/>
      <c r="RPC19" s="1"/>
      <c r="RPD19" s="1"/>
      <c r="RPE19" s="1"/>
      <c r="RPF19" s="1"/>
      <c r="RPG19" s="1"/>
      <c r="RPH19" s="1"/>
      <c r="RPI19" s="1"/>
      <c r="RPJ19" s="1"/>
      <c r="RPK19" s="1"/>
      <c r="RPL19" s="1"/>
      <c r="RPM19" s="1"/>
      <c r="RPN19" s="1"/>
      <c r="RPO19" s="1"/>
      <c r="RPP19" s="1"/>
      <c r="RPQ19" s="1"/>
      <c r="RPR19" s="1"/>
      <c r="RPS19" s="1"/>
      <c r="RPT19" s="1"/>
      <c r="RPU19" s="1"/>
      <c r="RPV19" s="1"/>
      <c r="RPW19" s="1"/>
      <c r="RPX19" s="1"/>
      <c r="RPY19" s="1"/>
      <c r="RPZ19" s="1"/>
      <c r="RQA19" s="1"/>
      <c r="RQB19" s="1"/>
      <c r="RQC19" s="1"/>
      <c r="RQD19" s="1"/>
      <c r="RQE19" s="1"/>
      <c r="RQF19" s="1"/>
      <c r="RQG19" s="1"/>
      <c r="RQH19" s="1"/>
      <c r="RQI19" s="1"/>
      <c r="RQJ19" s="1"/>
      <c r="RQK19" s="1"/>
      <c r="RQL19" s="1"/>
      <c r="RQM19" s="1"/>
      <c r="RQN19" s="1"/>
      <c r="RQO19" s="1"/>
      <c r="RQP19" s="1"/>
      <c r="RQQ19" s="1"/>
      <c r="RQR19" s="1"/>
      <c r="RQS19" s="1"/>
      <c r="RQT19" s="1"/>
      <c r="RQU19" s="1"/>
      <c r="RQV19" s="1"/>
      <c r="RQW19" s="1"/>
      <c r="RQX19" s="1"/>
      <c r="RQY19" s="1"/>
      <c r="RQZ19" s="1"/>
      <c r="RRA19" s="1"/>
      <c r="RRB19" s="1"/>
      <c r="RRC19" s="1"/>
      <c r="RRD19" s="1"/>
      <c r="RRE19" s="1"/>
      <c r="RRF19" s="1"/>
      <c r="RRG19" s="1"/>
      <c r="RRH19" s="1"/>
      <c r="RRI19" s="1"/>
      <c r="RRJ19" s="1"/>
      <c r="RRK19" s="1"/>
      <c r="RRL19" s="1"/>
      <c r="RRM19" s="1"/>
      <c r="RRN19" s="1"/>
      <c r="RRO19" s="1"/>
      <c r="RRP19" s="1"/>
      <c r="RRQ19" s="1"/>
      <c r="RRR19" s="1"/>
      <c r="RRS19" s="1"/>
      <c r="RRT19" s="1"/>
      <c r="RRU19" s="1"/>
      <c r="RRV19" s="1"/>
      <c r="RRW19" s="1"/>
      <c r="RRX19" s="1"/>
      <c r="RRY19" s="1"/>
      <c r="RRZ19" s="1"/>
      <c r="RSA19" s="1"/>
      <c r="RSB19" s="1"/>
      <c r="RSC19" s="1"/>
      <c r="RSD19" s="1"/>
      <c r="RSE19" s="1"/>
      <c r="RSF19" s="1"/>
      <c r="RSG19" s="1"/>
      <c r="RSH19" s="1"/>
      <c r="RSI19" s="1"/>
      <c r="RSJ19" s="1"/>
      <c r="RSK19" s="1"/>
      <c r="RSL19" s="1"/>
      <c r="RSM19" s="1"/>
      <c r="RSN19" s="1"/>
      <c r="RSO19" s="1"/>
      <c r="RSP19" s="1"/>
      <c r="RSQ19" s="1"/>
      <c r="RSR19" s="1"/>
      <c r="RSS19" s="1"/>
      <c r="RST19" s="1"/>
      <c r="RSU19" s="1"/>
      <c r="RSV19" s="1"/>
      <c r="RSW19" s="1"/>
      <c r="RSX19" s="1"/>
      <c r="RSY19" s="1"/>
      <c r="RSZ19" s="1"/>
      <c r="RTA19" s="1"/>
      <c r="RTB19" s="1"/>
      <c r="RTC19" s="1"/>
      <c r="RTD19" s="1"/>
      <c r="RTE19" s="1"/>
      <c r="RTF19" s="1"/>
      <c r="RTG19" s="1"/>
      <c r="RTH19" s="1"/>
      <c r="RTI19" s="1"/>
      <c r="RTJ19" s="1"/>
      <c r="RTK19" s="1"/>
      <c r="RTL19" s="1"/>
      <c r="RTM19" s="1"/>
      <c r="RTN19" s="1"/>
      <c r="RTO19" s="1"/>
      <c r="RTP19" s="1"/>
      <c r="RTQ19" s="1"/>
      <c r="RTR19" s="1"/>
      <c r="RTS19" s="1"/>
      <c r="RTT19" s="1"/>
      <c r="RTU19" s="1"/>
      <c r="RTV19" s="1"/>
      <c r="RTW19" s="1"/>
      <c r="RTX19" s="1"/>
      <c r="RTY19" s="1"/>
      <c r="RTZ19" s="1"/>
      <c r="RUA19" s="1"/>
      <c r="RUB19" s="1"/>
      <c r="RUC19" s="1"/>
      <c r="RUD19" s="1"/>
      <c r="RUE19" s="1"/>
      <c r="RUF19" s="1"/>
      <c r="RUG19" s="1"/>
      <c r="RUH19" s="1"/>
      <c r="RUI19" s="1"/>
      <c r="RUJ19" s="1"/>
      <c r="RUK19" s="1"/>
      <c r="RUL19" s="1"/>
      <c r="RUM19" s="1"/>
      <c r="RUN19" s="1"/>
      <c r="RUO19" s="1"/>
      <c r="RUP19" s="1"/>
      <c r="RUQ19" s="1"/>
      <c r="RUR19" s="1"/>
      <c r="RUS19" s="1"/>
      <c r="RUT19" s="1"/>
      <c r="RUU19" s="1"/>
      <c r="RUV19" s="1"/>
      <c r="RUW19" s="1"/>
      <c r="RUX19" s="1"/>
      <c r="RUY19" s="1"/>
      <c r="RUZ19" s="1"/>
      <c r="RVA19" s="1"/>
      <c r="RVB19" s="1"/>
      <c r="RVC19" s="1"/>
      <c r="RVD19" s="1"/>
      <c r="RVE19" s="1"/>
      <c r="RVF19" s="1"/>
      <c r="RVG19" s="1"/>
      <c r="RVH19" s="1"/>
      <c r="RVI19" s="1"/>
      <c r="RVJ19" s="1"/>
      <c r="RVK19" s="1"/>
      <c r="RVL19" s="1"/>
      <c r="RVM19" s="1"/>
      <c r="RVN19" s="1"/>
      <c r="RVO19" s="1"/>
      <c r="RVP19" s="1"/>
      <c r="RVQ19" s="1"/>
      <c r="RVR19" s="1"/>
      <c r="RVS19" s="1"/>
      <c r="RVT19" s="1"/>
      <c r="RVU19" s="1"/>
      <c r="RVV19" s="1"/>
      <c r="RVW19" s="1"/>
      <c r="RVX19" s="1"/>
      <c r="RVY19" s="1"/>
      <c r="RVZ19" s="1"/>
      <c r="RWA19" s="1"/>
      <c r="RWB19" s="1"/>
      <c r="RWC19" s="1"/>
      <c r="RWD19" s="1"/>
      <c r="RWE19" s="1"/>
      <c r="RWF19" s="1"/>
      <c r="RWG19" s="1"/>
      <c r="RWH19" s="1"/>
      <c r="RWI19" s="1"/>
      <c r="RWJ19" s="1"/>
      <c r="RWK19" s="1"/>
      <c r="RWL19" s="1"/>
      <c r="RWM19" s="1"/>
      <c r="RWN19" s="1"/>
      <c r="RWO19" s="1"/>
      <c r="RWP19" s="1"/>
      <c r="RWQ19" s="1"/>
      <c r="RWR19" s="1"/>
      <c r="RWS19" s="1"/>
      <c r="RWT19" s="1"/>
      <c r="RWU19" s="1"/>
      <c r="RWV19" s="1"/>
      <c r="RWW19" s="1"/>
      <c r="RWX19" s="1"/>
      <c r="RWY19" s="1"/>
      <c r="RWZ19" s="1"/>
      <c r="RXA19" s="1"/>
      <c r="RXB19" s="1"/>
      <c r="RXC19" s="1"/>
      <c r="RXD19" s="1"/>
      <c r="RXE19" s="1"/>
      <c r="RXF19" s="1"/>
      <c r="RXG19" s="1"/>
      <c r="RXH19" s="1"/>
      <c r="RXI19" s="1"/>
      <c r="RXJ19" s="1"/>
      <c r="RXK19" s="1"/>
      <c r="RXL19" s="1"/>
      <c r="RXM19" s="1"/>
      <c r="RXN19" s="1"/>
      <c r="RXO19" s="1"/>
      <c r="RXP19" s="1"/>
      <c r="RXQ19" s="1"/>
      <c r="RXR19" s="1"/>
      <c r="RXS19" s="1"/>
      <c r="RXT19" s="1"/>
      <c r="RXU19" s="1"/>
      <c r="RXV19" s="1"/>
      <c r="RXW19" s="1"/>
      <c r="RXX19" s="1"/>
      <c r="RXY19" s="1"/>
      <c r="RXZ19" s="1"/>
      <c r="RYA19" s="1"/>
      <c r="RYB19" s="1"/>
      <c r="RYC19" s="1"/>
      <c r="RYD19" s="1"/>
      <c r="RYE19" s="1"/>
      <c r="RYF19" s="1"/>
      <c r="RYG19" s="1"/>
      <c r="RYH19" s="1"/>
      <c r="RYI19" s="1"/>
      <c r="RYJ19" s="1"/>
      <c r="RYK19" s="1"/>
      <c r="RYL19" s="1"/>
      <c r="RYM19" s="1"/>
      <c r="RYN19" s="1"/>
      <c r="RYO19" s="1"/>
      <c r="RYP19" s="1"/>
      <c r="RYQ19" s="1"/>
      <c r="RYR19" s="1"/>
      <c r="RYS19" s="1"/>
      <c r="RYT19" s="1"/>
      <c r="RYU19" s="1"/>
      <c r="RYV19" s="1"/>
      <c r="RYW19" s="1"/>
      <c r="RYX19" s="1"/>
      <c r="RYY19" s="1"/>
      <c r="RYZ19" s="1"/>
      <c r="RZA19" s="1"/>
      <c r="RZB19" s="1"/>
      <c r="RZC19" s="1"/>
      <c r="RZD19" s="1"/>
      <c r="RZE19" s="1"/>
      <c r="RZF19" s="1"/>
      <c r="RZG19" s="1"/>
      <c r="RZH19" s="1"/>
      <c r="RZI19" s="1"/>
      <c r="RZJ19" s="1"/>
      <c r="RZK19" s="1"/>
      <c r="RZL19" s="1"/>
      <c r="RZM19" s="1"/>
      <c r="RZN19" s="1"/>
      <c r="RZO19" s="1"/>
      <c r="RZP19" s="1"/>
      <c r="RZQ19" s="1"/>
      <c r="RZR19" s="1"/>
      <c r="RZS19" s="1"/>
      <c r="RZT19" s="1"/>
      <c r="RZU19" s="1"/>
      <c r="RZV19" s="1"/>
      <c r="RZW19" s="1"/>
      <c r="RZX19" s="1"/>
      <c r="RZY19" s="1"/>
      <c r="RZZ19" s="1"/>
      <c r="SAA19" s="1"/>
      <c r="SAB19" s="1"/>
      <c r="SAC19" s="1"/>
      <c r="SAD19" s="1"/>
      <c r="SAE19" s="1"/>
      <c r="SAF19" s="1"/>
      <c r="SAG19" s="1"/>
      <c r="SAH19" s="1"/>
      <c r="SAI19" s="1"/>
      <c r="SAJ19" s="1"/>
      <c r="SAK19" s="1"/>
      <c r="SAL19" s="1"/>
      <c r="SAM19" s="1"/>
      <c r="SAN19" s="1"/>
      <c r="SAO19" s="1"/>
      <c r="SAP19" s="1"/>
      <c r="SAQ19" s="1"/>
      <c r="SAR19" s="1"/>
      <c r="SAS19" s="1"/>
      <c r="SAT19" s="1"/>
      <c r="SAU19" s="1"/>
      <c r="SAV19" s="1"/>
      <c r="SAW19" s="1"/>
      <c r="SAX19" s="1"/>
      <c r="SAY19" s="1"/>
      <c r="SAZ19" s="1"/>
      <c r="SBA19" s="1"/>
      <c r="SBB19" s="1"/>
      <c r="SBC19" s="1"/>
      <c r="SBD19" s="1"/>
      <c r="SBE19" s="1"/>
      <c r="SBF19" s="1"/>
      <c r="SBG19" s="1"/>
      <c r="SBH19" s="1"/>
      <c r="SBI19" s="1"/>
      <c r="SBJ19" s="1"/>
      <c r="SBK19" s="1"/>
      <c r="SBL19" s="1"/>
      <c r="SBM19" s="1"/>
      <c r="SBN19" s="1"/>
      <c r="SBO19" s="1"/>
      <c r="SBP19" s="1"/>
      <c r="SBQ19" s="1"/>
      <c r="SBR19" s="1"/>
      <c r="SBS19" s="1"/>
      <c r="SBT19" s="1"/>
      <c r="SBU19" s="1"/>
      <c r="SBV19" s="1"/>
      <c r="SBW19" s="1"/>
      <c r="SBX19" s="1"/>
      <c r="SBY19" s="1"/>
      <c r="SBZ19" s="1"/>
      <c r="SCA19" s="1"/>
      <c r="SCB19" s="1"/>
      <c r="SCC19" s="1"/>
      <c r="SCD19" s="1"/>
      <c r="SCE19" s="1"/>
      <c r="SCF19" s="1"/>
      <c r="SCG19" s="1"/>
      <c r="SCH19" s="1"/>
      <c r="SCI19" s="1"/>
      <c r="SCJ19" s="1"/>
      <c r="SCK19" s="1"/>
      <c r="SCL19" s="1"/>
      <c r="SCM19" s="1"/>
      <c r="SCN19" s="1"/>
      <c r="SCO19" s="1"/>
      <c r="SCP19" s="1"/>
      <c r="SCQ19" s="1"/>
      <c r="SCR19" s="1"/>
      <c r="SCS19" s="1"/>
      <c r="SCT19" s="1"/>
      <c r="SCU19" s="1"/>
      <c r="SCV19" s="1"/>
      <c r="SCW19" s="1"/>
      <c r="SCX19" s="1"/>
      <c r="SCY19" s="1"/>
      <c r="SCZ19" s="1"/>
      <c r="SDA19" s="1"/>
      <c r="SDB19" s="1"/>
      <c r="SDC19" s="1"/>
      <c r="SDD19" s="1"/>
      <c r="SDE19" s="1"/>
      <c r="SDF19" s="1"/>
      <c r="SDG19" s="1"/>
      <c r="SDH19" s="1"/>
      <c r="SDI19" s="1"/>
      <c r="SDJ19" s="1"/>
      <c r="SDK19" s="1"/>
      <c r="SDL19" s="1"/>
      <c r="SDM19" s="1"/>
      <c r="SDN19" s="1"/>
      <c r="SDO19" s="1"/>
      <c r="SDP19" s="1"/>
      <c r="SDQ19" s="1"/>
      <c r="SDR19" s="1"/>
      <c r="SDS19" s="1"/>
      <c r="SDT19" s="1"/>
      <c r="SDU19" s="1"/>
      <c r="SDV19" s="1"/>
      <c r="SDW19" s="1"/>
      <c r="SDX19" s="1"/>
      <c r="SDY19" s="1"/>
      <c r="SDZ19" s="1"/>
      <c r="SEA19" s="1"/>
      <c r="SEB19" s="1"/>
      <c r="SEC19" s="1"/>
      <c r="SED19" s="1"/>
      <c r="SEE19" s="1"/>
      <c r="SEF19" s="1"/>
      <c r="SEG19" s="1"/>
      <c r="SEH19" s="1"/>
      <c r="SEI19" s="1"/>
      <c r="SEJ19" s="1"/>
      <c r="SEK19" s="1"/>
      <c r="SEL19" s="1"/>
      <c r="SEM19" s="1"/>
      <c r="SEN19" s="1"/>
      <c r="SEO19" s="1"/>
      <c r="SEP19" s="1"/>
      <c r="SEQ19" s="1"/>
      <c r="SER19" s="1"/>
      <c r="SES19" s="1"/>
      <c r="SET19" s="1"/>
      <c r="SEU19" s="1"/>
      <c r="SEV19" s="1"/>
      <c r="SEW19" s="1"/>
      <c r="SEX19" s="1"/>
      <c r="SEY19" s="1"/>
      <c r="SEZ19" s="1"/>
      <c r="SFA19" s="1"/>
      <c r="SFB19" s="1"/>
      <c r="SFC19" s="1"/>
      <c r="SFD19" s="1"/>
      <c r="SFE19" s="1"/>
      <c r="SFF19" s="1"/>
      <c r="SFG19" s="1"/>
      <c r="SFH19" s="1"/>
      <c r="SFI19" s="1"/>
      <c r="SFJ19" s="1"/>
      <c r="SFK19" s="1"/>
      <c r="SFL19" s="1"/>
      <c r="SFM19" s="1"/>
      <c r="SFN19" s="1"/>
      <c r="SFO19" s="1"/>
      <c r="SFP19" s="1"/>
      <c r="SFQ19" s="1"/>
      <c r="SFR19" s="1"/>
      <c r="SFS19" s="1"/>
      <c r="SFT19" s="1"/>
      <c r="SFU19" s="1"/>
      <c r="SFV19" s="1"/>
      <c r="SFW19" s="1"/>
      <c r="SFX19" s="1"/>
      <c r="SFY19" s="1"/>
      <c r="SFZ19" s="1"/>
      <c r="SGA19" s="1"/>
      <c r="SGB19" s="1"/>
      <c r="SGC19" s="1"/>
      <c r="SGD19" s="1"/>
      <c r="SGE19" s="1"/>
      <c r="SGF19" s="1"/>
      <c r="SGG19" s="1"/>
      <c r="SGH19" s="1"/>
      <c r="SGI19" s="1"/>
      <c r="SGJ19" s="1"/>
      <c r="SGK19" s="1"/>
      <c r="SGL19" s="1"/>
      <c r="SGM19" s="1"/>
      <c r="SGN19" s="1"/>
      <c r="SGO19" s="1"/>
      <c r="SGP19" s="1"/>
      <c r="SGQ19" s="1"/>
      <c r="SGR19" s="1"/>
      <c r="SGS19" s="1"/>
      <c r="SGT19" s="1"/>
      <c r="SGU19" s="1"/>
      <c r="SGV19" s="1"/>
      <c r="SGW19" s="1"/>
      <c r="SGX19" s="1"/>
      <c r="SGY19" s="1"/>
      <c r="SGZ19" s="1"/>
      <c r="SHA19" s="1"/>
      <c r="SHB19" s="1"/>
      <c r="SHC19" s="1"/>
      <c r="SHD19" s="1"/>
      <c r="SHE19" s="1"/>
      <c r="SHF19" s="1"/>
      <c r="SHG19" s="1"/>
      <c r="SHH19" s="1"/>
      <c r="SHI19" s="1"/>
      <c r="SHJ19" s="1"/>
      <c r="SHK19" s="1"/>
      <c r="SHL19" s="1"/>
      <c r="SHM19" s="1"/>
      <c r="SHN19" s="1"/>
      <c r="SHO19" s="1"/>
      <c r="SHP19" s="1"/>
      <c r="SHQ19" s="1"/>
      <c r="SHR19" s="1"/>
      <c r="SHS19" s="1"/>
      <c r="SHT19" s="1"/>
      <c r="SHU19" s="1"/>
      <c r="SHV19" s="1"/>
      <c r="SHW19" s="1"/>
      <c r="SHX19" s="1"/>
      <c r="SHY19" s="1"/>
      <c r="SHZ19" s="1"/>
      <c r="SIA19" s="1"/>
      <c r="SIB19" s="1"/>
      <c r="SIC19" s="1"/>
      <c r="SID19" s="1"/>
      <c r="SIE19" s="1"/>
      <c r="SIF19" s="1"/>
      <c r="SIG19" s="1"/>
      <c r="SIH19" s="1"/>
      <c r="SII19" s="1"/>
      <c r="SIJ19" s="1"/>
      <c r="SIK19" s="1"/>
      <c r="SIL19" s="1"/>
      <c r="SIM19" s="1"/>
      <c r="SIN19" s="1"/>
      <c r="SIO19" s="1"/>
      <c r="SIP19" s="1"/>
      <c r="SIQ19" s="1"/>
      <c r="SIR19" s="1"/>
      <c r="SIS19" s="1"/>
      <c r="SIT19" s="1"/>
      <c r="SIU19" s="1"/>
      <c r="SIV19" s="1"/>
      <c r="SIW19" s="1"/>
      <c r="SIX19" s="1"/>
      <c r="SIY19" s="1"/>
      <c r="SIZ19" s="1"/>
      <c r="SJA19" s="1"/>
      <c r="SJB19" s="1"/>
      <c r="SJC19" s="1"/>
      <c r="SJD19" s="1"/>
      <c r="SJE19" s="1"/>
      <c r="SJF19" s="1"/>
      <c r="SJG19" s="1"/>
      <c r="SJH19" s="1"/>
      <c r="SJI19" s="1"/>
      <c r="SJJ19" s="1"/>
      <c r="SJK19" s="1"/>
      <c r="SJL19" s="1"/>
      <c r="SJM19" s="1"/>
      <c r="SJN19" s="1"/>
      <c r="SJO19" s="1"/>
      <c r="SJP19" s="1"/>
      <c r="SJQ19" s="1"/>
      <c r="SJR19" s="1"/>
      <c r="SJS19" s="1"/>
      <c r="SJT19" s="1"/>
      <c r="SJU19" s="1"/>
      <c r="SJV19" s="1"/>
      <c r="SJW19" s="1"/>
      <c r="SJX19" s="1"/>
      <c r="SJY19" s="1"/>
      <c r="SJZ19" s="1"/>
      <c r="SKA19" s="1"/>
      <c r="SKB19" s="1"/>
      <c r="SKC19" s="1"/>
      <c r="SKD19" s="1"/>
      <c r="SKE19" s="1"/>
      <c r="SKF19" s="1"/>
      <c r="SKG19" s="1"/>
      <c r="SKH19" s="1"/>
      <c r="SKI19" s="1"/>
      <c r="SKJ19" s="1"/>
      <c r="SKK19" s="1"/>
      <c r="SKL19" s="1"/>
      <c r="SKM19" s="1"/>
      <c r="SKN19" s="1"/>
      <c r="SKO19" s="1"/>
      <c r="SKP19" s="1"/>
      <c r="SKQ19" s="1"/>
      <c r="SKR19" s="1"/>
      <c r="SKS19" s="1"/>
      <c r="SKT19" s="1"/>
      <c r="SKU19" s="1"/>
      <c r="SKV19" s="1"/>
      <c r="SKW19" s="1"/>
      <c r="SKX19" s="1"/>
      <c r="SKY19" s="1"/>
      <c r="SKZ19" s="1"/>
      <c r="SLA19" s="1"/>
      <c r="SLB19" s="1"/>
      <c r="SLC19" s="1"/>
      <c r="SLD19" s="1"/>
      <c r="SLE19" s="1"/>
      <c r="SLF19" s="1"/>
      <c r="SLG19" s="1"/>
      <c r="SLH19" s="1"/>
      <c r="SLI19" s="1"/>
      <c r="SLJ19" s="1"/>
      <c r="SLK19" s="1"/>
      <c r="SLL19" s="1"/>
      <c r="SLM19" s="1"/>
      <c r="SLN19" s="1"/>
      <c r="SLO19" s="1"/>
      <c r="SLP19" s="1"/>
      <c r="SLQ19" s="1"/>
      <c r="SLR19" s="1"/>
      <c r="SLS19" s="1"/>
      <c r="SLT19" s="1"/>
      <c r="SLU19" s="1"/>
      <c r="SLV19" s="1"/>
      <c r="SLW19" s="1"/>
      <c r="SLX19" s="1"/>
      <c r="SLY19" s="1"/>
      <c r="SLZ19" s="1"/>
      <c r="SMA19" s="1"/>
      <c r="SMB19" s="1"/>
      <c r="SMC19" s="1"/>
      <c r="SMD19" s="1"/>
      <c r="SME19" s="1"/>
      <c r="SMF19" s="1"/>
      <c r="SMG19" s="1"/>
      <c r="SMH19" s="1"/>
      <c r="SMI19" s="1"/>
      <c r="SMJ19" s="1"/>
      <c r="SMK19" s="1"/>
      <c r="SML19" s="1"/>
      <c r="SMM19" s="1"/>
      <c r="SMN19" s="1"/>
      <c r="SMO19" s="1"/>
      <c r="SMP19" s="1"/>
      <c r="SMQ19" s="1"/>
      <c r="SMR19" s="1"/>
      <c r="SMS19" s="1"/>
      <c r="SMT19" s="1"/>
      <c r="SMU19" s="1"/>
      <c r="SMV19" s="1"/>
      <c r="SMW19" s="1"/>
      <c r="SMX19" s="1"/>
      <c r="SMY19" s="1"/>
      <c r="SMZ19" s="1"/>
      <c r="SNA19" s="1"/>
      <c r="SNB19" s="1"/>
      <c r="SNC19" s="1"/>
      <c r="SND19" s="1"/>
      <c r="SNE19" s="1"/>
      <c r="SNF19" s="1"/>
      <c r="SNG19" s="1"/>
      <c r="SNH19" s="1"/>
      <c r="SNI19" s="1"/>
      <c r="SNJ19" s="1"/>
      <c r="SNK19" s="1"/>
      <c r="SNL19" s="1"/>
      <c r="SNM19" s="1"/>
      <c r="SNN19" s="1"/>
      <c r="SNO19" s="1"/>
      <c r="SNP19" s="1"/>
      <c r="SNQ19" s="1"/>
      <c r="SNR19" s="1"/>
      <c r="SNS19" s="1"/>
      <c r="SNT19" s="1"/>
      <c r="SNU19" s="1"/>
      <c r="SNV19" s="1"/>
      <c r="SNW19" s="1"/>
      <c r="SNX19" s="1"/>
      <c r="SNY19" s="1"/>
      <c r="SNZ19" s="1"/>
      <c r="SOA19" s="1"/>
      <c r="SOB19" s="1"/>
      <c r="SOC19" s="1"/>
      <c r="SOD19" s="1"/>
      <c r="SOE19" s="1"/>
      <c r="SOF19" s="1"/>
      <c r="SOG19" s="1"/>
      <c r="SOH19" s="1"/>
      <c r="SOI19" s="1"/>
      <c r="SOJ19" s="1"/>
      <c r="SOK19" s="1"/>
      <c r="SOL19" s="1"/>
      <c r="SOM19" s="1"/>
      <c r="SON19" s="1"/>
      <c r="SOO19" s="1"/>
      <c r="SOP19" s="1"/>
      <c r="SOQ19" s="1"/>
      <c r="SOR19" s="1"/>
      <c r="SOS19" s="1"/>
      <c r="SOT19" s="1"/>
      <c r="SOU19" s="1"/>
      <c r="SOV19" s="1"/>
      <c r="SOW19" s="1"/>
      <c r="SOX19" s="1"/>
      <c r="SOY19" s="1"/>
      <c r="SOZ19" s="1"/>
      <c r="SPA19" s="1"/>
      <c r="SPB19" s="1"/>
      <c r="SPC19" s="1"/>
      <c r="SPD19" s="1"/>
      <c r="SPE19" s="1"/>
      <c r="SPF19" s="1"/>
      <c r="SPG19" s="1"/>
      <c r="SPH19" s="1"/>
      <c r="SPI19" s="1"/>
      <c r="SPJ19" s="1"/>
      <c r="SPK19" s="1"/>
      <c r="SPL19" s="1"/>
      <c r="SPM19" s="1"/>
      <c r="SPN19" s="1"/>
      <c r="SPO19" s="1"/>
      <c r="SPP19" s="1"/>
      <c r="SPQ19" s="1"/>
      <c r="SPR19" s="1"/>
      <c r="SPS19" s="1"/>
      <c r="SPT19" s="1"/>
      <c r="SPU19" s="1"/>
      <c r="SPV19" s="1"/>
      <c r="SPW19" s="1"/>
      <c r="SPX19" s="1"/>
      <c r="SPY19" s="1"/>
      <c r="SPZ19" s="1"/>
      <c r="SQA19" s="1"/>
      <c r="SQB19" s="1"/>
      <c r="SQC19" s="1"/>
      <c r="SQD19" s="1"/>
      <c r="SQE19" s="1"/>
      <c r="SQF19" s="1"/>
      <c r="SQG19" s="1"/>
      <c r="SQH19" s="1"/>
      <c r="SQI19" s="1"/>
      <c r="SQJ19" s="1"/>
      <c r="SQK19" s="1"/>
      <c r="SQL19" s="1"/>
      <c r="SQM19" s="1"/>
      <c r="SQN19" s="1"/>
      <c r="SQO19" s="1"/>
      <c r="SQP19" s="1"/>
      <c r="SQQ19" s="1"/>
      <c r="SQR19" s="1"/>
      <c r="SQS19" s="1"/>
      <c r="SQT19" s="1"/>
      <c r="SQU19" s="1"/>
      <c r="SQV19" s="1"/>
      <c r="SQW19" s="1"/>
      <c r="SQX19" s="1"/>
      <c r="SQY19" s="1"/>
      <c r="SQZ19" s="1"/>
      <c r="SRA19" s="1"/>
      <c r="SRB19" s="1"/>
      <c r="SRC19" s="1"/>
      <c r="SRD19" s="1"/>
      <c r="SRE19" s="1"/>
      <c r="SRF19" s="1"/>
      <c r="SRG19" s="1"/>
      <c r="SRH19" s="1"/>
      <c r="SRI19" s="1"/>
      <c r="SRJ19" s="1"/>
      <c r="SRK19" s="1"/>
      <c r="SRL19" s="1"/>
      <c r="SRM19" s="1"/>
      <c r="SRN19" s="1"/>
      <c r="SRO19" s="1"/>
      <c r="SRP19" s="1"/>
      <c r="SRQ19" s="1"/>
      <c r="SRR19" s="1"/>
      <c r="SRS19" s="1"/>
      <c r="SRT19" s="1"/>
      <c r="SRU19" s="1"/>
      <c r="SRV19" s="1"/>
      <c r="SRW19" s="1"/>
      <c r="SRX19" s="1"/>
      <c r="SRY19" s="1"/>
      <c r="SRZ19" s="1"/>
      <c r="SSA19" s="1"/>
      <c r="SSB19" s="1"/>
      <c r="SSC19" s="1"/>
      <c r="SSD19" s="1"/>
      <c r="SSE19" s="1"/>
      <c r="SSF19" s="1"/>
      <c r="SSG19" s="1"/>
      <c r="SSH19" s="1"/>
      <c r="SSI19" s="1"/>
      <c r="SSJ19" s="1"/>
      <c r="SSK19" s="1"/>
      <c r="SSL19" s="1"/>
      <c r="SSM19" s="1"/>
      <c r="SSN19" s="1"/>
      <c r="SSO19" s="1"/>
      <c r="SSP19" s="1"/>
      <c r="SSQ19" s="1"/>
      <c r="SSR19" s="1"/>
      <c r="SSS19" s="1"/>
      <c r="SST19" s="1"/>
      <c r="SSU19" s="1"/>
      <c r="SSV19" s="1"/>
      <c r="SSW19" s="1"/>
      <c r="SSX19" s="1"/>
      <c r="SSY19" s="1"/>
      <c r="SSZ19" s="1"/>
      <c r="STA19" s="1"/>
      <c r="STB19" s="1"/>
      <c r="STC19" s="1"/>
      <c r="STD19" s="1"/>
      <c r="STE19" s="1"/>
      <c r="STF19" s="1"/>
      <c r="STG19" s="1"/>
      <c r="STH19" s="1"/>
      <c r="STI19" s="1"/>
      <c r="STJ19" s="1"/>
      <c r="STK19" s="1"/>
      <c r="STL19" s="1"/>
      <c r="STM19" s="1"/>
      <c r="STN19" s="1"/>
      <c r="STO19" s="1"/>
      <c r="STP19" s="1"/>
      <c r="STQ19" s="1"/>
      <c r="STR19" s="1"/>
      <c r="STS19" s="1"/>
      <c r="STT19" s="1"/>
      <c r="STU19" s="1"/>
      <c r="STV19" s="1"/>
      <c r="STW19" s="1"/>
      <c r="STX19" s="1"/>
      <c r="STY19" s="1"/>
      <c r="STZ19" s="1"/>
      <c r="SUA19" s="1"/>
      <c r="SUB19" s="1"/>
      <c r="SUC19" s="1"/>
      <c r="SUD19" s="1"/>
      <c r="SUE19" s="1"/>
      <c r="SUF19" s="1"/>
      <c r="SUG19" s="1"/>
      <c r="SUH19" s="1"/>
      <c r="SUI19" s="1"/>
      <c r="SUJ19" s="1"/>
      <c r="SUK19" s="1"/>
      <c r="SUL19" s="1"/>
      <c r="SUM19" s="1"/>
      <c r="SUN19" s="1"/>
      <c r="SUO19" s="1"/>
      <c r="SUP19" s="1"/>
      <c r="SUQ19" s="1"/>
      <c r="SUR19" s="1"/>
      <c r="SUS19" s="1"/>
      <c r="SUT19" s="1"/>
      <c r="SUU19" s="1"/>
      <c r="SUV19" s="1"/>
      <c r="SUW19" s="1"/>
      <c r="SUX19" s="1"/>
      <c r="SUY19" s="1"/>
      <c r="SUZ19" s="1"/>
      <c r="SVA19" s="1"/>
      <c r="SVB19" s="1"/>
      <c r="SVC19" s="1"/>
      <c r="SVD19" s="1"/>
      <c r="SVE19" s="1"/>
      <c r="SVF19" s="1"/>
      <c r="SVG19" s="1"/>
      <c r="SVH19" s="1"/>
      <c r="SVI19" s="1"/>
      <c r="SVJ19" s="1"/>
      <c r="SVK19" s="1"/>
      <c r="SVL19" s="1"/>
      <c r="SVM19" s="1"/>
      <c r="SVN19" s="1"/>
      <c r="SVO19" s="1"/>
      <c r="SVP19" s="1"/>
      <c r="SVQ19" s="1"/>
      <c r="SVR19" s="1"/>
      <c r="SVS19" s="1"/>
      <c r="SVT19" s="1"/>
      <c r="SVU19" s="1"/>
      <c r="SVV19" s="1"/>
      <c r="SVW19" s="1"/>
      <c r="SVX19" s="1"/>
      <c r="SVY19" s="1"/>
      <c r="SVZ19" s="1"/>
      <c r="SWA19" s="1"/>
      <c r="SWB19" s="1"/>
      <c r="SWC19" s="1"/>
      <c r="SWD19" s="1"/>
      <c r="SWE19" s="1"/>
      <c r="SWF19" s="1"/>
      <c r="SWG19" s="1"/>
      <c r="SWH19" s="1"/>
      <c r="SWI19" s="1"/>
      <c r="SWJ19" s="1"/>
      <c r="SWK19" s="1"/>
      <c r="SWL19" s="1"/>
      <c r="SWM19" s="1"/>
      <c r="SWN19" s="1"/>
      <c r="SWO19" s="1"/>
      <c r="SWP19" s="1"/>
      <c r="SWQ19" s="1"/>
      <c r="SWR19" s="1"/>
      <c r="SWS19" s="1"/>
      <c r="SWT19" s="1"/>
      <c r="SWU19" s="1"/>
      <c r="SWV19" s="1"/>
      <c r="SWW19" s="1"/>
      <c r="SWX19" s="1"/>
      <c r="SWY19" s="1"/>
      <c r="SWZ19" s="1"/>
      <c r="SXA19" s="1"/>
      <c r="SXB19" s="1"/>
      <c r="SXC19" s="1"/>
      <c r="SXD19" s="1"/>
      <c r="SXE19" s="1"/>
      <c r="SXF19" s="1"/>
      <c r="SXG19" s="1"/>
      <c r="SXH19" s="1"/>
      <c r="SXI19" s="1"/>
      <c r="SXJ19" s="1"/>
      <c r="SXK19" s="1"/>
      <c r="SXL19" s="1"/>
      <c r="SXM19" s="1"/>
      <c r="SXN19" s="1"/>
      <c r="SXO19" s="1"/>
      <c r="SXP19" s="1"/>
      <c r="SXQ19" s="1"/>
      <c r="SXR19" s="1"/>
      <c r="SXS19" s="1"/>
      <c r="SXT19" s="1"/>
      <c r="SXU19" s="1"/>
      <c r="SXV19" s="1"/>
      <c r="SXW19" s="1"/>
      <c r="SXX19" s="1"/>
      <c r="SXY19" s="1"/>
      <c r="SXZ19" s="1"/>
      <c r="SYA19" s="1"/>
      <c r="SYB19" s="1"/>
      <c r="SYC19" s="1"/>
      <c r="SYD19" s="1"/>
      <c r="SYE19" s="1"/>
      <c r="SYF19" s="1"/>
      <c r="SYG19" s="1"/>
      <c r="SYH19" s="1"/>
      <c r="SYI19" s="1"/>
      <c r="SYJ19" s="1"/>
      <c r="SYK19" s="1"/>
      <c r="SYL19" s="1"/>
      <c r="SYM19" s="1"/>
      <c r="SYN19" s="1"/>
      <c r="SYO19" s="1"/>
      <c r="SYP19" s="1"/>
      <c r="SYQ19" s="1"/>
      <c r="SYR19" s="1"/>
      <c r="SYS19" s="1"/>
      <c r="SYT19" s="1"/>
      <c r="SYU19" s="1"/>
      <c r="SYV19" s="1"/>
      <c r="SYW19" s="1"/>
      <c r="SYX19" s="1"/>
      <c r="SYY19" s="1"/>
      <c r="SYZ19" s="1"/>
      <c r="SZA19" s="1"/>
      <c r="SZB19" s="1"/>
      <c r="SZC19" s="1"/>
      <c r="SZD19" s="1"/>
      <c r="SZE19" s="1"/>
      <c r="SZF19" s="1"/>
      <c r="SZG19" s="1"/>
      <c r="SZH19" s="1"/>
      <c r="SZI19" s="1"/>
      <c r="SZJ19" s="1"/>
      <c r="SZK19" s="1"/>
      <c r="SZL19" s="1"/>
      <c r="SZM19" s="1"/>
      <c r="SZN19" s="1"/>
      <c r="SZO19" s="1"/>
      <c r="SZP19" s="1"/>
      <c r="SZQ19" s="1"/>
      <c r="SZR19" s="1"/>
      <c r="SZS19" s="1"/>
      <c r="SZT19" s="1"/>
      <c r="SZU19" s="1"/>
      <c r="SZV19" s="1"/>
      <c r="SZW19" s="1"/>
      <c r="SZX19" s="1"/>
      <c r="SZY19" s="1"/>
      <c r="SZZ19" s="1"/>
      <c r="TAA19" s="1"/>
      <c r="TAB19" s="1"/>
      <c r="TAC19" s="1"/>
      <c r="TAD19" s="1"/>
      <c r="TAE19" s="1"/>
      <c r="TAF19" s="1"/>
      <c r="TAG19" s="1"/>
      <c r="TAH19" s="1"/>
      <c r="TAI19" s="1"/>
      <c r="TAJ19" s="1"/>
      <c r="TAK19" s="1"/>
      <c r="TAL19" s="1"/>
      <c r="TAM19" s="1"/>
      <c r="TAN19" s="1"/>
      <c r="TAO19" s="1"/>
      <c r="TAP19" s="1"/>
      <c r="TAQ19" s="1"/>
      <c r="TAR19" s="1"/>
      <c r="TAS19" s="1"/>
      <c r="TAT19" s="1"/>
      <c r="TAU19" s="1"/>
      <c r="TAV19" s="1"/>
      <c r="TAW19" s="1"/>
      <c r="TAX19" s="1"/>
      <c r="TAY19" s="1"/>
      <c r="TAZ19" s="1"/>
      <c r="TBA19" s="1"/>
      <c r="TBB19" s="1"/>
      <c r="TBC19" s="1"/>
      <c r="TBD19" s="1"/>
      <c r="TBE19" s="1"/>
      <c r="TBF19" s="1"/>
      <c r="TBG19" s="1"/>
      <c r="TBH19" s="1"/>
      <c r="TBI19" s="1"/>
      <c r="TBJ19" s="1"/>
      <c r="TBK19" s="1"/>
      <c r="TBL19" s="1"/>
      <c r="TBM19" s="1"/>
      <c r="TBN19" s="1"/>
      <c r="TBO19" s="1"/>
      <c r="TBP19" s="1"/>
      <c r="TBQ19" s="1"/>
      <c r="TBR19" s="1"/>
      <c r="TBS19" s="1"/>
      <c r="TBT19" s="1"/>
      <c r="TBU19" s="1"/>
      <c r="TBV19" s="1"/>
      <c r="TBW19" s="1"/>
      <c r="TBX19" s="1"/>
      <c r="TBY19" s="1"/>
      <c r="TBZ19" s="1"/>
      <c r="TCA19" s="1"/>
      <c r="TCB19" s="1"/>
      <c r="TCC19" s="1"/>
      <c r="TCD19" s="1"/>
      <c r="TCE19" s="1"/>
      <c r="TCF19" s="1"/>
      <c r="TCG19" s="1"/>
      <c r="TCH19" s="1"/>
      <c r="TCI19" s="1"/>
      <c r="TCJ19" s="1"/>
      <c r="TCK19" s="1"/>
      <c r="TCL19" s="1"/>
      <c r="TCM19" s="1"/>
      <c r="TCN19" s="1"/>
      <c r="TCO19" s="1"/>
      <c r="TCP19" s="1"/>
      <c r="TCQ19" s="1"/>
      <c r="TCR19" s="1"/>
      <c r="TCS19" s="1"/>
      <c r="TCT19" s="1"/>
      <c r="TCU19" s="1"/>
      <c r="TCV19" s="1"/>
      <c r="TCW19" s="1"/>
      <c r="TCX19" s="1"/>
      <c r="TCY19" s="1"/>
      <c r="TCZ19" s="1"/>
      <c r="TDA19" s="1"/>
      <c r="TDB19" s="1"/>
      <c r="TDC19" s="1"/>
      <c r="TDD19" s="1"/>
      <c r="TDE19" s="1"/>
      <c r="TDF19" s="1"/>
      <c r="TDG19" s="1"/>
      <c r="TDH19" s="1"/>
      <c r="TDI19" s="1"/>
      <c r="TDJ19" s="1"/>
      <c r="TDK19" s="1"/>
      <c r="TDL19" s="1"/>
      <c r="TDM19" s="1"/>
      <c r="TDN19" s="1"/>
      <c r="TDO19" s="1"/>
      <c r="TDP19" s="1"/>
      <c r="TDQ19" s="1"/>
      <c r="TDR19" s="1"/>
      <c r="TDS19" s="1"/>
      <c r="TDT19" s="1"/>
      <c r="TDU19" s="1"/>
      <c r="TDV19" s="1"/>
      <c r="TDW19" s="1"/>
      <c r="TDX19" s="1"/>
      <c r="TDY19" s="1"/>
      <c r="TDZ19" s="1"/>
      <c r="TEA19" s="1"/>
      <c r="TEB19" s="1"/>
      <c r="TEC19" s="1"/>
      <c r="TED19" s="1"/>
      <c r="TEE19" s="1"/>
      <c r="TEF19" s="1"/>
      <c r="TEG19" s="1"/>
      <c r="TEH19" s="1"/>
      <c r="TEI19" s="1"/>
      <c r="TEJ19" s="1"/>
      <c r="TEK19" s="1"/>
      <c r="TEL19" s="1"/>
      <c r="TEM19" s="1"/>
      <c r="TEN19" s="1"/>
      <c r="TEO19" s="1"/>
      <c r="TEP19" s="1"/>
      <c r="TEQ19" s="1"/>
      <c r="TER19" s="1"/>
      <c r="TES19" s="1"/>
      <c r="TET19" s="1"/>
      <c r="TEU19" s="1"/>
      <c r="TEV19" s="1"/>
      <c r="TEW19" s="1"/>
      <c r="TEX19" s="1"/>
      <c r="TEY19" s="1"/>
      <c r="TEZ19" s="1"/>
      <c r="TFA19" s="1"/>
      <c r="TFB19" s="1"/>
      <c r="TFC19" s="1"/>
      <c r="TFD19" s="1"/>
      <c r="TFE19" s="1"/>
      <c r="TFF19" s="1"/>
      <c r="TFG19" s="1"/>
      <c r="TFH19" s="1"/>
      <c r="TFI19" s="1"/>
      <c r="TFJ19" s="1"/>
      <c r="TFK19" s="1"/>
      <c r="TFL19" s="1"/>
      <c r="TFM19" s="1"/>
      <c r="TFN19" s="1"/>
      <c r="TFO19" s="1"/>
      <c r="TFP19" s="1"/>
      <c r="TFQ19" s="1"/>
      <c r="TFR19" s="1"/>
      <c r="TFS19" s="1"/>
      <c r="TFT19" s="1"/>
      <c r="TFU19" s="1"/>
      <c r="TFV19" s="1"/>
      <c r="TFW19" s="1"/>
      <c r="TFX19" s="1"/>
      <c r="TFY19" s="1"/>
      <c r="TFZ19" s="1"/>
      <c r="TGA19" s="1"/>
      <c r="TGB19" s="1"/>
      <c r="TGC19" s="1"/>
      <c r="TGD19" s="1"/>
      <c r="TGE19" s="1"/>
      <c r="TGF19" s="1"/>
      <c r="TGG19" s="1"/>
      <c r="TGH19" s="1"/>
      <c r="TGI19" s="1"/>
      <c r="TGJ19" s="1"/>
      <c r="TGK19" s="1"/>
      <c r="TGL19" s="1"/>
      <c r="TGM19" s="1"/>
      <c r="TGN19" s="1"/>
      <c r="TGO19" s="1"/>
      <c r="TGP19" s="1"/>
      <c r="TGQ19" s="1"/>
      <c r="TGR19" s="1"/>
      <c r="TGS19" s="1"/>
      <c r="TGT19" s="1"/>
      <c r="TGU19" s="1"/>
      <c r="TGV19" s="1"/>
      <c r="TGW19" s="1"/>
      <c r="TGX19" s="1"/>
      <c r="TGY19" s="1"/>
      <c r="TGZ19" s="1"/>
      <c r="THA19" s="1"/>
      <c r="THB19" s="1"/>
      <c r="THC19" s="1"/>
      <c r="THD19" s="1"/>
      <c r="THE19" s="1"/>
      <c r="THF19" s="1"/>
      <c r="THG19" s="1"/>
      <c r="THH19" s="1"/>
      <c r="THI19" s="1"/>
      <c r="THJ19" s="1"/>
      <c r="THK19" s="1"/>
      <c r="THL19" s="1"/>
      <c r="THM19" s="1"/>
      <c r="THN19" s="1"/>
      <c r="THO19" s="1"/>
      <c r="THP19" s="1"/>
      <c r="THQ19" s="1"/>
      <c r="THR19" s="1"/>
      <c r="THS19" s="1"/>
      <c r="THT19" s="1"/>
      <c r="THU19" s="1"/>
      <c r="THV19" s="1"/>
      <c r="THW19" s="1"/>
      <c r="THX19" s="1"/>
      <c r="THY19" s="1"/>
      <c r="THZ19" s="1"/>
      <c r="TIA19" s="1"/>
      <c r="TIB19" s="1"/>
      <c r="TIC19" s="1"/>
      <c r="TID19" s="1"/>
      <c r="TIE19" s="1"/>
      <c r="TIF19" s="1"/>
      <c r="TIG19" s="1"/>
      <c r="TIH19" s="1"/>
      <c r="TII19" s="1"/>
      <c r="TIJ19" s="1"/>
      <c r="TIK19" s="1"/>
      <c r="TIL19" s="1"/>
      <c r="TIM19" s="1"/>
      <c r="TIN19" s="1"/>
      <c r="TIO19" s="1"/>
      <c r="TIP19" s="1"/>
      <c r="TIQ19" s="1"/>
      <c r="TIR19" s="1"/>
      <c r="TIS19" s="1"/>
      <c r="TIT19" s="1"/>
      <c r="TIU19" s="1"/>
      <c r="TIV19" s="1"/>
      <c r="TIW19" s="1"/>
      <c r="TIX19" s="1"/>
      <c r="TIY19" s="1"/>
      <c r="TIZ19" s="1"/>
      <c r="TJA19" s="1"/>
      <c r="TJB19" s="1"/>
      <c r="TJC19" s="1"/>
      <c r="TJD19" s="1"/>
      <c r="TJE19" s="1"/>
      <c r="TJF19" s="1"/>
      <c r="TJG19" s="1"/>
      <c r="TJH19" s="1"/>
      <c r="TJI19" s="1"/>
      <c r="TJJ19" s="1"/>
      <c r="TJK19" s="1"/>
      <c r="TJL19" s="1"/>
      <c r="TJM19" s="1"/>
      <c r="TJN19" s="1"/>
      <c r="TJO19" s="1"/>
      <c r="TJP19" s="1"/>
      <c r="TJQ19" s="1"/>
      <c r="TJR19" s="1"/>
      <c r="TJS19" s="1"/>
      <c r="TJT19" s="1"/>
      <c r="TJU19" s="1"/>
      <c r="TJV19" s="1"/>
      <c r="TJW19" s="1"/>
      <c r="TJX19" s="1"/>
      <c r="TJY19" s="1"/>
      <c r="TJZ19" s="1"/>
      <c r="TKA19" s="1"/>
      <c r="TKB19" s="1"/>
      <c r="TKC19" s="1"/>
      <c r="TKD19" s="1"/>
      <c r="TKE19" s="1"/>
      <c r="TKF19" s="1"/>
      <c r="TKG19" s="1"/>
      <c r="TKH19" s="1"/>
      <c r="TKI19" s="1"/>
      <c r="TKJ19" s="1"/>
      <c r="TKK19" s="1"/>
      <c r="TKL19" s="1"/>
      <c r="TKM19" s="1"/>
      <c r="TKN19" s="1"/>
      <c r="TKO19" s="1"/>
      <c r="TKP19" s="1"/>
      <c r="TKQ19" s="1"/>
      <c r="TKR19" s="1"/>
      <c r="TKS19" s="1"/>
      <c r="TKT19" s="1"/>
      <c r="TKU19" s="1"/>
      <c r="TKV19" s="1"/>
      <c r="TKW19" s="1"/>
      <c r="TKX19" s="1"/>
      <c r="TKY19" s="1"/>
      <c r="TKZ19" s="1"/>
      <c r="TLA19" s="1"/>
      <c r="TLB19" s="1"/>
      <c r="TLC19" s="1"/>
      <c r="TLD19" s="1"/>
      <c r="TLE19" s="1"/>
      <c r="TLF19" s="1"/>
      <c r="TLG19" s="1"/>
      <c r="TLH19" s="1"/>
      <c r="TLI19" s="1"/>
      <c r="TLJ19" s="1"/>
      <c r="TLK19" s="1"/>
      <c r="TLL19" s="1"/>
      <c r="TLM19" s="1"/>
      <c r="TLN19" s="1"/>
      <c r="TLO19" s="1"/>
      <c r="TLP19" s="1"/>
      <c r="TLQ19" s="1"/>
      <c r="TLR19" s="1"/>
      <c r="TLS19" s="1"/>
      <c r="TLT19" s="1"/>
      <c r="TLU19" s="1"/>
      <c r="TLV19" s="1"/>
      <c r="TLW19" s="1"/>
      <c r="TLX19" s="1"/>
      <c r="TLY19" s="1"/>
      <c r="TLZ19" s="1"/>
      <c r="TMA19" s="1"/>
      <c r="TMB19" s="1"/>
      <c r="TMC19" s="1"/>
      <c r="TMD19" s="1"/>
      <c r="TME19" s="1"/>
      <c r="TMF19" s="1"/>
      <c r="TMG19" s="1"/>
      <c r="TMH19" s="1"/>
      <c r="TMI19" s="1"/>
      <c r="TMJ19" s="1"/>
      <c r="TMK19" s="1"/>
      <c r="TML19" s="1"/>
      <c r="TMM19" s="1"/>
      <c r="TMN19" s="1"/>
      <c r="TMO19" s="1"/>
      <c r="TMP19" s="1"/>
      <c r="TMQ19" s="1"/>
      <c r="TMR19" s="1"/>
      <c r="TMS19" s="1"/>
      <c r="TMT19" s="1"/>
      <c r="TMU19" s="1"/>
      <c r="TMV19" s="1"/>
      <c r="TMW19" s="1"/>
      <c r="TMX19" s="1"/>
      <c r="TMY19" s="1"/>
      <c r="TMZ19" s="1"/>
      <c r="TNA19" s="1"/>
      <c r="TNB19" s="1"/>
      <c r="TNC19" s="1"/>
      <c r="TND19" s="1"/>
      <c r="TNE19" s="1"/>
      <c r="TNF19" s="1"/>
      <c r="TNG19" s="1"/>
      <c r="TNH19" s="1"/>
      <c r="TNI19" s="1"/>
      <c r="TNJ19" s="1"/>
      <c r="TNK19" s="1"/>
      <c r="TNL19" s="1"/>
      <c r="TNM19" s="1"/>
      <c r="TNN19" s="1"/>
      <c r="TNO19" s="1"/>
      <c r="TNP19" s="1"/>
      <c r="TNQ19" s="1"/>
      <c r="TNR19" s="1"/>
      <c r="TNS19" s="1"/>
      <c r="TNT19" s="1"/>
      <c r="TNU19" s="1"/>
      <c r="TNV19" s="1"/>
      <c r="TNW19" s="1"/>
      <c r="TNX19" s="1"/>
      <c r="TNY19" s="1"/>
      <c r="TNZ19" s="1"/>
      <c r="TOA19" s="1"/>
      <c r="TOB19" s="1"/>
      <c r="TOC19" s="1"/>
      <c r="TOD19" s="1"/>
      <c r="TOE19" s="1"/>
      <c r="TOF19" s="1"/>
      <c r="TOG19" s="1"/>
      <c r="TOH19" s="1"/>
      <c r="TOI19" s="1"/>
      <c r="TOJ19" s="1"/>
      <c r="TOK19" s="1"/>
      <c r="TOL19" s="1"/>
      <c r="TOM19" s="1"/>
      <c r="TON19" s="1"/>
      <c r="TOO19" s="1"/>
      <c r="TOP19" s="1"/>
      <c r="TOQ19" s="1"/>
      <c r="TOR19" s="1"/>
      <c r="TOS19" s="1"/>
      <c r="TOT19" s="1"/>
      <c r="TOU19" s="1"/>
      <c r="TOV19" s="1"/>
      <c r="TOW19" s="1"/>
      <c r="TOX19" s="1"/>
      <c r="TOY19" s="1"/>
      <c r="TOZ19" s="1"/>
      <c r="TPA19" s="1"/>
      <c r="TPB19" s="1"/>
      <c r="TPC19" s="1"/>
      <c r="TPD19" s="1"/>
      <c r="TPE19" s="1"/>
      <c r="TPF19" s="1"/>
      <c r="TPG19" s="1"/>
      <c r="TPH19" s="1"/>
      <c r="TPI19" s="1"/>
      <c r="TPJ19" s="1"/>
      <c r="TPK19" s="1"/>
      <c r="TPL19" s="1"/>
      <c r="TPM19" s="1"/>
      <c r="TPN19" s="1"/>
      <c r="TPO19" s="1"/>
      <c r="TPP19" s="1"/>
      <c r="TPQ19" s="1"/>
      <c r="TPR19" s="1"/>
      <c r="TPS19" s="1"/>
      <c r="TPT19" s="1"/>
      <c r="TPU19" s="1"/>
      <c r="TPV19" s="1"/>
      <c r="TPW19" s="1"/>
      <c r="TPX19" s="1"/>
      <c r="TPY19" s="1"/>
      <c r="TPZ19" s="1"/>
      <c r="TQA19" s="1"/>
      <c r="TQB19" s="1"/>
      <c r="TQC19" s="1"/>
      <c r="TQD19" s="1"/>
      <c r="TQE19" s="1"/>
      <c r="TQF19" s="1"/>
      <c r="TQG19" s="1"/>
      <c r="TQH19" s="1"/>
      <c r="TQI19" s="1"/>
      <c r="TQJ19" s="1"/>
      <c r="TQK19" s="1"/>
      <c r="TQL19" s="1"/>
      <c r="TQM19" s="1"/>
      <c r="TQN19" s="1"/>
      <c r="TQO19" s="1"/>
      <c r="TQP19" s="1"/>
      <c r="TQQ19" s="1"/>
      <c r="TQR19" s="1"/>
      <c r="TQS19" s="1"/>
      <c r="TQT19" s="1"/>
      <c r="TQU19" s="1"/>
      <c r="TQV19" s="1"/>
      <c r="TQW19" s="1"/>
      <c r="TQX19" s="1"/>
      <c r="TQY19" s="1"/>
      <c r="TQZ19" s="1"/>
      <c r="TRA19" s="1"/>
      <c r="TRB19" s="1"/>
      <c r="TRC19" s="1"/>
      <c r="TRD19" s="1"/>
      <c r="TRE19" s="1"/>
      <c r="TRF19" s="1"/>
      <c r="TRG19" s="1"/>
      <c r="TRH19" s="1"/>
      <c r="TRI19" s="1"/>
      <c r="TRJ19" s="1"/>
      <c r="TRK19" s="1"/>
      <c r="TRL19" s="1"/>
      <c r="TRM19" s="1"/>
      <c r="TRN19" s="1"/>
      <c r="TRO19" s="1"/>
      <c r="TRP19" s="1"/>
      <c r="TRQ19" s="1"/>
      <c r="TRR19" s="1"/>
      <c r="TRS19" s="1"/>
      <c r="TRT19" s="1"/>
      <c r="TRU19" s="1"/>
      <c r="TRV19" s="1"/>
      <c r="TRW19" s="1"/>
      <c r="TRX19" s="1"/>
      <c r="TRY19" s="1"/>
      <c r="TRZ19" s="1"/>
      <c r="TSA19" s="1"/>
      <c r="TSB19" s="1"/>
      <c r="TSC19" s="1"/>
      <c r="TSD19" s="1"/>
      <c r="TSE19" s="1"/>
      <c r="TSF19" s="1"/>
      <c r="TSG19" s="1"/>
      <c r="TSH19" s="1"/>
      <c r="TSI19" s="1"/>
      <c r="TSJ19" s="1"/>
      <c r="TSK19" s="1"/>
      <c r="TSL19" s="1"/>
      <c r="TSM19" s="1"/>
      <c r="TSN19" s="1"/>
      <c r="TSO19" s="1"/>
      <c r="TSP19" s="1"/>
      <c r="TSQ19" s="1"/>
      <c r="TSR19" s="1"/>
      <c r="TSS19" s="1"/>
      <c r="TST19" s="1"/>
      <c r="TSU19" s="1"/>
      <c r="TSV19" s="1"/>
      <c r="TSW19" s="1"/>
      <c r="TSX19" s="1"/>
      <c r="TSY19" s="1"/>
      <c r="TSZ19" s="1"/>
      <c r="TTA19" s="1"/>
      <c r="TTB19" s="1"/>
      <c r="TTC19" s="1"/>
      <c r="TTD19" s="1"/>
      <c r="TTE19" s="1"/>
      <c r="TTF19" s="1"/>
      <c r="TTG19" s="1"/>
      <c r="TTH19" s="1"/>
      <c r="TTI19" s="1"/>
      <c r="TTJ19" s="1"/>
      <c r="TTK19" s="1"/>
      <c r="TTL19" s="1"/>
      <c r="TTM19" s="1"/>
      <c r="TTN19" s="1"/>
      <c r="TTO19" s="1"/>
      <c r="TTP19" s="1"/>
      <c r="TTQ19" s="1"/>
      <c r="TTR19" s="1"/>
      <c r="TTS19" s="1"/>
      <c r="TTT19" s="1"/>
      <c r="TTU19" s="1"/>
      <c r="TTV19" s="1"/>
      <c r="TTW19" s="1"/>
      <c r="TTX19" s="1"/>
      <c r="TTY19" s="1"/>
      <c r="TTZ19" s="1"/>
      <c r="TUA19" s="1"/>
      <c r="TUB19" s="1"/>
      <c r="TUC19" s="1"/>
      <c r="TUD19" s="1"/>
      <c r="TUE19" s="1"/>
      <c r="TUF19" s="1"/>
      <c r="TUG19" s="1"/>
      <c r="TUH19" s="1"/>
      <c r="TUI19" s="1"/>
      <c r="TUJ19" s="1"/>
      <c r="TUK19" s="1"/>
      <c r="TUL19" s="1"/>
      <c r="TUM19" s="1"/>
      <c r="TUN19" s="1"/>
      <c r="TUO19" s="1"/>
      <c r="TUP19" s="1"/>
      <c r="TUQ19" s="1"/>
      <c r="TUR19" s="1"/>
      <c r="TUS19" s="1"/>
      <c r="TUT19" s="1"/>
      <c r="TUU19" s="1"/>
      <c r="TUV19" s="1"/>
      <c r="TUW19" s="1"/>
      <c r="TUX19" s="1"/>
      <c r="TUY19" s="1"/>
      <c r="TUZ19" s="1"/>
      <c r="TVA19" s="1"/>
      <c r="TVB19" s="1"/>
      <c r="TVC19" s="1"/>
      <c r="TVD19" s="1"/>
      <c r="TVE19" s="1"/>
      <c r="TVF19" s="1"/>
      <c r="TVG19" s="1"/>
      <c r="TVH19" s="1"/>
      <c r="TVI19" s="1"/>
      <c r="TVJ19" s="1"/>
      <c r="TVK19" s="1"/>
      <c r="TVL19" s="1"/>
      <c r="TVM19" s="1"/>
      <c r="TVN19" s="1"/>
      <c r="TVO19" s="1"/>
      <c r="TVP19" s="1"/>
      <c r="TVQ19" s="1"/>
      <c r="TVR19" s="1"/>
      <c r="TVS19" s="1"/>
      <c r="TVT19" s="1"/>
      <c r="TVU19" s="1"/>
      <c r="TVV19" s="1"/>
      <c r="TVW19" s="1"/>
      <c r="TVX19" s="1"/>
      <c r="TVY19" s="1"/>
      <c r="TVZ19" s="1"/>
      <c r="TWA19" s="1"/>
      <c r="TWB19" s="1"/>
      <c r="TWC19" s="1"/>
      <c r="TWD19" s="1"/>
      <c r="TWE19" s="1"/>
      <c r="TWF19" s="1"/>
      <c r="TWG19" s="1"/>
      <c r="TWH19" s="1"/>
      <c r="TWI19" s="1"/>
      <c r="TWJ19" s="1"/>
      <c r="TWK19" s="1"/>
      <c r="TWL19" s="1"/>
      <c r="TWM19" s="1"/>
      <c r="TWN19" s="1"/>
      <c r="TWO19" s="1"/>
      <c r="TWP19" s="1"/>
      <c r="TWQ19" s="1"/>
      <c r="TWR19" s="1"/>
      <c r="TWS19" s="1"/>
      <c r="TWT19" s="1"/>
      <c r="TWU19" s="1"/>
      <c r="TWV19" s="1"/>
      <c r="TWW19" s="1"/>
      <c r="TWX19" s="1"/>
      <c r="TWY19" s="1"/>
      <c r="TWZ19" s="1"/>
      <c r="TXA19" s="1"/>
      <c r="TXB19" s="1"/>
      <c r="TXC19" s="1"/>
      <c r="TXD19" s="1"/>
      <c r="TXE19" s="1"/>
      <c r="TXF19" s="1"/>
      <c r="TXG19" s="1"/>
      <c r="TXH19" s="1"/>
      <c r="TXI19" s="1"/>
      <c r="TXJ19" s="1"/>
      <c r="TXK19" s="1"/>
      <c r="TXL19" s="1"/>
      <c r="TXM19" s="1"/>
      <c r="TXN19" s="1"/>
      <c r="TXO19" s="1"/>
      <c r="TXP19" s="1"/>
      <c r="TXQ19" s="1"/>
      <c r="TXR19" s="1"/>
      <c r="TXS19" s="1"/>
      <c r="TXT19" s="1"/>
      <c r="TXU19" s="1"/>
      <c r="TXV19" s="1"/>
      <c r="TXW19" s="1"/>
      <c r="TXX19" s="1"/>
      <c r="TXY19" s="1"/>
      <c r="TXZ19" s="1"/>
      <c r="TYA19" s="1"/>
      <c r="TYB19" s="1"/>
      <c r="TYC19" s="1"/>
      <c r="TYD19" s="1"/>
      <c r="TYE19" s="1"/>
      <c r="TYF19" s="1"/>
      <c r="TYG19" s="1"/>
      <c r="TYH19" s="1"/>
      <c r="TYI19" s="1"/>
      <c r="TYJ19" s="1"/>
      <c r="TYK19" s="1"/>
      <c r="TYL19" s="1"/>
      <c r="TYM19" s="1"/>
      <c r="TYN19" s="1"/>
      <c r="TYO19" s="1"/>
      <c r="TYP19" s="1"/>
      <c r="TYQ19" s="1"/>
      <c r="TYR19" s="1"/>
      <c r="TYS19" s="1"/>
      <c r="TYT19" s="1"/>
      <c r="TYU19" s="1"/>
      <c r="TYV19" s="1"/>
      <c r="TYW19" s="1"/>
      <c r="TYX19" s="1"/>
      <c r="TYY19" s="1"/>
      <c r="TYZ19" s="1"/>
      <c r="TZA19" s="1"/>
      <c r="TZB19" s="1"/>
      <c r="TZC19" s="1"/>
      <c r="TZD19" s="1"/>
      <c r="TZE19" s="1"/>
      <c r="TZF19" s="1"/>
      <c r="TZG19" s="1"/>
      <c r="TZH19" s="1"/>
      <c r="TZI19" s="1"/>
      <c r="TZJ19" s="1"/>
      <c r="TZK19" s="1"/>
      <c r="TZL19" s="1"/>
      <c r="TZM19" s="1"/>
      <c r="TZN19" s="1"/>
      <c r="TZO19" s="1"/>
      <c r="TZP19" s="1"/>
      <c r="TZQ19" s="1"/>
      <c r="TZR19" s="1"/>
      <c r="TZS19" s="1"/>
      <c r="TZT19" s="1"/>
      <c r="TZU19" s="1"/>
      <c r="TZV19" s="1"/>
      <c r="TZW19" s="1"/>
      <c r="TZX19" s="1"/>
      <c r="TZY19" s="1"/>
      <c r="TZZ19" s="1"/>
      <c r="UAA19" s="1"/>
      <c r="UAB19" s="1"/>
      <c r="UAC19" s="1"/>
      <c r="UAD19" s="1"/>
      <c r="UAE19" s="1"/>
      <c r="UAF19" s="1"/>
      <c r="UAG19" s="1"/>
      <c r="UAH19" s="1"/>
      <c r="UAI19" s="1"/>
      <c r="UAJ19" s="1"/>
      <c r="UAK19" s="1"/>
      <c r="UAL19" s="1"/>
      <c r="UAM19" s="1"/>
      <c r="UAN19" s="1"/>
      <c r="UAO19" s="1"/>
      <c r="UAP19" s="1"/>
      <c r="UAQ19" s="1"/>
      <c r="UAR19" s="1"/>
      <c r="UAS19" s="1"/>
      <c r="UAT19" s="1"/>
      <c r="UAU19" s="1"/>
      <c r="UAV19" s="1"/>
      <c r="UAW19" s="1"/>
      <c r="UAX19" s="1"/>
      <c r="UAY19" s="1"/>
      <c r="UAZ19" s="1"/>
      <c r="UBA19" s="1"/>
      <c r="UBB19" s="1"/>
      <c r="UBC19" s="1"/>
      <c r="UBD19" s="1"/>
      <c r="UBE19" s="1"/>
      <c r="UBF19" s="1"/>
      <c r="UBG19" s="1"/>
      <c r="UBH19" s="1"/>
      <c r="UBI19" s="1"/>
      <c r="UBJ19" s="1"/>
      <c r="UBK19" s="1"/>
      <c r="UBL19" s="1"/>
      <c r="UBM19" s="1"/>
      <c r="UBN19" s="1"/>
      <c r="UBO19" s="1"/>
      <c r="UBP19" s="1"/>
      <c r="UBQ19" s="1"/>
      <c r="UBR19" s="1"/>
      <c r="UBS19" s="1"/>
      <c r="UBT19" s="1"/>
      <c r="UBU19" s="1"/>
      <c r="UBV19" s="1"/>
      <c r="UBW19" s="1"/>
      <c r="UBX19" s="1"/>
      <c r="UBY19" s="1"/>
      <c r="UBZ19" s="1"/>
      <c r="UCA19" s="1"/>
      <c r="UCB19" s="1"/>
      <c r="UCC19" s="1"/>
      <c r="UCD19" s="1"/>
      <c r="UCE19" s="1"/>
      <c r="UCF19" s="1"/>
      <c r="UCG19" s="1"/>
      <c r="UCH19" s="1"/>
      <c r="UCI19" s="1"/>
      <c r="UCJ19" s="1"/>
      <c r="UCK19" s="1"/>
      <c r="UCL19" s="1"/>
      <c r="UCM19" s="1"/>
      <c r="UCN19" s="1"/>
      <c r="UCO19" s="1"/>
      <c r="UCP19" s="1"/>
      <c r="UCQ19" s="1"/>
      <c r="UCR19" s="1"/>
      <c r="UCS19" s="1"/>
      <c r="UCT19" s="1"/>
      <c r="UCU19" s="1"/>
      <c r="UCV19" s="1"/>
      <c r="UCW19" s="1"/>
      <c r="UCX19" s="1"/>
      <c r="UCY19" s="1"/>
      <c r="UCZ19" s="1"/>
      <c r="UDA19" s="1"/>
      <c r="UDB19" s="1"/>
      <c r="UDC19" s="1"/>
      <c r="UDD19" s="1"/>
      <c r="UDE19" s="1"/>
      <c r="UDF19" s="1"/>
      <c r="UDG19" s="1"/>
      <c r="UDH19" s="1"/>
      <c r="UDI19" s="1"/>
      <c r="UDJ19" s="1"/>
      <c r="UDK19" s="1"/>
      <c r="UDL19" s="1"/>
      <c r="UDM19" s="1"/>
      <c r="UDN19" s="1"/>
      <c r="UDO19" s="1"/>
      <c r="UDP19" s="1"/>
      <c r="UDQ19" s="1"/>
      <c r="UDR19" s="1"/>
      <c r="UDS19" s="1"/>
      <c r="UDT19" s="1"/>
      <c r="UDU19" s="1"/>
      <c r="UDV19" s="1"/>
      <c r="UDW19" s="1"/>
      <c r="UDX19" s="1"/>
      <c r="UDY19" s="1"/>
      <c r="UDZ19" s="1"/>
      <c r="UEA19" s="1"/>
      <c r="UEB19" s="1"/>
      <c r="UEC19" s="1"/>
      <c r="UED19" s="1"/>
      <c r="UEE19" s="1"/>
      <c r="UEF19" s="1"/>
      <c r="UEG19" s="1"/>
      <c r="UEH19" s="1"/>
      <c r="UEI19" s="1"/>
      <c r="UEJ19" s="1"/>
      <c r="UEK19" s="1"/>
      <c r="UEL19" s="1"/>
      <c r="UEM19" s="1"/>
      <c r="UEN19" s="1"/>
      <c r="UEO19" s="1"/>
      <c r="UEP19" s="1"/>
      <c r="UEQ19" s="1"/>
      <c r="UER19" s="1"/>
      <c r="UES19" s="1"/>
      <c r="UET19" s="1"/>
      <c r="UEU19" s="1"/>
      <c r="UEV19" s="1"/>
      <c r="UEW19" s="1"/>
      <c r="UEX19" s="1"/>
      <c r="UEY19" s="1"/>
      <c r="UEZ19" s="1"/>
      <c r="UFA19" s="1"/>
      <c r="UFB19" s="1"/>
      <c r="UFC19" s="1"/>
      <c r="UFD19" s="1"/>
      <c r="UFE19" s="1"/>
      <c r="UFF19" s="1"/>
      <c r="UFG19" s="1"/>
      <c r="UFH19" s="1"/>
      <c r="UFI19" s="1"/>
      <c r="UFJ19" s="1"/>
      <c r="UFK19" s="1"/>
      <c r="UFL19" s="1"/>
      <c r="UFM19" s="1"/>
      <c r="UFN19" s="1"/>
      <c r="UFO19" s="1"/>
      <c r="UFP19" s="1"/>
      <c r="UFQ19" s="1"/>
      <c r="UFR19" s="1"/>
      <c r="UFS19" s="1"/>
      <c r="UFT19" s="1"/>
      <c r="UFU19" s="1"/>
      <c r="UFV19" s="1"/>
      <c r="UFW19" s="1"/>
      <c r="UFX19" s="1"/>
      <c r="UFY19" s="1"/>
      <c r="UFZ19" s="1"/>
      <c r="UGA19" s="1"/>
      <c r="UGB19" s="1"/>
      <c r="UGC19" s="1"/>
      <c r="UGD19" s="1"/>
      <c r="UGE19" s="1"/>
      <c r="UGF19" s="1"/>
      <c r="UGG19" s="1"/>
      <c r="UGH19" s="1"/>
      <c r="UGI19" s="1"/>
      <c r="UGJ19" s="1"/>
      <c r="UGK19" s="1"/>
      <c r="UGL19" s="1"/>
      <c r="UGM19" s="1"/>
      <c r="UGN19" s="1"/>
      <c r="UGO19" s="1"/>
      <c r="UGP19" s="1"/>
      <c r="UGQ19" s="1"/>
      <c r="UGR19" s="1"/>
      <c r="UGS19" s="1"/>
      <c r="UGT19" s="1"/>
      <c r="UGU19" s="1"/>
      <c r="UGV19" s="1"/>
      <c r="UGW19" s="1"/>
      <c r="UGX19" s="1"/>
      <c r="UGY19" s="1"/>
      <c r="UGZ19" s="1"/>
      <c r="UHA19" s="1"/>
      <c r="UHB19" s="1"/>
      <c r="UHC19" s="1"/>
      <c r="UHD19" s="1"/>
      <c r="UHE19" s="1"/>
      <c r="UHF19" s="1"/>
      <c r="UHG19" s="1"/>
      <c r="UHH19" s="1"/>
      <c r="UHI19" s="1"/>
      <c r="UHJ19" s="1"/>
      <c r="UHK19" s="1"/>
      <c r="UHL19" s="1"/>
      <c r="UHM19" s="1"/>
      <c r="UHN19" s="1"/>
      <c r="UHO19" s="1"/>
      <c r="UHP19" s="1"/>
      <c r="UHQ19" s="1"/>
      <c r="UHR19" s="1"/>
      <c r="UHS19" s="1"/>
      <c r="UHT19" s="1"/>
      <c r="UHU19" s="1"/>
      <c r="UHV19" s="1"/>
      <c r="UHW19" s="1"/>
      <c r="UHX19" s="1"/>
      <c r="UHY19" s="1"/>
      <c r="UHZ19" s="1"/>
      <c r="UIA19" s="1"/>
      <c r="UIB19" s="1"/>
      <c r="UIC19" s="1"/>
      <c r="UID19" s="1"/>
      <c r="UIE19" s="1"/>
      <c r="UIF19" s="1"/>
      <c r="UIG19" s="1"/>
      <c r="UIH19" s="1"/>
      <c r="UII19" s="1"/>
      <c r="UIJ19" s="1"/>
      <c r="UIK19" s="1"/>
      <c r="UIL19" s="1"/>
      <c r="UIM19" s="1"/>
      <c r="UIN19" s="1"/>
      <c r="UIO19" s="1"/>
      <c r="UIP19" s="1"/>
      <c r="UIQ19" s="1"/>
      <c r="UIR19" s="1"/>
      <c r="UIS19" s="1"/>
      <c r="UIT19" s="1"/>
      <c r="UIU19" s="1"/>
      <c r="UIV19" s="1"/>
      <c r="UIW19" s="1"/>
      <c r="UIX19" s="1"/>
      <c r="UIY19" s="1"/>
      <c r="UIZ19" s="1"/>
      <c r="UJA19" s="1"/>
      <c r="UJB19" s="1"/>
      <c r="UJC19" s="1"/>
      <c r="UJD19" s="1"/>
      <c r="UJE19" s="1"/>
      <c r="UJF19" s="1"/>
      <c r="UJG19" s="1"/>
      <c r="UJH19" s="1"/>
      <c r="UJI19" s="1"/>
      <c r="UJJ19" s="1"/>
      <c r="UJK19" s="1"/>
      <c r="UJL19" s="1"/>
      <c r="UJM19" s="1"/>
      <c r="UJN19" s="1"/>
      <c r="UJO19" s="1"/>
      <c r="UJP19" s="1"/>
      <c r="UJQ19" s="1"/>
      <c r="UJR19" s="1"/>
      <c r="UJS19" s="1"/>
      <c r="UJT19" s="1"/>
      <c r="UJU19" s="1"/>
      <c r="UJV19" s="1"/>
      <c r="UJW19" s="1"/>
      <c r="UJX19" s="1"/>
      <c r="UJY19" s="1"/>
      <c r="UJZ19" s="1"/>
      <c r="UKA19" s="1"/>
      <c r="UKB19" s="1"/>
      <c r="UKC19" s="1"/>
      <c r="UKD19" s="1"/>
      <c r="UKE19" s="1"/>
      <c r="UKF19" s="1"/>
      <c r="UKG19" s="1"/>
      <c r="UKH19" s="1"/>
      <c r="UKI19" s="1"/>
      <c r="UKJ19" s="1"/>
      <c r="UKK19" s="1"/>
      <c r="UKL19" s="1"/>
      <c r="UKM19" s="1"/>
      <c r="UKN19" s="1"/>
      <c r="UKO19" s="1"/>
      <c r="UKP19" s="1"/>
      <c r="UKQ19" s="1"/>
      <c r="UKR19" s="1"/>
      <c r="UKS19" s="1"/>
      <c r="UKT19" s="1"/>
      <c r="UKU19" s="1"/>
      <c r="UKV19" s="1"/>
      <c r="UKW19" s="1"/>
      <c r="UKX19" s="1"/>
      <c r="UKY19" s="1"/>
      <c r="UKZ19" s="1"/>
      <c r="ULA19" s="1"/>
      <c r="ULB19" s="1"/>
      <c r="ULC19" s="1"/>
      <c r="ULD19" s="1"/>
      <c r="ULE19" s="1"/>
      <c r="ULF19" s="1"/>
      <c r="ULG19" s="1"/>
      <c r="ULH19" s="1"/>
      <c r="ULI19" s="1"/>
      <c r="ULJ19" s="1"/>
      <c r="ULK19" s="1"/>
      <c r="ULL19" s="1"/>
      <c r="ULM19" s="1"/>
      <c r="ULN19" s="1"/>
      <c r="ULO19" s="1"/>
      <c r="ULP19" s="1"/>
      <c r="ULQ19" s="1"/>
      <c r="ULR19" s="1"/>
      <c r="ULS19" s="1"/>
      <c r="ULT19" s="1"/>
      <c r="ULU19" s="1"/>
      <c r="ULV19" s="1"/>
      <c r="ULW19" s="1"/>
      <c r="ULX19" s="1"/>
      <c r="ULY19" s="1"/>
      <c r="ULZ19" s="1"/>
      <c r="UMA19" s="1"/>
      <c r="UMB19" s="1"/>
      <c r="UMC19" s="1"/>
      <c r="UMD19" s="1"/>
      <c r="UME19" s="1"/>
      <c r="UMF19" s="1"/>
      <c r="UMG19" s="1"/>
      <c r="UMH19" s="1"/>
      <c r="UMI19" s="1"/>
      <c r="UMJ19" s="1"/>
      <c r="UMK19" s="1"/>
      <c r="UML19" s="1"/>
      <c r="UMM19" s="1"/>
      <c r="UMN19" s="1"/>
      <c r="UMO19" s="1"/>
      <c r="UMP19" s="1"/>
      <c r="UMQ19" s="1"/>
      <c r="UMR19" s="1"/>
      <c r="UMS19" s="1"/>
      <c r="UMT19" s="1"/>
      <c r="UMU19" s="1"/>
      <c r="UMV19" s="1"/>
      <c r="UMW19" s="1"/>
      <c r="UMX19" s="1"/>
      <c r="UMY19" s="1"/>
      <c r="UMZ19" s="1"/>
      <c r="UNA19" s="1"/>
      <c r="UNB19" s="1"/>
      <c r="UNC19" s="1"/>
      <c r="UND19" s="1"/>
      <c r="UNE19" s="1"/>
      <c r="UNF19" s="1"/>
      <c r="UNG19" s="1"/>
      <c r="UNH19" s="1"/>
      <c r="UNI19" s="1"/>
      <c r="UNJ19" s="1"/>
      <c r="UNK19" s="1"/>
      <c r="UNL19" s="1"/>
      <c r="UNM19" s="1"/>
      <c r="UNN19" s="1"/>
      <c r="UNO19" s="1"/>
      <c r="UNP19" s="1"/>
      <c r="UNQ19" s="1"/>
      <c r="UNR19" s="1"/>
      <c r="UNS19" s="1"/>
      <c r="UNT19" s="1"/>
      <c r="UNU19" s="1"/>
      <c r="UNV19" s="1"/>
      <c r="UNW19" s="1"/>
      <c r="UNX19" s="1"/>
      <c r="UNY19" s="1"/>
      <c r="UNZ19" s="1"/>
      <c r="UOA19" s="1"/>
      <c r="UOB19" s="1"/>
      <c r="UOC19" s="1"/>
      <c r="UOD19" s="1"/>
      <c r="UOE19" s="1"/>
      <c r="UOF19" s="1"/>
      <c r="UOG19" s="1"/>
      <c r="UOH19" s="1"/>
      <c r="UOI19" s="1"/>
      <c r="UOJ19" s="1"/>
      <c r="UOK19" s="1"/>
      <c r="UOL19" s="1"/>
      <c r="UOM19" s="1"/>
      <c r="UON19" s="1"/>
      <c r="UOO19" s="1"/>
      <c r="UOP19" s="1"/>
      <c r="UOQ19" s="1"/>
      <c r="UOR19" s="1"/>
      <c r="UOS19" s="1"/>
      <c r="UOT19" s="1"/>
      <c r="UOU19" s="1"/>
      <c r="UOV19" s="1"/>
      <c r="UOW19" s="1"/>
      <c r="UOX19" s="1"/>
      <c r="UOY19" s="1"/>
      <c r="UOZ19" s="1"/>
      <c r="UPA19" s="1"/>
      <c r="UPB19" s="1"/>
      <c r="UPC19" s="1"/>
      <c r="UPD19" s="1"/>
      <c r="UPE19" s="1"/>
      <c r="UPF19" s="1"/>
      <c r="UPG19" s="1"/>
      <c r="UPH19" s="1"/>
      <c r="UPI19" s="1"/>
      <c r="UPJ19" s="1"/>
      <c r="UPK19" s="1"/>
      <c r="UPL19" s="1"/>
      <c r="UPM19" s="1"/>
      <c r="UPN19" s="1"/>
      <c r="UPO19" s="1"/>
      <c r="UPP19" s="1"/>
      <c r="UPQ19" s="1"/>
      <c r="UPR19" s="1"/>
      <c r="UPS19" s="1"/>
      <c r="UPT19" s="1"/>
      <c r="UPU19" s="1"/>
      <c r="UPV19" s="1"/>
      <c r="UPW19" s="1"/>
      <c r="UPX19" s="1"/>
      <c r="UPY19" s="1"/>
      <c r="UPZ19" s="1"/>
      <c r="UQA19" s="1"/>
      <c r="UQB19" s="1"/>
      <c r="UQC19" s="1"/>
      <c r="UQD19" s="1"/>
      <c r="UQE19" s="1"/>
      <c r="UQF19" s="1"/>
      <c r="UQG19" s="1"/>
      <c r="UQH19" s="1"/>
      <c r="UQI19" s="1"/>
      <c r="UQJ19" s="1"/>
      <c r="UQK19" s="1"/>
      <c r="UQL19" s="1"/>
      <c r="UQM19" s="1"/>
      <c r="UQN19" s="1"/>
      <c r="UQO19" s="1"/>
      <c r="UQP19" s="1"/>
      <c r="UQQ19" s="1"/>
      <c r="UQR19" s="1"/>
      <c r="UQS19" s="1"/>
      <c r="UQT19" s="1"/>
      <c r="UQU19" s="1"/>
      <c r="UQV19" s="1"/>
      <c r="UQW19" s="1"/>
      <c r="UQX19" s="1"/>
      <c r="UQY19" s="1"/>
      <c r="UQZ19" s="1"/>
      <c r="URA19" s="1"/>
      <c r="URB19" s="1"/>
      <c r="URC19" s="1"/>
      <c r="URD19" s="1"/>
      <c r="URE19" s="1"/>
      <c r="URF19" s="1"/>
      <c r="URG19" s="1"/>
      <c r="URH19" s="1"/>
      <c r="URI19" s="1"/>
      <c r="URJ19" s="1"/>
      <c r="URK19" s="1"/>
      <c r="URL19" s="1"/>
      <c r="URM19" s="1"/>
      <c r="URN19" s="1"/>
      <c r="URO19" s="1"/>
      <c r="URP19" s="1"/>
      <c r="URQ19" s="1"/>
      <c r="URR19" s="1"/>
      <c r="URS19" s="1"/>
      <c r="URT19" s="1"/>
      <c r="URU19" s="1"/>
      <c r="URV19" s="1"/>
      <c r="URW19" s="1"/>
      <c r="URX19" s="1"/>
      <c r="URY19" s="1"/>
      <c r="URZ19" s="1"/>
      <c r="USA19" s="1"/>
      <c r="USB19" s="1"/>
      <c r="USC19" s="1"/>
      <c r="USD19" s="1"/>
      <c r="USE19" s="1"/>
      <c r="USF19" s="1"/>
      <c r="USG19" s="1"/>
      <c r="USH19" s="1"/>
      <c r="USI19" s="1"/>
      <c r="USJ19" s="1"/>
      <c r="USK19" s="1"/>
      <c r="USL19" s="1"/>
      <c r="USM19" s="1"/>
      <c r="USN19" s="1"/>
      <c r="USO19" s="1"/>
      <c r="USP19" s="1"/>
      <c r="USQ19" s="1"/>
      <c r="USR19" s="1"/>
      <c r="USS19" s="1"/>
      <c r="UST19" s="1"/>
      <c r="USU19" s="1"/>
      <c r="USV19" s="1"/>
      <c r="USW19" s="1"/>
      <c r="USX19" s="1"/>
      <c r="USY19" s="1"/>
      <c r="USZ19" s="1"/>
      <c r="UTA19" s="1"/>
      <c r="UTB19" s="1"/>
      <c r="UTC19" s="1"/>
      <c r="UTD19" s="1"/>
      <c r="UTE19" s="1"/>
      <c r="UTF19" s="1"/>
      <c r="UTG19" s="1"/>
      <c r="UTH19" s="1"/>
      <c r="UTI19" s="1"/>
      <c r="UTJ19" s="1"/>
      <c r="UTK19" s="1"/>
      <c r="UTL19" s="1"/>
      <c r="UTM19" s="1"/>
      <c r="UTN19" s="1"/>
      <c r="UTO19" s="1"/>
      <c r="UTP19" s="1"/>
      <c r="UTQ19" s="1"/>
      <c r="UTR19" s="1"/>
      <c r="UTS19" s="1"/>
      <c r="UTT19" s="1"/>
      <c r="UTU19" s="1"/>
      <c r="UTV19" s="1"/>
      <c r="UTW19" s="1"/>
      <c r="UTX19" s="1"/>
      <c r="UTY19" s="1"/>
      <c r="UTZ19" s="1"/>
      <c r="UUA19" s="1"/>
      <c r="UUB19" s="1"/>
      <c r="UUC19" s="1"/>
      <c r="UUD19" s="1"/>
      <c r="UUE19" s="1"/>
      <c r="UUF19" s="1"/>
      <c r="UUG19" s="1"/>
      <c r="UUH19" s="1"/>
      <c r="UUI19" s="1"/>
      <c r="UUJ19" s="1"/>
      <c r="UUK19" s="1"/>
      <c r="UUL19" s="1"/>
      <c r="UUM19" s="1"/>
      <c r="UUN19" s="1"/>
      <c r="UUO19" s="1"/>
      <c r="UUP19" s="1"/>
      <c r="UUQ19" s="1"/>
      <c r="UUR19" s="1"/>
      <c r="UUS19" s="1"/>
      <c r="UUT19" s="1"/>
      <c r="UUU19" s="1"/>
      <c r="UUV19" s="1"/>
      <c r="UUW19" s="1"/>
      <c r="UUX19" s="1"/>
      <c r="UUY19" s="1"/>
      <c r="UUZ19" s="1"/>
      <c r="UVA19" s="1"/>
      <c r="UVB19" s="1"/>
      <c r="UVC19" s="1"/>
      <c r="UVD19" s="1"/>
      <c r="UVE19" s="1"/>
      <c r="UVF19" s="1"/>
      <c r="UVG19" s="1"/>
      <c r="UVH19" s="1"/>
      <c r="UVI19" s="1"/>
      <c r="UVJ19" s="1"/>
      <c r="UVK19" s="1"/>
      <c r="UVL19" s="1"/>
      <c r="UVM19" s="1"/>
      <c r="UVN19" s="1"/>
      <c r="UVO19" s="1"/>
      <c r="UVP19" s="1"/>
      <c r="UVQ19" s="1"/>
      <c r="UVR19" s="1"/>
      <c r="UVS19" s="1"/>
      <c r="UVT19" s="1"/>
      <c r="UVU19" s="1"/>
      <c r="UVV19" s="1"/>
      <c r="UVW19" s="1"/>
      <c r="UVX19" s="1"/>
      <c r="UVY19" s="1"/>
      <c r="UVZ19" s="1"/>
      <c r="UWA19" s="1"/>
      <c r="UWB19" s="1"/>
      <c r="UWC19" s="1"/>
      <c r="UWD19" s="1"/>
      <c r="UWE19" s="1"/>
      <c r="UWF19" s="1"/>
      <c r="UWG19" s="1"/>
      <c r="UWH19" s="1"/>
      <c r="UWI19" s="1"/>
      <c r="UWJ19" s="1"/>
      <c r="UWK19" s="1"/>
      <c r="UWL19" s="1"/>
      <c r="UWM19" s="1"/>
      <c r="UWN19" s="1"/>
      <c r="UWO19" s="1"/>
      <c r="UWP19" s="1"/>
      <c r="UWQ19" s="1"/>
      <c r="UWR19" s="1"/>
      <c r="UWS19" s="1"/>
      <c r="UWT19" s="1"/>
      <c r="UWU19" s="1"/>
      <c r="UWV19" s="1"/>
      <c r="UWW19" s="1"/>
      <c r="UWX19" s="1"/>
      <c r="UWY19" s="1"/>
      <c r="UWZ19" s="1"/>
      <c r="UXA19" s="1"/>
      <c r="UXB19" s="1"/>
      <c r="UXC19" s="1"/>
      <c r="UXD19" s="1"/>
      <c r="UXE19" s="1"/>
      <c r="UXF19" s="1"/>
      <c r="UXG19" s="1"/>
      <c r="UXH19" s="1"/>
      <c r="UXI19" s="1"/>
      <c r="UXJ19" s="1"/>
      <c r="UXK19" s="1"/>
      <c r="UXL19" s="1"/>
      <c r="UXM19" s="1"/>
      <c r="UXN19" s="1"/>
      <c r="UXO19" s="1"/>
      <c r="UXP19" s="1"/>
      <c r="UXQ19" s="1"/>
      <c r="UXR19" s="1"/>
      <c r="UXS19" s="1"/>
      <c r="UXT19" s="1"/>
      <c r="UXU19" s="1"/>
      <c r="UXV19" s="1"/>
      <c r="UXW19" s="1"/>
      <c r="UXX19" s="1"/>
      <c r="UXY19" s="1"/>
      <c r="UXZ19" s="1"/>
      <c r="UYA19" s="1"/>
      <c r="UYB19" s="1"/>
      <c r="UYC19" s="1"/>
      <c r="UYD19" s="1"/>
      <c r="UYE19" s="1"/>
      <c r="UYF19" s="1"/>
      <c r="UYG19" s="1"/>
      <c r="UYH19" s="1"/>
      <c r="UYI19" s="1"/>
      <c r="UYJ19" s="1"/>
      <c r="UYK19" s="1"/>
      <c r="UYL19" s="1"/>
      <c r="UYM19" s="1"/>
      <c r="UYN19" s="1"/>
      <c r="UYO19" s="1"/>
      <c r="UYP19" s="1"/>
      <c r="UYQ19" s="1"/>
      <c r="UYR19" s="1"/>
      <c r="UYS19" s="1"/>
      <c r="UYT19" s="1"/>
      <c r="UYU19" s="1"/>
      <c r="UYV19" s="1"/>
      <c r="UYW19" s="1"/>
      <c r="UYX19" s="1"/>
      <c r="UYY19" s="1"/>
      <c r="UYZ19" s="1"/>
      <c r="UZA19" s="1"/>
      <c r="UZB19" s="1"/>
      <c r="UZC19" s="1"/>
      <c r="UZD19" s="1"/>
      <c r="UZE19" s="1"/>
      <c r="UZF19" s="1"/>
      <c r="UZG19" s="1"/>
      <c r="UZH19" s="1"/>
      <c r="UZI19" s="1"/>
      <c r="UZJ19" s="1"/>
      <c r="UZK19" s="1"/>
      <c r="UZL19" s="1"/>
      <c r="UZM19" s="1"/>
      <c r="UZN19" s="1"/>
      <c r="UZO19" s="1"/>
      <c r="UZP19" s="1"/>
      <c r="UZQ19" s="1"/>
      <c r="UZR19" s="1"/>
      <c r="UZS19" s="1"/>
      <c r="UZT19" s="1"/>
      <c r="UZU19" s="1"/>
      <c r="UZV19" s="1"/>
      <c r="UZW19" s="1"/>
      <c r="UZX19" s="1"/>
      <c r="UZY19" s="1"/>
      <c r="UZZ19" s="1"/>
      <c r="VAA19" s="1"/>
      <c r="VAB19" s="1"/>
      <c r="VAC19" s="1"/>
      <c r="VAD19" s="1"/>
      <c r="VAE19" s="1"/>
      <c r="VAF19" s="1"/>
      <c r="VAG19" s="1"/>
      <c r="VAH19" s="1"/>
      <c r="VAI19" s="1"/>
      <c r="VAJ19" s="1"/>
      <c r="VAK19" s="1"/>
      <c r="VAL19" s="1"/>
      <c r="VAM19" s="1"/>
      <c r="VAN19" s="1"/>
      <c r="VAO19" s="1"/>
      <c r="VAP19" s="1"/>
      <c r="VAQ19" s="1"/>
      <c r="VAR19" s="1"/>
      <c r="VAS19" s="1"/>
      <c r="VAT19" s="1"/>
      <c r="VAU19" s="1"/>
      <c r="VAV19" s="1"/>
      <c r="VAW19" s="1"/>
      <c r="VAX19" s="1"/>
      <c r="VAY19" s="1"/>
      <c r="VAZ19" s="1"/>
      <c r="VBA19" s="1"/>
      <c r="VBB19" s="1"/>
      <c r="VBC19" s="1"/>
      <c r="VBD19" s="1"/>
      <c r="VBE19" s="1"/>
      <c r="VBF19" s="1"/>
      <c r="VBG19" s="1"/>
      <c r="VBH19" s="1"/>
      <c r="VBI19" s="1"/>
      <c r="VBJ19" s="1"/>
      <c r="VBK19" s="1"/>
      <c r="VBL19" s="1"/>
      <c r="VBM19" s="1"/>
      <c r="VBN19" s="1"/>
      <c r="VBO19" s="1"/>
      <c r="VBP19" s="1"/>
      <c r="VBQ19" s="1"/>
      <c r="VBR19" s="1"/>
      <c r="VBS19" s="1"/>
      <c r="VBT19" s="1"/>
      <c r="VBU19" s="1"/>
      <c r="VBV19" s="1"/>
      <c r="VBW19" s="1"/>
      <c r="VBX19" s="1"/>
      <c r="VBY19" s="1"/>
      <c r="VBZ19" s="1"/>
      <c r="VCA19" s="1"/>
      <c r="VCB19" s="1"/>
      <c r="VCC19" s="1"/>
      <c r="VCD19" s="1"/>
      <c r="VCE19" s="1"/>
      <c r="VCF19" s="1"/>
      <c r="VCG19" s="1"/>
      <c r="VCH19" s="1"/>
      <c r="VCI19" s="1"/>
      <c r="VCJ19" s="1"/>
      <c r="VCK19" s="1"/>
      <c r="VCL19" s="1"/>
      <c r="VCM19" s="1"/>
      <c r="VCN19" s="1"/>
      <c r="VCO19" s="1"/>
      <c r="VCP19" s="1"/>
      <c r="VCQ19" s="1"/>
      <c r="VCR19" s="1"/>
      <c r="VCS19" s="1"/>
      <c r="VCT19" s="1"/>
      <c r="VCU19" s="1"/>
      <c r="VCV19" s="1"/>
      <c r="VCW19" s="1"/>
      <c r="VCX19" s="1"/>
      <c r="VCY19" s="1"/>
      <c r="VCZ19" s="1"/>
      <c r="VDA19" s="1"/>
      <c r="VDB19" s="1"/>
      <c r="VDC19" s="1"/>
      <c r="VDD19" s="1"/>
      <c r="VDE19" s="1"/>
      <c r="VDF19" s="1"/>
      <c r="VDG19" s="1"/>
      <c r="VDH19" s="1"/>
      <c r="VDI19" s="1"/>
      <c r="VDJ19" s="1"/>
      <c r="VDK19" s="1"/>
      <c r="VDL19" s="1"/>
      <c r="VDM19" s="1"/>
      <c r="VDN19" s="1"/>
      <c r="VDO19" s="1"/>
      <c r="VDP19" s="1"/>
      <c r="VDQ19" s="1"/>
      <c r="VDR19" s="1"/>
      <c r="VDS19" s="1"/>
      <c r="VDT19" s="1"/>
      <c r="VDU19" s="1"/>
      <c r="VDV19" s="1"/>
      <c r="VDW19" s="1"/>
      <c r="VDX19" s="1"/>
      <c r="VDY19" s="1"/>
      <c r="VDZ19" s="1"/>
      <c r="VEA19" s="1"/>
      <c r="VEB19" s="1"/>
      <c r="VEC19" s="1"/>
      <c r="VED19" s="1"/>
      <c r="VEE19" s="1"/>
      <c r="VEF19" s="1"/>
      <c r="VEG19" s="1"/>
      <c r="VEH19" s="1"/>
      <c r="VEI19" s="1"/>
      <c r="VEJ19" s="1"/>
      <c r="VEK19" s="1"/>
      <c r="VEL19" s="1"/>
      <c r="VEM19" s="1"/>
      <c r="VEN19" s="1"/>
      <c r="VEO19" s="1"/>
      <c r="VEP19" s="1"/>
      <c r="VEQ19" s="1"/>
      <c r="VER19" s="1"/>
      <c r="VES19" s="1"/>
      <c r="VET19" s="1"/>
      <c r="VEU19" s="1"/>
      <c r="VEV19" s="1"/>
      <c r="VEW19" s="1"/>
      <c r="VEX19" s="1"/>
      <c r="VEY19" s="1"/>
      <c r="VEZ19" s="1"/>
      <c r="VFA19" s="1"/>
      <c r="VFB19" s="1"/>
      <c r="VFC19" s="1"/>
      <c r="VFD19" s="1"/>
      <c r="VFE19" s="1"/>
      <c r="VFF19" s="1"/>
      <c r="VFG19" s="1"/>
      <c r="VFH19" s="1"/>
      <c r="VFI19" s="1"/>
      <c r="VFJ19" s="1"/>
      <c r="VFK19" s="1"/>
      <c r="VFL19" s="1"/>
      <c r="VFM19" s="1"/>
      <c r="VFN19" s="1"/>
      <c r="VFO19" s="1"/>
      <c r="VFP19" s="1"/>
      <c r="VFQ19" s="1"/>
      <c r="VFR19" s="1"/>
      <c r="VFS19" s="1"/>
      <c r="VFT19" s="1"/>
      <c r="VFU19" s="1"/>
      <c r="VFV19" s="1"/>
      <c r="VFW19" s="1"/>
      <c r="VFX19" s="1"/>
      <c r="VFY19" s="1"/>
      <c r="VFZ19" s="1"/>
      <c r="VGA19" s="1"/>
      <c r="VGB19" s="1"/>
      <c r="VGC19" s="1"/>
      <c r="VGD19" s="1"/>
      <c r="VGE19" s="1"/>
      <c r="VGF19" s="1"/>
      <c r="VGG19" s="1"/>
      <c r="VGH19" s="1"/>
      <c r="VGI19" s="1"/>
      <c r="VGJ19" s="1"/>
      <c r="VGK19" s="1"/>
      <c r="VGL19" s="1"/>
      <c r="VGM19" s="1"/>
      <c r="VGN19" s="1"/>
      <c r="VGO19" s="1"/>
      <c r="VGP19" s="1"/>
      <c r="VGQ19" s="1"/>
      <c r="VGR19" s="1"/>
      <c r="VGS19" s="1"/>
      <c r="VGT19" s="1"/>
      <c r="VGU19" s="1"/>
      <c r="VGV19" s="1"/>
      <c r="VGW19" s="1"/>
      <c r="VGX19" s="1"/>
      <c r="VGY19" s="1"/>
      <c r="VGZ19" s="1"/>
      <c r="VHA19" s="1"/>
      <c r="VHB19" s="1"/>
      <c r="VHC19" s="1"/>
      <c r="VHD19" s="1"/>
      <c r="VHE19" s="1"/>
      <c r="VHF19" s="1"/>
      <c r="VHG19" s="1"/>
      <c r="VHH19" s="1"/>
      <c r="VHI19" s="1"/>
      <c r="VHJ19" s="1"/>
      <c r="VHK19" s="1"/>
      <c r="VHL19" s="1"/>
      <c r="VHM19" s="1"/>
      <c r="VHN19" s="1"/>
      <c r="VHO19" s="1"/>
      <c r="VHP19" s="1"/>
      <c r="VHQ19" s="1"/>
      <c r="VHR19" s="1"/>
      <c r="VHS19" s="1"/>
      <c r="VHT19" s="1"/>
      <c r="VHU19" s="1"/>
      <c r="VHV19" s="1"/>
      <c r="VHW19" s="1"/>
      <c r="VHX19" s="1"/>
      <c r="VHY19" s="1"/>
      <c r="VHZ19" s="1"/>
      <c r="VIA19" s="1"/>
      <c r="VIB19" s="1"/>
      <c r="VIC19" s="1"/>
      <c r="VID19" s="1"/>
      <c r="VIE19" s="1"/>
      <c r="VIF19" s="1"/>
      <c r="VIG19" s="1"/>
      <c r="VIH19" s="1"/>
      <c r="VII19" s="1"/>
      <c r="VIJ19" s="1"/>
      <c r="VIK19" s="1"/>
      <c r="VIL19" s="1"/>
      <c r="VIM19" s="1"/>
      <c r="VIN19" s="1"/>
      <c r="VIO19" s="1"/>
      <c r="VIP19" s="1"/>
      <c r="VIQ19" s="1"/>
      <c r="VIR19" s="1"/>
      <c r="VIS19" s="1"/>
      <c r="VIT19" s="1"/>
      <c r="VIU19" s="1"/>
      <c r="VIV19" s="1"/>
      <c r="VIW19" s="1"/>
      <c r="VIX19" s="1"/>
      <c r="VIY19" s="1"/>
      <c r="VIZ19" s="1"/>
      <c r="VJA19" s="1"/>
      <c r="VJB19" s="1"/>
      <c r="VJC19" s="1"/>
      <c r="VJD19" s="1"/>
      <c r="VJE19" s="1"/>
      <c r="VJF19" s="1"/>
      <c r="VJG19" s="1"/>
      <c r="VJH19" s="1"/>
      <c r="VJI19" s="1"/>
      <c r="VJJ19" s="1"/>
      <c r="VJK19" s="1"/>
      <c r="VJL19" s="1"/>
      <c r="VJM19" s="1"/>
      <c r="VJN19" s="1"/>
      <c r="VJO19" s="1"/>
      <c r="VJP19" s="1"/>
      <c r="VJQ19" s="1"/>
      <c r="VJR19" s="1"/>
      <c r="VJS19" s="1"/>
      <c r="VJT19" s="1"/>
      <c r="VJU19" s="1"/>
      <c r="VJV19" s="1"/>
      <c r="VJW19" s="1"/>
      <c r="VJX19" s="1"/>
      <c r="VJY19" s="1"/>
      <c r="VJZ19" s="1"/>
      <c r="VKA19" s="1"/>
      <c r="VKB19" s="1"/>
      <c r="VKC19" s="1"/>
      <c r="VKD19" s="1"/>
      <c r="VKE19" s="1"/>
      <c r="VKF19" s="1"/>
      <c r="VKG19" s="1"/>
      <c r="VKH19" s="1"/>
      <c r="VKI19" s="1"/>
      <c r="VKJ19" s="1"/>
      <c r="VKK19" s="1"/>
      <c r="VKL19" s="1"/>
      <c r="VKM19" s="1"/>
      <c r="VKN19" s="1"/>
      <c r="VKO19" s="1"/>
      <c r="VKP19" s="1"/>
      <c r="VKQ19" s="1"/>
      <c r="VKR19" s="1"/>
      <c r="VKS19" s="1"/>
      <c r="VKT19" s="1"/>
      <c r="VKU19" s="1"/>
      <c r="VKV19" s="1"/>
      <c r="VKW19" s="1"/>
      <c r="VKX19" s="1"/>
      <c r="VKY19" s="1"/>
      <c r="VKZ19" s="1"/>
      <c r="VLA19" s="1"/>
      <c r="VLB19" s="1"/>
      <c r="VLC19" s="1"/>
      <c r="VLD19" s="1"/>
      <c r="VLE19" s="1"/>
      <c r="VLF19" s="1"/>
      <c r="VLG19" s="1"/>
      <c r="VLH19" s="1"/>
      <c r="VLI19" s="1"/>
      <c r="VLJ19" s="1"/>
      <c r="VLK19" s="1"/>
      <c r="VLL19" s="1"/>
      <c r="VLM19" s="1"/>
      <c r="VLN19" s="1"/>
      <c r="VLO19" s="1"/>
      <c r="VLP19" s="1"/>
      <c r="VLQ19" s="1"/>
      <c r="VLR19" s="1"/>
      <c r="VLS19" s="1"/>
      <c r="VLT19" s="1"/>
      <c r="VLU19" s="1"/>
      <c r="VLV19" s="1"/>
      <c r="VLW19" s="1"/>
      <c r="VLX19" s="1"/>
      <c r="VLY19" s="1"/>
      <c r="VLZ19" s="1"/>
      <c r="VMA19" s="1"/>
      <c r="VMB19" s="1"/>
      <c r="VMC19" s="1"/>
      <c r="VMD19" s="1"/>
      <c r="VME19" s="1"/>
      <c r="VMF19" s="1"/>
      <c r="VMG19" s="1"/>
      <c r="VMH19" s="1"/>
      <c r="VMI19" s="1"/>
      <c r="VMJ19" s="1"/>
      <c r="VMK19" s="1"/>
      <c r="VML19" s="1"/>
      <c r="VMM19" s="1"/>
      <c r="VMN19" s="1"/>
      <c r="VMO19" s="1"/>
      <c r="VMP19" s="1"/>
      <c r="VMQ19" s="1"/>
      <c r="VMR19" s="1"/>
      <c r="VMS19" s="1"/>
      <c r="VMT19" s="1"/>
      <c r="VMU19" s="1"/>
      <c r="VMV19" s="1"/>
      <c r="VMW19" s="1"/>
      <c r="VMX19" s="1"/>
      <c r="VMY19" s="1"/>
      <c r="VMZ19" s="1"/>
      <c r="VNA19" s="1"/>
      <c r="VNB19" s="1"/>
      <c r="VNC19" s="1"/>
      <c r="VND19" s="1"/>
      <c r="VNE19" s="1"/>
      <c r="VNF19" s="1"/>
      <c r="VNG19" s="1"/>
      <c r="VNH19" s="1"/>
      <c r="VNI19" s="1"/>
      <c r="VNJ19" s="1"/>
      <c r="VNK19" s="1"/>
      <c r="VNL19" s="1"/>
      <c r="VNM19" s="1"/>
      <c r="VNN19" s="1"/>
      <c r="VNO19" s="1"/>
      <c r="VNP19" s="1"/>
      <c r="VNQ19" s="1"/>
      <c r="VNR19" s="1"/>
      <c r="VNS19" s="1"/>
      <c r="VNT19" s="1"/>
      <c r="VNU19" s="1"/>
      <c r="VNV19" s="1"/>
      <c r="VNW19" s="1"/>
      <c r="VNX19" s="1"/>
      <c r="VNY19" s="1"/>
      <c r="VNZ19" s="1"/>
      <c r="VOA19" s="1"/>
      <c r="VOB19" s="1"/>
      <c r="VOC19" s="1"/>
      <c r="VOD19" s="1"/>
      <c r="VOE19" s="1"/>
      <c r="VOF19" s="1"/>
      <c r="VOG19" s="1"/>
      <c r="VOH19" s="1"/>
      <c r="VOI19" s="1"/>
      <c r="VOJ19" s="1"/>
      <c r="VOK19" s="1"/>
      <c r="VOL19" s="1"/>
      <c r="VOM19" s="1"/>
      <c r="VON19" s="1"/>
      <c r="VOO19" s="1"/>
      <c r="VOP19" s="1"/>
      <c r="VOQ19" s="1"/>
      <c r="VOR19" s="1"/>
      <c r="VOS19" s="1"/>
      <c r="VOT19" s="1"/>
      <c r="VOU19" s="1"/>
      <c r="VOV19" s="1"/>
      <c r="VOW19" s="1"/>
      <c r="VOX19" s="1"/>
      <c r="VOY19" s="1"/>
      <c r="VOZ19" s="1"/>
      <c r="VPA19" s="1"/>
      <c r="VPB19" s="1"/>
      <c r="VPC19" s="1"/>
      <c r="VPD19" s="1"/>
      <c r="VPE19" s="1"/>
      <c r="VPF19" s="1"/>
      <c r="VPG19" s="1"/>
      <c r="VPH19" s="1"/>
      <c r="VPI19" s="1"/>
      <c r="VPJ19" s="1"/>
      <c r="VPK19" s="1"/>
      <c r="VPL19" s="1"/>
      <c r="VPM19" s="1"/>
      <c r="VPN19" s="1"/>
      <c r="VPO19" s="1"/>
      <c r="VPP19" s="1"/>
      <c r="VPQ19" s="1"/>
      <c r="VPR19" s="1"/>
      <c r="VPS19" s="1"/>
      <c r="VPT19" s="1"/>
      <c r="VPU19" s="1"/>
      <c r="VPV19" s="1"/>
      <c r="VPW19" s="1"/>
      <c r="VPX19" s="1"/>
      <c r="VPY19" s="1"/>
      <c r="VPZ19" s="1"/>
      <c r="VQA19" s="1"/>
      <c r="VQB19" s="1"/>
      <c r="VQC19" s="1"/>
      <c r="VQD19" s="1"/>
      <c r="VQE19" s="1"/>
      <c r="VQF19" s="1"/>
      <c r="VQG19" s="1"/>
      <c r="VQH19" s="1"/>
      <c r="VQI19" s="1"/>
      <c r="VQJ19" s="1"/>
      <c r="VQK19" s="1"/>
      <c r="VQL19" s="1"/>
      <c r="VQM19" s="1"/>
      <c r="VQN19" s="1"/>
      <c r="VQO19" s="1"/>
      <c r="VQP19" s="1"/>
      <c r="VQQ19" s="1"/>
      <c r="VQR19" s="1"/>
      <c r="VQS19" s="1"/>
      <c r="VQT19" s="1"/>
      <c r="VQU19" s="1"/>
      <c r="VQV19" s="1"/>
      <c r="VQW19" s="1"/>
      <c r="VQX19" s="1"/>
      <c r="VQY19" s="1"/>
      <c r="VQZ19" s="1"/>
      <c r="VRA19" s="1"/>
      <c r="VRB19" s="1"/>
      <c r="VRC19" s="1"/>
      <c r="VRD19" s="1"/>
      <c r="VRE19" s="1"/>
      <c r="VRF19" s="1"/>
      <c r="VRG19" s="1"/>
      <c r="VRH19" s="1"/>
      <c r="VRI19" s="1"/>
      <c r="VRJ19" s="1"/>
      <c r="VRK19" s="1"/>
      <c r="VRL19" s="1"/>
      <c r="VRM19" s="1"/>
      <c r="VRN19" s="1"/>
      <c r="VRO19" s="1"/>
      <c r="VRP19" s="1"/>
      <c r="VRQ19" s="1"/>
      <c r="VRR19" s="1"/>
      <c r="VRS19" s="1"/>
      <c r="VRT19" s="1"/>
      <c r="VRU19" s="1"/>
      <c r="VRV19" s="1"/>
      <c r="VRW19" s="1"/>
      <c r="VRX19" s="1"/>
      <c r="VRY19" s="1"/>
      <c r="VRZ19" s="1"/>
      <c r="VSA19" s="1"/>
      <c r="VSB19" s="1"/>
      <c r="VSC19" s="1"/>
      <c r="VSD19" s="1"/>
      <c r="VSE19" s="1"/>
      <c r="VSF19" s="1"/>
      <c r="VSG19" s="1"/>
      <c r="VSH19" s="1"/>
      <c r="VSI19" s="1"/>
      <c r="VSJ19" s="1"/>
      <c r="VSK19" s="1"/>
      <c r="VSL19" s="1"/>
      <c r="VSM19" s="1"/>
      <c r="VSN19" s="1"/>
      <c r="VSO19" s="1"/>
      <c r="VSP19" s="1"/>
      <c r="VSQ19" s="1"/>
    </row>
    <row r="20" spans="4:15383" s="3" customFormat="1" ht="20.100000000000001" customHeight="1">
      <c r="D20" s="17"/>
      <c r="E20" s="24"/>
      <c r="F20" s="22"/>
      <c r="G20" s="22"/>
      <c r="H20" s="22"/>
      <c r="I20" s="22"/>
      <c r="J20" s="22"/>
      <c r="K20" s="22"/>
      <c r="L20" s="22"/>
      <c r="M20" s="22"/>
      <c r="N20" s="22"/>
      <c r="O20" s="22"/>
      <c r="P20" s="22"/>
      <c r="Q20" s="22"/>
      <c r="R20" s="22"/>
      <c r="S20" s="22"/>
      <c r="T20" s="22"/>
      <c r="U20" s="22"/>
      <c r="V20" s="593" t="str">
        <f>HYPERLINK("#'担当者データ'!A1","担当者データ")</f>
        <v>担当者データ</v>
      </c>
      <c r="W20" s="593"/>
      <c r="X20" s="593"/>
      <c r="Y20" s="593"/>
      <c r="Z20" s="593"/>
      <c r="AA20" s="593"/>
      <c r="AB20" s="593"/>
      <c r="AC20" s="593"/>
      <c r="AD20" s="593"/>
      <c r="AE20" s="593"/>
      <c r="AF20" s="593"/>
      <c r="AG20" s="593"/>
      <c r="AH20" s="593"/>
      <c r="AI20" s="593"/>
      <c r="AJ20" s="593"/>
      <c r="AK20" s="593"/>
      <c r="AL20" s="593"/>
      <c r="AM20" s="593"/>
      <c r="AN20" s="29"/>
      <c r="AO20" s="29"/>
      <c r="AP20" s="29"/>
      <c r="AQ20" s="29"/>
      <c r="AR20" s="29"/>
      <c r="AS20" s="30"/>
      <c r="AT20" s="31"/>
      <c r="AU20" s="3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c r="AML20" s="1"/>
      <c r="AMM20" s="1"/>
      <c r="AMN20" s="1"/>
      <c r="AMO20" s="1"/>
      <c r="AMP20" s="1"/>
      <c r="AMQ20" s="1"/>
      <c r="AMR20" s="1"/>
      <c r="AMS20" s="1"/>
      <c r="AMT20" s="1"/>
      <c r="AMU20" s="1"/>
      <c r="AMV20" s="1"/>
      <c r="AMW20" s="1"/>
      <c r="AMX20" s="1"/>
      <c r="AMY20" s="1"/>
      <c r="AMZ20" s="1"/>
      <c r="ANA20" s="1"/>
      <c r="ANB20" s="1"/>
      <c r="ANC20" s="1"/>
      <c r="AND20" s="1"/>
      <c r="ANE20" s="1"/>
      <c r="ANF20" s="1"/>
      <c r="ANG20" s="1"/>
      <c r="ANH20" s="1"/>
      <c r="ANI20" s="1"/>
      <c r="ANJ20" s="1"/>
      <c r="ANK20" s="1"/>
      <c r="ANL20" s="1"/>
      <c r="ANM20" s="1"/>
      <c r="ANN20" s="1"/>
      <c r="ANO20" s="1"/>
      <c r="ANP20" s="1"/>
      <c r="ANQ20" s="1"/>
      <c r="ANR20" s="1"/>
      <c r="ANS20" s="1"/>
      <c r="ANT20" s="1"/>
      <c r="ANU20" s="1"/>
      <c r="ANV20" s="1"/>
      <c r="ANW20" s="1"/>
      <c r="ANX20" s="1"/>
      <c r="ANY20" s="1"/>
      <c r="ANZ20" s="1"/>
      <c r="AOA20" s="1"/>
      <c r="AOB20" s="1"/>
      <c r="AOC20" s="1"/>
      <c r="AOD20" s="1"/>
      <c r="AOE20" s="1"/>
      <c r="AOF20" s="1"/>
      <c r="AOG20" s="1"/>
      <c r="AOH20" s="1"/>
      <c r="AOI20" s="1"/>
      <c r="AOJ20" s="1"/>
      <c r="AOK20" s="1"/>
      <c r="AOL20" s="1"/>
      <c r="AOM20" s="1"/>
      <c r="AON20" s="1"/>
      <c r="AOO20" s="1"/>
      <c r="AOP20" s="1"/>
      <c r="AOQ20" s="1"/>
      <c r="AOR20" s="1"/>
      <c r="AOS20" s="1"/>
      <c r="AOT20" s="1"/>
      <c r="AOU20" s="1"/>
      <c r="AOV20" s="1"/>
      <c r="AOW20" s="1"/>
      <c r="AOX20" s="1"/>
      <c r="AOY20" s="1"/>
      <c r="AOZ20" s="1"/>
      <c r="APA20" s="1"/>
      <c r="APB20" s="1"/>
      <c r="APC20" s="1"/>
      <c r="APD20" s="1"/>
      <c r="APE20" s="1"/>
      <c r="APF20" s="1"/>
      <c r="APG20" s="1"/>
      <c r="APH20" s="1"/>
      <c r="API20" s="1"/>
      <c r="APJ20" s="1"/>
      <c r="APK20" s="1"/>
      <c r="APL20" s="1"/>
      <c r="APM20" s="1"/>
      <c r="APN20" s="1"/>
      <c r="APO20" s="1"/>
      <c r="APP20" s="1"/>
      <c r="APQ20" s="1"/>
      <c r="APR20" s="1"/>
      <c r="APS20" s="1"/>
      <c r="APT20" s="1"/>
      <c r="APU20" s="1"/>
      <c r="APV20" s="1"/>
      <c r="APW20" s="1"/>
      <c r="APX20" s="1"/>
      <c r="APY20" s="1"/>
      <c r="APZ20" s="1"/>
      <c r="AQA20" s="1"/>
      <c r="AQB20" s="1"/>
      <c r="AQC20" s="1"/>
      <c r="AQD20" s="1"/>
      <c r="AQE20" s="1"/>
      <c r="AQF20" s="1"/>
      <c r="AQG20" s="1"/>
      <c r="AQH20" s="1"/>
      <c r="AQI20" s="1"/>
      <c r="AQJ20" s="1"/>
      <c r="AQK20" s="1"/>
      <c r="AQL20" s="1"/>
      <c r="AQM20" s="1"/>
      <c r="AQN20" s="1"/>
      <c r="AQO20" s="1"/>
      <c r="AQP20" s="1"/>
      <c r="AQQ20" s="1"/>
      <c r="AQR20" s="1"/>
      <c r="AQS20" s="1"/>
      <c r="AQT20" s="1"/>
      <c r="AQU20" s="1"/>
      <c r="AQV20" s="1"/>
      <c r="AQW20" s="1"/>
      <c r="AQX20" s="1"/>
      <c r="AQY20" s="1"/>
      <c r="AQZ20" s="1"/>
      <c r="ARA20" s="1"/>
      <c r="ARB20" s="1"/>
      <c r="ARC20" s="1"/>
      <c r="ARD20" s="1"/>
      <c r="ARE20" s="1"/>
      <c r="ARF20" s="1"/>
      <c r="ARG20" s="1"/>
      <c r="ARH20" s="1"/>
      <c r="ARI20" s="1"/>
      <c r="ARJ20" s="1"/>
      <c r="ARK20" s="1"/>
      <c r="ARL20" s="1"/>
      <c r="ARM20" s="1"/>
      <c r="ARN20" s="1"/>
      <c r="ARO20" s="1"/>
      <c r="ARP20" s="1"/>
      <c r="ARQ20" s="1"/>
      <c r="ARR20" s="1"/>
      <c r="ARS20" s="1"/>
      <c r="ART20" s="1"/>
      <c r="ARU20" s="1"/>
      <c r="ARV20" s="1"/>
      <c r="ARW20" s="1"/>
      <c r="ARX20" s="1"/>
      <c r="ARY20" s="1"/>
      <c r="ARZ20" s="1"/>
      <c r="ASA20" s="1"/>
      <c r="ASB20" s="1"/>
      <c r="ASC20" s="1"/>
      <c r="ASD20" s="1"/>
      <c r="ASE20" s="1"/>
      <c r="ASF20" s="1"/>
      <c r="ASG20" s="1"/>
      <c r="ASH20" s="1"/>
      <c r="ASI20" s="1"/>
      <c r="ASJ20" s="1"/>
      <c r="ASK20" s="1"/>
      <c r="ASL20" s="1"/>
      <c r="ASM20" s="1"/>
      <c r="ASN20" s="1"/>
      <c r="ASO20" s="1"/>
      <c r="ASP20" s="1"/>
      <c r="ASQ20" s="1"/>
      <c r="ASR20" s="1"/>
      <c r="ASS20" s="1"/>
      <c r="AST20" s="1"/>
      <c r="ASU20" s="1"/>
      <c r="ASV20" s="1"/>
      <c r="ASW20" s="1"/>
      <c r="ASX20" s="1"/>
      <c r="ASY20" s="1"/>
      <c r="ASZ20" s="1"/>
      <c r="ATA20" s="1"/>
      <c r="ATB20" s="1"/>
      <c r="ATC20" s="1"/>
      <c r="ATD20" s="1"/>
      <c r="ATE20" s="1"/>
      <c r="ATF20" s="1"/>
      <c r="ATG20" s="1"/>
      <c r="ATH20" s="1"/>
      <c r="ATI20" s="1"/>
      <c r="ATJ20" s="1"/>
      <c r="ATK20" s="1"/>
      <c r="ATL20" s="1"/>
      <c r="ATM20" s="1"/>
      <c r="ATN20" s="1"/>
      <c r="ATO20" s="1"/>
      <c r="ATP20" s="1"/>
      <c r="ATQ20" s="1"/>
      <c r="ATR20" s="1"/>
      <c r="ATS20" s="1"/>
      <c r="ATT20" s="1"/>
      <c r="ATU20" s="1"/>
      <c r="ATV20" s="1"/>
      <c r="ATW20" s="1"/>
      <c r="ATX20" s="1"/>
      <c r="ATY20" s="1"/>
      <c r="ATZ20" s="1"/>
      <c r="AUA20" s="1"/>
      <c r="AUB20" s="1"/>
      <c r="AUC20" s="1"/>
      <c r="AUD20" s="1"/>
      <c r="AUE20" s="1"/>
      <c r="AUF20" s="1"/>
      <c r="AUG20" s="1"/>
      <c r="AUH20" s="1"/>
      <c r="AUI20" s="1"/>
      <c r="AUJ20" s="1"/>
      <c r="AUK20" s="1"/>
      <c r="AUL20" s="1"/>
      <c r="AUM20" s="1"/>
      <c r="AUN20" s="1"/>
      <c r="AUO20" s="1"/>
      <c r="AUP20" s="1"/>
      <c r="AUQ20" s="1"/>
      <c r="AUR20" s="1"/>
      <c r="AUS20" s="1"/>
      <c r="AUT20" s="1"/>
      <c r="AUU20" s="1"/>
      <c r="AUV20" s="1"/>
      <c r="AUW20" s="1"/>
      <c r="AUX20" s="1"/>
      <c r="AUY20" s="1"/>
      <c r="AUZ20" s="1"/>
      <c r="AVA20" s="1"/>
      <c r="AVB20" s="1"/>
      <c r="AVC20" s="1"/>
      <c r="AVD20" s="1"/>
      <c r="AVE20" s="1"/>
      <c r="AVF20" s="1"/>
      <c r="AVG20" s="1"/>
      <c r="AVH20" s="1"/>
      <c r="AVI20" s="1"/>
      <c r="AVJ20" s="1"/>
      <c r="AVK20" s="1"/>
      <c r="AVL20" s="1"/>
      <c r="AVM20" s="1"/>
      <c r="AVN20" s="1"/>
      <c r="AVO20" s="1"/>
      <c r="AVP20" s="1"/>
      <c r="AVQ20" s="1"/>
      <c r="AVR20" s="1"/>
      <c r="AVS20" s="1"/>
      <c r="AVT20" s="1"/>
      <c r="AVU20" s="1"/>
      <c r="AVV20" s="1"/>
      <c r="AVW20" s="1"/>
      <c r="AVX20" s="1"/>
      <c r="AVY20" s="1"/>
      <c r="AVZ20" s="1"/>
      <c r="AWA20" s="1"/>
      <c r="AWB20" s="1"/>
      <c r="AWC20" s="1"/>
      <c r="AWD20" s="1"/>
      <c r="AWE20" s="1"/>
      <c r="AWF20" s="1"/>
      <c r="AWG20" s="1"/>
      <c r="AWH20" s="1"/>
      <c r="AWI20" s="1"/>
      <c r="AWJ20" s="1"/>
      <c r="AWK20" s="1"/>
      <c r="AWL20" s="1"/>
      <c r="AWM20" s="1"/>
      <c r="AWN20" s="1"/>
      <c r="AWO20" s="1"/>
      <c r="AWP20" s="1"/>
      <c r="AWQ20" s="1"/>
      <c r="AWR20" s="1"/>
      <c r="AWS20" s="1"/>
      <c r="AWT20" s="1"/>
      <c r="AWU20" s="1"/>
      <c r="AWV20" s="1"/>
      <c r="AWW20" s="1"/>
      <c r="AWX20" s="1"/>
      <c r="AWY20" s="1"/>
      <c r="AWZ20" s="1"/>
      <c r="AXA20" s="1"/>
      <c r="AXB20" s="1"/>
      <c r="AXC20" s="1"/>
      <c r="AXD20" s="1"/>
      <c r="AXE20" s="1"/>
      <c r="AXF20" s="1"/>
      <c r="AXG20" s="1"/>
      <c r="AXH20" s="1"/>
      <c r="AXI20" s="1"/>
      <c r="AXJ20" s="1"/>
      <c r="AXK20" s="1"/>
      <c r="AXL20" s="1"/>
      <c r="AXM20" s="1"/>
      <c r="AXN20" s="1"/>
      <c r="AXO20" s="1"/>
      <c r="AXP20" s="1"/>
      <c r="AXQ20" s="1"/>
      <c r="AXR20" s="1"/>
      <c r="AXS20" s="1"/>
      <c r="AXT20" s="1"/>
      <c r="AXU20" s="1"/>
      <c r="AXV20" s="1"/>
      <c r="AXW20" s="1"/>
      <c r="AXX20" s="1"/>
      <c r="AXY20" s="1"/>
      <c r="AXZ20" s="1"/>
      <c r="AYA20" s="1"/>
      <c r="AYB20" s="1"/>
      <c r="AYC20" s="1"/>
      <c r="AYD20" s="1"/>
      <c r="AYE20" s="1"/>
      <c r="AYF20" s="1"/>
      <c r="AYG20" s="1"/>
      <c r="AYH20" s="1"/>
      <c r="AYI20" s="1"/>
      <c r="AYJ20" s="1"/>
      <c r="AYK20" s="1"/>
      <c r="AYL20" s="1"/>
      <c r="AYM20" s="1"/>
      <c r="AYN20" s="1"/>
      <c r="AYO20" s="1"/>
      <c r="AYP20" s="1"/>
      <c r="AYQ20" s="1"/>
      <c r="AYR20" s="1"/>
      <c r="AYS20" s="1"/>
      <c r="AYT20" s="1"/>
      <c r="AYU20" s="1"/>
      <c r="AYV20" s="1"/>
      <c r="AYW20" s="1"/>
      <c r="AYX20" s="1"/>
      <c r="AYY20" s="1"/>
      <c r="AYZ20" s="1"/>
      <c r="AZA20" s="1"/>
      <c r="AZB20" s="1"/>
      <c r="AZC20" s="1"/>
      <c r="AZD20" s="1"/>
      <c r="AZE20" s="1"/>
      <c r="AZF20" s="1"/>
      <c r="AZG20" s="1"/>
      <c r="AZH20" s="1"/>
      <c r="AZI20" s="1"/>
      <c r="AZJ20" s="1"/>
      <c r="AZK20" s="1"/>
      <c r="AZL20" s="1"/>
      <c r="AZM20" s="1"/>
      <c r="AZN20" s="1"/>
      <c r="AZO20" s="1"/>
      <c r="AZP20" s="1"/>
      <c r="AZQ20" s="1"/>
      <c r="AZR20" s="1"/>
      <c r="AZS20" s="1"/>
      <c r="AZT20" s="1"/>
      <c r="AZU20" s="1"/>
      <c r="AZV20" s="1"/>
      <c r="AZW20" s="1"/>
      <c r="AZX20" s="1"/>
      <c r="AZY20" s="1"/>
      <c r="AZZ20" s="1"/>
      <c r="BAA20" s="1"/>
      <c r="BAB20" s="1"/>
      <c r="BAC20" s="1"/>
      <c r="BAD20" s="1"/>
      <c r="BAE20" s="1"/>
      <c r="BAF20" s="1"/>
      <c r="BAG20" s="1"/>
      <c r="BAH20" s="1"/>
      <c r="BAI20" s="1"/>
      <c r="BAJ20" s="1"/>
      <c r="BAK20" s="1"/>
      <c r="BAL20" s="1"/>
      <c r="BAM20" s="1"/>
      <c r="BAN20" s="1"/>
      <c r="BAO20" s="1"/>
      <c r="BAP20" s="1"/>
      <c r="BAQ20" s="1"/>
      <c r="BAR20" s="1"/>
      <c r="BAS20" s="1"/>
      <c r="BAT20" s="1"/>
      <c r="BAU20" s="1"/>
      <c r="BAV20" s="1"/>
      <c r="BAW20" s="1"/>
      <c r="BAX20" s="1"/>
      <c r="BAY20" s="1"/>
      <c r="BAZ20" s="1"/>
      <c r="BBA20" s="1"/>
      <c r="BBB20" s="1"/>
      <c r="BBC20" s="1"/>
      <c r="BBD20" s="1"/>
      <c r="BBE20" s="1"/>
      <c r="BBF20" s="1"/>
      <c r="BBG20" s="1"/>
      <c r="BBH20" s="1"/>
      <c r="BBI20" s="1"/>
      <c r="BBJ20" s="1"/>
      <c r="BBK20" s="1"/>
      <c r="BBL20" s="1"/>
      <c r="BBM20" s="1"/>
      <c r="BBN20" s="1"/>
      <c r="BBO20" s="1"/>
      <c r="BBP20" s="1"/>
      <c r="BBQ20" s="1"/>
      <c r="BBR20" s="1"/>
      <c r="BBS20" s="1"/>
      <c r="BBT20" s="1"/>
      <c r="BBU20" s="1"/>
      <c r="BBV20" s="1"/>
      <c r="BBW20" s="1"/>
      <c r="BBX20" s="1"/>
      <c r="BBY20" s="1"/>
      <c r="BBZ20" s="1"/>
      <c r="BCA20" s="1"/>
      <c r="BCB20" s="1"/>
      <c r="BCC20" s="1"/>
      <c r="BCD20" s="1"/>
      <c r="BCE20" s="1"/>
      <c r="BCF20" s="1"/>
      <c r="BCG20" s="1"/>
      <c r="BCH20" s="1"/>
      <c r="BCI20" s="1"/>
      <c r="BCJ20" s="1"/>
      <c r="BCK20" s="1"/>
      <c r="BCL20" s="1"/>
      <c r="BCM20" s="1"/>
      <c r="BCN20" s="1"/>
      <c r="BCO20" s="1"/>
      <c r="BCP20" s="1"/>
      <c r="BCQ20" s="1"/>
      <c r="BCR20" s="1"/>
      <c r="BCS20" s="1"/>
      <c r="BCT20" s="1"/>
      <c r="BCU20" s="1"/>
      <c r="BCV20" s="1"/>
      <c r="BCW20" s="1"/>
      <c r="BCX20" s="1"/>
      <c r="BCY20" s="1"/>
      <c r="BCZ20" s="1"/>
      <c r="BDA20" s="1"/>
      <c r="BDB20" s="1"/>
      <c r="BDC20" s="1"/>
      <c r="BDD20" s="1"/>
      <c r="BDE20" s="1"/>
      <c r="BDF20" s="1"/>
      <c r="BDG20" s="1"/>
      <c r="BDH20" s="1"/>
      <c r="BDI20" s="1"/>
      <c r="BDJ20" s="1"/>
      <c r="BDK20" s="1"/>
      <c r="BDL20" s="1"/>
      <c r="BDM20" s="1"/>
      <c r="BDN20" s="1"/>
      <c r="BDO20" s="1"/>
      <c r="BDP20" s="1"/>
      <c r="BDQ20" s="1"/>
      <c r="BDR20" s="1"/>
      <c r="BDS20" s="1"/>
      <c r="BDT20" s="1"/>
      <c r="BDU20" s="1"/>
      <c r="BDV20" s="1"/>
      <c r="BDW20" s="1"/>
      <c r="BDX20" s="1"/>
      <c r="BDY20" s="1"/>
      <c r="BDZ20" s="1"/>
      <c r="BEA20" s="1"/>
      <c r="BEB20" s="1"/>
      <c r="BEC20" s="1"/>
      <c r="BED20" s="1"/>
      <c r="BEE20" s="1"/>
      <c r="BEF20" s="1"/>
      <c r="BEG20" s="1"/>
      <c r="BEH20" s="1"/>
      <c r="BEI20" s="1"/>
      <c r="BEJ20" s="1"/>
      <c r="BEK20" s="1"/>
      <c r="BEL20" s="1"/>
      <c r="BEM20" s="1"/>
      <c r="BEN20" s="1"/>
      <c r="BEO20" s="1"/>
      <c r="BEP20" s="1"/>
      <c r="BEQ20" s="1"/>
      <c r="BER20" s="1"/>
      <c r="BES20" s="1"/>
      <c r="BET20" s="1"/>
      <c r="BEU20" s="1"/>
      <c r="BEV20" s="1"/>
      <c r="BEW20" s="1"/>
      <c r="BEX20" s="1"/>
      <c r="BEY20" s="1"/>
      <c r="BEZ20" s="1"/>
      <c r="BFA20" s="1"/>
      <c r="BFB20" s="1"/>
      <c r="BFC20" s="1"/>
      <c r="BFD20" s="1"/>
      <c r="BFE20" s="1"/>
      <c r="BFF20" s="1"/>
      <c r="BFG20" s="1"/>
      <c r="BFH20" s="1"/>
      <c r="BFI20" s="1"/>
      <c r="BFJ20" s="1"/>
      <c r="BFK20" s="1"/>
      <c r="BFL20" s="1"/>
      <c r="BFM20" s="1"/>
      <c r="BFN20" s="1"/>
      <c r="BFO20" s="1"/>
      <c r="BFP20" s="1"/>
      <c r="BFQ20" s="1"/>
      <c r="BFR20" s="1"/>
      <c r="BFS20" s="1"/>
      <c r="BFT20" s="1"/>
      <c r="BFU20" s="1"/>
      <c r="BFV20" s="1"/>
      <c r="BFW20" s="1"/>
      <c r="BFX20" s="1"/>
      <c r="BFY20" s="1"/>
      <c r="BFZ20" s="1"/>
      <c r="BGA20" s="1"/>
      <c r="BGB20" s="1"/>
      <c r="BGC20" s="1"/>
      <c r="BGD20" s="1"/>
      <c r="BGE20" s="1"/>
      <c r="BGF20" s="1"/>
      <c r="BGG20" s="1"/>
      <c r="BGH20" s="1"/>
      <c r="BGI20" s="1"/>
      <c r="BGJ20" s="1"/>
      <c r="BGK20" s="1"/>
      <c r="BGL20" s="1"/>
      <c r="BGM20" s="1"/>
      <c r="BGN20" s="1"/>
      <c r="BGO20" s="1"/>
      <c r="BGP20" s="1"/>
      <c r="BGQ20" s="1"/>
      <c r="BGR20" s="1"/>
      <c r="BGS20" s="1"/>
      <c r="BGT20" s="1"/>
      <c r="BGU20" s="1"/>
      <c r="BGV20" s="1"/>
      <c r="BGW20" s="1"/>
      <c r="BGX20" s="1"/>
      <c r="BGY20" s="1"/>
      <c r="BGZ20" s="1"/>
      <c r="BHA20" s="1"/>
      <c r="BHB20" s="1"/>
      <c r="BHC20" s="1"/>
      <c r="BHD20" s="1"/>
      <c r="BHE20" s="1"/>
      <c r="BHF20" s="1"/>
      <c r="BHG20" s="1"/>
      <c r="BHH20" s="1"/>
      <c r="BHI20" s="1"/>
      <c r="BHJ20" s="1"/>
      <c r="BHK20" s="1"/>
      <c r="BHL20" s="1"/>
      <c r="BHM20" s="1"/>
      <c r="BHN20" s="1"/>
      <c r="BHO20" s="1"/>
      <c r="BHP20" s="1"/>
      <c r="BHQ20" s="1"/>
      <c r="BHR20" s="1"/>
      <c r="BHS20" s="1"/>
      <c r="BHT20" s="1"/>
      <c r="BHU20" s="1"/>
      <c r="BHV20" s="1"/>
      <c r="BHW20" s="1"/>
      <c r="BHX20" s="1"/>
      <c r="BHY20" s="1"/>
      <c r="BHZ20" s="1"/>
      <c r="BIA20" s="1"/>
      <c r="BIB20" s="1"/>
      <c r="BIC20" s="1"/>
      <c r="BID20" s="1"/>
      <c r="BIE20" s="1"/>
      <c r="BIF20" s="1"/>
      <c r="BIG20" s="1"/>
      <c r="BIH20" s="1"/>
      <c r="BII20" s="1"/>
      <c r="BIJ20" s="1"/>
      <c r="BIK20" s="1"/>
      <c r="BIL20" s="1"/>
      <c r="BIM20" s="1"/>
      <c r="BIN20" s="1"/>
      <c r="BIO20" s="1"/>
      <c r="BIP20" s="1"/>
      <c r="BIQ20" s="1"/>
      <c r="BIR20" s="1"/>
      <c r="BIS20" s="1"/>
      <c r="BIT20" s="1"/>
      <c r="BIU20" s="1"/>
      <c r="BIV20" s="1"/>
      <c r="BIW20" s="1"/>
      <c r="BIX20" s="1"/>
      <c r="BIY20" s="1"/>
      <c r="BIZ20" s="1"/>
      <c r="BJA20" s="1"/>
      <c r="BJB20" s="1"/>
      <c r="BJC20" s="1"/>
      <c r="BJD20" s="1"/>
      <c r="BJE20" s="1"/>
      <c r="BJF20" s="1"/>
      <c r="BJG20" s="1"/>
      <c r="BJH20" s="1"/>
      <c r="BJI20" s="1"/>
      <c r="BJJ20" s="1"/>
      <c r="BJK20" s="1"/>
      <c r="BJL20" s="1"/>
      <c r="BJM20" s="1"/>
      <c r="BJN20" s="1"/>
      <c r="BJO20" s="1"/>
      <c r="BJP20" s="1"/>
      <c r="BJQ20" s="1"/>
      <c r="BJR20" s="1"/>
      <c r="BJS20" s="1"/>
      <c r="BJT20" s="1"/>
      <c r="BJU20" s="1"/>
      <c r="BJV20" s="1"/>
      <c r="BJW20" s="1"/>
      <c r="BJX20" s="1"/>
      <c r="BJY20" s="1"/>
      <c r="BJZ20" s="1"/>
      <c r="BKA20" s="1"/>
      <c r="BKB20" s="1"/>
      <c r="BKC20" s="1"/>
      <c r="BKD20" s="1"/>
      <c r="BKE20" s="1"/>
      <c r="BKF20" s="1"/>
      <c r="BKG20" s="1"/>
      <c r="BKH20" s="1"/>
      <c r="BKI20" s="1"/>
      <c r="BKJ20" s="1"/>
      <c r="BKK20" s="1"/>
      <c r="BKL20" s="1"/>
      <c r="BKM20" s="1"/>
      <c r="BKN20" s="1"/>
      <c r="BKO20" s="1"/>
      <c r="BKP20" s="1"/>
      <c r="BKQ20" s="1"/>
      <c r="BKR20" s="1"/>
      <c r="BKS20" s="1"/>
      <c r="BKT20" s="1"/>
      <c r="BKU20" s="1"/>
      <c r="BKV20" s="1"/>
      <c r="BKW20" s="1"/>
      <c r="BKX20" s="1"/>
      <c r="BKY20" s="1"/>
      <c r="BKZ20" s="1"/>
      <c r="BLA20" s="1"/>
      <c r="BLB20" s="1"/>
      <c r="BLC20" s="1"/>
      <c r="BLD20" s="1"/>
      <c r="BLE20" s="1"/>
      <c r="BLF20" s="1"/>
      <c r="BLG20" s="1"/>
      <c r="BLH20" s="1"/>
      <c r="BLI20" s="1"/>
      <c r="BLJ20" s="1"/>
      <c r="BLK20" s="1"/>
      <c r="BLL20" s="1"/>
      <c r="BLM20" s="1"/>
      <c r="BLN20" s="1"/>
      <c r="BLO20" s="1"/>
      <c r="BLP20" s="1"/>
      <c r="BLQ20" s="1"/>
      <c r="BLR20" s="1"/>
      <c r="BLS20" s="1"/>
      <c r="BLT20" s="1"/>
      <c r="BLU20" s="1"/>
      <c r="BLV20" s="1"/>
      <c r="BLW20" s="1"/>
      <c r="BLX20" s="1"/>
      <c r="BLY20" s="1"/>
      <c r="BLZ20" s="1"/>
      <c r="BMA20" s="1"/>
      <c r="BMB20" s="1"/>
      <c r="BMC20" s="1"/>
      <c r="BMD20" s="1"/>
      <c r="BME20" s="1"/>
      <c r="BMF20" s="1"/>
      <c r="BMG20" s="1"/>
      <c r="BMH20" s="1"/>
      <c r="BMI20" s="1"/>
      <c r="BMJ20" s="1"/>
      <c r="BMK20" s="1"/>
      <c r="BML20" s="1"/>
      <c r="BMM20" s="1"/>
      <c r="BMN20" s="1"/>
      <c r="BMO20" s="1"/>
      <c r="BMP20" s="1"/>
      <c r="BMQ20" s="1"/>
      <c r="BMR20" s="1"/>
      <c r="BMS20" s="1"/>
      <c r="BMT20" s="1"/>
      <c r="BMU20" s="1"/>
      <c r="BMV20" s="1"/>
      <c r="BMW20" s="1"/>
      <c r="BMX20" s="1"/>
      <c r="BMY20" s="1"/>
      <c r="BMZ20" s="1"/>
      <c r="BNA20" s="1"/>
      <c r="BNB20" s="1"/>
      <c r="BNC20" s="1"/>
      <c r="BND20" s="1"/>
      <c r="BNE20" s="1"/>
      <c r="BNF20" s="1"/>
      <c r="BNG20" s="1"/>
      <c r="BNH20" s="1"/>
      <c r="BNI20" s="1"/>
      <c r="BNJ20" s="1"/>
      <c r="BNK20" s="1"/>
      <c r="BNL20" s="1"/>
      <c r="BNM20" s="1"/>
      <c r="BNN20" s="1"/>
      <c r="BNO20" s="1"/>
      <c r="BNP20" s="1"/>
      <c r="BNQ20" s="1"/>
      <c r="BNR20" s="1"/>
      <c r="BNS20" s="1"/>
      <c r="BNT20" s="1"/>
      <c r="BNU20" s="1"/>
      <c r="BNV20" s="1"/>
      <c r="BNW20" s="1"/>
      <c r="BNX20" s="1"/>
      <c r="BNY20" s="1"/>
      <c r="BNZ20" s="1"/>
      <c r="BOA20" s="1"/>
      <c r="BOB20" s="1"/>
      <c r="BOC20" s="1"/>
      <c r="BOD20" s="1"/>
      <c r="BOE20" s="1"/>
      <c r="BOF20" s="1"/>
      <c r="BOG20" s="1"/>
      <c r="BOH20" s="1"/>
      <c r="BOI20" s="1"/>
      <c r="BOJ20" s="1"/>
      <c r="BOK20" s="1"/>
      <c r="BOL20" s="1"/>
      <c r="BOM20" s="1"/>
      <c r="BON20" s="1"/>
      <c r="BOO20" s="1"/>
      <c r="BOP20" s="1"/>
      <c r="BOQ20" s="1"/>
      <c r="BOR20" s="1"/>
      <c r="BOS20" s="1"/>
      <c r="BOT20" s="1"/>
      <c r="BOU20" s="1"/>
      <c r="BOV20" s="1"/>
      <c r="BOW20" s="1"/>
      <c r="BOX20" s="1"/>
      <c r="BOY20" s="1"/>
      <c r="BOZ20" s="1"/>
      <c r="BPA20" s="1"/>
      <c r="BPB20" s="1"/>
      <c r="BPC20" s="1"/>
      <c r="BPD20" s="1"/>
      <c r="BPE20" s="1"/>
      <c r="BPF20" s="1"/>
      <c r="BPG20" s="1"/>
      <c r="BPH20" s="1"/>
      <c r="BPI20" s="1"/>
      <c r="BPJ20" s="1"/>
      <c r="BPK20" s="1"/>
      <c r="BPL20" s="1"/>
      <c r="BPM20" s="1"/>
      <c r="BPN20" s="1"/>
      <c r="BPO20" s="1"/>
      <c r="BPP20" s="1"/>
      <c r="BPQ20" s="1"/>
      <c r="BPR20" s="1"/>
      <c r="BPS20" s="1"/>
      <c r="BPT20" s="1"/>
      <c r="BPU20" s="1"/>
      <c r="BPV20" s="1"/>
      <c r="BPW20" s="1"/>
      <c r="BPX20" s="1"/>
      <c r="BPY20" s="1"/>
      <c r="BPZ20" s="1"/>
      <c r="BQA20" s="1"/>
      <c r="BQB20" s="1"/>
      <c r="BQC20" s="1"/>
      <c r="BQD20" s="1"/>
      <c r="BQE20" s="1"/>
      <c r="BQF20" s="1"/>
      <c r="BQG20" s="1"/>
      <c r="BQH20" s="1"/>
      <c r="BQI20" s="1"/>
      <c r="BQJ20" s="1"/>
      <c r="BQK20" s="1"/>
      <c r="BQL20" s="1"/>
      <c r="BQM20" s="1"/>
      <c r="BQN20" s="1"/>
      <c r="BQO20" s="1"/>
      <c r="BQP20" s="1"/>
      <c r="BQQ20" s="1"/>
      <c r="BQR20" s="1"/>
      <c r="BQS20" s="1"/>
      <c r="BQT20" s="1"/>
      <c r="BQU20" s="1"/>
      <c r="BQV20" s="1"/>
      <c r="BQW20" s="1"/>
      <c r="BQX20" s="1"/>
      <c r="BQY20" s="1"/>
      <c r="BQZ20" s="1"/>
      <c r="BRA20" s="1"/>
      <c r="BRB20" s="1"/>
      <c r="BRC20" s="1"/>
      <c r="BRD20" s="1"/>
      <c r="BRE20" s="1"/>
      <c r="BRF20" s="1"/>
      <c r="BRG20" s="1"/>
      <c r="BRH20" s="1"/>
      <c r="BRI20" s="1"/>
      <c r="BRJ20" s="1"/>
      <c r="BRK20" s="1"/>
      <c r="BRL20" s="1"/>
      <c r="BRM20" s="1"/>
      <c r="BRN20" s="1"/>
      <c r="BRO20" s="1"/>
      <c r="BRP20" s="1"/>
      <c r="BRQ20" s="1"/>
      <c r="BRR20" s="1"/>
      <c r="BRS20" s="1"/>
      <c r="BRT20" s="1"/>
      <c r="BRU20" s="1"/>
      <c r="BRV20" s="1"/>
      <c r="BRW20" s="1"/>
      <c r="BRX20" s="1"/>
      <c r="BRY20" s="1"/>
      <c r="BRZ20" s="1"/>
      <c r="BSA20" s="1"/>
      <c r="BSB20" s="1"/>
      <c r="BSC20" s="1"/>
      <c r="BSD20" s="1"/>
      <c r="BSE20" s="1"/>
      <c r="BSF20" s="1"/>
      <c r="BSG20" s="1"/>
      <c r="BSH20" s="1"/>
      <c r="BSI20" s="1"/>
      <c r="BSJ20" s="1"/>
      <c r="BSK20" s="1"/>
      <c r="BSL20" s="1"/>
      <c r="BSM20" s="1"/>
      <c r="BSN20" s="1"/>
      <c r="BSO20" s="1"/>
      <c r="BSP20" s="1"/>
      <c r="BSQ20" s="1"/>
      <c r="BSR20" s="1"/>
      <c r="BSS20" s="1"/>
      <c r="BST20" s="1"/>
      <c r="BSU20" s="1"/>
      <c r="BSV20" s="1"/>
      <c r="BSW20" s="1"/>
      <c r="BSX20" s="1"/>
      <c r="BSY20" s="1"/>
      <c r="BSZ20" s="1"/>
      <c r="BTA20" s="1"/>
      <c r="BTB20" s="1"/>
      <c r="BTC20" s="1"/>
      <c r="BTD20" s="1"/>
      <c r="BTE20" s="1"/>
      <c r="BTF20" s="1"/>
      <c r="BTG20" s="1"/>
      <c r="BTH20" s="1"/>
      <c r="BTI20" s="1"/>
      <c r="BTJ20" s="1"/>
      <c r="BTK20" s="1"/>
      <c r="BTL20" s="1"/>
      <c r="BTM20" s="1"/>
      <c r="BTN20" s="1"/>
      <c r="BTO20" s="1"/>
      <c r="BTP20" s="1"/>
      <c r="BTQ20" s="1"/>
      <c r="BTR20" s="1"/>
      <c r="BTS20" s="1"/>
      <c r="BTT20" s="1"/>
      <c r="BTU20" s="1"/>
      <c r="BTV20" s="1"/>
      <c r="BTW20" s="1"/>
      <c r="BTX20" s="1"/>
      <c r="BTY20" s="1"/>
      <c r="BTZ20" s="1"/>
      <c r="BUA20" s="1"/>
      <c r="BUB20" s="1"/>
      <c r="BUC20" s="1"/>
      <c r="BUD20" s="1"/>
      <c r="BUE20" s="1"/>
      <c r="BUF20" s="1"/>
      <c r="BUG20" s="1"/>
      <c r="BUH20" s="1"/>
      <c r="BUI20" s="1"/>
      <c r="BUJ20" s="1"/>
      <c r="BUK20" s="1"/>
      <c r="BUL20" s="1"/>
      <c r="BUM20" s="1"/>
      <c r="BUN20" s="1"/>
      <c r="BUO20" s="1"/>
      <c r="BUP20" s="1"/>
      <c r="BUQ20" s="1"/>
      <c r="BUR20" s="1"/>
      <c r="BUS20" s="1"/>
      <c r="BUT20" s="1"/>
      <c r="BUU20" s="1"/>
      <c r="BUV20" s="1"/>
      <c r="BUW20" s="1"/>
      <c r="BUX20" s="1"/>
      <c r="BUY20" s="1"/>
      <c r="BUZ20" s="1"/>
      <c r="BVA20" s="1"/>
      <c r="BVB20" s="1"/>
      <c r="BVC20" s="1"/>
      <c r="BVD20" s="1"/>
      <c r="BVE20" s="1"/>
      <c r="BVF20" s="1"/>
      <c r="BVG20" s="1"/>
      <c r="BVH20" s="1"/>
      <c r="BVI20" s="1"/>
      <c r="BVJ20" s="1"/>
      <c r="BVK20" s="1"/>
      <c r="BVL20" s="1"/>
      <c r="BVM20" s="1"/>
      <c r="BVN20" s="1"/>
      <c r="BVO20" s="1"/>
      <c r="BVP20" s="1"/>
      <c r="BVQ20" s="1"/>
      <c r="BVR20" s="1"/>
      <c r="BVS20" s="1"/>
      <c r="BVT20" s="1"/>
      <c r="BVU20" s="1"/>
      <c r="BVV20" s="1"/>
      <c r="BVW20" s="1"/>
      <c r="BVX20" s="1"/>
      <c r="BVY20" s="1"/>
      <c r="BVZ20" s="1"/>
      <c r="BWA20" s="1"/>
      <c r="BWB20" s="1"/>
      <c r="BWC20" s="1"/>
      <c r="BWD20" s="1"/>
      <c r="BWE20" s="1"/>
      <c r="BWF20" s="1"/>
      <c r="BWG20" s="1"/>
      <c r="BWH20" s="1"/>
      <c r="BWI20" s="1"/>
      <c r="BWJ20" s="1"/>
      <c r="BWK20" s="1"/>
      <c r="BWL20" s="1"/>
      <c r="BWM20" s="1"/>
      <c r="BWN20" s="1"/>
      <c r="BWO20" s="1"/>
      <c r="BWP20" s="1"/>
      <c r="BWQ20" s="1"/>
      <c r="BWR20" s="1"/>
      <c r="BWS20" s="1"/>
      <c r="BWT20" s="1"/>
      <c r="BWU20" s="1"/>
      <c r="BWV20" s="1"/>
      <c r="BWW20" s="1"/>
      <c r="BWX20" s="1"/>
      <c r="BWY20" s="1"/>
      <c r="BWZ20" s="1"/>
      <c r="BXA20" s="1"/>
      <c r="BXB20" s="1"/>
      <c r="BXC20" s="1"/>
      <c r="BXD20" s="1"/>
      <c r="BXE20" s="1"/>
      <c r="BXF20" s="1"/>
      <c r="BXG20" s="1"/>
      <c r="BXH20" s="1"/>
      <c r="BXI20" s="1"/>
      <c r="BXJ20" s="1"/>
      <c r="BXK20" s="1"/>
      <c r="BXL20" s="1"/>
      <c r="BXM20" s="1"/>
      <c r="BXN20" s="1"/>
      <c r="BXO20" s="1"/>
      <c r="BXP20" s="1"/>
      <c r="BXQ20" s="1"/>
      <c r="BXR20" s="1"/>
      <c r="BXS20" s="1"/>
      <c r="BXT20" s="1"/>
      <c r="BXU20" s="1"/>
      <c r="BXV20" s="1"/>
      <c r="BXW20" s="1"/>
      <c r="BXX20" s="1"/>
      <c r="BXY20" s="1"/>
      <c r="BXZ20" s="1"/>
      <c r="BYA20" s="1"/>
      <c r="BYB20" s="1"/>
      <c r="BYC20" s="1"/>
      <c r="BYD20" s="1"/>
      <c r="BYE20" s="1"/>
      <c r="BYF20" s="1"/>
      <c r="BYG20" s="1"/>
      <c r="BYH20" s="1"/>
      <c r="BYI20" s="1"/>
      <c r="BYJ20" s="1"/>
      <c r="BYK20" s="1"/>
      <c r="BYL20" s="1"/>
      <c r="BYM20" s="1"/>
      <c r="BYN20" s="1"/>
      <c r="BYO20" s="1"/>
      <c r="BYP20" s="1"/>
      <c r="BYQ20" s="1"/>
      <c r="BYR20" s="1"/>
      <c r="BYS20" s="1"/>
      <c r="BYT20" s="1"/>
      <c r="BYU20" s="1"/>
      <c r="BYV20" s="1"/>
      <c r="BYW20" s="1"/>
      <c r="BYX20" s="1"/>
      <c r="BYY20" s="1"/>
      <c r="BYZ20" s="1"/>
      <c r="BZA20" s="1"/>
      <c r="BZB20" s="1"/>
      <c r="BZC20" s="1"/>
      <c r="BZD20" s="1"/>
      <c r="BZE20" s="1"/>
      <c r="BZF20" s="1"/>
      <c r="BZG20" s="1"/>
      <c r="BZH20" s="1"/>
      <c r="BZI20" s="1"/>
      <c r="BZJ20" s="1"/>
      <c r="BZK20" s="1"/>
      <c r="BZL20" s="1"/>
      <c r="BZM20" s="1"/>
      <c r="BZN20" s="1"/>
      <c r="BZO20" s="1"/>
      <c r="BZP20" s="1"/>
      <c r="BZQ20" s="1"/>
      <c r="BZR20" s="1"/>
      <c r="BZS20" s="1"/>
      <c r="BZT20" s="1"/>
      <c r="BZU20" s="1"/>
      <c r="BZV20" s="1"/>
      <c r="BZW20" s="1"/>
      <c r="BZX20" s="1"/>
      <c r="BZY20" s="1"/>
      <c r="BZZ20" s="1"/>
      <c r="CAA20" s="1"/>
      <c r="CAB20" s="1"/>
      <c r="CAC20" s="1"/>
      <c r="CAD20" s="1"/>
      <c r="CAE20" s="1"/>
      <c r="CAF20" s="1"/>
      <c r="CAG20" s="1"/>
      <c r="CAH20" s="1"/>
      <c r="CAI20" s="1"/>
      <c r="CAJ20" s="1"/>
      <c r="CAK20" s="1"/>
      <c r="CAL20" s="1"/>
      <c r="CAM20" s="1"/>
      <c r="CAN20" s="1"/>
      <c r="CAO20" s="1"/>
      <c r="CAP20" s="1"/>
      <c r="CAQ20" s="1"/>
      <c r="CAR20" s="1"/>
      <c r="CAS20" s="1"/>
      <c r="CAT20" s="1"/>
      <c r="CAU20" s="1"/>
      <c r="CAV20" s="1"/>
      <c r="CAW20" s="1"/>
      <c r="CAX20" s="1"/>
      <c r="CAY20" s="1"/>
      <c r="CAZ20" s="1"/>
      <c r="CBA20" s="1"/>
      <c r="CBB20" s="1"/>
      <c r="CBC20" s="1"/>
      <c r="CBD20" s="1"/>
      <c r="CBE20" s="1"/>
      <c r="CBF20" s="1"/>
      <c r="CBG20" s="1"/>
      <c r="CBH20" s="1"/>
      <c r="CBI20" s="1"/>
      <c r="CBJ20" s="1"/>
      <c r="CBK20" s="1"/>
      <c r="CBL20" s="1"/>
      <c r="CBM20" s="1"/>
      <c r="CBN20" s="1"/>
      <c r="CBO20" s="1"/>
      <c r="CBP20" s="1"/>
      <c r="CBQ20" s="1"/>
      <c r="CBR20" s="1"/>
      <c r="CBS20" s="1"/>
      <c r="CBT20" s="1"/>
      <c r="CBU20" s="1"/>
      <c r="CBV20" s="1"/>
      <c r="CBW20" s="1"/>
      <c r="CBX20" s="1"/>
      <c r="CBY20" s="1"/>
      <c r="CBZ20" s="1"/>
      <c r="CCA20" s="1"/>
      <c r="CCB20" s="1"/>
      <c r="CCC20" s="1"/>
      <c r="CCD20" s="1"/>
      <c r="CCE20" s="1"/>
      <c r="CCF20" s="1"/>
      <c r="CCG20" s="1"/>
      <c r="CCH20" s="1"/>
      <c r="CCI20" s="1"/>
      <c r="CCJ20" s="1"/>
      <c r="CCK20" s="1"/>
      <c r="CCL20" s="1"/>
      <c r="CCM20" s="1"/>
      <c r="CCN20" s="1"/>
      <c r="CCO20" s="1"/>
      <c r="CCP20" s="1"/>
      <c r="CCQ20" s="1"/>
      <c r="CCR20" s="1"/>
      <c r="CCS20" s="1"/>
      <c r="CCT20" s="1"/>
      <c r="CCU20" s="1"/>
      <c r="CCV20" s="1"/>
      <c r="CCW20" s="1"/>
      <c r="CCX20" s="1"/>
      <c r="CCY20" s="1"/>
      <c r="CCZ20" s="1"/>
      <c r="CDA20" s="1"/>
      <c r="CDB20" s="1"/>
      <c r="CDC20" s="1"/>
      <c r="CDD20" s="1"/>
      <c r="CDE20" s="1"/>
      <c r="CDF20" s="1"/>
      <c r="CDG20" s="1"/>
      <c r="CDH20" s="1"/>
      <c r="CDI20" s="1"/>
      <c r="CDJ20" s="1"/>
      <c r="CDK20" s="1"/>
      <c r="CDL20" s="1"/>
      <c r="CDM20" s="1"/>
      <c r="CDN20" s="1"/>
      <c r="CDO20" s="1"/>
      <c r="CDP20" s="1"/>
      <c r="CDQ20" s="1"/>
      <c r="CDR20" s="1"/>
      <c r="CDS20" s="1"/>
      <c r="CDT20" s="1"/>
      <c r="CDU20" s="1"/>
      <c r="CDV20" s="1"/>
      <c r="CDW20" s="1"/>
      <c r="CDX20" s="1"/>
      <c r="CDY20" s="1"/>
      <c r="CDZ20" s="1"/>
      <c r="CEA20" s="1"/>
      <c r="CEB20" s="1"/>
      <c r="CEC20" s="1"/>
      <c r="CED20" s="1"/>
      <c r="CEE20" s="1"/>
      <c r="CEF20" s="1"/>
      <c r="CEG20" s="1"/>
      <c r="CEH20" s="1"/>
      <c r="CEI20" s="1"/>
      <c r="CEJ20" s="1"/>
      <c r="CEK20" s="1"/>
      <c r="CEL20" s="1"/>
      <c r="CEM20" s="1"/>
      <c r="CEN20" s="1"/>
      <c r="CEO20" s="1"/>
      <c r="CEP20" s="1"/>
      <c r="CEQ20" s="1"/>
      <c r="CER20" s="1"/>
      <c r="CES20" s="1"/>
      <c r="CET20" s="1"/>
      <c r="CEU20" s="1"/>
      <c r="CEV20" s="1"/>
      <c r="CEW20" s="1"/>
      <c r="CEX20" s="1"/>
      <c r="CEY20" s="1"/>
      <c r="CEZ20" s="1"/>
      <c r="CFA20" s="1"/>
      <c r="CFB20" s="1"/>
      <c r="CFC20" s="1"/>
      <c r="CFD20" s="1"/>
      <c r="CFE20" s="1"/>
      <c r="CFF20" s="1"/>
      <c r="CFG20" s="1"/>
      <c r="CFH20" s="1"/>
      <c r="CFI20" s="1"/>
      <c r="CFJ20" s="1"/>
      <c r="CFK20" s="1"/>
      <c r="CFL20" s="1"/>
      <c r="CFM20" s="1"/>
      <c r="CFN20" s="1"/>
      <c r="CFO20" s="1"/>
      <c r="CFP20" s="1"/>
      <c r="CFQ20" s="1"/>
      <c r="CFR20" s="1"/>
      <c r="CFS20" s="1"/>
      <c r="CFT20" s="1"/>
      <c r="CFU20" s="1"/>
      <c r="CFV20" s="1"/>
      <c r="CFW20" s="1"/>
      <c r="CFX20" s="1"/>
      <c r="CFY20" s="1"/>
      <c r="CFZ20" s="1"/>
      <c r="CGA20" s="1"/>
      <c r="CGB20" s="1"/>
      <c r="CGC20" s="1"/>
      <c r="CGD20" s="1"/>
      <c r="CGE20" s="1"/>
      <c r="CGF20" s="1"/>
      <c r="CGG20" s="1"/>
      <c r="CGH20" s="1"/>
      <c r="CGI20" s="1"/>
      <c r="CGJ20" s="1"/>
      <c r="CGK20" s="1"/>
      <c r="CGL20" s="1"/>
      <c r="CGM20" s="1"/>
      <c r="CGN20" s="1"/>
      <c r="CGO20" s="1"/>
      <c r="CGP20" s="1"/>
      <c r="CGQ20" s="1"/>
      <c r="CGR20" s="1"/>
      <c r="CGS20" s="1"/>
      <c r="CGT20" s="1"/>
      <c r="CGU20" s="1"/>
      <c r="CGV20" s="1"/>
      <c r="CGW20" s="1"/>
      <c r="CGX20" s="1"/>
      <c r="CGY20" s="1"/>
      <c r="CGZ20" s="1"/>
      <c r="CHA20" s="1"/>
      <c r="CHB20" s="1"/>
      <c r="CHC20" s="1"/>
      <c r="CHD20" s="1"/>
      <c r="CHE20" s="1"/>
      <c r="CHF20" s="1"/>
      <c r="CHG20" s="1"/>
      <c r="CHH20" s="1"/>
      <c r="CHI20" s="1"/>
      <c r="CHJ20" s="1"/>
      <c r="CHK20" s="1"/>
      <c r="CHL20" s="1"/>
      <c r="CHM20" s="1"/>
      <c r="CHN20" s="1"/>
      <c r="CHO20" s="1"/>
      <c r="CHP20" s="1"/>
      <c r="CHQ20" s="1"/>
      <c r="CHR20" s="1"/>
      <c r="CHS20" s="1"/>
      <c r="CHT20" s="1"/>
      <c r="CHU20" s="1"/>
      <c r="CHV20" s="1"/>
      <c r="CHW20" s="1"/>
      <c r="CHX20" s="1"/>
      <c r="CHY20" s="1"/>
      <c r="CHZ20" s="1"/>
      <c r="CIA20" s="1"/>
      <c r="CIB20" s="1"/>
      <c r="CIC20" s="1"/>
      <c r="CID20" s="1"/>
      <c r="CIE20" s="1"/>
      <c r="CIF20" s="1"/>
      <c r="CIG20" s="1"/>
      <c r="CIH20" s="1"/>
      <c r="CII20" s="1"/>
      <c r="CIJ20" s="1"/>
      <c r="CIK20" s="1"/>
      <c r="CIL20" s="1"/>
      <c r="CIM20" s="1"/>
      <c r="CIN20" s="1"/>
      <c r="CIO20" s="1"/>
      <c r="CIP20" s="1"/>
      <c r="CIQ20" s="1"/>
      <c r="CIR20" s="1"/>
      <c r="CIS20" s="1"/>
      <c r="CIT20" s="1"/>
      <c r="CIU20" s="1"/>
      <c r="CIV20" s="1"/>
      <c r="CIW20" s="1"/>
      <c r="CIX20" s="1"/>
      <c r="CIY20" s="1"/>
      <c r="CIZ20" s="1"/>
      <c r="CJA20" s="1"/>
      <c r="CJB20" s="1"/>
      <c r="CJC20" s="1"/>
      <c r="CJD20" s="1"/>
      <c r="CJE20" s="1"/>
      <c r="CJF20" s="1"/>
      <c r="CJG20" s="1"/>
      <c r="CJH20" s="1"/>
      <c r="CJI20" s="1"/>
      <c r="CJJ20" s="1"/>
      <c r="CJK20" s="1"/>
      <c r="CJL20" s="1"/>
      <c r="CJM20" s="1"/>
      <c r="CJN20" s="1"/>
      <c r="CJO20" s="1"/>
      <c r="CJP20" s="1"/>
      <c r="CJQ20" s="1"/>
      <c r="CJR20" s="1"/>
      <c r="CJS20" s="1"/>
      <c r="CJT20" s="1"/>
      <c r="CJU20" s="1"/>
      <c r="CJV20" s="1"/>
      <c r="CJW20" s="1"/>
      <c r="CJX20" s="1"/>
      <c r="CJY20" s="1"/>
      <c r="CJZ20" s="1"/>
      <c r="CKA20" s="1"/>
      <c r="CKB20" s="1"/>
      <c r="CKC20" s="1"/>
      <c r="CKD20" s="1"/>
      <c r="CKE20" s="1"/>
      <c r="CKF20" s="1"/>
      <c r="CKG20" s="1"/>
      <c r="CKH20" s="1"/>
      <c r="CKI20" s="1"/>
      <c r="CKJ20" s="1"/>
      <c r="CKK20" s="1"/>
      <c r="CKL20" s="1"/>
      <c r="CKM20" s="1"/>
      <c r="CKN20" s="1"/>
      <c r="CKO20" s="1"/>
      <c r="CKP20" s="1"/>
      <c r="CKQ20" s="1"/>
      <c r="CKR20" s="1"/>
      <c r="CKS20" s="1"/>
      <c r="CKT20" s="1"/>
      <c r="CKU20" s="1"/>
      <c r="CKV20" s="1"/>
      <c r="CKW20" s="1"/>
      <c r="CKX20" s="1"/>
      <c r="CKY20" s="1"/>
      <c r="CKZ20" s="1"/>
      <c r="CLA20" s="1"/>
      <c r="CLB20" s="1"/>
      <c r="CLC20" s="1"/>
      <c r="CLD20" s="1"/>
      <c r="CLE20" s="1"/>
      <c r="CLF20" s="1"/>
      <c r="CLG20" s="1"/>
      <c r="CLH20" s="1"/>
      <c r="CLI20" s="1"/>
      <c r="CLJ20" s="1"/>
      <c r="CLK20" s="1"/>
      <c r="CLL20" s="1"/>
      <c r="CLM20" s="1"/>
      <c r="CLN20" s="1"/>
      <c r="CLO20" s="1"/>
      <c r="CLP20" s="1"/>
      <c r="CLQ20" s="1"/>
      <c r="CLR20" s="1"/>
      <c r="CLS20" s="1"/>
      <c r="CLT20" s="1"/>
      <c r="CLU20" s="1"/>
      <c r="CLV20" s="1"/>
      <c r="CLW20" s="1"/>
      <c r="CLX20" s="1"/>
      <c r="CLY20" s="1"/>
      <c r="CLZ20" s="1"/>
      <c r="CMA20" s="1"/>
      <c r="CMB20" s="1"/>
      <c r="CMC20" s="1"/>
      <c r="CMD20" s="1"/>
      <c r="CME20" s="1"/>
      <c r="CMF20" s="1"/>
      <c r="CMG20" s="1"/>
      <c r="CMH20" s="1"/>
      <c r="CMI20" s="1"/>
      <c r="CMJ20" s="1"/>
      <c r="CMK20" s="1"/>
      <c r="CML20" s="1"/>
      <c r="CMM20" s="1"/>
      <c r="CMN20" s="1"/>
      <c r="CMO20" s="1"/>
      <c r="CMP20" s="1"/>
      <c r="CMQ20" s="1"/>
      <c r="CMR20" s="1"/>
      <c r="CMS20" s="1"/>
      <c r="CMT20" s="1"/>
      <c r="CMU20" s="1"/>
      <c r="CMV20" s="1"/>
      <c r="CMW20" s="1"/>
      <c r="CMX20" s="1"/>
      <c r="CMY20" s="1"/>
      <c r="CMZ20" s="1"/>
      <c r="CNA20" s="1"/>
      <c r="CNB20" s="1"/>
      <c r="CNC20" s="1"/>
      <c r="CND20" s="1"/>
      <c r="CNE20" s="1"/>
      <c r="CNF20" s="1"/>
      <c r="CNG20" s="1"/>
      <c r="CNH20" s="1"/>
      <c r="CNI20" s="1"/>
      <c r="CNJ20" s="1"/>
      <c r="CNK20" s="1"/>
      <c r="CNL20" s="1"/>
      <c r="CNM20" s="1"/>
      <c r="CNN20" s="1"/>
      <c r="CNO20" s="1"/>
      <c r="CNP20" s="1"/>
      <c r="CNQ20" s="1"/>
      <c r="CNR20" s="1"/>
      <c r="CNS20" s="1"/>
      <c r="CNT20" s="1"/>
      <c r="CNU20" s="1"/>
      <c r="CNV20" s="1"/>
      <c r="CNW20" s="1"/>
      <c r="CNX20" s="1"/>
      <c r="CNY20" s="1"/>
      <c r="CNZ20" s="1"/>
      <c r="COA20" s="1"/>
      <c r="COB20" s="1"/>
      <c r="COC20" s="1"/>
      <c r="COD20" s="1"/>
      <c r="COE20" s="1"/>
      <c r="COF20" s="1"/>
      <c r="COG20" s="1"/>
      <c r="COH20" s="1"/>
      <c r="COI20" s="1"/>
      <c r="COJ20" s="1"/>
      <c r="COK20" s="1"/>
      <c r="COL20" s="1"/>
      <c r="COM20" s="1"/>
      <c r="CON20" s="1"/>
      <c r="COO20" s="1"/>
      <c r="COP20" s="1"/>
      <c r="COQ20" s="1"/>
      <c r="COR20" s="1"/>
      <c r="COS20" s="1"/>
      <c r="COT20" s="1"/>
      <c r="COU20" s="1"/>
      <c r="COV20" s="1"/>
      <c r="COW20" s="1"/>
      <c r="COX20" s="1"/>
      <c r="COY20" s="1"/>
      <c r="COZ20" s="1"/>
      <c r="CPA20" s="1"/>
      <c r="CPB20" s="1"/>
      <c r="CPC20" s="1"/>
      <c r="CPD20" s="1"/>
      <c r="CPE20" s="1"/>
      <c r="CPF20" s="1"/>
      <c r="CPG20" s="1"/>
      <c r="CPH20" s="1"/>
      <c r="CPI20" s="1"/>
      <c r="CPJ20" s="1"/>
      <c r="CPK20" s="1"/>
      <c r="CPL20" s="1"/>
      <c r="CPM20" s="1"/>
      <c r="CPN20" s="1"/>
      <c r="CPO20" s="1"/>
      <c r="CPP20" s="1"/>
      <c r="CPQ20" s="1"/>
      <c r="CPR20" s="1"/>
      <c r="CPS20" s="1"/>
      <c r="CPT20" s="1"/>
      <c r="CPU20" s="1"/>
      <c r="CPV20" s="1"/>
      <c r="CPW20" s="1"/>
      <c r="CPX20" s="1"/>
      <c r="CPY20" s="1"/>
      <c r="CPZ20" s="1"/>
      <c r="CQA20" s="1"/>
      <c r="CQB20" s="1"/>
      <c r="CQC20" s="1"/>
      <c r="CQD20" s="1"/>
      <c r="CQE20" s="1"/>
      <c r="CQF20" s="1"/>
      <c r="CQG20" s="1"/>
      <c r="CQH20" s="1"/>
      <c r="CQI20" s="1"/>
      <c r="CQJ20" s="1"/>
      <c r="CQK20" s="1"/>
      <c r="CQL20" s="1"/>
      <c r="CQM20" s="1"/>
      <c r="CQN20" s="1"/>
      <c r="CQO20" s="1"/>
      <c r="CQP20" s="1"/>
      <c r="CQQ20" s="1"/>
      <c r="CQR20" s="1"/>
      <c r="CQS20" s="1"/>
      <c r="CQT20" s="1"/>
      <c r="CQU20" s="1"/>
      <c r="CQV20" s="1"/>
      <c r="CQW20" s="1"/>
      <c r="CQX20" s="1"/>
      <c r="CQY20" s="1"/>
      <c r="CQZ20" s="1"/>
      <c r="CRA20" s="1"/>
      <c r="CRB20" s="1"/>
      <c r="CRC20" s="1"/>
      <c r="CRD20" s="1"/>
      <c r="CRE20" s="1"/>
      <c r="CRF20" s="1"/>
      <c r="CRG20" s="1"/>
      <c r="CRH20" s="1"/>
      <c r="CRI20" s="1"/>
      <c r="CRJ20" s="1"/>
      <c r="CRK20" s="1"/>
      <c r="CRL20" s="1"/>
      <c r="CRM20" s="1"/>
      <c r="CRN20" s="1"/>
      <c r="CRO20" s="1"/>
      <c r="CRP20" s="1"/>
      <c r="CRQ20" s="1"/>
      <c r="CRR20" s="1"/>
      <c r="CRS20" s="1"/>
      <c r="CRT20" s="1"/>
      <c r="CRU20" s="1"/>
      <c r="CRV20" s="1"/>
      <c r="CRW20" s="1"/>
      <c r="CRX20" s="1"/>
      <c r="CRY20" s="1"/>
      <c r="CRZ20" s="1"/>
      <c r="CSA20" s="1"/>
      <c r="CSB20" s="1"/>
      <c r="CSC20" s="1"/>
      <c r="CSD20" s="1"/>
      <c r="CSE20" s="1"/>
      <c r="CSF20" s="1"/>
      <c r="CSG20" s="1"/>
      <c r="CSH20" s="1"/>
      <c r="CSI20" s="1"/>
      <c r="CSJ20" s="1"/>
      <c r="CSK20" s="1"/>
      <c r="CSL20" s="1"/>
      <c r="CSM20" s="1"/>
      <c r="CSN20" s="1"/>
      <c r="CSO20" s="1"/>
      <c r="CSP20" s="1"/>
      <c r="CSQ20" s="1"/>
      <c r="CSR20" s="1"/>
      <c r="CSS20" s="1"/>
      <c r="CST20" s="1"/>
      <c r="CSU20" s="1"/>
      <c r="CSV20" s="1"/>
      <c r="CSW20" s="1"/>
      <c r="CSX20" s="1"/>
      <c r="CSY20" s="1"/>
      <c r="CSZ20" s="1"/>
      <c r="CTA20" s="1"/>
      <c r="CTB20" s="1"/>
      <c r="CTC20" s="1"/>
      <c r="CTD20" s="1"/>
      <c r="CTE20" s="1"/>
      <c r="CTF20" s="1"/>
      <c r="CTG20" s="1"/>
      <c r="CTH20" s="1"/>
      <c r="CTI20" s="1"/>
      <c r="CTJ20" s="1"/>
      <c r="CTK20" s="1"/>
      <c r="CTL20" s="1"/>
      <c r="CTM20" s="1"/>
      <c r="CTN20" s="1"/>
      <c r="CTO20" s="1"/>
      <c r="CTP20" s="1"/>
      <c r="CTQ20" s="1"/>
      <c r="CTR20" s="1"/>
      <c r="CTS20" s="1"/>
      <c r="CTT20" s="1"/>
      <c r="CTU20" s="1"/>
      <c r="CTV20" s="1"/>
      <c r="CTW20" s="1"/>
      <c r="CTX20" s="1"/>
      <c r="CTY20" s="1"/>
      <c r="CTZ20" s="1"/>
      <c r="CUA20" s="1"/>
      <c r="CUB20" s="1"/>
      <c r="CUC20" s="1"/>
      <c r="CUD20" s="1"/>
      <c r="CUE20" s="1"/>
      <c r="CUF20" s="1"/>
      <c r="CUG20" s="1"/>
      <c r="CUH20" s="1"/>
      <c r="CUI20" s="1"/>
      <c r="CUJ20" s="1"/>
      <c r="CUK20" s="1"/>
      <c r="CUL20" s="1"/>
      <c r="CUM20" s="1"/>
      <c r="CUN20" s="1"/>
      <c r="CUO20" s="1"/>
      <c r="CUP20" s="1"/>
      <c r="CUQ20" s="1"/>
      <c r="CUR20" s="1"/>
      <c r="CUS20" s="1"/>
      <c r="CUT20" s="1"/>
      <c r="CUU20" s="1"/>
      <c r="CUV20" s="1"/>
      <c r="CUW20" s="1"/>
      <c r="CUX20" s="1"/>
      <c r="CUY20" s="1"/>
      <c r="CUZ20" s="1"/>
      <c r="CVA20" s="1"/>
      <c r="CVB20" s="1"/>
      <c r="CVC20" s="1"/>
      <c r="CVD20" s="1"/>
      <c r="CVE20" s="1"/>
      <c r="CVF20" s="1"/>
      <c r="CVG20" s="1"/>
      <c r="CVH20" s="1"/>
      <c r="CVI20" s="1"/>
      <c r="CVJ20" s="1"/>
      <c r="CVK20" s="1"/>
      <c r="CVL20" s="1"/>
      <c r="CVM20" s="1"/>
      <c r="CVN20" s="1"/>
      <c r="CVO20" s="1"/>
      <c r="CVP20" s="1"/>
      <c r="CVQ20" s="1"/>
      <c r="CVR20" s="1"/>
      <c r="CVS20" s="1"/>
      <c r="CVT20" s="1"/>
      <c r="CVU20" s="1"/>
      <c r="CVV20" s="1"/>
      <c r="CVW20" s="1"/>
      <c r="CVX20" s="1"/>
      <c r="CVY20" s="1"/>
      <c r="CVZ20" s="1"/>
      <c r="CWA20" s="1"/>
      <c r="CWB20" s="1"/>
      <c r="CWC20" s="1"/>
      <c r="CWD20" s="1"/>
      <c r="CWE20" s="1"/>
      <c r="CWF20" s="1"/>
      <c r="CWG20" s="1"/>
      <c r="CWH20" s="1"/>
      <c r="CWI20" s="1"/>
      <c r="CWJ20" s="1"/>
      <c r="CWK20" s="1"/>
      <c r="CWL20" s="1"/>
      <c r="CWM20" s="1"/>
      <c r="CWN20" s="1"/>
      <c r="CWO20" s="1"/>
      <c r="CWP20" s="1"/>
      <c r="CWQ20" s="1"/>
      <c r="CWR20" s="1"/>
      <c r="CWS20" s="1"/>
      <c r="CWT20" s="1"/>
      <c r="CWU20" s="1"/>
      <c r="CWV20" s="1"/>
      <c r="CWW20" s="1"/>
      <c r="CWX20" s="1"/>
      <c r="CWY20" s="1"/>
      <c r="CWZ20" s="1"/>
      <c r="CXA20" s="1"/>
      <c r="CXB20" s="1"/>
      <c r="CXC20" s="1"/>
      <c r="CXD20" s="1"/>
      <c r="CXE20" s="1"/>
      <c r="CXF20" s="1"/>
      <c r="CXG20" s="1"/>
      <c r="CXH20" s="1"/>
      <c r="CXI20" s="1"/>
      <c r="CXJ20" s="1"/>
      <c r="CXK20" s="1"/>
      <c r="CXL20" s="1"/>
      <c r="CXM20" s="1"/>
      <c r="CXN20" s="1"/>
      <c r="CXO20" s="1"/>
      <c r="CXP20" s="1"/>
      <c r="CXQ20" s="1"/>
      <c r="CXR20" s="1"/>
      <c r="CXS20" s="1"/>
      <c r="CXT20" s="1"/>
      <c r="CXU20" s="1"/>
      <c r="CXV20" s="1"/>
      <c r="CXW20" s="1"/>
      <c r="CXX20" s="1"/>
      <c r="CXY20" s="1"/>
      <c r="CXZ20" s="1"/>
      <c r="CYA20" s="1"/>
      <c r="CYB20" s="1"/>
      <c r="CYC20" s="1"/>
      <c r="CYD20" s="1"/>
      <c r="CYE20" s="1"/>
      <c r="CYF20" s="1"/>
      <c r="CYG20" s="1"/>
      <c r="CYH20" s="1"/>
      <c r="CYI20" s="1"/>
      <c r="CYJ20" s="1"/>
      <c r="CYK20" s="1"/>
      <c r="CYL20" s="1"/>
      <c r="CYM20" s="1"/>
      <c r="CYN20" s="1"/>
      <c r="CYO20" s="1"/>
      <c r="CYP20" s="1"/>
      <c r="CYQ20" s="1"/>
      <c r="CYR20" s="1"/>
      <c r="CYS20" s="1"/>
      <c r="CYT20" s="1"/>
      <c r="CYU20" s="1"/>
      <c r="CYV20" s="1"/>
      <c r="CYW20" s="1"/>
      <c r="CYX20" s="1"/>
      <c r="CYY20" s="1"/>
      <c r="CYZ20" s="1"/>
      <c r="CZA20" s="1"/>
      <c r="CZB20" s="1"/>
      <c r="CZC20" s="1"/>
      <c r="CZD20" s="1"/>
      <c r="CZE20" s="1"/>
      <c r="CZF20" s="1"/>
      <c r="CZG20" s="1"/>
      <c r="CZH20" s="1"/>
      <c r="CZI20" s="1"/>
      <c r="CZJ20" s="1"/>
      <c r="CZK20" s="1"/>
      <c r="CZL20" s="1"/>
      <c r="CZM20" s="1"/>
      <c r="CZN20" s="1"/>
      <c r="CZO20" s="1"/>
      <c r="CZP20" s="1"/>
      <c r="CZQ20" s="1"/>
      <c r="CZR20" s="1"/>
      <c r="CZS20" s="1"/>
      <c r="CZT20" s="1"/>
      <c r="CZU20" s="1"/>
      <c r="CZV20" s="1"/>
      <c r="CZW20" s="1"/>
      <c r="CZX20" s="1"/>
      <c r="CZY20" s="1"/>
      <c r="CZZ20" s="1"/>
      <c r="DAA20" s="1"/>
      <c r="DAB20" s="1"/>
      <c r="DAC20" s="1"/>
      <c r="DAD20" s="1"/>
      <c r="DAE20" s="1"/>
      <c r="DAF20" s="1"/>
      <c r="DAG20" s="1"/>
      <c r="DAH20" s="1"/>
      <c r="DAI20" s="1"/>
      <c r="DAJ20" s="1"/>
      <c r="DAK20" s="1"/>
      <c r="DAL20" s="1"/>
      <c r="DAM20" s="1"/>
      <c r="DAN20" s="1"/>
      <c r="DAO20" s="1"/>
      <c r="DAP20" s="1"/>
      <c r="DAQ20" s="1"/>
      <c r="DAR20" s="1"/>
      <c r="DAS20" s="1"/>
      <c r="DAT20" s="1"/>
      <c r="DAU20" s="1"/>
      <c r="DAV20" s="1"/>
      <c r="DAW20" s="1"/>
      <c r="DAX20" s="1"/>
      <c r="DAY20" s="1"/>
      <c r="DAZ20" s="1"/>
      <c r="DBA20" s="1"/>
      <c r="DBB20" s="1"/>
      <c r="DBC20" s="1"/>
      <c r="DBD20" s="1"/>
      <c r="DBE20" s="1"/>
      <c r="DBF20" s="1"/>
      <c r="DBG20" s="1"/>
      <c r="DBH20" s="1"/>
      <c r="DBI20" s="1"/>
      <c r="DBJ20" s="1"/>
      <c r="DBK20" s="1"/>
      <c r="DBL20" s="1"/>
      <c r="DBM20" s="1"/>
      <c r="DBN20" s="1"/>
      <c r="DBO20" s="1"/>
      <c r="DBP20" s="1"/>
      <c r="DBQ20" s="1"/>
      <c r="DBR20" s="1"/>
      <c r="DBS20" s="1"/>
      <c r="DBT20" s="1"/>
      <c r="DBU20" s="1"/>
      <c r="DBV20" s="1"/>
      <c r="DBW20" s="1"/>
      <c r="DBX20" s="1"/>
      <c r="DBY20" s="1"/>
      <c r="DBZ20" s="1"/>
      <c r="DCA20" s="1"/>
      <c r="DCB20" s="1"/>
      <c r="DCC20" s="1"/>
      <c r="DCD20" s="1"/>
      <c r="DCE20" s="1"/>
      <c r="DCF20" s="1"/>
      <c r="DCG20" s="1"/>
      <c r="DCH20" s="1"/>
      <c r="DCI20" s="1"/>
      <c r="DCJ20" s="1"/>
      <c r="DCK20" s="1"/>
      <c r="DCL20" s="1"/>
      <c r="DCM20" s="1"/>
      <c r="DCN20" s="1"/>
      <c r="DCO20" s="1"/>
      <c r="DCP20" s="1"/>
      <c r="DCQ20" s="1"/>
      <c r="DCR20" s="1"/>
      <c r="DCS20" s="1"/>
      <c r="DCT20" s="1"/>
      <c r="DCU20" s="1"/>
      <c r="DCV20" s="1"/>
      <c r="DCW20" s="1"/>
      <c r="DCX20" s="1"/>
      <c r="DCY20" s="1"/>
      <c r="DCZ20" s="1"/>
      <c r="DDA20" s="1"/>
      <c r="DDB20" s="1"/>
      <c r="DDC20" s="1"/>
      <c r="DDD20" s="1"/>
      <c r="DDE20" s="1"/>
      <c r="DDF20" s="1"/>
      <c r="DDG20" s="1"/>
      <c r="DDH20" s="1"/>
      <c r="DDI20" s="1"/>
      <c r="DDJ20" s="1"/>
      <c r="DDK20" s="1"/>
      <c r="DDL20" s="1"/>
      <c r="DDM20" s="1"/>
      <c r="DDN20" s="1"/>
      <c r="DDO20" s="1"/>
      <c r="DDP20" s="1"/>
      <c r="DDQ20" s="1"/>
      <c r="DDR20" s="1"/>
      <c r="DDS20" s="1"/>
      <c r="DDT20" s="1"/>
      <c r="DDU20" s="1"/>
      <c r="DDV20" s="1"/>
      <c r="DDW20" s="1"/>
      <c r="DDX20" s="1"/>
      <c r="DDY20" s="1"/>
      <c r="DDZ20" s="1"/>
      <c r="DEA20" s="1"/>
      <c r="DEB20" s="1"/>
      <c r="DEC20" s="1"/>
      <c r="DED20" s="1"/>
      <c r="DEE20" s="1"/>
      <c r="DEF20" s="1"/>
      <c r="DEG20" s="1"/>
      <c r="DEH20" s="1"/>
      <c r="DEI20" s="1"/>
      <c r="DEJ20" s="1"/>
      <c r="DEK20" s="1"/>
      <c r="DEL20" s="1"/>
      <c r="DEM20" s="1"/>
      <c r="DEN20" s="1"/>
      <c r="DEO20" s="1"/>
      <c r="DEP20" s="1"/>
      <c r="DEQ20" s="1"/>
      <c r="DER20" s="1"/>
      <c r="DES20" s="1"/>
      <c r="DET20" s="1"/>
      <c r="DEU20" s="1"/>
      <c r="DEV20" s="1"/>
      <c r="DEW20" s="1"/>
      <c r="DEX20" s="1"/>
      <c r="DEY20" s="1"/>
      <c r="DEZ20" s="1"/>
      <c r="DFA20" s="1"/>
      <c r="DFB20" s="1"/>
      <c r="DFC20" s="1"/>
      <c r="DFD20" s="1"/>
      <c r="DFE20" s="1"/>
      <c r="DFF20" s="1"/>
      <c r="DFG20" s="1"/>
      <c r="DFH20" s="1"/>
      <c r="DFI20" s="1"/>
      <c r="DFJ20" s="1"/>
      <c r="DFK20" s="1"/>
      <c r="DFL20" s="1"/>
      <c r="DFM20" s="1"/>
      <c r="DFN20" s="1"/>
      <c r="DFO20" s="1"/>
      <c r="DFP20" s="1"/>
      <c r="DFQ20" s="1"/>
      <c r="DFR20" s="1"/>
      <c r="DFS20" s="1"/>
      <c r="DFT20" s="1"/>
      <c r="DFU20" s="1"/>
      <c r="DFV20" s="1"/>
      <c r="DFW20" s="1"/>
      <c r="DFX20" s="1"/>
      <c r="DFY20" s="1"/>
      <c r="DFZ20" s="1"/>
      <c r="DGA20" s="1"/>
      <c r="DGB20" s="1"/>
      <c r="DGC20" s="1"/>
      <c r="DGD20" s="1"/>
      <c r="DGE20" s="1"/>
      <c r="DGF20" s="1"/>
      <c r="DGG20" s="1"/>
      <c r="DGH20" s="1"/>
      <c r="DGI20" s="1"/>
      <c r="DGJ20" s="1"/>
      <c r="DGK20" s="1"/>
      <c r="DGL20" s="1"/>
      <c r="DGM20" s="1"/>
      <c r="DGN20" s="1"/>
      <c r="DGO20" s="1"/>
      <c r="DGP20" s="1"/>
      <c r="DGQ20" s="1"/>
      <c r="DGR20" s="1"/>
      <c r="DGS20" s="1"/>
      <c r="DGT20" s="1"/>
      <c r="DGU20" s="1"/>
      <c r="DGV20" s="1"/>
      <c r="DGW20" s="1"/>
      <c r="DGX20" s="1"/>
      <c r="DGY20" s="1"/>
      <c r="DGZ20" s="1"/>
      <c r="DHA20" s="1"/>
      <c r="DHB20" s="1"/>
      <c r="DHC20" s="1"/>
      <c r="DHD20" s="1"/>
      <c r="DHE20" s="1"/>
      <c r="DHF20" s="1"/>
      <c r="DHG20" s="1"/>
      <c r="DHH20" s="1"/>
      <c r="DHI20" s="1"/>
      <c r="DHJ20" s="1"/>
      <c r="DHK20" s="1"/>
      <c r="DHL20" s="1"/>
      <c r="DHM20" s="1"/>
      <c r="DHN20" s="1"/>
      <c r="DHO20" s="1"/>
      <c r="DHP20" s="1"/>
      <c r="DHQ20" s="1"/>
      <c r="DHR20" s="1"/>
      <c r="DHS20" s="1"/>
      <c r="DHT20" s="1"/>
      <c r="DHU20" s="1"/>
      <c r="DHV20" s="1"/>
      <c r="DHW20" s="1"/>
      <c r="DHX20" s="1"/>
      <c r="DHY20" s="1"/>
      <c r="DHZ20" s="1"/>
      <c r="DIA20" s="1"/>
      <c r="DIB20" s="1"/>
      <c r="DIC20" s="1"/>
      <c r="DID20" s="1"/>
      <c r="DIE20" s="1"/>
      <c r="DIF20" s="1"/>
      <c r="DIG20" s="1"/>
      <c r="DIH20" s="1"/>
      <c r="DII20" s="1"/>
      <c r="DIJ20" s="1"/>
      <c r="DIK20" s="1"/>
      <c r="DIL20" s="1"/>
      <c r="DIM20" s="1"/>
      <c r="DIN20" s="1"/>
      <c r="DIO20" s="1"/>
      <c r="DIP20" s="1"/>
      <c r="DIQ20" s="1"/>
      <c r="DIR20" s="1"/>
      <c r="DIS20" s="1"/>
      <c r="DIT20" s="1"/>
      <c r="DIU20" s="1"/>
      <c r="DIV20" s="1"/>
      <c r="DIW20" s="1"/>
      <c r="DIX20" s="1"/>
      <c r="DIY20" s="1"/>
      <c r="DIZ20" s="1"/>
      <c r="DJA20" s="1"/>
      <c r="DJB20" s="1"/>
      <c r="DJC20" s="1"/>
      <c r="DJD20" s="1"/>
      <c r="DJE20" s="1"/>
      <c r="DJF20" s="1"/>
      <c r="DJG20" s="1"/>
      <c r="DJH20" s="1"/>
      <c r="DJI20" s="1"/>
      <c r="DJJ20" s="1"/>
      <c r="DJK20" s="1"/>
      <c r="DJL20" s="1"/>
      <c r="DJM20" s="1"/>
      <c r="DJN20" s="1"/>
      <c r="DJO20" s="1"/>
      <c r="DJP20" s="1"/>
      <c r="DJQ20" s="1"/>
      <c r="DJR20" s="1"/>
      <c r="DJS20" s="1"/>
      <c r="DJT20" s="1"/>
      <c r="DJU20" s="1"/>
      <c r="DJV20" s="1"/>
      <c r="DJW20" s="1"/>
      <c r="DJX20" s="1"/>
      <c r="DJY20" s="1"/>
      <c r="DJZ20" s="1"/>
      <c r="DKA20" s="1"/>
      <c r="DKB20" s="1"/>
      <c r="DKC20" s="1"/>
      <c r="DKD20" s="1"/>
      <c r="DKE20" s="1"/>
      <c r="DKF20" s="1"/>
      <c r="DKG20" s="1"/>
      <c r="DKH20" s="1"/>
      <c r="DKI20" s="1"/>
      <c r="DKJ20" s="1"/>
      <c r="DKK20" s="1"/>
      <c r="DKL20" s="1"/>
      <c r="DKM20" s="1"/>
      <c r="DKN20" s="1"/>
      <c r="DKO20" s="1"/>
      <c r="DKP20" s="1"/>
      <c r="DKQ20" s="1"/>
      <c r="DKR20" s="1"/>
      <c r="DKS20" s="1"/>
      <c r="DKT20" s="1"/>
      <c r="DKU20" s="1"/>
      <c r="DKV20" s="1"/>
      <c r="DKW20" s="1"/>
      <c r="DKX20" s="1"/>
      <c r="DKY20" s="1"/>
      <c r="DKZ20" s="1"/>
      <c r="DLA20" s="1"/>
      <c r="DLB20" s="1"/>
      <c r="DLC20" s="1"/>
      <c r="DLD20" s="1"/>
      <c r="DLE20" s="1"/>
      <c r="DLF20" s="1"/>
      <c r="DLG20" s="1"/>
      <c r="DLH20" s="1"/>
      <c r="DLI20" s="1"/>
      <c r="DLJ20" s="1"/>
      <c r="DLK20" s="1"/>
      <c r="DLL20" s="1"/>
      <c r="DLM20" s="1"/>
      <c r="DLN20" s="1"/>
      <c r="DLO20" s="1"/>
      <c r="DLP20" s="1"/>
      <c r="DLQ20" s="1"/>
      <c r="DLR20" s="1"/>
      <c r="DLS20" s="1"/>
      <c r="DLT20" s="1"/>
      <c r="DLU20" s="1"/>
      <c r="DLV20" s="1"/>
      <c r="DLW20" s="1"/>
      <c r="DLX20" s="1"/>
      <c r="DLY20" s="1"/>
      <c r="DLZ20" s="1"/>
      <c r="DMA20" s="1"/>
      <c r="DMB20" s="1"/>
      <c r="DMC20" s="1"/>
      <c r="DMD20" s="1"/>
      <c r="DME20" s="1"/>
      <c r="DMF20" s="1"/>
      <c r="DMG20" s="1"/>
      <c r="DMH20" s="1"/>
      <c r="DMI20" s="1"/>
      <c r="DMJ20" s="1"/>
      <c r="DMK20" s="1"/>
      <c r="DML20" s="1"/>
      <c r="DMM20" s="1"/>
      <c r="DMN20" s="1"/>
      <c r="DMO20" s="1"/>
      <c r="DMP20" s="1"/>
      <c r="DMQ20" s="1"/>
      <c r="DMR20" s="1"/>
      <c r="DMS20" s="1"/>
      <c r="DMT20" s="1"/>
      <c r="DMU20" s="1"/>
      <c r="DMV20" s="1"/>
      <c r="DMW20" s="1"/>
      <c r="DMX20" s="1"/>
      <c r="DMY20" s="1"/>
      <c r="DMZ20" s="1"/>
      <c r="DNA20" s="1"/>
      <c r="DNB20" s="1"/>
      <c r="DNC20" s="1"/>
      <c r="DND20" s="1"/>
      <c r="DNE20" s="1"/>
      <c r="DNF20" s="1"/>
      <c r="DNG20" s="1"/>
      <c r="DNH20" s="1"/>
      <c r="DNI20" s="1"/>
      <c r="DNJ20" s="1"/>
      <c r="DNK20" s="1"/>
      <c r="DNL20" s="1"/>
      <c r="DNM20" s="1"/>
      <c r="DNN20" s="1"/>
      <c r="DNO20" s="1"/>
      <c r="DNP20" s="1"/>
      <c r="DNQ20" s="1"/>
      <c r="DNR20" s="1"/>
      <c r="DNS20" s="1"/>
      <c r="DNT20" s="1"/>
      <c r="DNU20" s="1"/>
      <c r="DNV20" s="1"/>
      <c r="DNW20" s="1"/>
      <c r="DNX20" s="1"/>
      <c r="DNY20" s="1"/>
      <c r="DNZ20" s="1"/>
      <c r="DOA20" s="1"/>
      <c r="DOB20" s="1"/>
      <c r="DOC20" s="1"/>
      <c r="DOD20" s="1"/>
      <c r="DOE20" s="1"/>
      <c r="DOF20" s="1"/>
      <c r="DOG20" s="1"/>
      <c r="DOH20" s="1"/>
      <c r="DOI20" s="1"/>
      <c r="DOJ20" s="1"/>
      <c r="DOK20" s="1"/>
      <c r="DOL20" s="1"/>
      <c r="DOM20" s="1"/>
      <c r="DON20" s="1"/>
      <c r="DOO20" s="1"/>
      <c r="DOP20" s="1"/>
      <c r="DOQ20" s="1"/>
      <c r="DOR20" s="1"/>
      <c r="DOS20" s="1"/>
      <c r="DOT20" s="1"/>
      <c r="DOU20" s="1"/>
      <c r="DOV20" s="1"/>
      <c r="DOW20" s="1"/>
      <c r="DOX20" s="1"/>
      <c r="DOY20" s="1"/>
      <c r="DOZ20" s="1"/>
      <c r="DPA20" s="1"/>
      <c r="DPB20" s="1"/>
      <c r="DPC20" s="1"/>
      <c r="DPD20" s="1"/>
      <c r="DPE20" s="1"/>
      <c r="DPF20" s="1"/>
      <c r="DPG20" s="1"/>
      <c r="DPH20" s="1"/>
      <c r="DPI20" s="1"/>
      <c r="DPJ20" s="1"/>
      <c r="DPK20" s="1"/>
      <c r="DPL20" s="1"/>
      <c r="DPM20" s="1"/>
      <c r="DPN20" s="1"/>
      <c r="DPO20" s="1"/>
      <c r="DPP20" s="1"/>
      <c r="DPQ20" s="1"/>
      <c r="DPR20" s="1"/>
      <c r="DPS20" s="1"/>
      <c r="DPT20" s="1"/>
      <c r="DPU20" s="1"/>
      <c r="DPV20" s="1"/>
      <c r="DPW20" s="1"/>
      <c r="DPX20" s="1"/>
      <c r="DPY20" s="1"/>
      <c r="DPZ20" s="1"/>
      <c r="DQA20" s="1"/>
      <c r="DQB20" s="1"/>
      <c r="DQC20" s="1"/>
      <c r="DQD20" s="1"/>
      <c r="DQE20" s="1"/>
      <c r="DQF20" s="1"/>
      <c r="DQG20" s="1"/>
      <c r="DQH20" s="1"/>
      <c r="DQI20" s="1"/>
      <c r="DQJ20" s="1"/>
      <c r="DQK20" s="1"/>
      <c r="DQL20" s="1"/>
      <c r="DQM20" s="1"/>
      <c r="DQN20" s="1"/>
      <c r="DQO20" s="1"/>
      <c r="DQP20" s="1"/>
      <c r="DQQ20" s="1"/>
      <c r="DQR20" s="1"/>
      <c r="DQS20" s="1"/>
      <c r="DQT20" s="1"/>
      <c r="DQU20" s="1"/>
      <c r="DQV20" s="1"/>
      <c r="DQW20" s="1"/>
      <c r="DQX20" s="1"/>
      <c r="DQY20" s="1"/>
      <c r="DQZ20" s="1"/>
      <c r="DRA20" s="1"/>
      <c r="DRB20" s="1"/>
      <c r="DRC20" s="1"/>
      <c r="DRD20" s="1"/>
      <c r="DRE20" s="1"/>
      <c r="DRF20" s="1"/>
      <c r="DRG20" s="1"/>
      <c r="DRH20" s="1"/>
      <c r="DRI20" s="1"/>
      <c r="DRJ20" s="1"/>
      <c r="DRK20" s="1"/>
      <c r="DRL20" s="1"/>
      <c r="DRM20" s="1"/>
      <c r="DRN20" s="1"/>
      <c r="DRO20" s="1"/>
      <c r="DRP20" s="1"/>
      <c r="DRQ20" s="1"/>
      <c r="DRR20" s="1"/>
      <c r="DRS20" s="1"/>
      <c r="DRT20" s="1"/>
      <c r="DRU20" s="1"/>
      <c r="DRV20" s="1"/>
      <c r="DRW20" s="1"/>
      <c r="DRX20" s="1"/>
      <c r="DRY20" s="1"/>
      <c r="DRZ20" s="1"/>
      <c r="DSA20" s="1"/>
      <c r="DSB20" s="1"/>
      <c r="DSC20" s="1"/>
      <c r="DSD20" s="1"/>
      <c r="DSE20" s="1"/>
      <c r="DSF20" s="1"/>
      <c r="DSG20" s="1"/>
      <c r="DSH20" s="1"/>
      <c r="DSI20" s="1"/>
      <c r="DSJ20" s="1"/>
      <c r="DSK20" s="1"/>
      <c r="DSL20" s="1"/>
      <c r="DSM20" s="1"/>
      <c r="DSN20" s="1"/>
      <c r="DSO20" s="1"/>
      <c r="DSP20" s="1"/>
      <c r="DSQ20" s="1"/>
      <c r="DSR20" s="1"/>
      <c r="DSS20" s="1"/>
      <c r="DST20" s="1"/>
      <c r="DSU20" s="1"/>
      <c r="DSV20" s="1"/>
      <c r="DSW20" s="1"/>
      <c r="DSX20" s="1"/>
      <c r="DSY20" s="1"/>
      <c r="DSZ20" s="1"/>
      <c r="DTA20" s="1"/>
      <c r="DTB20" s="1"/>
      <c r="DTC20" s="1"/>
      <c r="DTD20" s="1"/>
      <c r="DTE20" s="1"/>
      <c r="DTF20" s="1"/>
      <c r="DTG20" s="1"/>
      <c r="DTH20" s="1"/>
      <c r="DTI20" s="1"/>
      <c r="DTJ20" s="1"/>
      <c r="DTK20" s="1"/>
      <c r="DTL20" s="1"/>
      <c r="DTM20" s="1"/>
      <c r="DTN20" s="1"/>
      <c r="DTO20" s="1"/>
      <c r="DTP20" s="1"/>
      <c r="DTQ20" s="1"/>
      <c r="DTR20" s="1"/>
      <c r="DTS20" s="1"/>
      <c r="DTT20" s="1"/>
      <c r="DTU20" s="1"/>
      <c r="DTV20" s="1"/>
      <c r="DTW20" s="1"/>
      <c r="DTX20" s="1"/>
      <c r="DTY20" s="1"/>
      <c r="DTZ20" s="1"/>
      <c r="DUA20" s="1"/>
      <c r="DUB20" s="1"/>
      <c r="DUC20" s="1"/>
      <c r="DUD20" s="1"/>
      <c r="DUE20" s="1"/>
      <c r="DUF20" s="1"/>
      <c r="DUG20" s="1"/>
      <c r="DUH20" s="1"/>
      <c r="DUI20" s="1"/>
      <c r="DUJ20" s="1"/>
      <c r="DUK20" s="1"/>
      <c r="DUL20" s="1"/>
      <c r="DUM20" s="1"/>
      <c r="DUN20" s="1"/>
      <c r="DUO20" s="1"/>
      <c r="DUP20" s="1"/>
      <c r="DUQ20" s="1"/>
      <c r="DUR20" s="1"/>
      <c r="DUS20" s="1"/>
      <c r="DUT20" s="1"/>
      <c r="DUU20" s="1"/>
      <c r="DUV20" s="1"/>
      <c r="DUW20" s="1"/>
      <c r="DUX20" s="1"/>
      <c r="DUY20" s="1"/>
      <c r="DUZ20" s="1"/>
      <c r="DVA20" s="1"/>
      <c r="DVB20" s="1"/>
      <c r="DVC20" s="1"/>
      <c r="DVD20" s="1"/>
      <c r="DVE20" s="1"/>
      <c r="DVF20" s="1"/>
      <c r="DVG20" s="1"/>
      <c r="DVH20" s="1"/>
      <c r="DVI20" s="1"/>
      <c r="DVJ20" s="1"/>
      <c r="DVK20" s="1"/>
      <c r="DVL20" s="1"/>
      <c r="DVM20" s="1"/>
      <c r="DVN20" s="1"/>
      <c r="DVO20" s="1"/>
      <c r="DVP20" s="1"/>
      <c r="DVQ20" s="1"/>
      <c r="DVR20" s="1"/>
      <c r="DVS20" s="1"/>
      <c r="DVT20" s="1"/>
      <c r="DVU20" s="1"/>
      <c r="DVV20" s="1"/>
      <c r="DVW20" s="1"/>
      <c r="DVX20" s="1"/>
      <c r="DVY20" s="1"/>
      <c r="DVZ20" s="1"/>
      <c r="DWA20" s="1"/>
      <c r="DWB20" s="1"/>
      <c r="DWC20" s="1"/>
      <c r="DWD20" s="1"/>
      <c r="DWE20" s="1"/>
      <c r="DWF20" s="1"/>
      <c r="DWG20" s="1"/>
      <c r="DWH20" s="1"/>
      <c r="DWI20" s="1"/>
      <c r="DWJ20" s="1"/>
      <c r="DWK20" s="1"/>
      <c r="DWL20" s="1"/>
      <c r="DWM20" s="1"/>
      <c r="DWN20" s="1"/>
      <c r="DWO20" s="1"/>
      <c r="DWP20" s="1"/>
      <c r="DWQ20" s="1"/>
      <c r="DWR20" s="1"/>
      <c r="DWS20" s="1"/>
      <c r="DWT20" s="1"/>
      <c r="DWU20" s="1"/>
      <c r="DWV20" s="1"/>
      <c r="DWW20" s="1"/>
      <c r="DWX20" s="1"/>
      <c r="DWY20" s="1"/>
      <c r="DWZ20" s="1"/>
      <c r="DXA20" s="1"/>
      <c r="DXB20" s="1"/>
      <c r="DXC20" s="1"/>
      <c r="DXD20" s="1"/>
      <c r="DXE20" s="1"/>
      <c r="DXF20" s="1"/>
      <c r="DXG20" s="1"/>
      <c r="DXH20" s="1"/>
      <c r="DXI20" s="1"/>
      <c r="DXJ20" s="1"/>
      <c r="DXK20" s="1"/>
      <c r="DXL20" s="1"/>
      <c r="DXM20" s="1"/>
      <c r="DXN20" s="1"/>
      <c r="DXO20" s="1"/>
      <c r="DXP20" s="1"/>
      <c r="DXQ20" s="1"/>
      <c r="DXR20" s="1"/>
      <c r="DXS20" s="1"/>
      <c r="DXT20" s="1"/>
      <c r="DXU20" s="1"/>
      <c r="DXV20" s="1"/>
      <c r="DXW20" s="1"/>
      <c r="DXX20" s="1"/>
      <c r="DXY20" s="1"/>
      <c r="DXZ20" s="1"/>
      <c r="DYA20" s="1"/>
      <c r="DYB20" s="1"/>
      <c r="DYC20" s="1"/>
      <c r="DYD20" s="1"/>
      <c r="DYE20" s="1"/>
      <c r="DYF20" s="1"/>
      <c r="DYG20" s="1"/>
      <c r="DYH20" s="1"/>
      <c r="DYI20" s="1"/>
      <c r="DYJ20" s="1"/>
      <c r="DYK20" s="1"/>
      <c r="DYL20" s="1"/>
      <c r="DYM20" s="1"/>
      <c r="DYN20" s="1"/>
      <c r="DYO20" s="1"/>
      <c r="DYP20" s="1"/>
      <c r="DYQ20" s="1"/>
      <c r="DYR20" s="1"/>
      <c r="DYS20" s="1"/>
      <c r="DYT20" s="1"/>
      <c r="DYU20" s="1"/>
      <c r="DYV20" s="1"/>
      <c r="DYW20" s="1"/>
      <c r="DYX20" s="1"/>
      <c r="DYY20" s="1"/>
      <c r="DYZ20" s="1"/>
      <c r="DZA20" s="1"/>
      <c r="DZB20" s="1"/>
      <c r="DZC20" s="1"/>
      <c r="DZD20" s="1"/>
      <c r="DZE20" s="1"/>
      <c r="DZF20" s="1"/>
      <c r="DZG20" s="1"/>
      <c r="DZH20" s="1"/>
      <c r="DZI20" s="1"/>
      <c r="DZJ20" s="1"/>
      <c r="DZK20" s="1"/>
      <c r="DZL20" s="1"/>
      <c r="DZM20" s="1"/>
      <c r="DZN20" s="1"/>
      <c r="DZO20" s="1"/>
      <c r="DZP20" s="1"/>
      <c r="DZQ20" s="1"/>
      <c r="DZR20" s="1"/>
      <c r="DZS20" s="1"/>
      <c r="DZT20" s="1"/>
      <c r="DZU20" s="1"/>
      <c r="DZV20" s="1"/>
      <c r="DZW20" s="1"/>
      <c r="DZX20" s="1"/>
      <c r="DZY20" s="1"/>
      <c r="DZZ20" s="1"/>
      <c r="EAA20" s="1"/>
      <c r="EAB20" s="1"/>
      <c r="EAC20" s="1"/>
      <c r="EAD20" s="1"/>
      <c r="EAE20" s="1"/>
      <c r="EAF20" s="1"/>
      <c r="EAG20" s="1"/>
      <c r="EAH20" s="1"/>
      <c r="EAI20" s="1"/>
      <c r="EAJ20" s="1"/>
      <c r="EAK20" s="1"/>
      <c r="EAL20" s="1"/>
      <c r="EAM20" s="1"/>
      <c r="EAN20" s="1"/>
      <c r="EAO20" s="1"/>
      <c r="EAP20" s="1"/>
      <c r="EAQ20" s="1"/>
      <c r="EAR20" s="1"/>
      <c r="EAS20" s="1"/>
      <c r="EAT20" s="1"/>
      <c r="EAU20" s="1"/>
      <c r="EAV20" s="1"/>
      <c r="EAW20" s="1"/>
      <c r="EAX20" s="1"/>
      <c r="EAY20" s="1"/>
      <c r="EAZ20" s="1"/>
      <c r="EBA20" s="1"/>
      <c r="EBB20" s="1"/>
      <c r="EBC20" s="1"/>
      <c r="EBD20" s="1"/>
      <c r="EBE20" s="1"/>
      <c r="EBF20" s="1"/>
      <c r="EBG20" s="1"/>
      <c r="EBH20" s="1"/>
      <c r="EBI20" s="1"/>
      <c r="EBJ20" s="1"/>
      <c r="EBK20" s="1"/>
      <c r="EBL20" s="1"/>
      <c r="EBM20" s="1"/>
      <c r="EBN20" s="1"/>
      <c r="EBO20" s="1"/>
      <c r="EBP20" s="1"/>
      <c r="EBQ20" s="1"/>
      <c r="EBR20" s="1"/>
      <c r="EBS20" s="1"/>
      <c r="EBT20" s="1"/>
      <c r="EBU20" s="1"/>
      <c r="EBV20" s="1"/>
      <c r="EBW20" s="1"/>
      <c r="EBX20" s="1"/>
      <c r="EBY20" s="1"/>
      <c r="EBZ20" s="1"/>
      <c r="ECA20" s="1"/>
      <c r="ECB20" s="1"/>
      <c r="ECC20" s="1"/>
      <c r="ECD20" s="1"/>
      <c r="ECE20" s="1"/>
      <c r="ECF20" s="1"/>
      <c r="ECG20" s="1"/>
      <c r="ECH20" s="1"/>
      <c r="ECI20" s="1"/>
      <c r="ECJ20" s="1"/>
      <c r="ECK20" s="1"/>
      <c r="ECL20" s="1"/>
      <c r="ECM20" s="1"/>
      <c r="ECN20" s="1"/>
      <c r="ECO20" s="1"/>
      <c r="ECP20" s="1"/>
      <c r="ECQ20" s="1"/>
      <c r="ECR20" s="1"/>
      <c r="ECS20" s="1"/>
      <c r="ECT20" s="1"/>
      <c r="ECU20" s="1"/>
      <c r="ECV20" s="1"/>
      <c r="ECW20" s="1"/>
      <c r="ECX20" s="1"/>
      <c r="ECY20" s="1"/>
      <c r="ECZ20" s="1"/>
      <c r="EDA20" s="1"/>
      <c r="EDB20" s="1"/>
      <c r="EDC20" s="1"/>
      <c r="EDD20" s="1"/>
      <c r="EDE20" s="1"/>
      <c r="EDF20" s="1"/>
      <c r="EDG20" s="1"/>
      <c r="EDH20" s="1"/>
      <c r="EDI20" s="1"/>
      <c r="EDJ20" s="1"/>
      <c r="EDK20" s="1"/>
      <c r="EDL20" s="1"/>
      <c r="EDM20" s="1"/>
      <c r="EDN20" s="1"/>
      <c r="EDO20" s="1"/>
      <c r="EDP20" s="1"/>
      <c r="EDQ20" s="1"/>
      <c r="EDR20" s="1"/>
      <c r="EDS20" s="1"/>
      <c r="EDT20" s="1"/>
      <c r="EDU20" s="1"/>
      <c r="EDV20" s="1"/>
      <c r="EDW20" s="1"/>
      <c r="EDX20" s="1"/>
      <c r="EDY20" s="1"/>
      <c r="EDZ20" s="1"/>
      <c r="EEA20" s="1"/>
      <c r="EEB20" s="1"/>
      <c r="EEC20" s="1"/>
      <c r="EED20" s="1"/>
      <c r="EEE20" s="1"/>
      <c r="EEF20" s="1"/>
      <c r="EEG20" s="1"/>
      <c r="EEH20" s="1"/>
      <c r="EEI20" s="1"/>
      <c r="EEJ20" s="1"/>
      <c r="EEK20" s="1"/>
      <c r="EEL20" s="1"/>
      <c r="EEM20" s="1"/>
      <c r="EEN20" s="1"/>
      <c r="EEO20" s="1"/>
      <c r="EEP20" s="1"/>
      <c r="EEQ20" s="1"/>
      <c r="EER20" s="1"/>
      <c r="EES20" s="1"/>
      <c r="EET20" s="1"/>
      <c r="EEU20" s="1"/>
      <c r="EEV20" s="1"/>
      <c r="EEW20" s="1"/>
      <c r="EEX20" s="1"/>
      <c r="EEY20" s="1"/>
      <c r="EEZ20" s="1"/>
      <c r="EFA20" s="1"/>
      <c r="EFB20" s="1"/>
      <c r="EFC20" s="1"/>
      <c r="EFD20" s="1"/>
      <c r="EFE20" s="1"/>
      <c r="EFF20" s="1"/>
      <c r="EFG20" s="1"/>
      <c r="EFH20" s="1"/>
      <c r="EFI20" s="1"/>
      <c r="EFJ20" s="1"/>
      <c r="EFK20" s="1"/>
      <c r="EFL20" s="1"/>
      <c r="EFM20" s="1"/>
      <c r="EFN20" s="1"/>
      <c r="EFO20" s="1"/>
      <c r="EFP20" s="1"/>
      <c r="EFQ20" s="1"/>
      <c r="EFR20" s="1"/>
      <c r="EFS20" s="1"/>
      <c r="EFT20" s="1"/>
      <c r="EFU20" s="1"/>
      <c r="EFV20" s="1"/>
      <c r="EFW20" s="1"/>
      <c r="EFX20" s="1"/>
      <c r="EFY20" s="1"/>
      <c r="EFZ20" s="1"/>
      <c r="EGA20" s="1"/>
      <c r="EGB20" s="1"/>
      <c r="EGC20" s="1"/>
      <c r="EGD20" s="1"/>
      <c r="EGE20" s="1"/>
      <c r="EGF20" s="1"/>
      <c r="EGG20" s="1"/>
      <c r="EGH20" s="1"/>
      <c r="EGI20" s="1"/>
      <c r="EGJ20" s="1"/>
      <c r="EGK20" s="1"/>
      <c r="EGL20" s="1"/>
      <c r="EGM20" s="1"/>
      <c r="EGN20" s="1"/>
      <c r="EGO20" s="1"/>
      <c r="EGP20" s="1"/>
      <c r="EGQ20" s="1"/>
      <c r="EGR20" s="1"/>
      <c r="EGS20" s="1"/>
      <c r="EGT20" s="1"/>
      <c r="EGU20" s="1"/>
      <c r="EGV20" s="1"/>
      <c r="EGW20" s="1"/>
      <c r="EGX20" s="1"/>
      <c r="EGY20" s="1"/>
      <c r="EGZ20" s="1"/>
      <c r="EHA20" s="1"/>
      <c r="EHB20" s="1"/>
      <c r="EHC20" s="1"/>
      <c r="EHD20" s="1"/>
      <c r="EHE20" s="1"/>
      <c r="EHF20" s="1"/>
      <c r="EHG20" s="1"/>
      <c r="EHH20" s="1"/>
      <c r="EHI20" s="1"/>
      <c r="EHJ20" s="1"/>
      <c r="EHK20" s="1"/>
      <c r="EHL20" s="1"/>
      <c r="EHM20" s="1"/>
      <c r="EHN20" s="1"/>
      <c r="EHO20" s="1"/>
      <c r="EHP20" s="1"/>
      <c r="EHQ20" s="1"/>
      <c r="EHR20" s="1"/>
      <c r="EHS20" s="1"/>
      <c r="EHT20" s="1"/>
      <c r="EHU20" s="1"/>
      <c r="EHV20" s="1"/>
      <c r="EHW20" s="1"/>
      <c r="EHX20" s="1"/>
      <c r="EHY20" s="1"/>
      <c r="EHZ20" s="1"/>
      <c r="EIA20" s="1"/>
      <c r="EIB20" s="1"/>
      <c r="EIC20" s="1"/>
      <c r="EID20" s="1"/>
      <c r="EIE20" s="1"/>
      <c r="EIF20" s="1"/>
      <c r="EIG20" s="1"/>
      <c r="EIH20" s="1"/>
      <c r="EII20" s="1"/>
      <c r="EIJ20" s="1"/>
      <c r="EIK20" s="1"/>
      <c r="EIL20" s="1"/>
      <c r="EIM20" s="1"/>
      <c r="EIN20" s="1"/>
      <c r="EIO20" s="1"/>
      <c r="EIP20" s="1"/>
      <c r="EIQ20" s="1"/>
      <c r="EIR20" s="1"/>
      <c r="EIS20" s="1"/>
      <c r="EIT20" s="1"/>
      <c r="EIU20" s="1"/>
      <c r="EIV20" s="1"/>
      <c r="EIW20" s="1"/>
      <c r="EIX20" s="1"/>
      <c r="EIY20" s="1"/>
      <c r="EIZ20" s="1"/>
      <c r="EJA20" s="1"/>
      <c r="EJB20" s="1"/>
      <c r="EJC20" s="1"/>
      <c r="EJD20" s="1"/>
      <c r="EJE20" s="1"/>
      <c r="EJF20" s="1"/>
      <c r="EJG20" s="1"/>
      <c r="EJH20" s="1"/>
      <c r="EJI20" s="1"/>
      <c r="EJJ20" s="1"/>
      <c r="EJK20" s="1"/>
      <c r="EJL20" s="1"/>
      <c r="EJM20" s="1"/>
      <c r="EJN20" s="1"/>
      <c r="EJO20" s="1"/>
      <c r="EJP20" s="1"/>
      <c r="EJQ20" s="1"/>
      <c r="EJR20" s="1"/>
      <c r="EJS20" s="1"/>
      <c r="EJT20" s="1"/>
      <c r="EJU20" s="1"/>
      <c r="EJV20" s="1"/>
      <c r="EJW20" s="1"/>
      <c r="EJX20" s="1"/>
      <c r="EJY20" s="1"/>
      <c r="EJZ20" s="1"/>
      <c r="EKA20" s="1"/>
      <c r="EKB20" s="1"/>
      <c r="EKC20" s="1"/>
      <c r="EKD20" s="1"/>
      <c r="EKE20" s="1"/>
      <c r="EKF20" s="1"/>
      <c r="EKG20" s="1"/>
      <c r="EKH20" s="1"/>
      <c r="EKI20" s="1"/>
      <c r="EKJ20" s="1"/>
      <c r="EKK20" s="1"/>
      <c r="EKL20" s="1"/>
      <c r="EKM20" s="1"/>
      <c r="EKN20" s="1"/>
      <c r="EKO20" s="1"/>
      <c r="EKP20" s="1"/>
      <c r="EKQ20" s="1"/>
      <c r="EKR20" s="1"/>
      <c r="EKS20" s="1"/>
      <c r="EKT20" s="1"/>
      <c r="EKU20" s="1"/>
      <c r="EKV20" s="1"/>
      <c r="EKW20" s="1"/>
      <c r="EKX20" s="1"/>
      <c r="EKY20" s="1"/>
      <c r="EKZ20" s="1"/>
      <c r="ELA20" s="1"/>
      <c r="ELB20" s="1"/>
      <c r="ELC20" s="1"/>
      <c r="ELD20" s="1"/>
      <c r="ELE20" s="1"/>
      <c r="ELF20" s="1"/>
      <c r="ELG20" s="1"/>
      <c r="ELH20" s="1"/>
      <c r="ELI20" s="1"/>
      <c r="ELJ20" s="1"/>
      <c r="ELK20" s="1"/>
      <c r="ELL20" s="1"/>
      <c r="ELM20" s="1"/>
      <c r="ELN20" s="1"/>
      <c r="ELO20" s="1"/>
      <c r="ELP20" s="1"/>
      <c r="ELQ20" s="1"/>
      <c r="ELR20" s="1"/>
      <c r="ELS20" s="1"/>
      <c r="ELT20" s="1"/>
      <c r="ELU20" s="1"/>
      <c r="ELV20" s="1"/>
      <c r="ELW20" s="1"/>
      <c r="ELX20" s="1"/>
      <c r="ELY20" s="1"/>
      <c r="ELZ20" s="1"/>
      <c r="EMA20" s="1"/>
      <c r="EMB20" s="1"/>
      <c r="EMC20" s="1"/>
      <c r="EMD20" s="1"/>
      <c r="EME20" s="1"/>
      <c r="EMF20" s="1"/>
      <c r="EMG20" s="1"/>
      <c r="EMH20" s="1"/>
      <c r="EMI20" s="1"/>
      <c r="EMJ20" s="1"/>
      <c r="EMK20" s="1"/>
      <c r="EML20" s="1"/>
      <c r="EMM20" s="1"/>
      <c r="EMN20" s="1"/>
      <c r="EMO20" s="1"/>
      <c r="EMP20" s="1"/>
      <c r="EMQ20" s="1"/>
      <c r="EMR20" s="1"/>
      <c r="EMS20" s="1"/>
      <c r="EMT20" s="1"/>
      <c r="EMU20" s="1"/>
      <c r="EMV20" s="1"/>
      <c r="EMW20" s="1"/>
      <c r="EMX20" s="1"/>
      <c r="EMY20" s="1"/>
      <c r="EMZ20" s="1"/>
      <c r="ENA20" s="1"/>
      <c r="ENB20" s="1"/>
      <c r="ENC20" s="1"/>
      <c r="END20" s="1"/>
      <c r="ENE20" s="1"/>
      <c r="ENF20" s="1"/>
      <c r="ENG20" s="1"/>
      <c r="ENH20" s="1"/>
      <c r="ENI20" s="1"/>
      <c r="ENJ20" s="1"/>
      <c r="ENK20" s="1"/>
      <c r="ENL20" s="1"/>
      <c r="ENM20" s="1"/>
      <c r="ENN20" s="1"/>
      <c r="ENO20" s="1"/>
      <c r="ENP20" s="1"/>
      <c r="ENQ20" s="1"/>
      <c r="ENR20" s="1"/>
      <c r="ENS20" s="1"/>
      <c r="ENT20" s="1"/>
      <c r="ENU20" s="1"/>
      <c r="ENV20" s="1"/>
      <c r="ENW20" s="1"/>
      <c r="ENX20" s="1"/>
      <c r="ENY20" s="1"/>
      <c r="ENZ20" s="1"/>
      <c r="EOA20" s="1"/>
      <c r="EOB20" s="1"/>
      <c r="EOC20" s="1"/>
      <c r="EOD20" s="1"/>
      <c r="EOE20" s="1"/>
      <c r="EOF20" s="1"/>
      <c r="EOG20" s="1"/>
      <c r="EOH20" s="1"/>
      <c r="EOI20" s="1"/>
      <c r="EOJ20" s="1"/>
      <c r="EOK20" s="1"/>
      <c r="EOL20" s="1"/>
      <c r="EOM20" s="1"/>
      <c r="EON20" s="1"/>
      <c r="EOO20" s="1"/>
      <c r="EOP20" s="1"/>
      <c r="EOQ20" s="1"/>
      <c r="EOR20" s="1"/>
      <c r="EOS20" s="1"/>
      <c r="EOT20" s="1"/>
      <c r="EOU20" s="1"/>
      <c r="EOV20" s="1"/>
      <c r="EOW20" s="1"/>
      <c r="EOX20" s="1"/>
      <c r="EOY20" s="1"/>
      <c r="EOZ20" s="1"/>
      <c r="EPA20" s="1"/>
      <c r="EPB20" s="1"/>
      <c r="EPC20" s="1"/>
      <c r="EPD20" s="1"/>
      <c r="EPE20" s="1"/>
      <c r="EPF20" s="1"/>
      <c r="EPG20" s="1"/>
      <c r="EPH20" s="1"/>
      <c r="EPI20" s="1"/>
      <c r="EPJ20" s="1"/>
      <c r="EPK20" s="1"/>
      <c r="EPL20" s="1"/>
      <c r="EPM20" s="1"/>
      <c r="EPN20" s="1"/>
      <c r="EPO20" s="1"/>
      <c r="EPP20" s="1"/>
      <c r="EPQ20" s="1"/>
      <c r="EPR20" s="1"/>
      <c r="EPS20" s="1"/>
      <c r="EPT20" s="1"/>
      <c r="EPU20" s="1"/>
      <c r="EPV20" s="1"/>
      <c r="EPW20" s="1"/>
      <c r="EPX20" s="1"/>
      <c r="EPY20" s="1"/>
      <c r="EPZ20" s="1"/>
      <c r="EQA20" s="1"/>
      <c r="EQB20" s="1"/>
      <c r="EQC20" s="1"/>
      <c r="EQD20" s="1"/>
      <c r="EQE20" s="1"/>
      <c r="EQF20" s="1"/>
      <c r="EQG20" s="1"/>
      <c r="EQH20" s="1"/>
      <c r="EQI20" s="1"/>
      <c r="EQJ20" s="1"/>
      <c r="EQK20" s="1"/>
      <c r="EQL20" s="1"/>
      <c r="EQM20" s="1"/>
      <c r="EQN20" s="1"/>
      <c r="EQO20" s="1"/>
      <c r="EQP20" s="1"/>
      <c r="EQQ20" s="1"/>
      <c r="EQR20" s="1"/>
      <c r="EQS20" s="1"/>
      <c r="EQT20" s="1"/>
      <c r="EQU20" s="1"/>
      <c r="EQV20" s="1"/>
      <c r="EQW20" s="1"/>
      <c r="EQX20" s="1"/>
      <c r="EQY20" s="1"/>
      <c r="EQZ20" s="1"/>
      <c r="ERA20" s="1"/>
      <c r="ERB20" s="1"/>
      <c r="ERC20" s="1"/>
      <c r="ERD20" s="1"/>
      <c r="ERE20" s="1"/>
      <c r="ERF20" s="1"/>
      <c r="ERG20" s="1"/>
      <c r="ERH20" s="1"/>
      <c r="ERI20" s="1"/>
      <c r="ERJ20" s="1"/>
      <c r="ERK20" s="1"/>
      <c r="ERL20" s="1"/>
      <c r="ERM20" s="1"/>
      <c r="ERN20" s="1"/>
      <c r="ERO20" s="1"/>
      <c r="ERP20" s="1"/>
      <c r="ERQ20" s="1"/>
      <c r="ERR20" s="1"/>
      <c r="ERS20" s="1"/>
      <c r="ERT20" s="1"/>
      <c r="ERU20" s="1"/>
      <c r="ERV20" s="1"/>
      <c r="ERW20" s="1"/>
      <c r="ERX20" s="1"/>
      <c r="ERY20" s="1"/>
      <c r="ERZ20" s="1"/>
      <c r="ESA20" s="1"/>
      <c r="ESB20" s="1"/>
      <c r="ESC20" s="1"/>
      <c r="ESD20" s="1"/>
      <c r="ESE20" s="1"/>
      <c r="ESF20" s="1"/>
      <c r="ESG20" s="1"/>
      <c r="ESH20" s="1"/>
      <c r="ESI20" s="1"/>
      <c r="ESJ20" s="1"/>
      <c r="ESK20" s="1"/>
      <c r="ESL20" s="1"/>
      <c r="ESM20" s="1"/>
      <c r="ESN20" s="1"/>
      <c r="ESO20" s="1"/>
      <c r="ESP20" s="1"/>
      <c r="ESQ20" s="1"/>
      <c r="ESR20" s="1"/>
      <c r="ESS20" s="1"/>
      <c r="EST20" s="1"/>
      <c r="ESU20" s="1"/>
      <c r="ESV20" s="1"/>
      <c r="ESW20" s="1"/>
      <c r="ESX20" s="1"/>
      <c r="ESY20" s="1"/>
      <c r="ESZ20" s="1"/>
      <c r="ETA20" s="1"/>
      <c r="ETB20" s="1"/>
      <c r="ETC20" s="1"/>
      <c r="ETD20" s="1"/>
      <c r="ETE20" s="1"/>
      <c r="ETF20" s="1"/>
      <c r="ETG20" s="1"/>
      <c r="ETH20" s="1"/>
      <c r="ETI20" s="1"/>
      <c r="ETJ20" s="1"/>
      <c r="ETK20" s="1"/>
      <c r="ETL20" s="1"/>
      <c r="ETM20" s="1"/>
      <c r="ETN20" s="1"/>
      <c r="ETO20" s="1"/>
      <c r="ETP20" s="1"/>
      <c r="ETQ20" s="1"/>
      <c r="ETR20" s="1"/>
      <c r="ETS20" s="1"/>
      <c r="ETT20" s="1"/>
      <c r="ETU20" s="1"/>
      <c r="ETV20" s="1"/>
      <c r="ETW20" s="1"/>
      <c r="ETX20" s="1"/>
      <c r="ETY20" s="1"/>
      <c r="ETZ20" s="1"/>
      <c r="EUA20" s="1"/>
      <c r="EUB20" s="1"/>
      <c r="EUC20" s="1"/>
      <c r="EUD20" s="1"/>
      <c r="EUE20" s="1"/>
      <c r="EUF20" s="1"/>
      <c r="EUG20" s="1"/>
      <c r="EUH20" s="1"/>
      <c r="EUI20" s="1"/>
      <c r="EUJ20" s="1"/>
      <c r="EUK20" s="1"/>
      <c r="EUL20" s="1"/>
      <c r="EUM20" s="1"/>
      <c r="EUN20" s="1"/>
      <c r="EUO20" s="1"/>
      <c r="EUP20" s="1"/>
      <c r="EUQ20" s="1"/>
      <c r="EUR20" s="1"/>
      <c r="EUS20" s="1"/>
      <c r="EUT20" s="1"/>
      <c r="EUU20" s="1"/>
      <c r="EUV20" s="1"/>
      <c r="EUW20" s="1"/>
      <c r="EUX20" s="1"/>
      <c r="EUY20" s="1"/>
      <c r="EUZ20" s="1"/>
      <c r="EVA20" s="1"/>
      <c r="EVB20" s="1"/>
      <c r="EVC20" s="1"/>
      <c r="EVD20" s="1"/>
      <c r="EVE20" s="1"/>
      <c r="EVF20" s="1"/>
      <c r="EVG20" s="1"/>
      <c r="EVH20" s="1"/>
      <c r="EVI20" s="1"/>
      <c r="EVJ20" s="1"/>
      <c r="EVK20" s="1"/>
      <c r="EVL20" s="1"/>
      <c r="EVM20" s="1"/>
      <c r="EVN20" s="1"/>
      <c r="EVO20" s="1"/>
      <c r="EVP20" s="1"/>
      <c r="EVQ20" s="1"/>
      <c r="EVR20" s="1"/>
      <c r="EVS20" s="1"/>
      <c r="EVT20" s="1"/>
      <c r="EVU20" s="1"/>
      <c r="EVV20" s="1"/>
      <c r="EVW20" s="1"/>
      <c r="EVX20" s="1"/>
      <c r="EVY20" s="1"/>
      <c r="EVZ20" s="1"/>
      <c r="EWA20" s="1"/>
      <c r="EWB20" s="1"/>
      <c r="EWC20" s="1"/>
      <c r="EWD20" s="1"/>
      <c r="EWE20" s="1"/>
      <c r="EWF20" s="1"/>
      <c r="EWG20" s="1"/>
      <c r="EWH20" s="1"/>
      <c r="EWI20" s="1"/>
      <c r="EWJ20" s="1"/>
      <c r="EWK20" s="1"/>
      <c r="EWL20" s="1"/>
      <c r="EWM20" s="1"/>
      <c r="EWN20" s="1"/>
      <c r="EWO20" s="1"/>
      <c r="EWP20" s="1"/>
      <c r="EWQ20" s="1"/>
      <c r="EWR20" s="1"/>
      <c r="EWS20" s="1"/>
      <c r="EWT20" s="1"/>
      <c r="EWU20" s="1"/>
      <c r="EWV20" s="1"/>
      <c r="EWW20" s="1"/>
      <c r="EWX20" s="1"/>
      <c r="EWY20" s="1"/>
      <c r="EWZ20" s="1"/>
      <c r="EXA20" s="1"/>
      <c r="EXB20" s="1"/>
      <c r="EXC20" s="1"/>
      <c r="EXD20" s="1"/>
      <c r="EXE20" s="1"/>
      <c r="EXF20" s="1"/>
      <c r="EXG20" s="1"/>
      <c r="EXH20" s="1"/>
      <c r="EXI20" s="1"/>
      <c r="EXJ20" s="1"/>
      <c r="EXK20" s="1"/>
      <c r="EXL20" s="1"/>
      <c r="EXM20" s="1"/>
      <c r="EXN20" s="1"/>
      <c r="EXO20" s="1"/>
      <c r="EXP20" s="1"/>
      <c r="EXQ20" s="1"/>
      <c r="EXR20" s="1"/>
      <c r="EXS20" s="1"/>
      <c r="EXT20" s="1"/>
      <c r="EXU20" s="1"/>
      <c r="EXV20" s="1"/>
      <c r="EXW20" s="1"/>
      <c r="EXX20" s="1"/>
      <c r="EXY20" s="1"/>
      <c r="EXZ20" s="1"/>
      <c r="EYA20" s="1"/>
      <c r="EYB20" s="1"/>
      <c r="EYC20" s="1"/>
      <c r="EYD20" s="1"/>
      <c r="EYE20" s="1"/>
      <c r="EYF20" s="1"/>
      <c r="EYG20" s="1"/>
      <c r="EYH20" s="1"/>
      <c r="EYI20" s="1"/>
      <c r="EYJ20" s="1"/>
      <c r="EYK20" s="1"/>
      <c r="EYL20" s="1"/>
      <c r="EYM20" s="1"/>
      <c r="EYN20" s="1"/>
      <c r="EYO20" s="1"/>
      <c r="EYP20" s="1"/>
      <c r="EYQ20" s="1"/>
      <c r="EYR20" s="1"/>
      <c r="EYS20" s="1"/>
      <c r="EYT20" s="1"/>
      <c r="EYU20" s="1"/>
      <c r="EYV20" s="1"/>
      <c r="EYW20" s="1"/>
      <c r="EYX20" s="1"/>
      <c r="EYY20" s="1"/>
      <c r="EYZ20" s="1"/>
      <c r="EZA20" s="1"/>
      <c r="EZB20" s="1"/>
      <c r="EZC20" s="1"/>
      <c r="EZD20" s="1"/>
      <c r="EZE20" s="1"/>
      <c r="EZF20" s="1"/>
      <c r="EZG20" s="1"/>
      <c r="EZH20" s="1"/>
      <c r="EZI20" s="1"/>
      <c r="EZJ20" s="1"/>
      <c r="EZK20" s="1"/>
      <c r="EZL20" s="1"/>
      <c r="EZM20" s="1"/>
      <c r="EZN20" s="1"/>
      <c r="EZO20" s="1"/>
      <c r="EZP20" s="1"/>
      <c r="EZQ20" s="1"/>
      <c r="EZR20" s="1"/>
      <c r="EZS20" s="1"/>
      <c r="EZT20" s="1"/>
      <c r="EZU20" s="1"/>
      <c r="EZV20" s="1"/>
      <c r="EZW20" s="1"/>
      <c r="EZX20" s="1"/>
      <c r="EZY20" s="1"/>
      <c r="EZZ20" s="1"/>
      <c r="FAA20" s="1"/>
      <c r="FAB20" s="1"/>
      <c r="FAC20" s="1"/>
      <c r="FAD20" s="1"/>
      <c r="FAE20" s="1"/>
      <c r="FAF20" s="1"/>
      <c r="FAG20" s="1"/>
      <c r="FAH20" s="1"/>
      <c r="FAI20" s="1"/>
      <c r="FAJ20" s="1"/>
      <c r="FAK20" s="1"/>
      <c r="FAL20" s="1"/>
      <c r="FAM20" s="1"/>
      <c r="FAN20" s="1"/>
      <c r="FAO20" s="1"/>
      <c r="FAP20" s="1"/>
      <c r="FAQ20" s="1"/>
      <c r="FAR20" s="1"/>
      <c r="FAS20" s="1"/>
      <c r="FAT20" s="1"/>
      <c r="FAU20" s="1"/>
      <c r="FAV20" s="1"/>
      <c r="FAW20" s="1"/>
      <c r="FAX20" s="1"/>
      <c r="FAY20" s="1"/>
      <c r="FAZ20" s="1"/>
      <c r="FBA20" s="1"/>
      <c r="FBB20" s="1"/>
      <c r="FBC20" s="1"/>
      <c r="FBD20" s="1"/>
      <c r="FBE20" s="1"/>
      <c r="FBF20" s="1"/>
      <c r="FBG20" s="1"/>
      <c r="FBH20" s="1"/>
      <c r="FBI20" s="1"/>
      <c r="FBJ20" s="1"/>
      <c r="FBK20" s="1"/>
      <c r="FBL20" s="1"/>
      <c r="FBM20" s="1"/>
      <c r="FBN20" s="1"/>
      <c r="FBO20" s="1"/>
      <c r="FBP20" s="1"/>
      <c r="FBQ20" s="1"/>
      <c r="FBR20" s="1"/>
      <c r="FBS20" s="1"/>
      <c r="FBT20" s="1"/>
      <c r="FBU20" s="1"/>
      <c r="FBV20" s="1"/>
      <c r="FBW20" s="1"/>
      <c r="FBX20" s="1"/>
      <c r="FBY20" s="1"/>
      <c r="FBZ20" s="1"/>
      <c r="FCA20" s="1"/>
      <c r="FCB20" s="1"/>
      <c r="FCC20" s="1"/>
      <c r="FCD20" s="1"/>
      <c r="FCE20" s="1"/>
      <c r="FCF20" s="1"/>
      <c r="FCG20" s="1"/>
      <c r="FCH20" s="1"/>
      <c r="FCI20" s="1"/>
      <c r="FCJ20" s="1"/>
      <c r="FCK20" s="1"/>
      <c r="FCL20" s="1"/>
      <c r="FCM20" s="1"/>
      <c r="FCN20" s="1"/>
      <c r="FCO20" s="1"/>
      <c r="FCP20" s="1"/>
      <c r="FCQ20" s="1"/>
      <c r="FCR20" s="1"/>
      <c r="FCS20" s="1"/>
      <c r="FCT20" s="1"/>
      <c r="FCU20" s="1"/>
      <c r="FCV20" s="1"/>
      <c r="FCW20" s="1"/>
      <c r="FCX20" s="1"/>
      <c r="FCY20" s="1"/>
      <c r="FCZ20" s="1"/>
      <c r="FDA20" s="1"/>
      <c r="FDB20" s="1"/>
      <c r="FDC20" s="1"/>
      <c r="FDD20" s="1"/>
      <c r="FDE20" s="1"/>
      <c r="FDF20" s="1"/>
      <c r="FDG20" s="1"/>
      <c r="FDH20" s="1"/>
      <c r="FDI20" s="1"/>
      <c r="FDJ20" s="1"/>
      <c r="FDK20" s="1"/>
      <c r="FDL20" s="1"/>
      <c r="FDM20" s="1"/>
      <c r="FDN20" s="1"/>
      <c r="FDO20" s="1"/>
      <c r="FDP20" s="1"/>
      <c r="FDQ20" s="1"/>
      <c r="FDR20" s="1"/>
      <c r="FDS20" s="1"/>
      <c r="FDT20" s="1"/>
      <c r="FDU20" s="1"/>
      <c r="FDV20" s="1"/>
      <c r="FDW20" s="1"/>
      <c r="FDX20" s="1"/>
      <c r="FDY20" s="1"/>
      <c r="FDZ20" s="1"/>
      <c r="FEA20" s="1"/>
      <c r="FEB20" s="1"/>
      <c r="FEC20" s="1"/>
      <c r="FED20" s="1"/>
      <c r="FEE20" s="1"/>
      <c r="FEF20" s="1"/>
      <c r="FEG20" s="1"/>
      <c r="FEH20" s="1"/>
      <c r="FEI20" s="1"/>
      <c r="FEJ20" s="1"/>
      <c r="FEK20" s="1"/>
      <c r="FEL20" s="1"/>
      <c r="FEM20" s="1"/>
      <c r="FEN20" s="1"/>
      <c r="FEO20" s="1"/>
      <c r="FEP20" s="1"/>
      <c r="FEQ20" s="1"/>
      <c r="FER20" s="1"/>
      <c r="FES20" s="1"/>
      <c r="FET20" s="1"/>
      <c r="FEU20" s="1"/>
      <c r="FEV20" s="1"/>
      <c r="FEW20" s="1"/>
      <c r="FEX20" s="1"/>
      <c r="FEY20" s="1"/>
      <c r="FEZ20" s="1"/>
      <c r="FFA20" s="1"/>
      <c r="FFB20" s="1"/>
      <c r="FFC20" s="1"/>
      <c r="FFD20" s="1"/>
      <c r="FFE20" s="1"/>
      <c r="FFF20" s="1"/>
      <c r="FFG20" s="1"/>
      <c r="FFH20" s="1"/>
      <c r="FFI20" s="1"/>
      <c r="FFJ20" s="1"/>
      <c r="FFK20" s="1"/>
      <c r="FFL20" s="1"/>
      <c r="FFM20" s="1"/>
      <c r="FFN20" s="1"/>
      <c r="FFO20" s="1"/>
      <c r="FFP20" s="1"/>
      <c r="FFQ20" s="1"/>
      <c r="FFR20" s="1"/>
      <c r="FFS20" s="1"/>
      <c r="FFT20" s="1"/>
      <c r="FFU20" s="1"/>
      <c r="FFV20" s="1"/>
      <c r="FFW20" s="1"/>
      <c r="FFX20" s="1"/>
      <c r="FFY20" s="1"/>
      <c r="FFZ20" s="1"/>
      <c r="FGA20" s="1"/>
      <c r="FGB20" s="1"/>
      <c r="FGC20" s="1"/>
      <c r="FGD20" s="1"/>
      <c r="FGE20" s="1"/>
      <c r="FGF20" s="1"/>
      <c r="FGG20" s="1"/>
      <c r="FGH20" s="1"/>
      <c r="FGI20" s="1"/>
      <c r="FGJ20" s="1"/>
      <c r="FGK20" s="1"/>
      <c r="FGL20" s="1"/>
      <c r="FGM20" s="1"/>
      <c r="FGN20" s="1"/>
      <c r="FGO20" s="1"/>
      <c r="FGP20" s="1"/>
      <c r="FGQ20" s="1"/>
      <c r="FGR20" s="1"/>
      <c r="FGS20" s="1"/>
      <c r="FGT20" s="1"/>
      <c r="FGU20" s="1"/>
      <c r="FGV20" s="1"/>
      <c r="FGW20" s="1"/>
      <c r="FGX20" s="1"/>
      <c r="FGY20" s="1"/>
      <c r="FGZ20" s="1"/>
      <c r="FHA20" s="1"/>
      <c r="FHB20" s="1"/>
      <c r="FHC20" s="1"/>
      <c r="FHD20" s="1"/>
      <c r="FHE20" s="1"/>
      <c r="FHF20" s="1"/>
      <c r="FHG20" s="1"/>
      <c r="FHH20" s="1"/>
      <c r="FHI20" s="1"/>
      <c r="FHJ20" s="1"/>
      <c r="FHK20" s="1"/>
      <c r="FHL20" s="1"/>
      <c r="FHM20" s="1"/>
      <c r="FHN20" s="1"/>
      <c r="FHO20" s="1"/>
      <c r="FHP20" s="1"/>
      <c r="FHQ20" s="1"/>
      <c r="FHR20" s="1"/>
      <c r="FHS20" s="1"/>
      <c r="FHT20" s="1"/>
      <c r="FHU20" s="1"/>
      <c r="FHV20" s="1"/>
      <c r="FHW20" s="1"/>
      <c r="FHX20" s="1"/>
      <c r="FHY20" s="1"/>
      <c r="FHZ20" s="1"/>
      <c r="FIA20" s="1"/>
      <c r="FIB20" s="1"/>
      <c r="FIC20" s="1"/>
      <c r="FID20" s="1"/>
      <c r="FIE20" s="1"/>
      <c r="FIF20" s="1"/>
      <c r="FIG20" s="1"/>
      <c r="FIH20" s="1"/>
      <c r="FII20" s="1"/>
      <c r="FIJ20" s="1"/>
      <c r="FIK20" s="1"/>
      <c r="FIL20" s="1"/>
      <c r="FIM20" s="1"/>
      <c r="FIN20" s="1"/>
      <c r="FIO20" s="1"/>
      <c r="FIP20" s="1"/>
      <c r="FIQ20" s="1"/>
      <c r="FIR20" s="1"/>
      <c r="FIS20" s="1"/>
      <c r="FIT20" s="1"/>
      <c r="FIU20" s="1"/>
      <c r="FIV20" s="1"/>
      <c r="FIW20" s="1"/>
      <c r="FIX20" s="1"/>
      <c r="FIY20" s="1"/>
      <c r="FIZ20" s="1"/>
      <c r="FJA20" s="1"/>
      <c r="FJB20" s="1"/>
      <c r="FJC20" s="1"/>
      <c r="FJD20" s="1"/>
      <c r="FJE20" s="1"/>
      <c r="FJF20" s="1"/>
      <c r="FJG20" s="1"/>
      <c r="FJH20" s="1"/>
      <c r="FJI20" s="1"/>
      <c r="FJJ20" s="1"/>
      <c r="FJK20" s="1"/>
      <c r="FJL20" s="1"/>
      <c r="FJM20" s="1"/>
      <c r="FJN20" s="1"/>
      <c r="FJO20" s="1"/>
      <c r="FJP20" s="1"/>
      <c r="FJQ20" s="1"/>
      <c r="FJR20" s="1"/>
      <c r="FJS20" s="1"/>
      <c r="FJT20" s="1"/>
      <c r="FJU20" s="1"/>
      <c r="FJV20" s="1"/>
      <c r="FJW20" s="1"/>
      <c r="FJX20" s="1"/>
      <c r="FJY20" s="1"/>
      <c r="FJZ20" s="1"/>
      <c r="FKA20" s="1"/>
      <c r="FKB20" s="1"/>
      <c r="FKC20" s="1"/>
      <c r="FKD20" s="1"/>
      <c r="FKE20" s="1"/>
      <c r="FKF20" s="1"/>
      <c r="FKG20" s="1"/>
      <c r="FKH20" s="1"/>
      <c r="FKI20" s="1"/>
      <c r="FKJ20" s="1"/>
      <c r="FKK20" s="1"/>
      <c r="FKL20" s="1"/>
      <c r="FKM20" s="1"/>
      <c r="FKN20" s="1"/>
      <c r="FKO20" s="1"/>
      <c r="FKP20" s="1"/>
      <c r="FKQ20" s="1"/>
      <c r="FKR20" s="1"/>
      <c r="FKS20" s="1"/>
      <c r="FKT20" s="1"/>
      <c r="FKU20" s="1"/>
      <c r="FKV20" s="1"/>
      <c r="FKW20" s="1"/>
      <c r="FKX20" s="1"/>
      <c r="FKY20" s="1"/>
      <c r="FKZ20" s="1"/>
      <c r="FLA20" s="1"/>
      <c r="FLB20" s="1"/>
      <c r="FLC20" s="1"/>
      <c r="FLD20" s="1"/>
      <c r="FLE20" s="1"/>
      <c r="FLF20" s="1"/>
      <c r="FLG20" s="1"/>
      <c r="FLH20" s="1"/>
      <c r="FLI20" s="1"/>
      <c r="FLJ20" s="1"/>
      <c r="FLK20" s="1"/>
      <c r="FLL20" s="1"/>
      <c r="FLM20" s="1"/>
      <c r="FLN20" s="1"/>
      <c r="FLO20" s="1"/>
      <c r="FLP20" s="1"/>
      <c r="FLQ20" s="1"/>
      <c r="FLR20" s="1"/>
      <c r="FLS20" s="1"/>
      <c r="FLT20" s="1"/>
      <c r="FLU20" s="1"/>
      <c r="FLV20" s="1"/>
      <c r="FLW20" s="1"/>
      <c r="FLX20" s="1"/>
      <c r="FLY20" s="1"/>
      <c r="FLZ20" s="1"/>
      <c r="FMA20" s="1"/>
      <c r="FMB20" s="1"/>
      <c r="FMC20" s="1"/>
      <c r="FMD20" s="1"/>
      <c r="FME20" s="1"/>
      <c r="FMF20" s="1"/>
      <c r="FMG20" s="1"/>
      <c r="FMH20" s="1"/>
      <c r="FMI20" s="1"/>
      <c r="FMJ20" s="1"/>
      <c r="FMK20" s="1"/>
      <c r="FML20" s="1"/>
      <c r="FMM20" s="1"/>
      <c r="FMN20" s="1"/>
      <c r="FMO20" s="1"/>
      <c r="FMP20" s="1"/>
      <c r="FMQ20" s="1"/>
      <c r="FMR20" s="1"/>
      <c r="FMS20" s="1"/>
      <c r="FMT20" s="1"/>
      <c r="FMU20" s="1"/>
      <c r="FMV20" s="1"/>
      <c r="FMW20" s="1"/>
      <c r="FMX20" s="1"/>
      <c r="FMY20" s="1"/>
      <c r="FMZ20" s="1"/>
      <c r="FNA20" s="1"/>
      <c r="FNB20" s="1"/>
      <c r="FNC20" s="1"/>
      <c r="FND20" s="1"/>
      <c r="FNE20" s="1"/>
      <c r="FNF20" s="1"/>
      <c r="FNG20" s="1"/>
      <c r="FNH20" s="1"/>
      <c r="FNI20" s="1"/>
      <c r="FNJ20" s="1"/>
      <c r="FNK20" s="1"/>
      <c r="FNL20" s="1"/>
      <c r="FNM20" s="1"/>
      <c r="FNN20" s="1"/>
      <c r="FNO20" s="1"/>
      <c r="FNP20" s="1"/>
      <c r="FNQ20" s="1"/>
      <c r="FNR20" s="1"/>
      <c r="FNS20" s="1"/>
      <c r="FNT20" s="1"/>
      <c r="FNU20" s="1"/>
      <c r="FNV20" s="1"/>
      <c r="FNW20" s="1"/>
      <c r="FNX20" s="1"/>
      <c r="FNY20" s="1"/>
      <c r="FNZ20" s="1"/>
      <c r="FOA20" s="1"/>
      <c r="FOB20" s="1"/>
      <c r="FOC20" s="1"/>
      <c r="FOD20" s="1"/>
      <c r="FOE20" s="1"/>
      <c r="FOF20" s="1"/>
      <c r="FOG20" s="1"/>
      <c r="FOH20" s="1"/>
      <c r="FOI20" s="1"/>
      <c r="FOJ20" s="1"/>
      <c r="FOK20" s="1"/>
      <c r="FOL20" s="1"/>
      <c r="FOM20" s="1"/>
      <c r="FON20" s="1"/>
      <c r="FOO20" s="1"/>
      <c r="FOP20" s="1"/>
      <c r="FOQ20" s="1"/>
      <c r="FOR20" s="1"/>
      <c r="FOS20" s="1"/>
      <c r="FOT20" s="1"/>
      <c r="FOU20" s="1"/>
      <c r="FOV20" s="1"/>
      <c r="FOW20" s="1"/>
      <c r="FOX20" s="1"/>
      <c r="FOY20" s="1"/>
      <c r="FOZ20" s="1"/>
      <c r="FPA20" s="1"/>
      <c r="FPB20" s="1"/>
      <c r="FPC20" s="1"/>
      <c r="FPD20" s="1"/>
      <c r="FPE20" s="1"/>
      <c r="FPF20" s="1"/>
      <c r="FPG20" s="1"/>
      <c r="FPH20" s="1"/>
      <c r="FPI20" s="1"/>
      <c r="FPJ20" s="1"/>
      <c r="FPK20" s="1"/>
      <c r="FPL20" s="1"/>
      <c r="FPM20" s="1"/>
      <c r="FPN20" s="1"/>
      <c r="FPO20" s="1"/>
      <c r="FPP20" s="1"/>
      <c r="FPQ20" s="1"/>
      <c r="FPR20" s="1"/>
      <c r="FPS20" s="1"/>
      <c r="FPT20" s="1"/>
      <c r="FPU20" s="1"/>
      <c r="FPV20" s="1"/>
      <c r="FPW20" s="1"/>
      <c r="FPX20" s="1"/>
      <c r="FPY20" s="1"/>
      <c r="FPZ20" s="1"/>
      <c r="FQA20" s="1"/>
      <c r="FQB20" s="1"/>
      <c r="FQC20" s="1"/>
      <c r="FQD20" s="1"/>
      <c r="FQE20" s="1"/>
      <c r="FQF20" s="1"/>
      <c r="FQG20" s="1"/>
      <c r="FQH20" s="1"/>
      <c r="FQI20" s="1"/>
      <c r="FQJ20" s="1"/>
      <c r="FQK20" s="1"/>
      <c r="FQL20" s="1"/>
      <c r="FQM20" s="1"/>
      <c r="FQN20" s="1"/>
      <c r="FQO20" s="1"/>
      <c r="FQP20" s="1"/>
      <c r="FQQ20" s="1"/>
      <c r="FQR20" s="1"/>
      <c r="FQS20" s="1"/>
      <c r="FQT20" s="1"/>
      <c r="FQU20" s="1"/>
      <c r="FQV20" s="1"/>
      <c r="FQW20" s="1"/>
      <c r="FQX20" s="1"/>
      <c r="FQY20" s="1"/>
      <c r="FQZ20" s="1"/>
      <c r="FRA20" s="1"/>
      <c r="FRB20" s="1"/>
      <c r="FRC20" s="1"/>
      <c r="FRD20" s="1"/>
      <c r="FRE20" s="1"/>
      <c r="FRF20" s="1"/>
      <c r="FRG20" s="1"/>
      <c r="FRH20" s="1"/>
      <c r="FRI20" s="1"/>
      <c r="FRJ20" s="1"/>
      <c r="FRK20" s="1"/>
      <c r="FRL20" s="1"/>
      <c r="FRM20" s="1"/>
      <c r="FRN20" s="1"/>
      <c r="FRO20" s="1"/>
      <c r="FRP20" s="1"/>
      <c r="FRQ20" s="1"/>
      <c r="FRR20" s="1"/>
      <c r="FRS20" s="1"/>
      <c r="FRT20" s="1"/>
      <c r="FRU20" s="1"/>
      <c r="FRV20" s="1"/>
      <c r="FRW20" s="1"/>
      <c r="FRX20" s="1"/>
      <c r="FRY20" s="1"/>
      <c r="FRZ20" s="1"/>
      <c r="FSA20" s="1"/>
      <c r="FSB20" s="1"/>
      <c r="FSC20" s="1"/>
      <c r="FSD20" s="1"/>
      <c r="FSE20" s="1"/>
      <c r="FSF20" s="1"/>
      <c r="FSG20" s="1"/>
      <c r="FSH20" s="1"/>
      <c r="FSI20" s="1"/>
      <c r="FSJ20" s="1"/>
      <c r="FSK20" s="1"/>
      <c r="FSL20" s="1"/>
      <c r="FSM20" s="1"/>
      <c r="FSN20" s="1"/>
      <c r="FSO20" s="1"/>
      <c r="FSP20" s="1"/>
      <c r="FSQ20" s="1"/>
      <c r="FSR20" s="1"/>
      <c r="FSS20" s="1"/>
      <c r="FST20" s="1"/>
      <c r="FSU20" s="1"/>
      <c r="FSV20" s="1"/>
      <c r="FSW20" s="1"/>
      <c r="FSX20" s="1"/>
      <c r="FSY20" s="1"/>
      <c r="FSZ20" s="1"/>
      <c r="FTA20" s="1"/>
      <c r="FTB20" s="1"/>
      <c r="FTC20" s="1"/>
      <c r="FTD20" s="1"/>
      <c r="FTE20" s="1"/>
      <c r="FTF20" s="1"/>
      <c r="FTG20" s="1"/>
      <c r="FTH20" s="1"/>
      <c r="FTI20" s="1"/>
      <c r="FTJ20" s="1"/>
      <c r="FTK20" s="1"/>
      <c r="FTL20" s="1"/>
      <c r="FTM20" s="1"/>
      <c r="FTN20" s="1"/>
      <c r="FTO20" s="1"/>
      <c r="FTP20" s="1"/>
      <c r="FTQ20" s="1"/>
      <c r="FTR20" s="1"/>
      <c r="FTS20" s="1"/>
      <c r="FTT20" s="1"/>
      <c r="FTU20" s="1"/>
      <c r="FTV20" s="1"/>
      <c r="FTW20" s="1"/>
      <c r="FTX20" s="1"/>
      <c r="FTY20" s="1"/>
      <c r="FTZ20" s="1"/>
      <c r="FUA20" s="1"/>
      <c r="FUB20" s="1"/>
      <c r="FUC20" s="1"/>
      <c r="FUD20" s="1"/>
      <c r="FUE20" s="1"/>
      <c r="FUF20" s="1"/>
      <c r="FUG20" s="1"/>
      <c r="FUH20" s="1"/>
      <c r="FUI20" s="1"/>
      <c r="FUJ20" s="1"/>
      <c r="FUK20" s="1"/>
      <c r="FUL20" s="1"/>
      <c r="FUM20" s="1"/>
      <c r="FUN20" s="1"/>
      <c r="FUO20" s="1"/>
      <c r="FUP20" s="1"/>
      <c r="FUQ20" s="1"/>
      <c r="FUR20" s="1"/>
      <c r="FUS20" s="1"/>
      <c r="FUT20" s="1"/>
      <c r="FUU20" s="1"/>
      <c r="FUV20" s="1"/>
      <c r="FUW20" s="1"/>
      <c r="FUX20" s="1"/>
      <c r="FUY20" s="1"/>
      <c r="FUZ20" s="1"/>
      <c r="FVA20" s="1"/>
      <c r="FVB20" s="1"/>
      <c r="FVC20" s="1"/>
      <c r="FVD20" s="1"/>
      <c r="FVE20" s="1"/>
      <c r="FVF20" s="1"/>
      <c r="FVG20" s="1"/>
      <c r="FVH20" s="1"/>
      <c r="FVI20" s="1"/>
      <c r="FVJ20" s="1"/>
      <c r="FVK20" s="1"/>
      <c r="FVL20" s="1"/>
      <c r="FVM20" s="1"/>
      <c r="FVN20" s="1"/>
      <c r="FVO20" s="1"/>
      <c r="FVP20" s="1"/>
      <c r="FVQ20" s="1"/>
      <c r="FVR20" s="1"/>
      <c r="FVS20" s="1"/>
      <c r="FVT20" s="1"/>
      <c r="FVU20" s="1"/>
      <c r="FVV20" s="1"/>
      <c r="FVW20" s="1"/>
      <c r="FVX20" s="1"/>
      <c r="FVY20" s="1"/>
      <c r="FVZ20" s="1"/>
      <c r="FWA20" s="1"/>
      <c r="FWB20" s="1"/>
      <c r="FWC20" s="1"/>
      <c r="FWD20" s="1"/>
      <c r="FWE20" s="1"/>
      <c r="FWF20" s="1"/>
      <c r="FWG20" s="1"/>
      <c r="FWH20" s="1"/>
      <c r="FWI20" s="1"/>
      <c r="FWJ20" s="1"/>
      <c r="FWK20" s="1"/>
      <c r="FWL20" s="1"/>
      <c r="FWM20" s="1"/>
      <c r="FWN20" s="1"/>
      <c r="FWO20" s="1"/>
      <c r="FWP20" s="1"/>
      <c r="FWQ20" s="1"/>
      <c r="FWR20" s="1"/>
      <c r="FWS20" s="1"/>
      <c r="FWT20" s="1"/>
      <c r="FWU20" s="1"/>
      <c r="FWV20" s="1"/>
      <c r="FWW20" s="1"/>
      <c r="FWX20" s="1"/>
      <c r="FWY20" s="1"/>
      <c r="FWZ20" s="1"/>
      <c r="FXA20" s="1"/>
      <c r="FXB20" s="1"/>
      <c r="FXC20" s="1"/>
      <c r="FXD20" s="1"/>
      <c r="FXE20" s="1"/>
      <c r="FXF20" s="1"/>
      <c r="FXG20" s="1"/>
      <c r="FXH20" s="1"/>
      <c r="FXI20" s="1"/>
      <c r="FXJ20" s="1"/>
      <c r="FXK20" s="1"/>
      <c r="FXL20" s="1"/>
      <c r="FXM20" s="1"/>
      <c r="FXN20" s="1"/>
      <c r="FXO20" s="1"/>
      <c r="FXP20" s="1"/>
      <c r="FXQ20" s="1"/>
      <c r="FXR20" s="1"/>
      <c r="FXS20" s="1"/>
      <c r="FXT20" s="1"/>
      <c r="FXU20" s="1"/>
      <c r="FXV20" s="1"/>
      <c r="FXW20" s="1"/>
      <c r="FXX20" s="1"/>
      <c r="FXY20" s="1"/>
      <c r="FXZ20" s="1"/>
      <c r="FYA20" s="1"/>
      <c r="FYB20" s="1"/>
      <c r="FYC20" s="1"/>
      <c r="FYD20" s="1"/>
      <c r="FYE20" s="1"/>
      <c r="FYF20" s="1"/>
      <c r="FYG20" s="1"/>
      <c r="FYH20" s="1"/>
      <c r="FYI20" s="1"/>
      <c r="FYJ20" s="1"/>
      <c r="FYK20" s="1"/>
      <c r="FYL20" s="1"/>
      <c r="FYM20" s="1"/>
      <c r="FYN20" s="1"/>
      <c r="FYO20" s="1"/>
      <c r="FYP20" s="1"/>
      <c r="FYQ20" s="1"/>
      <c r="FYR20" s="1"/>
      <c r="FYS20" s="1"/>
      <c r="FYT20" s="1"/>
      <c r="FYU20" s="1"/>
      <c r="FYV20" s="1"/>
      <c r="FYW20" s="1"/>
      <c r="FYX20" s="1"/>
      <c r="FYY20" s="1"/>
      <c r="FYZ20" s="1"/>
      <c r="FZA20" s="1"/>
      <c r="FZB20" s="1"/>
      <c r="FZC20" s="1"/>
      <c r="FZD20" s="1"/>
      <c r="FZE20" s="1"/>
      <c r="FZF20" s="1"/>
      <c r="FZG20" s="1"/>
      <c r="FZH20" s="1"/>
      <c r="FZI20" s="1"/>
      <c r="FZJ20" s="1"/>
      <c r="FZK20" s="1"/>
      <c r="FZL20" s="1"/>
      <c r="FZM20" s="1"/>
      <c r="FZN20" s="1"/>
      <c r="FZO20" s="1"/>
      <c r="FZP20" s="1"/>
      <c r="FZQ20" s="1"/>
      <c r="FZR20" s="1"/>
      <c r="FZS20" s="1"/>
      <c r="FZT20" s="1"/>
      <c r="FZU20" s="1"/>
      <c r="FZV20" s="1"/>
      <c r="FZW20" s="1"/>
      <c r="FZX20" s="1"/>
      <c r="FZY20" s="1"/>
      <c r="FZZ20" s="1"/>
      <c r="GAA20" s="1"/>
      <c r="GAB20" s="1"/>
      <c r="GAC20" s="1"/>
      <c r="GAD20" s="1"/>
      <c r="GAE20" s="1"/>
      <c r="GAF20" s="1"/>
      <c r="GAG20" s="1"/>
      <c r="GAH20" s="1"/>
      <c r="GAI20" s="1"/>
      <c r="GAJ20" s="1"/>
      <c r="GAK20" s="1"/>
      <c r="GAL20" s="1"/>
      <c r="GAM20" s="1"/>
      <c r="GAN20" s="1"/>
      <c r="GAO20" s="1"/>
      <c r="GAP20" s="1"/>
      <c r="GAQ20" s="1"/>
      <c r="GAR20" s="1"/>
      <c r="GAS20" s="1"/>
      <c r="GAT20" s="1"/>
      <c r="GAU20" s="1"/>
      <c r="GAV20" s="1"/>
      <c r="GAW20" s="1"/>
      <c r="GAX20" s="1"/>
      <c r="GAY20" s="1"/>
      <c r="GAZ20" s="1"/>
      <c r="GBA20" s="1"/>
      <c r="GBB20" s="1"/>
      <c r="GBC20" s="1"/>
      <c r="GBD20" s="1"/>
      <c r="GBE20" s="1"/>
      <c r="GBF20" s="1"/>
      <c r="GBG20" s="1"/>
      <c r="GBH20" s="1"/>
      <c r="GBI20" s="1"/>
      <c r="GBJ20" s="1"/>
      <c r="GBK20" s="1"/>
      <c r="GBL20" s="1"/>
      <c r="GBM20" s="1"/>
      <c r="GBN20" s="1"/>
      <c r="GBO20" s="1"/>
      <c r="GBP20" s="1"/>
      <c r="GBQ20" s="1"/>
      <c r="GBR20" s="1"/>
      <c r="GBS20" s="1"/>
      <c r="GBT20" s="1"/>
      <c r="GBU20" s="1"/>
      <c r="GBV20" s="1"/>
      <c r="GBW20" s="1"/>
      <c r="GBX20" s="1"/>
      <c r="GBY20" s="1"/>
      <c r="GBZ20" s="1"/>
      <c r="GCA20" s="1"/>
      <c r="GCB20" s="1"/>
      <c r="GCC20" s="1"/>
      <c r="GCD20" s="1"/>
      <c r="GCE20" s="1"/>
      <c r="GCF20" s="1"/>
      <c r="GCG20" s="1"/>
      <c r="GCH20" s="1"/>
      <c r="GCI20" s="1"/>
      <c r="GCJ20" s="1"/>
      <c r="GCK20" s="1"/>
      <c r="GCL20" s="1"/>
      <c r="GCM20" s="1"/>
      <c r="GCN20" s="1"/>
      <c r="GCO20" s="1"/>
      <c r="GCP20" s="1"/>
      <c r="GCQ20" s="1"/>
      <c r="GCR20" s="1"/>
      <c r="GCS20" s="1"/>
      <c r="GCT20" s="1"/>
      <c r="GCU20" s="1"/>
      <c r="GCV20" s="1"/>
      <c r="GCW20" s="1"/>
      <c r="GCX20" s="1"/>
      <c r="GCY20" s="1"/>
      <c r="GCZ20" s="1"/>
      <c r="GDA20" s="1"/>
      <c r="GDB20" s="1"/>
      <c r="GDC20" s="1"/>
      <c r="GDD20" s="1"/>
      <c r="GDE20" s="1"/>
      <c r="GDF20" s="1"/>
      <c r="GDG20" s="1"/>
      <c r="GDH20" s="1"/>
      <c r="GDI20" s="1"/>
      <c r="GDJ20" s="1"/>
      <c r="GDK20" s="1"/>
      <c r="GDL20" s="1"/>
      <c r="GDM20" s="1"/>
      <c r="GDN20" s="1"/>
      <c r="GDO20" s="1"/>
      <c r="GDP20" s="1"/>
      <c r="GDQ20" s="1"/>
      <c r="GDR20" s="1"/>
      <c r="GDS20" s="1"/>
      <c r="GDT20" s="1"/>
      <c r="GDU20" s="1"/>
      <c r="GDV20" s="1"/>
      <c r="GDW20" s="1"/>
      <c r="GDX20" s="1"/>
      <c r="GDY20" s="1"/>
      <c r="GDZ20" s="1"/>
      <c r="GEA20" s="1"/>
      <c r="GEB20" s="1"/>
      <c r="GEC20" s="1"/>
      <c r="GED20" s="1"/>
      <c r="GEE20" s="1"/>
      <c r="GEF20" s="1"/>
      <c r="GEG20" s="1"/>
      <c r="GEH20" s="1"/>
      <c r="GEI20" s="1"/>
      <c r="GEJ20" s="1"/>
      <c r="GEK20" s="1"/>
      <c r="GEL20" s="1"/>
      <c r="GEM20" s="1"/>
      <c r="GEN20" s="1"/>
      <c r="GEO20" s="1"/>
      <c r="GEP20" s="1"/>
      <c r="GEQ20" s="1"/>
      <c r="GER20" s="1"/>
      <c r="GES20" s="1"/>
      <c r="GET20" s="1"/>
      <c r="GEU20" s="1"/>
      <c r="GEV20" s="1"/>
      <c r="GEW20" s="1"/>
      <c r="GEX20" s="1"/>
      <c r="GEY20" s="1"/>
      <c r="GEZ20" s="1"/>
      <c r="GFA20" s="1"/>
      <c r="GFB20" s="1"/>
      <c r="GFC20" s="1"/>
      <c r="GFD20" s="1"/>
      <c r="GFE20" s="1"/>
      <c r="GFF20" s="1"/>
      <c r="GFG20" s="1"/>
      <c r="GFH20" s="1"/>
      <c r="GFI20" s="1"/>
      <c r="GFJ20" s="1"/>
      <c r="GFK20" s="1"/>
      <c r="GFL20" s="1"/>
      <c r="GFM20" s="1"/>
      <c r="GFN20" s="1"/>
      <c r="GFO20" s="1"/>
      <c r="GFP20" s="1"/>
      <c r="GFQ20" s="1"/>
      <c r="GFR20" s="1"/>
      <c r="GFS20" s="1"/>
      <c r="GFT20" s="1"/>
      <c r="GFU20" s="1"/>
      <c r="GFV20" s="1"/>
      <c r="GFW20" s="1"/>
      <c r="GFX20" s="1"/>
      <c r="GFY20" s="1"/>
      <c r="GFZ20" s="1"/>
      <c r="GGA20" s="1"/>
      <c r="GGB20" s="1"/>
      <c r="GGC20" s="1"/>
      <c r="GGD20" s="1"/>
      <c r="GGE20" s="1"/>
      <c r="GGF20" s="1"/>
      <c r="GGG20" s="1"/>
      <c r="GGH20" s="1"/>
      <c r="GGI20" s="1"/>
      <c r="GGJ20" s="1"/>
      <c r="GGK20" s="1"/>
      <c r="GGL20" s="1"/>
      <c r="GGM20" s="1"/>
      <c r="GGN20" s="1"/>
      <c r="GGO20" s="1"/>
      <c r="GGP20" s="1"/>
      <c r="GGQ20" s="1"/>
      <c r="GGR20" s="1"/>
      <c r="GGS20" s="1"/>
      <c r="GGT20" s="1"/>
      <c r="GGU20" s="1"/>
      <c r="GGV20" s="1"/>
      <c r="GGW20" s="1"/>
      <c r="GGX20" s="1"/>
      <c r="GGY20" s="1"/>
      <c r="GGZ20" s="1"/>
      <c r="GHA20" s="1"/>
      <c r="GHB20" s="1"/>
      <c r="GHC20" s="1"/>
      <c r="GHD20" s="1"/>
      <c r="GHE20" s="1"/>
      <c r="GHF20" s="1"/>
      <c r="GHG20" s="1"/>
      <c r="GHH20" s="1"/>
      <c r="GHI20" s="1"/>
      <c r="GHJ20" s="1"/>
      <c r="GHK20" s="1"/>
      <c r="GHL20" s="1"/>
      <c r="GHM20" s="1"/>
      <c r="GHN20" s="1"/>
      <c r="GHO20" s="1"/>
      <c r="GHP20" s="1"/>
      <c r="GHQ20" s="1"/>
      <c r="GHR20" s="1"/>
      <c r="GHS20" s="1"/>
      <c r="GHT20" s="1"/>
      <c r="GHU20" s="1"/>
      <c r="GHV20" s="1"/>
      <c r="GHW20" s="1"/>
      <c r="GHX20" s="1"/>
      <c r="GHY20" s="1"/>
      <c r="GHZ20" s="1"/>
      <c r="GIA20" s="1"/>
      <c r="GIB20" s="1"/>
      <c r="GIC20" s="1"/>
      <c r="GID20" s="1"/>
      <c r="GIE20" s="1"/>
      <c r="GIF20" s="1"/>
      <c r="GIG20" s="1"/>
      <c r="GIH20" s="1"/>
      <c r="GII20" s="1"/>
      <c r="GIJ20" s="1"/>
      <c r="GIK20" s="1"/>
      <c r="GIL20" s="1"/>
      <c r="GIM20" s="1"/>
      <c r="GIN20" s="1"/>
      <c r="GIO20" s="1"/>
      <c r="GIP20" s="1"/>
      <c r="GIQ20" s="1"/>
      <c r="GIR20" s="1"/>
      <c r="GIS20" s="1"/>
      <c r="GIT20" s="1"/>
      <c r="GIU20" s="1"/>
      <c r="GIV20" s="1"/>
      <c r="GIW20" s="1"/>
      <c r="GIX20" s="1"/>
      <c r="GIY20" s="1"/>
      <c r="GIZ20" s="1"/>
      <c r="GJA20" s="1"/>
      <c r="GJB20" s="1"/>
      <c r="GJC20" s="1"/>
      <c r="GJD20" s="1"/>
      <c r="GJE20" s="1"/>
      <c r="GJF20" s="1"/>
      <c r="GJG20" s="1"/>
      <c r="GJH20" s="1"/>
      <c r="GJI20" s="1"/>
      <c r="GJJ20" s="1"/>
      <c r="GJK20" s="1"/>
      <c r="GJL20" s="1"/>
      <c r="GJM20" s="1"/>
      <c r="GJN20" s="1"/>
      <c r="GJO20" s="1"/>
      <c r="GJP20" s="1"/>
      <c r="GJQ20" s="1"/>
      <c r="GJR20" s="1"/>
      <c r="GJS20" s="1"/>
      <c r="GJT20" s="1"/>
      <c r="GJU20" s="1"/>
      <c r="GJV20" s="1"/>
      <c r="GJW20" s="1"/>
      <c r="GJX20" s="1"/>
      <c r="GJY20" s="1"/>
      <c r="GJZ20" s="1"/>
      <c r="GKA20" s="1"/>
      <c r="GKB20" s="1"/>
      <c r="GKC20" s="1"/>
      <c r="GKD20" s="1"/>
      <c r="GKE20" s="1"/>
      <c r="GKF20" s="1"/>
      <c r="GKG20" s="1"/>
      <c r="GKH20" s="1"/>
      <c r="GKI20" s="1"/>
      <c r="GKJ20" s="1"/>
      <c r="GKK20" s="1"/>
      <c r="GKL20" s="1"/>
      <c r="GKM20" s="1"/>
      <c r="GKN20" s="1"/>
      <c r="GKO20" s="1"/>
      <c r="GKP20" s="1"/>
      <c r="GKQ20" s="1"/>
      <c r="GKR20" s="1"/>
      <c r="GKS20" s="1"/>
      <c r="GKT20" s="1"/>
      <c r="GKU20" s="1"/>
      <c r="GKV20" s="1"/>
      <c r="GKW20" s="1"/>
      <c r="GKX20" s="1"/>
      <c r="GKY20" s="1"/>
      <c r="GKZ20" s="1"/>
      <c r="GLA20" s="1"/>
      <c r="GLB20" s="1"/>
      <c r="GLC20" s="1"/>
      <c r="GLD20" s="1"/>
      <c r="GLE20" s="1"/>
      <c r="GLF20" s="1"/>
      <c r="GLG20" s="1"/>
      <c r="GLH20" s="1"/>
      <c r="GLI20" s="1"/>
      <c r="GLJ20" s="1"/>
      <c r="GLK20" s="1"/>
      <c r="GLL20" s="1"/>
      <c r="GLM20" s="1"/>
      <c r="GLN20" s="1"/>
      <c r="GLO20" s="1"/>
      <c r="GLP20" s="1"/>
      <c r="GLQ20" s="1"/>
      <c r="GLR20" s="1"/>
      <c r="GLS20" s="1"/>
      <c r="GLT20" s="1"/>
      <c r="GLU20" s="1"/>
      <c r="GLV20" s="1"/>
      <c r="GLW20" s="1"/>
      <c r="GLX20" s="1"/>
      <c r="GLY20" s="1"/>
      <c r="GLZ20" s="1"/>
      <c r="GMA20" s="1"/>
      <c r="GMB20" s="1"/>
      <c r="GMC20" s="1"/>
      <c r="GMD20" s="1"/>
      <c r="GME20" s="1"/>
      <c r="GMF20" s="1"/>
      <c r="GMG20" s="1"/>
      <c r="GMH20" s="1"/>
      <c r="GMI20" s="1"/>
      <c r="GMJ20" s="1"/>
      <c r="GMK20" s="1"/>
      <c r="GML20" s="1"/>
      <c r="GMM20" s="1"/>
      <c r="GMN20" s="1"/>
      <c r="GMO20" s="1"/>
      <c r="GMP20" s="1"/>
      <c r="GMQ20" s="1"/>
      <c r="GMR20" s="1"/>
      <c r="GMS20" s="1"/>
      <c r="GMT20" s="1"/>
      <c r="GMU20" s="1"/>
      <c r="GMV20" s="1"/>
      <c r="GMW20" s="1"/>
      <c r="GMX20" s="1"/>
      <c r="GMY20" s="1"/>
      <c r="GMZ20" s="1"/>
      <c r="GNA20" s="1"/>
      <c r="GNB20" s="1"/>
      <c r="GNC20" s="1"/>
      <c r="GND20" s="1"/>
      <c r="GNE20" s="1"/>
      <c r="GNF20" s="1"/>
      <c r="GNG20" s="1"/>
      <c r="GNH20" s="1"/>
      <c r="GNI20" s="1"/>
      <c r="GNJ20" s="1"/>
      <c r="GNK20" s="1"/>
      <c r="GNL20" s="1"/>
      <c r="GNM20" s="1"/>
      <c r="GNN20" s="1"/>
      <c r="GNO20" s="1"/>
      <c r="GNP20" s="1"/>
      <c r="GNQ20" s="1"/>
      <c r="GNR20" s="1"/>
      <c r="GNS20" s="1"/>
      <c r="GNT20" s="1"/>
      <c r="GNU20" s="1"/>
      <c r="GNV20" s="1"/>
      <c r="GNW20" s="1"/>
      <c r="GNX20" s="1"/>
      <c r="GNY20" s="1"/>
      <c r="GNZ20" s="1"/>
      <c r="GOA20" s="1"/>
      <c r="GOB20" s="1"/>
      <c r="GOC20" s="1"/>
      <c r="GOD20" s="1"/>
      <c r="GOE20" s="1"/>
      <c r="GOF20" s="1"/>
      <c r="GOG20" s="1"/>
      <c r="GOH20" s="1"/>
      <c r="GOI20" s="1"/>
      <c r="GOJ20" s="1"/>
      <c r="GOK20" s="1"/>
      <c r="GOL20" s="1"/>
      <c r="GOM20" s="1"/>
      <c r="GON20" s="1"/>
      <c r="GOO20" s="1"/>
      <c r="GOP20" s="1"/>
      <c r="GOQ20" s="1"/>
      <c r="GOR20" s="1"/>
      <c r="GOS20" s="1"/>
      <c r="GOT20" s="1"/>
      <c r="GOU20" s="1"/>
      <c r="GOV20" s="1"/>
      <c r="GOW20" s="1"/>
      <c r="GOX20" s="1"/>
      <c r="GOY20" s="1"/>
      <c r="GOZ20" s="1"/>
      <c r="GPA20" s="1"/>
      <c r="GPB20" s="1"/>
      <c r="GPC20" s="1"/>
      <c r="GPD20" s="1"/>
      <c r="GPE20" s="1"/>
      <c r="GPF20" s="1"/>
      <c r="GPG20" s="1"/>
      <c r="GPH20" s="1"/>
      <c r="GPI20" s="1"/>
      <c r="GPJ20" s="1"/>
      <c r="GPK20" s="1"/>
      <c r="GPL20" s="1"/>
      <c r="GPM20" s="1"/>
      <c r="GPN20" s="1"/>
      <c r="GPO20" s="1"/>
      <c r="GPP20" s="1"/>
      <c r="GPQ20" s="1"/>
      <c r="GPR20" s="1"/>
      <c r="GPS20" s="1"/>
      <c r="GPT20" s="1"/>
      <c r="GPU20" s="1"/>
      <c r="GPV20" s="1"/>
      <c r="GPW20" s="1"/>
      <c r="GPX20" s="1"/>
      <c r="GPY20" s="1"/>
      <c r="GPZ20" s="1"/>
      <c r="GQA20" s="1"/>
      <c r="GQB20" s="1"/>
      <c r="GQC20" s="1"/>
      <c r="GQD20" s="1"/>
      <c r="GQE20" s="1"/>
      <c r="GQF20" s="1"/>
      <c r="GQG20" s="1"/>
      <c r="GQH20" s="1"/>
      <c r="GQI20" s="1"/>
      <c r="GQJ20" s="1"/>
      <c r="GQK20" s="1"/>
      <c r="GQL20" s="1"/>
      <c r="GQM20" s="1"/>
      <c r="GQN20" s="1"/>
      <c r="GQO20" s="1"/>
      <c r="GQP20" s="1"/>
      <c r="GQQ20" s="1"/>
      <c r="GQR20" s="1"/>
      <c r="GQS20" s="1"/>
      <c r="GQT20" s="1"/>
      <c r="GQU20" s="1"/>
      <c r="GQV20" s="1"/>
      <c r="GQW20" s="1"/>
      <c r="GQX20" s="1"/>
      <c r="GQY20" s="1"/>
      <c r="GQZ20" s="1"/>
      <c r="GRA20" s="1"/>
      <c r="GRB20" s="1"/>
      <c r="GRC20" s="1"/>
      <c r="GRD20" s="1"/>
      <c r="GRE20" s="1"/>
      <c r="GRF20" s="1"/>
      <c r="GRG20" s="1"/>
      <c r="GRH20" s="1"/>
      <c r="GRI20" s="1"/>
      <c r="GRJ20" s="1"/>
      <c r="GRK20" s="1"/>
      <c r="GRL20" s="1"/>
      <c r="GRM20" s="1"/>
      <c r="GRN20" s="1"/>
      <c r="GRO20" s="1"/>
      <c r="GRP20" s="1"/>
      <c r="GRQ20" s="1"/>
      <c r="GRR20" s="1"/>
      <c r="GRS20" s="1"/>
      <c r="GRT20" s="1"/>
      <c r="GRU20" s="1"/>
      <c r="GRV20" s="1"/>
      <c r="GRW20" s="1"/>
      <c r="GRX20" s="1"/>
      <c r="GRY20" s="1"/>
      <c r="GRZ20" s="1"/>
      <c r="GSA20" s="1"/>
      <c r="GSB20" s="1"/>
      <c r="GSC20" s="1"/>
      <c r="GSD20" s="1"/>
      <c r="GSE20" s="1"/>
      <c r="GSF20" s="1"/>
      <c r="GSG20" s="1"/>
      <c r="GSH20" s="1"/>
      <c r="GSI20" s="1"/>
      <c r="GSJ20" s="1"/>
      <c r="GSK20" s="1"/>
      <c r="GSL20" s="1"/>
      <c r="GSM20" s="1"/>
      <c r="GSN20" s="1"/>
      <c r="GSO20" s="1"/>
      <c r="GSP20" s="1"/>
      <c r="GSQ20" s="1"/>
      <c r="GSR20" s="1"/>
      <c r="GSS20" s="1"/>
      <c r="GST20" s="1"/>
      <c r="GSU20" s="1"/>
      <c r="GSV20" s="1"/>
      <c r="GSW20" s="1"/>
      <c r="GSX20" s="1"/>
      <c r="GSY20" s="1"/>
      <c r="GSZ20" s="1"/>
      <c r="GTA20" s="1"/>
      <c r="GTB20" s="1"/>
      <c r="GTC20" s="1"/>
      <c r="GTD20" s="1"/>
      <c r="GTE20" s="1"/>
      <c r="GTF20" s="1"/>
      <c r="GTG20" s="1"/>
      <c r="GTH20" s="1"/>
      <c r="GTI20" s="1"/>
      <c r="GTJ20" s="1"/>
      <c r="GTK20" s="1"/>
      <c r="GTL20" s="1"/>
      <c r="GTM20" s="1"/>
      <c r="GTN20" s="1"/>
      <c r="GTO20" s="1"/>
      <c r="GTP20" s="1"/>
      <c r="GTQ20" s="1"/>
      <c r="GTR20" s="1"/>
      <c r="GTS20" s="1"/>
      <c r="GTT20" s="1"/>
      <c r="GTU20" s="1"/>
      <c r="GTV20" s="1"/>
      <c r="GTW20" s="1"/>
      <c r="GTX20" s="1"/>
      <c r="GTY20" s="1"/>
      <c r="GTZ20" s="1"/>
      <c r="GUA20" s="1"/>
      <c r="GUB20" s="1"/>
      <c r="GUC20" s="1"/>
      <c r="GUD20" s="1"/>
      <c r="GUE20" s="1"/>
      <c r="GUF20" s="1"/>
      <c r="GUG20" s="1"/>
      <c r="GUH20" s="1"/>
      <c r="GUI20" s="1"/>
      <c r="GUJ20" s="1"/>
      <c r="GUK20" s="1"/>
      <c r="GUL20" s="1"/>
      <c r="GUM20" s="1"/>
      <c r="GUN20" s="1"/>
      <c r="GUO20" s="1"/>
      <c r="GUP20" s="1"/>
      <c r="GUQ20" s="1"/>
      <c r="GUR20" s="1"/>
      <c r="GUS20" s="1"/>
      <c r="GUT20" s="1"/>
      <c r="GUU20" s="1"/>
      <c r="GUV20" s="1"/>
      <c r="GUW20" s="1"/>
      <c r="GUX20" s="1"/>
      <c r="GUY20" s="1"/>
      <c r="GUZ20" s="1"/>
      <c r="GVA20" s="1"/>
      <c r="GVB20" s="1"/>
      <c r="GVC20" s="1"/>
      <c r="GVD20" s="1"/>
      <c r="GVE20" s="1"/>
      <c r="GVF20" s="1"/>
      <c r="GVG20" s="1"/>
      <c r="GVH20" s="1"/>
      <c r="GVI20" s="1"/>
      <c r="GVJ20" s="1"/>
      <c r="GVK20" s="1"/>
      <c r="GVL20" s="1"/>
      <c r="GVM20" s="1"/>
      <c r="GVN20" s="1"/>
      <c r="GVO20" s="1"/>
      <c r="GVP20" s="1"/>
      <c r="GVQ20" s="1"/>
      <c r="GVR20" s="1"/>
      <c r="GVS20" s="1"/>
      <c r="GVT20" s="1"/>
      <c r="GVU20" s="1"/>
      <c r="GVV20" s="1"/>
      <c r="GVW20" s="1"/>
      <c r="GVX20" s="1"/>
      <c r="GVY20" s="1"/>
      <c r="GVZ20" s="1"/>
      <c r="GWA20" s="1"/>
      <c r="GWB20" s="1"/>
      <c r="GWC20" s="1"/>
      <c r="GWD20" s="1"/>
      <c r="GWE20" s="1"/>
      <c r="GWF20" s="1"/>
      <c r="GWG20" s="1"/>
      <c r="GWH20" s="1"/>
      <c r="GWI20" s="1"/>
      <c r="GWJ20" s="1"/>
      <c r="GWK20" s="1"/>
      <c r="GWL20" s="1"/>
      <c r="GWM20" s="1"/>
      <c r="GWN20" s="1"/>
      <c r="GWO20" s="1"/>
      <c r="GWP20" s="1"/>
      <c r="GWQ20" s="1"/>
      <c r="GWR20" s="1"/>
      <c r="GWS20" s="1"/>
      <c r="GWT20" s="1"/>
      <c r="GWU20" s="1"/>
      <c r="GWV20" s="1"/>
      <c r="GWW20" s="1"/>
      <c r="GWX20" s="1"/>
      <c r="GWY20" s="1"/>
      <c r="GWZ20" s="1"/>
      <c r="GXA20" s="1"/>
      <c r="GXB20" s="1"/>
      <c r="GXC20" s="1"/>
      <c r="GXD20" s="1"/>
      <c r="GXE20" s="1"/>
      <c r="GXF20" s="1"/>
      <c r="GXG20" s="1"/>
      <c r="GXH20" s="1"/>
      <c r="GXI20" s="1"/>
      <c r="GXJ20" s="1"/>
      <c r="GXK20" s="1"/>
      <c r="GXL20" s="1"/>
      <c r="GXM20" s="1"/>
      <c r="GXN20" s="1"/>
      <c r="GXO20" s="1"/>
      <c r="GXP20" s="1"/>
      <c r="GXQ20" s="1"/>
      <c r="GXR20" s="1"/>
      <c r="GXS20" s="1"/>
      <c r="GXT20" s="1"/>
      <c r="GXU20" s="1"/>
      <c r="GXV20" s="1"/>
      <c r="GXW20" s="1"/>
      <c r="GXX20" s="1"/>
      <c r="GXY20" s="1"/>
      <c r="GXZ20" s="1"/>
      <c r="GYA20" s="1"/>
      <c r="GYB20" s="1"/>
      <c r="GYC20" s="1"/>
      <c r="GYD20" s="1"/>
      <c r="GYE20" s="1"/>
      <c r="GYF20" s="1"/>
      <c r="GYG20" s="1"/>
      <c r="GYH20" s="1"/>
      <c r="GYI20" s="1"/>
      <c r="GYJ20" s="1"/>
      <c r="GYK20" s="1"/>
      <c r="GYL20" s="1"/>
      <c r="GYM20" s="1"/>
      <c r="GYN20" s="1"/>
      <c r="GYO20" s="1"/>
      <c r="GYP20" s="1"/>
      <c r="GYQ20" s="1"/>
      <c r="GYR20" s="1"/>
      <c r="GYS20" s="1"/>
      <c r="GYT20" s="1"/>
      <c r="GYU20" s="1"/>
      <c r="GYV20" s="1"/>
      <c r="GYW20" s="1"/>
      <c r="GYX20" s="1"/>
      <c r="GYY20" s="1"/>
      <c r="GYZ20" s="1"/>
      <c r="GZA20" s="1"/>
      <c r="GZB20" s="1"/>
      <c r="GZC20" s="1"/>
      <c r="GZD20" s="1"/>
      <c r="GZE20" s="1"/>
      <c r="GZF20" s="1"/>
      <c r="GZG20" s="1"/>
      <c r="GZH20" s="1"/>
      <c r="GZI20" s="1"/>
      <c r="GZJ20" s="1"/>
      <c r="GZK20" s="1"/>
      <c r="GZL20" s="1"/>
      <c r="GZM20" s="1"/>
      <c r="GZN20" s="1"/>
      <c r="GZO20" s="1"/>
      <c r="GZP20" s="1"/>
      <c r="GZQ20" s="1"/>
      <c r="GZR20" s="1"/>
      <c r="GZS20" s="1"/>
      <c r="GZT20" s="1"/>
      <c r="GZU20" s="1"/>
      <c r="GZV20" s="1"/>
      <c r="GZW20" s="1"/>
      <c r="GZX20" s="1"/>
      <c r="GZY20" s="1"/>
      <c r="GZZ20" s="1"/>
      <c r="HAA20" s="1"/>
      <c r="HAB20" s="1"/>
      <c r="HAC20" s="1"/>
      <c r="HAD20" s="1"/>
      <c r="HAE20" s="1"/>
      <c r="HAF20" s="1"/>
      <c r="HAG20" s="1"/>
      <c r="HAH20" s="1"/>
      <c r="HAI20" s="1"/>
      <c r="HAJ20" s="1"/>
      <c r="HAK20" s="1"/>
      <c r="HAL20" s="1"/>
      <c r="HAM20" s="1"/>
      <c r="HAN20" s="1"/>
      <c r="HAO20" s="1"/>
      <c r="HAP20" s="1"/>
      <c r="HAQ20" s="1"/>
      <c r="HAR20" s="1"/>
      <c r="HAS20" s="1"/>
      <c r="HAT20" s="1"/>
      <c r="HAU20" s="1"/>
      <c r="HAV20" s="1"/>
      <c r="HAW20" s="1"/>
      <c r="HAX20" s="1"/>
      <c r="HAY20" s="1"/>
      <c r="HAZ20" s="1"/>
      <c r="HBA20" s="1"/>
      <c r="HBB20" s="1"/>
      <c r="HBC20" s="1"/>
      <c r="HBD20" s="1"/>
      <c r="HBE20" s="1"/>
      <c r="HBF20" s="1"/>
      <c r="HBG20" s="1"/>
      <c r="HBH20" s="1"/>
      <c r="HBI20" s="1"/>
      <c r="HBJ20" s="1"/>
      <c r="HBK20" s="1"/>
      <c r="HBL20" s="1"/>
      <c r="HBM20" s="1"/>
      <c r="HBN20" s="1"/>
      <c r="HBO20" s="1"/>
      <c r="HBP20" s="1"/>
      <c r="HBQ20" s="1"/>
      <c r="HBR20" s="1"/>
      <c r="HBS20" s="1"/>
      <c r="HBT20" s="1"/>
      <c r="HBU20" s="1"/>
      <c r="HBV20" s="1"/>
      <c r="HBW20" s="1"/>
      <c r="HBX20" s="1"/>
      <c r="HBY20" s="1"/>
      <c r="HBZ20" s="1"/>
      <c r="HCA20" s="1"/>
      <c r="HCB20" s="1"/>
      <c r="HCC20" s="1"/>
      <c r="HCD20" s="1"/>
      <c r="HCE20" s="1"/>
      <c r="HCF20" s="1"/>
      <c r="HCG20" s="1"/>
      <c r="HCH20" s="1"/>
      <c r="HCI20" s="1"/>
      <c r="HCJ20" s="1"/>
      <c r="HCK20" s="1"/>
      <c r="HCL20" s="1"/>
      <c r="HCM20" s="1"/>
      <c r="HCN20" s="1"/>
      <c r="HCO20" s="1"/>
      <c r="HCP20" s="1"/>
      <c r="HCQ20" s="1"/>
      <c r="HCR20" s="1"/>
      <c r="HCS20" s="1"/>
      <c r="HCT20" s="1"/>
      <c r="HCU20" s="1"/>
      <c r="HCV20" s="1"/>
      <c r="HCW20" s="1"/>
      <c r="HCX20" s="1"/>
      <c r="HCY20" s="1"/>
      <c r="HCZ20" s="1"/>
      <c r="HDA20" s="1"/>
      <c r="HDB20" s="1"/>
      <c r="HDC20" s="1"/>
      <c r="HDD20" s="1"/>
      <c r="HDE20" s="1"/>
      <c r="HDF20" s="1"/>
      <c r="HDG20" s="1"/>
      <c r="HDH20" s="1"/>
      <c r="HDI20" s="1"/>
      <c r="HDJ20" s="1"/>
      <c r="HDK20" s="1"/>
      <c r="HDL20" s="1"/>
      <c r="HDM20" s="1"/>
      <c r="HDN20" s="1"/>
      <c r="HDO20" s="1"/>
      <c r="HDP20" s="1"/>
      <c r="HDQ20" s="1"/>
      <c r="HDR20" s="1"/>
      <c r="HDS20" s="1"/>
      <c r="HDT20" s="1"/>
      <c r="HDU20" s="1"/>
      <c r="HDV20" s="1"/>
      <c r="HDW20" s="1"/>
      <c r="HDX20" s="1"/>
      <c r="HDY20" s="1"/>
      <c r="HDZ20" s="1"/>
      <c r="HEA20" s="1"/>
      <c r="HEB20" s="1"/>
      <c r="HEC20" s="1"/>
      <c r="HED20" s="1"/>
      <c r="HEE20" s="1"/>
      <c r="HEF20" s="1"/>
      <c r="HEG20" s="1"/>
      <c r="HEH20" s="1"/>
      <c r="HEI20" s="1"/>
      <c r="HEJ20" s="1"/>
      <c r="HEK20" s="1"/>
      <c r="HEL20" s="1"/>
      <c r="HEM20" s="1"/>
      <c r="HEN20" s="1"/>
      <c r="HEO20" s="1"/>
      <c r="HEP20" s="1"/>
      <c r="HEQ20" s="1"/>
      <c r="HER20" s="1"/>
      <c r="HES20" s="1"/>
      <c r="HET20" s="1"/>
      <c r="HEU20" s="1"/>
      <c r="HEV20" s="1"/>
      <c r="HEW20" s="1"/>
      <c r="HEX20" s="1"/>
      <c r="HEY20" s="1"/>
      <c r="HEZ20" s="1"/>
      <c r="HFA20" s="1"/>
      <c r="HFB20" s="1"/>
      <c r="HFC20" s="1"/>
      <c r="HFD20" s="1"/>
      <c r="HFE20" s="1"/>
      <c r="HFF20" s="1"/>
      <c r="HFG20" s="1"/>
      <c r="HFH20" s="1"/>
      <c r="HFI20" s="1"/>
      <c r="HFJ20" s="1"/>
      <c r="HFK20" s="1"/>
      <c r="HFL20" s="1"/>
      <c r="HFM20" s="1"/>
      <c r="HFN20" s="1"/>
      <c r="HFO20" s="1"/>
      <c r="HFP20" s="1"/>
      <c r="HFQ20" s="1"/>
      <c r="HFR20" s="1"/>
      <c r="HFS20" s="1"/>
      <c r="HFT20" s="1"/>
      <c r="HFU20" s="1"/>
      <c r="HFV20" s="1"/>
      <c r="HFW20" s="1"/>
      <c r="HFX20" s="1"/>
      <c r="HFY20" s="1"/>
      <c r="HFZ20" s="1"/>
      <c r="HGA20" s="1"/>
      <c r="HGB20" s="1"/>
      <c r="HGC20" s="1"/>
      <c r="HGD20" s="1"/>
      <c r="HGE20" s="1"/>
      <c r="HGF20" s="1"/>
      <c r="HGG20" s="1"/>
      <c r="HGH20" s="1"/>
      <c r="HGI20" s="1"/>
      <c r="HGJ20" s="1"/>
      <c r="HGK20" s="1"/>
      <c r="HGL20" s="1"/>
      <c r="HGM20" s="1"/>
      <c r="HGN20" s="1"/>
      <c r="HGO20" s="1"/>
      <c r="HGP20" s="1"/>
      <c r="HGQ20" s="1"/>
      <c r="HGR20" s="1"/>
      <c r="HGS20" s="1"/>
      <c r="HGT20" s="1"/>
      <c r="HGU20" s="1"/>
      <c r="HGV20" s="1"/>
      <c r="HGW20" s="1"/>
      <c r="HGX20" s="1"/>
      <c r="HGY20" s="1"/>
      <c r="HGZ20" s="1"/>
      <c r="HHA20" s="1"/>
      <c r="HHB20" s="1"/>
      <c r="HHC20" s="1"/>
      <c r="HHD20" s="1"/>
      <c r="HHE20" s="1"/>
      <c r="HHF20" s="1"/>
      <c r="HHG20" s="1"/>
      <c r="HHH20" s="1"/>
      <c r="HHI20" s="1"/>
      <c r="HHJ20" s="1"/>
      <c r="HHK20" s="1"/>
      <c r="HHL20" s="1"/>
      <c r="HHM20" s="1"/>
      <c r="HHN20" s="1"/>
      <c r="HHO20" s="1"/>
      <c r="HHP20" s="1"/>
      <c r="HHQ20" s="1"/>
      <c r="HHR20" s="1"/>
      <c r="HHS20" s="1"/>
      <c r="HHT20" s="1"/>
      <c r="HHU20" s="1"/>
      <c r="HHV20" s="1"/>
      <c r="HHW20" s="1"/>
      <c r="HHX20" s="1"/>
      <c r="HHY20" s="1"/>
      <c r="HHZ20" s="1"/>
      <c r="HIA20" s="1"/>
      <c r="HIB20" s="1"/>
      <c r="HIC20" s="1"/>
      <c r="HID20" s="1"/>
      <c r="HIE20" s="1"/>
      <c r="HIF20" s="1"/>
      <c r="HIG20" s="1"/>
      <c r="HIH20" s="1"/>
      <c r="HII20" s="1"/>
      <c r="HIJ20" s="1"/>
      <c r="HIK20" s="1"/>
      <c r="HIL20" s="1"/>
      <c r="HIM20" s="1"/>
      <c r="HIN20" s="1"/>
      <c r="HIO20" s="1"/>
      <c r="HIP20" s="1"/>
      <c r="HIQ20" s="1"/>
      <c r="HIR20" s="1"/>
      <c r="HIS20" s="1"/>
      <c r="HIT20" s="1"/>
      <c r="HIU20" s="1"/>
      <c r="HIV20" s="1"/>
      <c r="HIW20" s="1"/>
      <c r="HIX20" s="1"/>
      <c r="HIY20" s="1"/>
      <c r="HIZ20" s="1"/>
      <c r="HJA20" s="1"/>
      <c r="HJB20" s="1"/>
      <c r="HJC20" s="1"/>
      <c r="HJD20" s="1"/>
      <c r="HJE20" s="1"/>
      <c r="HJF20" s="1"/>
      <c r="HJG20" s="1"/>
      <c r="HJH20" s="1"/>
      <c r="HJI20" s="1"/>
      <c r="HJJ20" s="1"/>
      <c r="HJK20" s="1"/>
      <c r="HJL20" s="1"/>
      <c r="HJM20" s="1"/>
      <c r="HJN20" s="1"/>
      <c r="HJO20" s="1"/>
      <c r="HJP20" s="1"/>
      <c r="HJQ20" s="1"/>
      <c r="HJR20" s="1"/>
      <c r="HJS20" s="1"/>
      <c r="HJT20" s="1"/>
      <c r="HJU20" s="1"/>
      <c r="HJV20" s="1"/>
      <c r="HJW20" s="1"/>
      <c r="HJX20" s="1"/>
      <c r="HJY20" s="1"/>
      <c r="HJZ20" s="1"/>
      <c r="HKA20" s="1"/>
      <c r="HKB20" s="1"/>
      <c r="HKC20" s="1"/>
      <c r="HKD20" s="1"/>
      <c r="HKE20" s="1"/>
      <c r="HKF20" s="1"/>
      <c r="HKG20" s="1"/>
      <c r="HKH20" s="1"/>
      <c r="HKI20" s="1"/>
      <c r="HKJ20" s="1"/>
      <c r="HKK20" s="1"/>
      <c r="HKL20" s="1"/>
      <c r="HKM20" s="1"/>
      <c r="HKN20" s="1"/>
      <c r="HKO20" s="1"/>
      <c r="HKP20" s="1"/>
      <c r="HKQ20" s="1"/>
      <c r="HKR20" s="1"/>
      <c r="HKS20" s="1"/>
      <c r="HKT20" s="1"/>
      <c r="HKU20" s="1"/>
      <c r="HKV20" s="1"/>
      <c r="HKW20" s="1"/>
      <c r="HKX20" s="1"/>
      <c r="HKY20" s="1"/>
      <c r="HKZ20" s="1"/>
      <c r="HLA20" s="1"/>
      <c r="HLB20" s="1"/>
      <c r="HLC20" s="1"/>
      <c r="HLD20" s="1"/>
      <c r="HLE20" s="1"/>
      <c r="HLF20" s="1"/>
      <c r="HLG20" s="1"/>
      <c r="HLH20" s="1"/>
      <c r="HLI20" s="1"/>
      <c r="HLJ20" s="1"/>
      <c r="HLK20" s="1"/>
      <c r="HLL20" s="1"/>
      <c r="HLM20" s="1"/>
      <c r="HLN20" s="1"/>
      <c r="HLO20" s="1"/>
      <c r="HLP20" s="1"/>
      <c r="HLQ20" s="1"/>
      <c r="HLR20" s="1"/>
      <c r="HLS20" s="1"/>
      <c r="HLT20" s="1"/>
      <c r="HLU20" s="1"/>
      <c r="HLV20" s="1"/>
      <c r="HLW20" s="1"/>
      <c r="HLX20" s="1"/>
      <c r="HLY20" s="1"/>
      <c r="HLZ20" s="1"/>
      <c r="HMA20" s="1"/>
      <c r="HMB20" s="1"/>
      <c r="HMC20" s="1"/>
      <c r="HMD20" s="1"/>
      <c r="HME20" s="1"/>
      <c r="HMF20" s="1"/>
      <c r="HMG20" s="1"/>
      <c r="HMH20" s="1"/>
      <c r="HMI20" s="1"/>
      <c r="HMJ20" s="1"/>
      <c r="HMK20" s="1"/>
      <c r="HML20" s="1"/>
      <c r="HMM20" s="1"/>
      <c r="HMN20" s="1"/>
      <c r="HMO20" s="1"/>
      <c r="HMP20" s="1"/>
      <c r="HMQ20" s="1"/>
      <c r="HMR20" s="1"/>
      <c r="HMS20" s="1"/>
      <c r="HMT20" s="1"/>
      <c r="HMU20" s="1"/>
      <c r="HMV20" s="1"/>
      <c r="HMW20" s="1"/>
      <c r="HMX20" s="1"/>
      <c r="HMY20" s="1"/>
      <c r="HMZ20" s="1"/>
      <c r="HNA20" s="1"/>
      <c r="HNB20" s="1"/>
      <c r="HNC20" s="1"/>
      <c r="HND20" s="1"/>
      <c r="HNE20" s="1"/>
      <c r="HNF20" s="1"/>
      <c r="HNG20" s="1"/>
      <c r="HNH20" s="1"/>
      <c r="HNI20" s="1"/>
      <c r="HNJ20" s="1"/>
      <c r="HNK20" s="1"/>
      <c r="HNL20" s="1"/>
      <c r="HNM20" s="1"/>
      <c r="HNN20" s="1"/>
      <c r="HNO20" s="1"/>
      <c r="HNP20" s="1"/>
      <c r="HNQ20" s="1"/>
      <c r="HNR20" s="1"/>
      <c r="HNS20" s="1"/>
      <c r="HNT20" s="1"/>
      <c r="HNU20" s="1"/>
      <c r="HNV20" s="1"/>
      <c r="HNW20" s="1"/>
      <c r="HNX20" s="1"/>
      <c r="HNY20" s="1"/>
      <c r="HNZ20" s="1"/>
      <c r="HOA20" s="1"/>
      <c r="HOB20" s="1"/>
      <c r="HOC20" s="1"/>
      <c r="HOD20" s="1"/>
      <c r="HOE20" s="1"/>
      <c r="HOF20" s="1"/>
      <c r="HOG20" s="1"/>
      <c r="HOH20" s="1"/>
      <c r="HOI20" s="1"/>
      <c r="HOJ20" s="1"/>
      <c r="HOK20" s="1"/>
      <c r="HOL20" s="1"/>
      <c r="HOM20" s="1"/>
      <c r="HON20" s="1"/>
      <c r="HOO20" s="1"/>
      <c r="HOP20" s="1"/>
      <c r="HOQ20" s="1"/>
      <c r="HOR20" s="1"/>
      <c r="HOS20" s="1"/>
      <c r="HOT20" s="1"/>
      <c r="HOU20" s="1"/>
      <c r="HOV20" s="1"/>
      <c r="HOW20" s="1"/>
      <c r="HOX20" s="1"/>
      <c r="HOY20" s="1"/>
      <c r="HOZ20" s="1"/>
      <c r="HPA20" s="1"/>
      <c r="HPB20" s="1"/>
      <c r="HPC20" s="1"/>
      <c r="HPD20" s="1"/>
      <c r="HPE20" s="1"/>
      <c r="HPF20" s="1"/>
      <c r="HPG20" s="1"/>
      <c r="HPH20" s="1"/>
      <c r="HPI20" s="1"/>
      <c r="HPJ20" s="1"/>
      <c r="HPK20" s="1"/>
      <c r="HPL20" s="1"/>
      <c r="HPM20" s="1"/>
      <c r="HPN20" s="1"/>
      <c r="HPO20" s="1"/>
      <c r="HPP20" s="1"/>
      <c r="HPQ20" s="1"/>
      <c r="HPR20" s="1"/>
      <c r="HPS20" s="1"/>
      <c r="HPT20" s="1"/>
      <c r="HPU20" s="1"/>
      <c r="HPV20" s="1"/>
      <c r="HPW20" s="1"/>
      <c r="HPX20" s="1"/>
      <c r="HPY20" s="1"/>
      <c r="HPZ20" s="1"/>
      <c r="HQA20" s="1"/>
      <c r="HQB20" s="1"/>
      <c r="HQC20" s="1"/>
      <c r="HQD20" s="1"/>
      <c r="HQE20" s="1"/>
      <c r="HQF20" s="1"/>
      <c r="HQG20" s="1"/>
      <c r="HQH20" s="1"/>
      <c r="HQI20" s="1"/>
      <c r="HQJ20" s="1"/>
      <c r="HQK20" s="1"/>
      <c r="HQL20" s="1"/>
      <c r="HQM20" s="1"/>
      <c r="HQN20" s="1"/>
      <c r="HQO20" s="1"/>
      <c r="HQP20" s="1"/>
      <c r="HQQ20" s="1"/>
      <c r="HQR20" s="1"/>
      <c r="HQS20" s="1"/>
      <c r="HQT20" s="1"/>
      <c r="HQU20" s="1"/>
      <c r="HQV20" s="1"/>
      <c r="HQW20" s="1"/>
      <c r="HQX20" s="1"/>
      <c r="HQY20" s="1"/>
      <c r="HQZ20" s="1"/>
      <c r="HRA20" s="1"/>
      <c r="HRB20" s="1"/>
      <c r="HRC20" s="1"/>
      <c r="HRD20" s="1"/>
      <c r="HRE20" s="1"/>
      <c r="HRF20" s="1"/>
      <c r="HRG20" s="1"/>
      <c r="HRH20" s="1"/>
      <c r="HRI20" s="1"/>
      <c r="HRJ20" s="1"/>
      <c r="HRK20" s="1"/>
      <c r="HRL20" s="1"/>
      <c r="HRM20" s="1"/>
      <c r="HRN20" s="1"/>
      <c r="HRO20" s="1"/>
      <c r="HRP20" s="1"/>
      <c r="HRQ20" s="1"/>
      <c r="HRR20" s="1"/>
      <c r="HRS20" s="1"/>
      <c r="HRT20" s="1"/>
      <c r="HRU20" s="1"/>
      <c r="HRV20" s="1"/>
      <c r="HRW20" s="1"/>
      <c r="HRX20" s="1"/>
      <c r="HRY20" s="1"/>
      <c r="HRZ20" s="1"/>
      <c r="HSA20" s="1"/>
      <c r="HSB20" s="1"/>
      <c r="HSC20" s="1"/>
      <c r="HSD20" s="1"/>
      <c r="HSE20" s="1"/>
      <c r="HSF20" s="1"/>
      <c r="HSG20" s="1"/>
      <c r="HSH20" s="1"/>
      <c r="HSI20" s="1"/>
      <c r="HSJ20" s="1"/>
      <c r="HSK20" s="1"/>
      <c r="HSL20" s="1"/>
      <c r="HSM20" s="1"/>
      <c r="HSN20" s="1"/>
      <c r="HSO20" s="1"/>
      <c r="HSP20" s="1"/>
      <c r="HSQ20" s="1"/>
      <c r="HSR20" s="1"/>
      <c r="HSS20" s="1"/>
      <c r="HST20" s="1"/>
      <c r="HSU20" s="1"/>
      <c r="HSV20" s="1"/>
      <c r="HSW20" s="1"/>
      <c r="HSX20" s="1"/>
      <c r="HSY20" s="1"/>
      <c r="HSZ20" s="1"/>
      <c r="HTA20" s="1"/>
      <c r="HTB20" s="1"/>
      <c r="HTC20" s="1"/>
      <c r="HTD20" s="1"/>
      <c r="HTE20" s="1"/>
      <c r="HTF20" s="1"/>
      <c r="HTG20" s="1"/>
      <c r="HTH20" s="1"/>
      <c r="HTI20" s="1"/>
      <c r="HTJ20" s="1"/>
      <c r="HTK20" s="1"/>
      <c r="HTL20" s="1"/>
      <c r="HTM20" s="1"/>
      <c r="HTN20" s="1"/>
      <c r="HTO20" s="1"/>
      <c r="HTP20" s="1"/>
      <c r="HTQ20" s="1"/>
      <c r="HTR20" s="1"/>
      <c r="HTS20" s="1"/>
      <c r="HTT20" s="1"/>
      <c r="HTU20" s="1"/>
      <c r="HTV20" s="1"/>
      <c r="HTW20" s="1"/>
      <c r="HTX20" s="1"/>
      <c r="HTY20" s="1"/>
      <c r="HTZ20" s="1"/>
      <c r="HUA20" s="1"/>
      <c r="HUB20" s="1"/>
      <c r="HUC20" s="1"/>
      <c r="HUD20" s="1"/>
      <c r="HUE20" s="1"/>
      <c r="HUF20" s="1"/>
      <c r="HUG20" s="1"/>
      <c r="HUH20" s="1"/>
      <c r="HUI20" s="1"/>
      <c r="HUJ20" s="1"/>
      <c r="HUK20" s="1"/>
      <c r="HUL20" s="1"/>
      <c r="HUM20" s="1"/>
      <c r="HUN20" s="1"/>
      <c r="HUO20" s="1"/>
      <c r="HUP20" s="1"/>
      <c r="HUQ20" s="1"/>
      <c r="HUR20" s="1"/>
      <c r="HUS20" s="1"/>
      <c r="HUT20" s="1"/>
      <c r="HUU20" s="1"/>
      <c r="HUV20" s="1"/>
      <c r="HUW20" s="1"/>
      <c r="HUX20" s="1"/>
      <c r="HUY20" s="1"/>
      <c r="HUZ20" s="1"/>
      <c r="HVA20" s="1"/>
      <c r="HVB20" s="1"/>
      <c r="HVC20" s="1"/>
      <c r="HVD20" s="1"/>
      <c r="HVE20" s="1"/>
      <c r="HVF20" s="1"/>
      <c r="HVG20" s="1"/>
      <c r="HVH20" s="1"/>
      <c r="HVI20" s="1"/>
      <c r="HVJ20" s="1"/>
      <c r="HVK20" s="1"/>
      <c r="HVL20" s="1"/>
      <c r="HVM20" s="1"/>
      <c r="HVN20" s="1"/>
      <c r="HVO20" s="1"/>
      <c r="HVP20" s="1"/>
      <c r="HVQ20" s="1"/>
      <c r="HVR20" s="1"/>
      <c r="HVS20" s="1"/>
      <c r="HVT20" s="1"/>
      <c r="HVU20" s="1"/>
      <c r="HVV20" s="1"/>
      <c r="HVW20" s="1"/>
      <c r="HVX20" s="1"/>
      <c r="HVY20" s="1"/>
      <c r="HVZ20" s="1"/>
      <c r="HWA20" s="1"/>
      <c r="HWB20" s="1"/>
      <c r="HWC20" s="1"/>
      <c r="HWD20" s="1"/>
      <c r="HWE20" s="1"/>
      <c r="HWF20" s="1"/>
      <c r="HWG20" s="1"/>
      <c r="HWH20" s="1"/>
      <c r="HWI20" s="1"/>
      <c r="HWJ20" s="1"/>
      <c r="HWK20" s="1"/>
      <c r="HWL20" s="1"/>
      <c r="HWM20" s="1"/>
      <c r="HWN20" s="1"/>
      <c r="HWO20" s="1"/>
      <c r="HWP20" s="1"/>
      <c r="HWQ20" s="1"/>
      <c r="HWR20" s="1"/>
      <c r="HWS20" s="1"/>
      <c r="HWT20" s="1"/>
      <c r="HWU20" s="1"/>
      <c r="HWV20" s="1"/>
      <c r="HWW20" s="1"/>
      <c r="HWX20" s="1"/>
      <c r="HWY20" s="1"/>
      <c r="HWZ20" s="1"/>
      <c r="HXA20" s="1"/>
      <c r="HXB20" s="1"/>
      <c r="HXC20" s="1"/>
      <c r="HXD20" s="1"/>
      <c r="HXE20" s="1"/>
      <c r="HXF20" s="1"/>
      <c r="HXG20" s="1"/>
      <c r="HXH20" s="1"/>
      <c r="HXI20" s="1"/>
      <c r="HXJ20" s="1"/>
      <c r="HXK20" s="1"/>
      <c r="HXL20" s="1"/>
      <c r="HXM20" s="1"/>
      <c r="HXN20" s="1"/>
      <c r="HXO20" s="1"/>
      <c r="HXP20" s="1"/>
      <c r="HXQ20" s="1"/>
      <c r="HXR20" s="1"/>
      <c r="HXS20" s="1"/>
      <c r="HXT20" s="1"/>
      <c r="HXU20" s="1"/>
      <c r="HXV20" s="1"/>
      <c r="HXW20" s="1"/>
      <c r="HXX20" s="1"/>
      <c r="HXY20" s="1"/>
      <c r="HXZ20" s="1"/>
      <c r="HYA20" s="1"/>
      <c r="HYB20" s="1"/>
      <c r="HYC20" s="1"/>
      <c r="HYD20" s="1"/>
      <c r="HYE20" s="1"/>
      <c r="HYF20" s="1"/>
      <c r="HYG20" s="1"/>
      <c r="HYH20" s="1"/>
      <c r="HYI20" s="1"/>
      <c r="HYJ20" s="1"/>
      <c r="HYK20" s="1"/>
      <c r="HYL20" s="1"/>
      <c r="HYM20" s="1"/>
      <c r="HYN20" s="1"/>
      <c r="HYO20" s="1"/>
      <c r="HYP20" s="1"/>
      <c r="HYQ20" s="1"/>
      <c r="HYR20" s="1"/>
      <c r="HYS20" s="1"/>
      <c r="HYT20" s="1"/>
      <c r="HYU20" s="1"/>
      <c r="HYV20" s="1"/>
      <c r="HYW20" s="1"/>
      <c r="HYX20" s="1"/>
      <c r="HYY20" s="1"/>
      <c r="HYZ20" s="1"/>
      <c r="HZA20" s="1"/>
      <c r="HZB20" s="1"/>
      <c r="HZC20" s="1"/>
      <c r="HZD20" s="1"/>
      <c r="HZE20" s="1"/>
      <c r="HZF20" s="1"/>
      <c r="HZG20" s="1"/>
      <c r="HZH20" s="1"/>
      <c r="HZI20" s="1"/>
      <c r="HZJ20" s="1"/>
      <c r="HZK20" s="1"/>
      <c r="HZL20" s="1"/>
      <c r="HZM20" s="1"/>
      <c r="HZN20" s="1"/>
      <c r="HZO20" s="1"/>
      <c r="HZP20" s="1"/>
      <c r="HZQ20" s="1"/>
      <c r="HZR20" s="1"/>
      <c r="HZS20" s="1"/>
      <c r="HZT20" s="1"/>
      <c r="HZU20" s="1"/>
      <c r="HZV20" s="1"/>
      <c r="HZW20" s="1"/>
      <c r="HZX20" s="1"/>
      <c r="HZY20" s="1"/>
      <c r="HZZ20" s="1"/>
      <c r="IAA20" s="1"/>
      <c r="IAB20" s="1"/>
      <c r="IAC20" s="1"/>
      <c r="IAD20" s="1"/>
      <c r="IAE20" s="1"/>
      <c r="IAF20" s="1"/>
      <c r="IAG20" s="1"/>
      <c r="IAH20" s="1"/>
      <c r="IAI20" s="1"/>
      <c r="IAJ20" s="1"/>
      <c r="IAK20" s="1"/>
      <c r="IAL20" s="1"/>
      <c r="IAM20" s="1"/>
      <c r="IAN20" s="1"/>
      <c r="IAO20" s="1"/>
      <c r="IAP20" s="1"/>
      <c r="IAQ20" s="1"/>
      <c r="IAR20" s="1"/>
      <c r="IAS20" s="1"/>
      <c r="IAT20" s="1"/>
      <c r="IAU20" s="1"/>
      <c r="IAV20" s="1"/>
      <c r="IAW20" s="1"/>
      <c r="IAX20" s="1"/>
      <c r="IAY20" s="1"/>
      <c r="IAZ20" s="1"/>
      <c r="IBA20" s="1"/>
      <c r="IBB20" s="1"/>
      <c r="IBC20" s="1"/>
      <c r="IBD20" s="1"/>
      <c r="IBE20" s="1"/>
      <c r="IBF20" s="1"/>
      <c r="IBG20" s="1"/>
      <c r="IBH20" s="1"/>
      <c r="IBI20" s="1"/>
      <c r="IBJ20" s="1"/>
      <c r="IBK20" s="1"/>
      <c r="IBL20" s="1"/>
      <c r="IBM20" s="1"/>
      <c r="IBN20" s="1"/>
      <c r="IBO20" s="1"/>
      <c r="IBP20" s="1"/>
      <c r="IBQ20" s="1"/>
      <c r="IBR20" s="1"/>
      <c r="IBS20" s="1"/>
      <c r="IBT20" s="1"/>
      <c r="IBU20" s="1"/>
      <c r="IBV20" s="1"/>
      <c r="IBW20" s="1"/>
      <c r="IBX20" s="1"/>
      <c r="IBY20" s="1"/>
      <c r="IBZ20" s="1"/>
      <c r="ICA20" s="1"/>
      <c r="ICB20" s="1"/>
      <c r="ICC20" s="1"/>
      <c r="ICD20" s="1"/>
      <c r="ICE20" s="1"/>
      <c r="ICF20" s="1"/>
      <c r="ICG20" s="1"/>
      <c r="ICH20" s="1"/>
      <c r="ICI20" s="1"/>
      <c r="ICJ20" s="1"/>
      <c r="ICK20" s="1"/>
      <c r="ICL20" s="1"/>
      <c r="ICM20" s="1"/>
      <c r="ICN20" s="1"/>
      <c r="ICO20" s="1"/>
      <c r="ICP20" s="1"/>
      <c r="ICQ20" s="1"/>
      <c r="ICR20" s="1"/>
      <c r="ICS20" s="1"/>
      <c r="ICT20" s="1"/>
      <c r="ICU20" s="1"/>
      <c r="ICV20" s="1"/>
      <c r="ICW20" s="1"/>
      <c r="ICX20" s="1"/>
      <c r="ICY20" s="1"/>
      <c r="ICZ20" s="1"/>
      <c r="IDA20" s="1"/>
      <c r="IDB20" s="1"/>
      <c r="IDC20" s="1"/>
      <c r="IDD20" s="1"/>
      <c r="IDE20" s="1"/>
      <c r="IDF20" s="1"/>
      <c r="IDG20" s="1"/>
      <c r="IDH20" s="1"/>
      <c r="IDI20" s="1"/>
      <c r="IDJ20" s="1"/>
      <c r="IDK20" s="1"/>
      <c r="IDL20" s="1"/>
      <c r="IDM20" s="1"/>
      <c r="IDN20" s="1"/>
      <c r="IDO20" s="1"/>
      <c r="IDP20" s="1"/>
      <c r="IDQ20" s="1"/>
      <c r="IDR20" s="1"/>
      <c r="IDS20" s="1"/>
      <c r="IDT20" s="1"/>
      <c r="IDU20" s="1"/>
      <c r="IDV20" s="1"/>
      <c r="IDW20" s="1"/>
      <c r="IDX20" s="1"/>
      <c r="IDY20" s="1"/>
      <c r="IDZ20" s="1"/>
      <c r="IEA20" s="1"/>
      <c r="IEB20" s="1"/>
      <c r="IEC20" s="1"/>
      <c r="IED20" s="1"/>
      <c r="IEE20" s="1"/>
      <c r="IEF20" s="1"/>
      <c r="IEG20" s="1"/>
      <c r="IEH20" s="1"/>
      <c r="IEI20" s="1"/>
      <c r="IEJ20" s="1"/>
      <c r="IEK20" s="1"/>
      <c r="IEL20" s="1"/>
      <c r="IEM20" s="1"/>
      <c r="IEN20" s="1"/>
      <c r="IEO20" s="1"/>
      <c r="IEP20" s="1"/>
      <c r="IEQ20" s="1"/>
      <c r="IER20" s="1"/>
      <c r="IES20" s="1"/>
      <c r="IET20" s="1"/>
      <c r="IEU20" s="1"/>
      <c r="IEV20" s="1"/>
      <c r="IEW20" s="1"/>
      <c r="IEX20" s="1"/>
      <c r="IEY20" s="1"/>
      <c r="IEZ20" s="1"/>
      <c r="IFA20" s="1"/>
      <c r="IFB20" s="1"/>
      <c r="IFC20" s="1"/>
      <c r="IFD20" s="1"/>
      <c r="IFE20" s="1"/>
      <c r="IFF20" s="1"/>
      <c r="IFG20" s="1"/>
      <c r="IFH20" s="1"/>
      <c r="IFI20" s="1"/>
      <c r="IFJ20" s="1"/>
      <c r="IFK20" s="1"/>
      <c r="IFL20" s="1"/>
      <c r="IFM20" s="1"/>
      <c r="IFN20" s="1"/>
      <c r="IFO20" s="1"/>
      <c r="IFP20" s="1"/>
      <c r="IFQ20" s="1"/>
      <c r="IFR20" s="1"/>
      <c r="IFS20" s="1"/>
      <c r="IFT20" s="1"/>
      <c r="IFU20" s="1"/>
      <c r="IFV20" s="1"/>
      <c r="IFW20" s="1"/>
      <c r="IFX20" s="1"/>
      <c r="IFY20" s="1"/>
      <c r="IFZ20" s="1"/>
      <c r="IGA20" s="1"/>
      <c r="IGB20" s="1"/>
      <c r="IGC20" s="1"/>
      <c r="IGD20" s="1"/>
      <c r="IGE20" s="1"/>
      <c r="IGF20" s="1"/>
      <c r="IGG20" s="1"/>
      <c r="IGH20" s="1"/>
      <c r="IGI20" s="1"/>
      <c r="IGJ20" s="1"/>
      <c r="IGK20" s="1"/>
      <c r="IGL20" s="1"/>
      <c r="IGM20" s="1"/>
      <c r="IGN20" s="1"/>
      <c r="IGO20" s="1"/>
      <c r="IGP20" s="1"/>
      <c r="IGQ20" s="1"/>
      <c r="IGR20" s="1"/>
      <c r="IGS20" s="1"/>
      <c r="IGT20" s="1"/>
      <c r="IGU20" s="1"/>
      <c r="IGV20" s="1"/>
      <c r="IGW20" s="1"/>
      <c r="IGX20" s="1"/>
      <c r="IGY20" s="1"/>
      <c r="IGZ20" s="1"/>
      <c r="IHA20" s="1"/>
      <c r="IHB20" s="1"/>
      <c r="IHC20" s="1"/>
      <c r="IHD20" s="1"/>
      <c r="IHE20" s="1"/>
      <c r="IHF20" s="1"/>
      <c r="IHG20" s="1"/>
      <c r="IHH20" s="1"/>
      <c r="IHI20" s="1"/>
      <c r="IHJ20" s="1"/>
      <c r="IHK20" s="1"/>
      <c r="IHL20" s="1"/>
      <c r="IHM20" s="1"/>
      <c r="IHN20" s="1"/>
      <c r="IHO20" s="1"/>
      <c r="IHP20" s="1"/>
      <c r="IHQ20" s="1"/>
      <c r="IHR20" s="1"/>
      <c r="IHS20" s="1"/>
      <c r="IHT20" s="1"/>
      <c r="IHU20" s="1"/>
      <c r="IHV20" s="1"/>
      <c r="IHW20" s="1"/>
      <c r="IHX20" s="1"/>
      <c r="IHY20" s="1"/>
      <c r="IHZ20" s="1"/>
      <c r="IIA20" s="1"/>
      <c r="IIB20" s="1"/>
      <c r="IIC20" s="1"/>
      <c r="IID20" s="1"/>
      <c r="IIE20" s="1"/>
      <c r="IIF20" s="1"/>
      <c r="IIG20" s="1"/>
      <c r="IIH20" s="1"/>
      <c r="III20" s="1"/>
      <c r="IIJ20" s="1"/>
      <c r="IIK20" s="1"/>
      <c r="IIL20" s="1"/>
      <c r="IIM20" s="1"/>
      <c r="IIN20" s="1"/>
      <c r="IIO20" s="1"/>
      <c r="IIP20" s="1"/>
      <c r="IIQ20" s="1"/>
      <c r="IIR20" s="1"/>
      <c r="IIS20" s="1"/>
      <c r="IIT20" s="1"/>
      <c r="IIU20" s="1"/>
      <c r="IIV20" s="1"/>
      <c r="IIW20" s="1"/>
      <c r="IIX20" s="1"/>
      <c r="IIY20" s="1"/>
      <c r="IIZ20" s="1"/>
      <c r="IJA20" s="1"/>
      <c r="IJB20" s="1"/>
      <c r="IJC20" s="1"/>
      <c r="IJD20" s="1"/>
      <c r="IJE20" s="1"/>
      <c r="IJF20" s="1"/>
      <c r="IJG20" s="1"/>
      <c r="IJH20" s="1"/>
      <c r="IJI20" s="1"/>
      <c r="IJJ20" s="1"/>
      <c r="IJK20" s="1"/>
      <c r="IJL20" s="1"/>
      <c r="IJM20" s="1"/>
      <c r="IJN20" s="1"/>
      <c r="IJO20" s="1"/>
      <c r="IJP20" s="1"/>
      <c r="IJQ20" s="1"/>
      <c r="IJR20" s="1"/>
      <c r="IJS20" s="1"/>
      <c r="IJT20" s="1"/>
      <c r="IJU20" s="1"/>
      <c r="IJV20" s="1"/>
      <c r="IJW20" s="1"/>
      <c r="IJX20" s="1"/>
      <c r="IJY20" s="1"/>
      <c r="IJZ20" s="1"/>
      <c r="IKA20" s="1"/>
      <c r="IKB20" s="1"/>
      <c r="IKC20" s="1"/>
      <c r="IKD20" s="1"/>
      <c r="IKE20" s="1"/>
      <c r="IKF20" s="1"/>
      <c r="IKG20" s="1"/>
      <c r="IKH20" s="1"/>
      <c r="IKI20" s="1"/>
      <c r="IKJ20" s="1"/>
      <c r="IKK20" s="1"/>
      <c r="IKL20" s="1"/>
      <c r="IKM20" s="1"/>
      <c r="IKN20" s="1"/>
      <c r="IKO20" s="1"/>
      <c r="IKP20" s="1"/>
      <c r="IKQ20" s="1"/>
      <c r="IKR20" s="1"/>
      <c r="IKS20" s="1"/>
      <c r="IKT20" s="1"/>
      <c r="IKU20" s="1"/>
      <c r="IKV20" s="1"/>
      <c r="IKW20" s="1"/>
      <c r="IKX20" s="1"/>
      <c r="IKY20" s="1"/>
      <c r="IKZ20" s="1"/>
      <c r="ILA20" s="1"/>
      <c r="ILB20" s="1"/>
      <c r="ILC20" s="1"/>
      <c r="ILD20" s="1"/>
      <c r="ILE20" s="1"/>
      <c r="ILF20" s="1"/>
      <c r="ILG20" s="1"/>
      <c r="ILH20" s="1"/>
      <c r="ILI20" s="1"/>
      <c r="ILJ20" s="1"/>
      <c r="ILK20" s="1"/>
      <c r="ILL20" s="1"/>
      <c r="ILM20" s="1"/>
      <c r="ILN20" s="1"/>
      <c r="ILO20" s="1"/>
      <c r="ILP20" s="1"/>
      <c r="ILQ20" s="1"/>
      <c r="ILR20" s="1"/>
      <c r="ILS20" s="1"/>
      <c r="ILT20" s="1"/>
      <c r="ILU20" s="1"/>
      <c r="ILV20" s="1"/>
      <c r="ILW20" s="1"/>
      <c r="ILX20" s="1"/>
      <c r="ILY20" s="1"/>
      <c r="ILZ20" s="1"/>
      <c r="IMA20" s="1"/>
      <c r="IMB20" s="1"/>
      <c r="IMC20" s="1"/>
      <c r="IMD20" s="1"/>
      <c r="IME20" s="1"/>
      <c r="IMF20" s="1"/>
      <c r="IMG20" s="1"/>
      <c r="IMH20" s="1"/>
      <c r="IMI20" s="1"/>
      <c r="IMJ20" s="1"/>
      <c r="IMK20" s="1"/>
      <c r="IML20" s="1"/>
      <c r="IMM20" s="1"/>
      <c r="IMN20" s="1"/>
      <c r="IMO20" s="1"/>
      <c r="IMP20" s="1"/>
      <c r="IMQ20" s="1"/>
      <c r="IMR20" s="1"/>
      <c r="IMS20" s="1"/>
      <c r="IMT20" s="1"/>
      <c r="IMU20" s="1"/>
      <c r="IMV20" s="1"/>
      <c r="IMW20" s="1"/>
      <c r="IMX20" s="1"/>
      <c r="IMY20" s="1"/>
      <c r="IMZ20" s="1"/>
      <c r="INA20" s="1"/>
      <c r="INB20" s="1"/>
      <c r="INC20" s="1"/>
      <c r="IND20" s="1"/>
      <c r="INE20" s="1"/>
      <c r="INF20" s="1"/>
      <c r="ING20" s="1"/>
      <c r="INH20" s="1"/>
      <c r="INI20" s="1"/>
      <c r="INJ20" s="1"/>
      <c r="INK20" s="1"/>
      <c r="INL20" s="1"/>
      <c r="INM20" s="1"/>
      <c r="INN20" s="1"/>
      <c r="INO20" s="1"/>
      <c r="INP20" s="1"/>
      <c r="INQ20" s="1"/>
      <c r="INR20" s="1"/>
      <c r="INS20" s="1"/>
      <c r="INT20" s="1"/>
      <c r="INU20" s="1"/>
      <c r="INV20" s="1"/>
      <c r="INW20" s="1"/>
      <c r="INX20" s="1"/>
      <c r="INY20" s="1"/>
      <c r="INZ20" s="1"/>
      <c r="IOA20" s="1"/>
      <c r="IOB20" s="1"/>
      <c r="IOC20" s="1"/>
      <c r="IOD20" s="1"/>
      <c r="IOE20" s="1"/>
      <c r="IOF20" s="1"/>
      <c r="IOG20" s="1"/>
      <c r="IOH20" s="1"/>
      <c r="IOI20" s="1"/>
      <c r="IOJ20" s="1"/>
      <c r="IOK20" s="1"/>
      <c r="IOL20" s="1"/>
      <c r="IOM20" s="1"/>
      <c r="ION20" s="1"/>
      <c r="IOO20" s="1"/>
      <c r="IOP20" s="1"/>
      <c r="IOQ20" s="1"/>
      <c r="IOR20" s="1"/>
      <c r="IOS20" s="1"/>
      <c r="IOT20" s="1"/>
      <c r="IOU20" s="1"/>
      <c r="IOV20" s="1"/>
      <c r="IOW20" s="1"/>
      <c r="IOX20" s="1"/>
      <c r="IOY20" s="1"/>
      <c r="IOZ20" s="1"/>
      <c r="IPA20" s="1"/>
      <c r="IPB20" s="1"/>
      <c r="IPC20" s="1"/>
      <c r="IPD20" s="1"/>
      <c r="IPE20" s="1"/>
      <c r="IPF20" s="1"/>
      <c r="IPG20" s="1"/>
      <c r="IPH20" s="1"/>
      <c r="IPI20" s="1"/>
      <c r="IPJ20" s="1"/>
      <c r="IPK20" s="1"/>
      <c r="IPL20" s="1"/>
      <c r="IPM20" s="1"/>
      <c r="IPN20" s="1"/>
      <c r="IPO20" s="1"/>
      <c r="IPP20" s="1"/>
      <c r="IPQ20" s="1"/>
      <c r="IPR20" s="1"/>
      <c r="IPS20" s="1"/>
      <c r="IPT20" s="1"/>
      <c r="IPU20" s="1"/>
      <c r="IPV20" s="1"/>
      <c r="IPW20" s="1"/>
      <c r="IPX20" s="1"/>
      <c r="IPY20" s="1"/>
      <c r="IPZ20" s="1"/>
      <c r="IQA20" s="1"/>
      <c r="IQB20" s="1"/>
      <c r="IQC20" s="1"/>
      <c r="IQD20" s="1"/>
      <c r="IQE20" s="1"/>
      <c r="IQF20" s="1"/>
      <c r="IQG20" s="1"/>
      <c r="IQH20" s="1"/>
      <c r="IQI20" s="1"/>
      <c r="IQJ20" s="1"/>
      <c r="IQK20" s="1"/>
      <c r="IQL20" s="1"/>
      <c r="IQM20" s="1"/>
      <c r="IQN20" s="1"/>
      <c r="IQO20" s="1"/>
      <c r="IQP20" s="1"/>
      <c r="IQQ20" s="1"/>
      <c r="IQR20" s="1"/>
      <c r="IQS20" s="1"/>
      <c r="IQT20" s="1"/>
      <c r="IQU20" s="1"/>
      <c r="IQV20" s="1"/>
      <c r="IQW20" s="1"/>
      <c r="IQX20" s="1"/>
      <c r="IQY20" s="1"/>
      <c r="IQZ20" s="1"/>
      <c r="IRA20" s="1"/>
      <c r="IRB20" s="1"/>
      <c r="IRC20" s="1"/>
      <c r="IRD20" s="1"/>
      <c r="IRE20" s="1"/>
      <c r="IRF20" s="1"/>
      <c r="IRG20" s="1"/>
      <c r="IRH20" s="1"/>
      <c r="IRI20" s="1"/>
      <c r="IRJ20" s="1"/>
      <c r="IRK20" s="1"/>
      <c r="IRL20" s="1"/>
      <c r="IRM20" s="1"/>
      <c r="IRN20" s="1"/>
      <c r="IRO20" s="1"/>
      <c r="IRP20" s="1"/>
      <c r="IRQ20" s="1"/>
      <c r="IRR20" s="1"/>
      <c r="IRS20" s="1"/>
      <c r="IRT20" s="1"/>
      <c r="IRU20" s="1"/>
      <c r="IRV20" s="1"/>
      <c r="IRW20" s="1"/>
      <c r="IRX20" s="1"/>
      <c r="IRY20" s="1"/>
      <c r="IRZ20" s="1"/>
      <c r="ISA20" s="1"/>
      <c r="ISB20" s="1"/>
      <c r="ISC20" s="1"/>
      <c r="ISD20" s="1"/>
      <c r="ISE20" s="1"/>
      <c r="ISF20" s="1"/>
      <c r="ISG20" s="1"/>
      <c r="ISH20" s="1"/>
      <c r="ISI20" s="1"/>
      <c r="ISJ20" s="1"/>
      <c r="ISK20" s="1"/>
      <c r="ISL20" s="1"/>
      <c r="ISM20" s="1"/>
      <c r="ISN20" s="1"/>
      <c r="ISO20" s="1"/>
      <c r="ISP20" s="1"/>
      <c r="ISQ20" s="1"/>
      <c r="ISR20" s="1"/>
      <c r="ISS20" s="1"/>
      <c r="IST20" s="1"/>
      <c r="ISU20" s="1"/>
      <c r="ISV20" s="1"/>
      <c r="ISW20" s="1"/>
      <c r="ISX20" s="1"/>
      <c r="ISY20" s="1"/>
      <c r="ISZ20" s="1"/>
      <c r="ITA20" s="1"/>
      <c r="ITB20" s="1"/>
      <c r="ITC20" s="1"/>
      <c r="ITD20" s="1"/>
      <c r="ITE20" s="1"/>
      <c r="ITF20" s="1"/>
      <c r="ITG20" s="1"/>
      <c r="ITH20" s="1"/>
      <c r="ITI20" s="1"/>
      <c r="ITJ20" s="1"/>
      <c r="ITK20" s="1"/>
      <c r="ITL20" s="1"/>
      <c r="ITM20" s="1"/>
      <c r="ITN20" s="1"/>
      <c r="ITO20" s="1"/>
      <c r="ITP20" s="1"/>
      <c r="ITQ20" s="1"/>
      <c r="ITR20" s="1"/>
      <c r="ITS20" s="1"/>
      <c r="ITT20" s="1"/>
      <c r="ITU20" s="1"/>
      <c r="ITV20" s="1"/>
      <c r="ITW20" s="1"/>
      <c r="ITX20" s="1"/>
      <c r="ITY20" s="1"/>
      <c r="ITZ20" s="1"/>
      <c r="IUA20" s="1"/>
      <c r="IUB20" s="1"/>
      <c r="IUC20" s="1"/>
      <c r="IUD20" s="1"/>
      <c r="IUE20" s="1"/>
      <c r="IUF20" s="1"/>
      <c r="IUG20" s="1"/>
      <c r="IUH20" s="1"/>
      <c r="IUI20" s="1"/>
      <c r="IUJ20" s="1"/>
      <c r="IUK20" s="1"/>
      <c r="IUL20" s="1"/>
      <c r="IUM20" s="1"/>
      <c r="IUN20" s="1"/>
      <c r="IUO20" s="1"/>
      <c r="IUP20" s="1"/>
      <c r="IUQ20" s="1"/>
      <c r="IUR20" s="1"/>
      <c r="IUS20" s="1"/>
      <c r="IUT20" s="1"/>
      <c r="IUU20" s="1"/>
      <c r="IUV20" s="1"/>
      <c r="IUW20" s="1"/>
      <c r="IUX20" s="1"/>
      <c r="IUY20" s="1"/>
      <c r="IUZ20" s="1"/>
      <c r="IVA20" s="1"/>
      <c r="IVB20" s="1"/>
      <c r="IVC20" s="1"/>
      <c r="IVD20" s="1"/>
      <c r="IVE20" s="1"/>
      <c r="IVF20" s="1"/>
      <c r="IVG20" s="1"/>
      <c r="IVH20" s="1"/>
      <c r="IVI20" s="1"/>
      <c r="IVJ20" s="1"/>
      <c r="IVK20" s="1"/>
      <c r="IVL20" s="1"/>
      <c r="IVM20" s="1"/>
      <c r="IVN20" s="1"/>
      <c r="IVO20" s="1"/>
      <c r="IVP20" s="1"/>
      <c r="IVQ20" s="1"/>
      <c r="IVR20" s="1"/>
      <c r="IVS20" s="1"/>
      <c r="IVT20" s="1"/>
      <c r="IVU20" s="1"/>
      <c r="IVV20" s="1"/>
      <c r="IVW20" s="1"/>
      <c r="IVX20" s="1"/>
      <c r="IVY20" s="1"/>
      <c r="IVZ20" s="1"/>
      <c r="IWA20" s="1"/>
      <c r="IWB20" s="1"/>
      <c r="IWC20" s="1"/>
      <c r="IWD20" s="1"/>
      <c r="IWE20" s="1"/>
      <c r="IWF20" s="1"/>
      <c r="IWG20" s="1"/>
      <c r="IWH20" s="1"/>
      <c r="IWI20" s="1"/>
      <c r="IWJ20" s="1"/>
      <c r="IWK20" s="1"/>
      <c r="IWL20" s="1"/>
      <c r="IWM20" s="1"/>
      <c r="IWN20" s="1"/>
      <c r="IWO20" s="1"/>
      <c r="IWP20" s="1"/>
      <c r="IWQ20" s="1"/>
      <c r="IWR20" s="1"/>
      <c r="IWS20" s="1"/>
      <c r="IWT20" s="1"/>
      <c r="IWU20" s="1"/>
      <c r="IWV20" s="1"/>
      <c r="IWW20" s="1"/>
      <c r="IWX20" s="1"/>
      <c r="IWY20" s="1"/>
      <c r="IWZ20" s="1"/>
      <c r="IXA20" s="1"/>
      <c r="IXB20" s="1"/>
      <c r="IXC20" s="1"/>
      <c r="IXD20" s="1"/>
      <c r="IXE20" s="1"/>
      <c r="IXF20" s="1"/>
      <c r="IXG20" s="1"/>
      <c r="IXH20" s="1"/>
      <c r="IXI20" s="1"/>
      <c r="IXJ20" s="1"/>
      <c r="IXK20" s="1"/>
      <c r="IXL20" s="1"/>
      <c r="IXM20" s="1"/>
      <c r="IXN20" s="1"/>
      <c r="IXO20" s="1"/>
      <c r="IXP20" s="1"/>
      <c r="IXQ20" s="1"/>
      <c r="IXR20" s="1"/>
      <c r="IXS20" s="1"/>
      <c r="IXT20" s="1"/>
      <c r="IXU20" s="1"/>
      <c r="IXV20" s="1"/>
      <c r="IXW20" s="1"/>
      <c r="IXX20" s="1"/>
      <c r="IXY20" s="1"/>
      <c r="IXZ20" s="1"/>
      <c r="IYA20" s="1"/>
      <c r="IYB20" s="1"/>
      <c r="IYC20" s="1"/>
      <c r="IYD20" s="1"/>
      <c r="IYE20" s="1"/>
      <c r="IYF20" s="1"/>
      <c r="IYG20" s="1"/>
      <c r="IYH20" s="1"/>
      <c r="IYI20" s="1"/>
      <c r="IYJ20" s="1"/>
      <c r="IYK20" s="1"/>
      <c r="IYL20" s="1"/>
      <c r="IYM20" s="1"/>
      <c r="IYN20" s="1"/>
      <c r="IYO20" s="1"/>
      <c r="IYP20" s="1"/>
      <c r="IYQ20" s="1"/>
      <c r="IYR20" s="1"/>
      <c r="IYS20" s="1"/>
      <c r="IYT20" s="1"/>
      <c r="IYU20" s="1"/>
      <c r="IYV20" s="1"/>
      <c r="IYW20" s="1"/>
      <c r="IYX20" s="1"/>
      <c r="IYY20" s="1"/>
      <c r="IYZ20" s="1"/>
      <c r="IZA20" s="1"/>
      <c r="IZB20" s="1"/>
      <c r="IZC20" s="1"/>
      <c r="IZD20" s="1"/>
      <c r="IZE20" s="1"/>
      <c r="IZF20" s="1"/>
      <c r="IZG20" s="1"/>
      <c r="IZH20" s="1"/>
      <c r="IZI20" s="1"/>
      <c r="IZJ20" s="1"/>
      <c r="IZK20" s="1"/>
      <c r="IZL20" s="1"/>
      <c r="IZM20" s="1"/>
      <c r="IZN20" s="1"/>
      <c r="IZO20" s="1"/>
      <c r="IZP20" s="1"/>
      <c r="IZQ20" s="1"/>
      <c r="IZR20" s="1"/>
      <c r="IZS20" s="1"/>
      <c r="IZT20" s="1"/>
      <c r="IZU20" s="1"/>
      <c r="IZV20" s="1"/>
      <c r="IZW20" s="1"/>
      <c r="IZX20" s="1"/>
      <c r="IZY20" s="1"/>
      <c r="IZZ20" s="1"/>
      <c r="JAA20" s="1"/>
      <c r="JAB20" s="1"/>
      <c r="JAC20" s="1"/>
      <c r="JAD20" s="1"/>
      <c r="JAE20" s="1"/>
      <c r="JAF20" s="1"/>
      <c r="JAG20" s="1"/>
      <c r="JAH20" s="1"/>
      <c r="JAI20" s="1"/>
      <c r="JAJ20" s="1"/>
      <c r="JAK20" s="1"/>
      <c r="JAL20" s="1"/>
      <c r="JAM20" s="1"/>
      <c r="JAN20" s="1"/>
      <c r="JAO20" s="1"/>
      <c r="JAP20" s="1"/>
      <c r="JAQ20" s="1"/>
      <c r="JAR20" s="1"/>
      <c r="JAS20" s="1"/>
      <c r="JAT20" s="1"/>
      <c r="JAU20" s="1"/>
      <c r="JAV20" s="1"/>
      <c r="JAW20" s="1"/>
      <c r="JAX20" s="1"/>
      <c r="JAY20" s="1"/>
      <c r="JAZ20" s="1"/>
      <c r="JBA20" s="1"/>
      <c r="JBB20" s="1"/>
      <c r="JBC20" s="1"/>
      <c r="JBD20" s="1"/>
      <c r="JBE20" s="1"/>
      <c r="JBF20" s="1"/>
      <c r="JBG20" s="1"/>
      <c r="JBH20" s="1"/>
      <c r="JBI20" s="1"/>
      <c r="JBJ20" s="1"/>
      <c r="JBK20" s="1"/>
      <c r="JBL20" s="1"/>
      <c r="JBM20" s="1"/>
      <c r="JBN20" s="1"/>
      <c r="JBO20" s="1"/>
      <c r="JBP20" s="1"/>
      <c r="JBQ20" s="1"/>
      <c r="JBR20" s="1"/>
      <c r="JBS20" s="1"/>
      <c r="JBT20" s="1"/>
      <c r="JBU20" s="1"/>
      <c r="JBV20" s="1"/>
      <c r="JBW20" s="1"/>
      <c r="JBX20" s="1"/>
      <c r="JBY20" s="1"/>
      <c r="JBZ20" s="1"/>
      <c r="JCA20" s="1"/>
      <c r="JCB20" s="1"/>
      <c r="JCC20" s="1"/>
      <c r="JCD20" s="1"/>
      <c r="JCE20" s="1"/>
      <c r="JCF20" s="1"/>
      <c r="JCG20" s="1"/>
      <c r="JCH20" s="1"/>
      <c r="JCI20" s="1"/>
      <c r="JCJ20" s="1"/>
      <c r="JCK20" s="1"/>
      <c r="JCL20" s="1"/>
      <c r="JCM20" s="1"/>
      <c r="JCN20" s="1"/>
      <c r="JCO20" s="1"/>
      <c r="JCP20" s="1"/>
      <c r="JCQ20" s="1"/>
      <c r="JCR20" s="1"/>
      <c r="JCS20" s="1"/>
      <c r="JCT20" s="1"/>
      <c r="JCU20" s="1"/>
      <c r="JCV20" s="1"/>
      <c r="JCW20" s="1"/>
      <c r="JCX20" s="1"/>
      <c r="JCY20" s="1"/>
      <c r="JCZ20" s="1"/>
      <c r="JDA20" s="1"/>
      <c r="JDB20" s="1"/>
      <c r="JDC20" s="1"/>
      <c r="JDD20" s="1"/>
      <c r="JDE20" s="1"/>
      <c r="JDF20" s="1"/>
      <c r="JDG20" s="1"/>
      <c r="JDH20" s="1"/>
      <c r="JDI20" s="1"/>
      <c r="JDJ20" s="1"/>
      <c r="JDK20" s="1"/>
      <c r="JDL20" s="1"/>
      <c r="JDM20" s="1"/>
      <c r="JDN20" s="1"/>
      <c r="JDO20" s="1"/>
      <c r="JDP20" s="1"/>
      <c r="JDQ20" s="1"/>
      <c r="JDR20" s="1"/>
      <c r="JDS20" s="1"/>
      <c r="JDT20" s="1"/>
      <c r="JDU20" s="1"/>
      <c r="JDV20" s="1"/>
      <c r="JDW20" s="1"/>
      <c r="JDX20" s="1"/>
      <c r="JDY20" s="1"/>
      <c r="JDZ20" s="1"/>
      <c r="JEA20" s="1"/>
      <c r="JEB20" s="1"/>
      <c r="JEC20" s="1"/>
      <c r="JED20" s="1"/>
      <c r="JEE20" s="1"/>
      <c r="JEF20" s="1"/>
      <c r="JEG20" s="1"/>
      <c r="JEH20" s="1"/>
      <c r="JEI20" s="1"/>
      <c r="JEJ20" s="1"/>
      <c r="JEK20" s="1"/>
      <c r="JEL20" s="1"/>
      <c r="JEM20" s="1"/>
      <c r="JEN20" s="1"/>
      <c r="JEO20" s="1"/>
      <c r="JEP20" s="1"/>
      <c r="JEQ20" s="1"/>
      <c r="JER20" s="1"/>
      <c r="JES20" s="1"/>
      <c r="JET20" s="1"/>
      <c r="JEU20" s="1"/>
      <c r="JEV20" s="1"/>
      <c r="JEW20" s="1"/>
      <c r="JEX20" s="1"/>
      <c r="JEY20" s="1"/>
      <c r="JEZ20" s="1"/>
      <c r="JFA20" s="1"/>
      <c r="JFB20" s="1"/>
      <c r="JFC20" s="1"/>
      <c r="JFD20" s="1"/>
      <c r="JFE20" s="1"/>
      <c r="JFF20" s="1"/>
      <c r="JFG20" s="1"/>
      <c r="JFH20" s="1"/>
      <c r="JFI20" s="1"/>
      <c r="JFJ20" s="1"/>
      <c r="JFK20" s="1"/>
      <c r="JFL20" s="1"/>
      <c r="JFM20" s="1"/>
      <c r="JFN20" s="1"/>
      <c r="JFO20" s="1"/>
      <c r="JFP20" s="1"/>
      <c r="JFQ20" s="1"/>
      <c r="JFR20" s="1"/>
      <c r="JFS20" s="1"/>
      <c r="JFT20" s="1"/>
      <c r="JFU20" s="1"/>
      <c r="JFV20" s="1"/>
      <c r="JFW20" s="1"/>
      <c r="JFX20" s="1"/>
      <c r="JFY20" s="1"/>
      <c r="JFZ20" s="1"/>
      <c r="JGA20" s="1"/>
      <c r="JGB20" s="1"/>
      <c r="JGC20" s="1"/>
      <c r="JGD20" s="1"/>
      <c r="JGE20" s="1"/>
      <c r="JGF20" s="1"/>
      <c r="JGG20" s="1"/>
      <c r="JGH20" s="1"/>
      <c r="JGI20" s="1"/>
      <c r="JGJ20" s="1"/>
      <c r="JGK20" s="1"/>
      <c r="JGL20" s="1"/>
      <c r="JGM20" s="1"/>
      <c r="JGN20" s="1"/>
      <c r="JGO20" s="1"/>
      <c r="JGP20" s="1"/>
      <c r="JGQ20" s="1"/>
      <c r="JGR20" s="1"/>
      <c r="JGS20" s="1"/>
      <c r="JGT20" s="1"/>
      <c r="JGU20" s="1"/>
      <c r="JGV20" s="1"/>
      <c r="JGW20" s="1"/>
      <c r="JGX20" s="1"/>
      <c r="JGY20" s="1"/>
      <c r="JGZ20" s="1"/>
      <c r="JHA20" s="1"/>
      <c r="JHB20" s="1"/>
      <c r="JHC20" s="1"/>
      <c r="JHD20" s="1"/>
      <c r="JHE20" s="1"/>
      <c r="JHF20" s="1"/>
      <c r="JHG20" s="1"/>
      <c r="JHH20" s="1"/>
      <c r="JHI20" s="1"/>
      <c r="JHJ20" s="1"/>
      <c r="JHK20" s="1"/>
      <c r="JHL20" s="1"/>
      <c r="JHM20" s="1"/>
      <c r="JHN20" s="1"/>
      <c r="JHO20" s="1"/>
      <c r="JHP20" s="1"/>
      <c r="JHQ20" s="1"/>
      <c r="JHR20" s="1"/>
      <c r="JHS20" s="1"/>
      <c r="JHT20" s="1"/>
      <c r="JHU20" s="1"/>
      <c r="JHV20" s="1"/>
      <c r="JHW20" s="1"/>
      <c r="JHX20" s="1"/>
      <c r="JHY20" s="1"/>
      <c r="JHZ20" s="1"/>
      <c r="JIA20" s="1"/>
      <c r="JIB20" s="1"/>
      <c r="JIC20" s="1"/>
      <c r="JID20" s="1"/>
      <c r="JIE20" s="1"/>
      <c r="JIF20" s="1"/>
      <c r="JIG20" s="1"/>
      <c r="JIH20" s="1"/>
      <c r="JII20" s="1"/>
      <c r="JIJ20" s="1"/>
      <c r="JIK20" s="1"/>
      <c r="JIL20" s="1"/>
      <c r="JIM20" s="1"/>
      <c r="JIN20" s="1"/>
      <c r="JIO20" s="1"/>
      <c r="JIP20" s="1"/>
      <c r="JIQ20" s="1"/>
      <c r="JIR20" s="1"/>
      <c r="JIS20" s="1"/>
      <c r="JIT20" s="1"/>
      <c r="JIU20" s="1"/>
      <c r="JIV20" s="1"/>
      <c r="JIW20" s="1"/>
      <c r="JIX20" s="1"/>
      <c r="JIY20" s="1"/>
      <c r="JIZ20" s="1"/>
      <c r="JJA20" s="1"/>
      <c r="JJB20" s="1"/>
      <c r="JJC20" s="1"/>
      <c r="JJD20" s="1"/>
      <c r="JJE20" s="1"/>
      <c r="JJF20" s="1"/>
      <c r="JJG20" s="1"/>
      <c r="JJH20" s="1"/>
      <c r="JJI20" s="1"/>
      <c r="JJJ20" s="1"/>
      <c r="JJK20" s="1"/>
      <c r="JJL20" s="1"/>
      <c r="JJM20" s="1"/>
      <c r="JJN20" s="1"/>
      <c r="JJO20" s="1"/>
      <c r="JJP20" s="1"/>
      <c r="JJQ20" s="1"/>
      <c r="JJR20" s="1"/>
      <c r="JJS20" s="1"/>
      <c r="JJT20" s="1"/>
      <c r="JJU20" s="1"/>
      <c r="JJV20" s="1"/>
      <c r="JJW20" s="1"/>
      <c r="JJX20" s="1"/>
      <c r="JJY20" s="1"/>
      <c r="JJZ20" s="1"/>
      <c r="JKA20" s="1"/>
      <c r="JKB20" s="1"/>
      <c r="JKC20" s="1"/>
      <c r="JKD20" s="1"/>
      <c r="JKE20" s="1"/>
      <c r="JKF20" s="1"/>
      <c r="JKG20" s="1"/>
      <c r="JKH20" s="1"/>
      <c r="JKI20" s="1"/>
      <c r="JKJ20" s="1"/>
      <c r="JKK20" s="1"/>
      <c r="JKL20" s="1"/>
      <c r="JKM20" s="1"/>
      <c r="JKN20" s="1"/>
      <c r="JKO20" s="1"/>
      <c r="JKP20" s="1"/>
      <c r="JKQ20" s="1"/>
      <c r="JKR20" s="1"/>
      <c r="JKS20" s="1"/>
      <c r="JKT20" s="1"/>
      <c r="JKU20" s="1"/>
      <c r="JKV20" s="1"/>
      <c r="JKW20" s="1"/>
      <c r="JKX20" s="1"/>
      <c r="JKY20" s="1"/>
      <c r="JKZ20" s="1"/>
      <c r="JLA20" s="1"/>
      <c r="JLB20" s="1"/>
      <c r="JLC20" s="1"/>
      <c r="JLD20" s="1"/>
      <c r="JLE20" s="1"/>
      <c r="JLF20" s="1"/>
      <c r="JLG20" s="1"/>
      <c r="JLH20" s="1"/>
      <c r="JLI20" s="1"/>
      <c r="JLJ20" s="1"/>
      <c r="JLK20" s="1"/>
      <c r="JLL20" s="1"/>
      <c r="JLM20" s="1"/>
      <c r="JLN20" s="1"/>
      <c r="JLO20" s="1"/>
      <c r="JLP20" s="1"/>
      <c r="JLQ20" s="1"/>
      <c r="JLR20" s="1"/>
      <c r="JLS20" s="1"/>
      <c r="JLT20" s="1"/>
      <c r="JLU20" s="1"/>
      <c r="JLV20" s="1"/>
      <c r="JLW20" s="1"/>
      <c r="JLX20" s="1"/>
      <c r="JLY20" s="1"/>
      <c r="JLZ20" s="1"/>
      <c r="JMA20" s="1"/>
      <c r="JMB20" s="1"/>
      <c r="JMC20" s="1"/>
      <c r="JMD20" s="1"/>
      <c r="JME20" s="1"/>
      <c r="JMF20" s="1"/>
      <c r="JMG20" s="1"/>
      <c r="JMH20" s="1"/>
      <c r="JMI20" s="1"/>
      <c r="JMJ20" s="1"/>
      <c r="JMK20" s="1"/>
      <c r="JML20" s="1"/>
      <c r="JMM20" s="1"/>
      <c r="JMN20" s="1"/>
      <c r="JMO20" s="1"/>
      <c r="JMP20" s="1"/>
      <c r="JMQ20" s="1"/>
      <c r="JMR20" s="1"/>
      <c r="JMS20" s="1"/>
      <c r="JMT20" s="1"/>
      <c r="JMU20" s="1"/>
      <c r="JMV20" s="1"/>
      <c r="JMW20" s="1"/>
      <c r="JMX20" s="1"/>
      <c r="JMY20" s="1"/>
      <c r="JMZ20" s="1"/>
      <c r="JNA20" s="1"/>
      <c r="JNB20" s="1"/>
      <c r="JNC20" s="1"/>
      <c r="JND20" s="1"/>
      <c r="JNE20" s="1"/>
      <c r="JNF20" s="1"/>
      <c r="JNG20" s="1"/>
      <c r="JNH20" s="1"/>
      <c r="JNI20" s="1"/>
      <c r="JNJ20" s="1"/>
      <c r="JNK20" s="1"/>
      <c r="JNL20" s="1"/>
      <c r="JNM20" s="1"/>
      <c r="JNN20" s="1"/>
      <c r="JNO20" s="1"/>
      <c r="JNP20" s="1"/>
      <c r="JNQ20" s="1"/>
      <c r="JNR20" s="1"/>
      <c r="JNS20" s="1"/>
      <c r="JNT20" s="1"/>
      <c r="JNU20" s="1"/>
      <c r="JNV20" s="1"/>
      <c r="JNW20" s="1"/>
      <c r="JNX20" s="1"/>
      <c r="JNY20" s="1"/>
      <c r="JNZ20" s="1"/>
      <c r="JOA20" s="1"/>
      <c r="JOB20" s="1"/>
      <c r="JOC20" s="1"/>
      <c r="JOD20" s="1"/>
      <c r="JOE20" s="1"/>
      <c r="JOF20" s="1"/>
      <c r="JOG20" s="1"/>
      <c r="JOH20" s="1"/>
      <c r="JOI20" s="1"/>
      <c r="JOJ20" s="1"/>
      <c r="JOK20" s="1"/>
      <c r="JOL20" s="1"/>
      <c r="JOM20" s="1"/>
      <c r="JON20" s="1"/>
      <c r="JOO20" s="1"/>
      <c r="JOP20" s="1"/>
      <c r="JOQ20" s="1"/>
      <c r="JOR20" s="1"/>
      <c r="JOS20" s="1"/>
      <c r="JOT20" s="1"/>
      <c r="JOU20" s="1"/>
      <c r="JOV20" s="1"/>
      <c r="JOW20" s="1"/>
      <c r="JOX20" s="1"/>
      <c r="JOY20" s="1"/>
      <c r="JOZ20" s="1"/>
      <c r="JPA20" s="1"/>
      <c r="JPB20" s="1"/>
      <c r="JPC20" s="1"/>
      <c r="JPD20" s="1"/>
      <c r="JPE20" s="1"/>
      <c r="JPF20" s="1"/>
      <c r="JPG20" s="1"/>
      <c r="JPH20" s="1"/>
      <c r="JPI20" s="1"/>
      <c r="JPJ20" s="1"/>
      <c r="JPK20" s="1"/>
      <c r="JPL20" s="1"/>
      <c r="JPM20" s="1"/>
      <c r="JPN20" s="1"/>
      <c r="JPO20" s="1"/>
      <c r="JPP20" s="1"/>
      <c r="JPQ20" s="1"/>
      <c r="JPR20" s="1"/>
      <c r="JPS20" s="1"/>
      <c r="JPT20" s="1"/>
      <c r="JPU20" s="1"/>
      <c r="JPV20" s="1"/>
      <c r="JPW20" s="1"/>
      <c r="JPX20" s="1"/>
      <c r="JPY20" s="1"/>
      <c r="JPZ20" s="1"/>
      <c r="JQA20" s="1"/>
      <c r="JQB20" s="1"/>
      <c r="JQC20" s="1"/>
      <c r="JQD20" s="1"/>
      <c r="JQE20" s="1"/>
      <c r="JQF20" s="1"/>
      <c r="JQG20" s="1"/>
      <c r="JQH20" s="1"/>
      <c r="JQI20" s="1"/>
      <c r="JQJ20" s="1"/>
      <c r="JQK20" s="1"/>
      <c r="JQL20" s="1"/>
      <c r="JQM20" s="1"/>
      <c r="JQN20" s="1"/>
      <c r="JQO20" s="1"/>
      <c r="JQP20" s="1"/>
      <c r="JQQ20" s="1"/>
      <c r="JQR20" s="1"/>
      <c r="JQS20" s="1"/>
      <c r="JQT20" s="1"/>
      <c r="JQU20" s="1"/>
      <c r="JQV20" s="1"/>
      <c r="JQW20" s="1"/>
      <c r="JQX20" s="1"/>
      <c r="JQY20" s="1"/>
      <c r="JQZ20" s="1"/>
      <c r="JRA20" s="1"/>
      <c r="JRB20" s="1"/>
      <c r="JRC20" s="1"/>
      <c r="JRD20" s="1"/>
      <c r="JRE20" s="1"/>
      <c r="JRF20" s="1"/>
      <c r="JRG20" s="1"/>
      <c r="JRH20" s="1"/>
      <c r="JRI20" s="1"/>
      <c r="JRJ20" s="1"/>
      <c r="JRK20" s="1"/>
      <c r="JRL20" s="1"/>
      <c r="JRM20" s="1"/>
      <c r="JRN20" s="1"/>
      <c r="JRO20" s="1"/>
      <c r="JRP20" s="1"/>
      <c r="JRQ20" s="1"/>
      <c r="JRR20" s="1"/>
      <c r="JRS20" s="1"/>
      <c r="JRT20" s="1"/>
      <c r="JRU20" s="1"/>
      <c r="JRV20" s="1"/>
      <c r="JRW20" s="1"/>
      <c r="JRX20" s="1"/>
      <c r="JRY20" s="1"/>
      <c r="JRZ20" s="1"/>
      <c r="JSA20" s="1"/>
      <c r="JSB20" s="1"/>
      <c r="JSC20" s="1"/>
      <c r="JSD20" s="1"/>
      <c r="JSE20" s="1"/>
      <c r="JSF20" s="1"/>
      <c r="JSG20" s="1"/>
      <c r="JSH20" s="1"/>
      <c r="JSI20" s="1"/>
      <c r="JSJ20" s="1"/>
      <c r="JSK20" s="1"/>
      <c r="JSL20" s="1"/>
      <c r="JSM20" s="1"/>
      <c r="JSN20" s="1"/>
      <c r="JSO20" s="1"/>
      <c r="JSP20" s="1"/>
      <c r="JSQ20" s="1"/>
      <c r="JSR20" s="1"/>
      <c r="JSS20" s="1"/>
      <c r="JST20" s="1"/>
      <c r="JSU20" s="1"/>
      <c r="JSV20" s="1"/>
      <c r="JSW20" s="1"/>
      <c r="JSX20" s="1"/>
      <c r="JSY20" s="1"/>
      <c r="JSZ20" s="1"/>
      <c r="JTA20" s="1"/>
      <c r="JTB20" s="1"/>
      <c r="JTC20" s="1"/>
      <c r="JTD20" s="1"/>
      <c r="JTE20" s="1"/>
      <c r="JTF20" s="1"/>
      <c r="JTG20" s="1"/>
      <c r="JTH20" s="1"/>
      <c r="JTI20" s="1"/>
      <c r="JTJ20" s="1"/>
      <c r="JTK20" s="1"/>
      <c r="JTL20" s="1"/>
      <c r="JTM20" s="1"/>
      <c r="JTN20" s="1"/>
      <c r="JTO20" s="1"/>
      <c r="JTP20" s="1"/>
      <c r="JTQ20" s="1"/>
      <c r="JTR20" s="1"/>
      <c r="JTS20" s="1"/>
      <c r="JTT20" s="1"/>
      <c r="JTU20" s="1"/>
      <c r="JTV20" s="1"/>
      <c r="JTW20" s="1"/>
      <c r="JTX20" s="1"/>
      <c r="JTY20" s="1"/>
      <c r="JTZ20" s="1"/>
      <c r="JUA20" s="1"/>
      <c r="JUB20" s="1"/>
      <c r="JUC20" s="1"/>
      <c r="JUD20" s="1"/>
      <c r="JUE20" s="1"/>
      <c r="JUF20" s="1"/>
      <c r="JUG20" s="1"/>
      <c r="JUH20" s="1"/>
      <c r="JUI20" s="1"/>
      <c r="JUJ20" s="1"/>
      <c r="JUK20" s="1"/>
      <c r="JUL20" s="1"/>
      <c r="JUM20" s="1"/>
      <c r="JUN20" s="1"/>
      <c r="JUO20" s="1"/>
      <c r="JUP20" s="1"/>
      <c r="JUQ20" s="1"/>
      <c r="JUR20" s="1"/>
      <c r="JUS20" s="1"/>
      <c r="JUT20" s="1"/>
      <c r="JUU20" s="1"/>
      <c r="JUV20" s="1"/>
      <c r="JUW20" s="1"/>
      <c r="JUX20" s="1"/>
      <c r="JUY20" s="1"/>
      <c r="JUZ20" s="1"/>
      <c r="JVA20" s="1"/>
      <c r="JVB20" s="1"/>
      <c r="JVC20" s="1"/>
      <c r="JVD20" s="1"/>
      <c r="JVE20" s="1"/>
      <c r="JVF20" s="1"/>
      <c r="JVG20" s="1"/>
      <c r="JVH20" s="1"/>
      <c r="JVI20" s="1"/>
      <c r="JVJ20" s="1"/>
      <c r="JVK20" s="1"/>
      <c r="JVL20" s="1"/>
      <c r="JVM20" s="1"/>
      <c r="JVN20" s="1"/>
      <c r="JVO20" s="1"/>
      <c r="JVP20" s="1"/>
      <c r="JVQ20" s="1"/>
      <c r="JVR20" s="1"/>
      <c r="JVS20" s="1"/>
      <c r="JVT20" s="1"/>
      <c r="JVU20" s="1"/>
      <c r="JVV20" s="1"/>
      <c r="JVW20" s="1"/>
      <c r="JVX20" s="1"/>
      <c r="JVY20" s="1"/>
      <c r="JVZ20" s="1"/>
      <c r="JWA20" s="1"/>
      <c r="JWB20" s="1"/>
      <c r="JWC20" s="1"/>
      <c r="JWD20" s="1"/>
      <c r="JWE20" s="1"/>
      <c r="JWF20" s="1"/>
      <c r="JWG20" s="1"/>
      <c r="JWH20" s="1"/>
      <c r="JWI20" s="1"/>
      <c r="JWJ20" s="1"/>
      <c r="JWK20" s="1"/>
      <c r="JWL20" s="1"/>
      <c r="JWM20" s="1"/>
      <c r="JWN20" s="1"/>
      <c r="JWO20" s="1"/>
      <c r="JWP20" s="1"/>
      <c r="JWQ20" s="1"/>
      <c r="JWR20" s="1"/>
      <c r="JWS20" s="1"/>
      <c r="JWT20" s="1"/>
      <c r="JWU20" s="1"/>
      <c r="JWV20" s="1"/>
      <c r="JWW20" s="1"/>
      <c r="JWX20" s="1"/>
      <c r="JWY20" s="1"/>
      <c r="JWZ20" s="1"/>
      <c r="JXA20" s="1"/>
      <c r="JXB20" s="1"/>
      <c r="JXC20" s="1"/>
      <c r="JXD20" s="1"/>
      <c r="JXE20" s="1"/>
      <c r="JXF20" s="1"/>
      <c r="JXG20" s="1"/>
      <c r="JXH20" s="1"/>
      <c r="JXI20" s="1"/>
      <c r="JXJ20" s="1"/>
      <c r="JXK20" s="1"/>
      <c r="JXL20" s="1"/>
      <c r="JXM20" s="1"/>
      <c r="JXN20" s="1"/>
      <c r="JXO20" s="1"/>
      <c r="JXP20" s="1"/>
      <c r="JXQ20" s="1"/>
      <c r="JXR20" s="1"/>
      <c r="JXS20" s="1"/>
      <c r="JXT20" s="1"/>
      <c r="JXU20" s="1"/>
      <c r="JXV20" s="1"/>
      <c r="JXW20" s="1"/>
      <c r="JXX20" s="1"/>
      <c r="JXY20" s="1"/>
      <c r="JXZ20" s="1"/>
      <c r="JYA20" s="1"/>
      <c r="JYB20" s="1"/>
      <c r="JYC20" s="1"/>
      <c r="JYD20" s="1"/>
      <c r="JYE20" s="1"/>
      <c r="JYF20" s="1"/>
      <c r="JYG20" s="1"/>
      <c r="JYH20" s="1"/>
      <c r="JYI20" s="1"/>
      <c r="JYJ20" s="1"/>
      <c r="JYK20" s="1"/>
      <c r="JYL20" s="1"/>
      <c r="JYM20" s="1"/>
      <c r="JYN20" s="1"/>
      <c r="JYO20" s="1"/>
      <c r="JYP20" s="1"/>
      <c r="JYQ20" s="1"/>
      <c r="JYR20" s="1"/>
      <c r="JYS20" s="1"/>
      <c r="JYT20" s="1"/>
      <c r="JYU20" s="1"/>
      <c r="JYV20" s="1"/>
      <c r="JYW20" s="1"/>
      <c r="JYX20" s="1"/>
      <c r="JYY20" s="1"/>
      <c r="JYZ20" s="1"/>
      <c r="JZA20" s="1"/>
      <c r="JZB20" s="1"/>
      <c r="JZC20" s="1"/>
      <c r="JZD20" s="1"/>
      <c r="JZE20" s="1"/>
      <c r="JZF20" s="1"/>
      <c r="JZG20" s="1"/>
      <c r="JZH20" s="1"/>
      <c r="JZI20" s="1"/>
      <c r="JZJ20" s="1"/>
      <c r="JZK20" s="1"/>
      <c r="JZL20" s="1"/>
      <c r="JZM20" s="1"/>
      <c r="JZN20" s="1"/>
      <c r="JZO20" s="1"/>
      <c r="JZP20" s="1"/>
      <c r="JZQ20" s="1"/>
      <c r="JZR20" s="1"/>
      <c r="JZS20" s="1"/>
      <c r="JZT20" s="1"/>
      <c r="JZU20" s="1"/>
      <c r="JZV20" s="1"/>
      <c r="JZW20" s="1"/>
      <c r="JZX20" s="1"/>
      <c r="JZY20" s="1"/>
      <c r="JZZ20" s="1"/>
      <c r="KAA20" s="1"/>
      <c r="KAB20" s="1"/>
      <c r="KAC20" s="1"/>
      <c r="KAD20" s="1"/>
      <c r="KAE20" s="1"/>
      <c r="KAF20" s="1"/>
      <c r="KAG20" s="1"/>
      <c r="KAH20" s="1"/>
      <c r="KAI20" s="1"/>
      <c r="KAJ20" s="1"/>
      <c r="KAK20" s="1"/>
      <c r="KAL20" s="1"/>
      <c r="KAM20" s="1"/>
      <c r="KAN20" s="1"/>
      <c r="KAO20" s="1"/>
      <c r="KAP20" s="1"/>
      <c r="KAQ20" s="1"/>
      <c r="KAR20" s="1"/>
      <c r="KAS20" s="1"/>
      <c r="KAT20" s="1"/>
      <c r="KAU20" s="1"/>
      <c r="KAV20" s="1"/>
      <c r="KAW20" s="1"/>
      <c r="KAX20" s="1"/>
      <c r="KAY20" s="1"/>
      <c r="KAZ20" s="1"/>
      <c r="KBA20" s="1"/>
      <c r="KBB20" s="1"/>
      <c r="KBC20" s="1"/>
      <c r="KBD20" s="1"/>
      <c r="KBE20" s="1"/>
      <c r="KBF20" s="1"/>
      <c r="KBG20" s="1"/>
      <c r="KBH20" s="1"/>
      <c r="KBI20" s="1"/>
      <c r="KBJ20" s="1"/>
      <c r="KBK20" s="1"/>
      <c r="KBL20" s="1"/>
      <c r="KBM20" s="1"/>
      <c r="KBN20" s="1"/>
      <c r="KBO20" s="1"/>
      <c r="KBP20" s="1"/>
      <c r="KBQ20" s="1"/>
      <c r="KBR20" s="1"/>
      <c r="KBS20" s="1"/>
      <c r="KBT20" s="1"/>
      <c r="KBU20" s="1"/>
      <c r="KBV20" s="1"/>
      <c r="KBW20" s="1"/>
      <c r="KBX20" s="1"/>
      <c r="KBY20" s="1"/>
      <c r="KBZ20" s="1"/>
      <c r="KCA20" s="1"/>
      <c r="KCB20" s="1"/>
      <c r="KCC20" s="1"/>
      <c r="KCD20" s="1"/>
      <c r="KCE20" s="1"/>
      <c r="KCF20" s="1"/>
      <c r="KCG20" s="1"/>
      <c r="KCH20" s="1"/>
      <c r="KCI20" s="1"/>
      <c r="KCJ20" s="1"/>
      <c r="KCK20" s="1"/>
      <c r="KCL20" s="1"/>
      <c r="KCM20" s="1"/>
      <c r="KCN20" s="1"/>
      <c r="KCO20" s="1"/>
      <c r="KCP20" s="1"/>
      <c r="KCQ20" s="1"/>
      <c r="KCR20" s="1"/>
      <c r="KCS20" s="1"/>
      <c r="KCT20" s="1"/>
      <c r="KCU20" s="1"/>
      <c r="KCV20" s="1"/>
      <c r="KCW20" s="1"/>
      <c r="KCX20" s="1"/>
      <c r="KCY20" s="1"/>
      <c r="KCZ20" s="1"/>
      <c r="KDA20" s="1"/>
      <c r="KDB20" s="1"/>
      <c r="KDC20" s="1"/>
      <c r="KDD20" s="1"/>
      <c r="KDE20" s="1"/>
      <c r="KDF20" s="1"/>
      <c r="KDG20" s="1"/>
      <c r="KDH20" s="1"/>
      <c r="KDI20" s="1"/>
      <c r="KDJ20" s="1"/>
      <c r="KDK20" s="1"/>
      <c r="KDL20" s="1"/>
      <c r="KDM20" s="1"/>
      <c r="KDN20" s="1"/>
      <c r="KDO20" s="1"/>
      <c r="KDP20" s="1"/>
      <c r="KDQ20" s="1"/>
      <c r="KDR20" s="1"/>
      <c r="KDS20" s="1"/>
      <c r="KDT20" s="1"/>
      <c r="KDU20" s="1"/>
      <c r="KDV20" s="1"/>
      <c r="KDW20" s="1"/>
      <c r="KDX20" s="1"/>
      <c r="KDY20" s="1"/>
      <c r="KDZ20" s="1"/>
      <c r="KEA20" s="1"/>
      <c r="KEB20" s="1"/>
      <c r="KEC20" s="1"/>
      <c r="KED20" s="1"/>
      <c r="KEE20" s="1"/>
      <c r="KEF20" s="1"/>
      <c r="KEG20" s="1"/>
      <c r="KEH20" s="1"/>
      <c r="KEI20" s="1"/>
      <c r="KEJ20" s="1"/>
      <c r="KEK20" s="1"/>
      <c r="KEL20" s="1"/>
      <c r="KEM20" s="1"/>
      <c r="KEN20" s="1"/>
      <c r="KEO20" s="1"/>
      <c r="KEP20" s="1"/>
      <c r="KEQ20" s="1"/>
      <c r="KER20" s="1"/>
      <c r="KES20" s="1"/>
      <c r="KET20" s="1"/>
      <c r="KEU20" s="1"/>
      <c r="KEV20" s="1"/>
      <c r="KEW20" s="1"/>
      <c r="KEX20" s="1"/>
      <c r="KEY20" s="1"/>
      <c r="KEZ20" s="1"/>
      <c r="KFA20" s="1"/>
      <c r="KFB20" s="1"/>
      <c r="KFC20" s="1"/>
      <c r="KFD20" s="1"/>
      <c r="KFE20" s="1"/>
      <c r="KFF20" s="1"/>
      <c r="KFG20" s="1"/>
      <c r="KFH20" s="1"/>
      <c r="KFI20" s="1"/>
      <c r="KFJ20" s="1"/>
      <c r="KFK20" s="1"/>
      <c r="KFL20" s="1"/>
      <c r="KFM20" s="1"/>
      <c r="KFN20" s="1"/>
      <c r="KFO20" s="1"/>
      <c r="KFP20" s="1"/>
      <c r="KFQ20" s="1"/>
      <c r="KFR20" s="1"/>
      <c r="KFS20" s="1"/>
      <c r="KFT20" s="1"/>
      <c r="KFU20" s="1"/>
      <c r="KFV20" s="1"/>
      <c r="KFW20" s="1"/>
      <c r="KFX20" s="1"/>
      <c r="KFY20" s="1"/>
      <c r="KFZ20" s="1"/>
      <c r="KGA20" s="1"/>
      <c r="KGB20" s="1"/>
      <c r="KGC20" s="1"/>
      <c r="KGD20" s="1"/>
      <c r="KGE20" s="1"/>
      <c r="KGF20" s="1"/>
      <c r="KGG20" s="1"/>
      <c r="KGH20" s="1"/>
      <c r="KGI20" s="1"/>
      <c r="KGJ20" s="1"/>
      <c r="KGK20" s="1"/>
      <c r="KGL20" s="1"/>
      <c r="KGM20" s="1"/>
      <c r="KGN20" s="1"/>
      <c r="KGO20" s="1"/>
      <c r="KGP20" s="1"/>
      <c r="KGQ20" s="1"/>
      <c r="KGR20" s="1"/>
      <c r="KGS20" s="1"/>
      <c r="KGT20" s="1"/>
      <c r="KGU20" s="1"/>
      <c r="KGV20" s="1"/>
      <c r="KGW20" s="1"/>
      <c r="KGX20" s="1"/>
      <c r="KGY20" s="1"/>
      <c r="KGZ20" s="1"/>
      <c r="KHA20" s="1"/>
      <c r="KHB20" s="1"/>
      <c r="KHC20" s="1"/>
      <c r="KHD20" s="1"/>
      <c r="KHE20" s="1"/>
      <c r="KHF20" s="1"/>
      <c r="KHG20" s="1"/>
      <c r="KHH20" s="1"/>
      <c r="KHI20" s="1"/>
      <c r="KHJ20" s="1"/>
      <c r="KHK20" s="1"/>
      <c r="KHL20" s="1"/>
      <c r="KHM20" s="1"/>
      <c r="KHN20" s="1"/>
      <c r="KHO20" s="1"/>
      <c r="KHP20" s="1"/>
      <c r="KHQ20" s="1"/>
      <c r="KHR20" s="1"/>
      <c r="KHS20" s="1"/>
      <c r="KHT20" s="1"/>
      <c r="KHU20" s="1"/>
      <c r="KHV20" s="1"/>
      <c r="KHW20" s="1"/>
      <c r="KHX20" s="1"/>
      <c r="KHY20" s="1"/>
      <c r="KHZ20" s="1"/>
      <c r="KIA20" s="1"/>
      <c r="KIB20" s="1"/>
      <c r="KIC20" s="1"/>
      <c r="KID20" s="1"/>
      <c r="KIE20" s="1"/>
      <c r="KIF20" s="1"/>
      <c r="KIG20" s="1"/>
      <c r="KIH20" s="1"/>
      <c r="KII20" s="1"/>
      <c r="KIJ20" s="1"/>
      <c r="KIK20" s="1"/>
      <c r="KIL20" s="1"/>
      <c r="KIM20" s="1"/>
      <c r="KIN20" s="1"/>
      <c r="KIO20" s="1"/>
      <c r="KIP20" s="1"/>
      <c r="KIQ20" s="1"/>
      <c r="KIR20" s="1"/>
      <c r="KIS20" s="1"/>
      <c r="KIT20" s="1"/>
      <c r="KIU20" s="1"/>
      <c r="KIV20" s="1"/>
      <c r="KIW20" s="1"/>
      <c r="KIX20" s="1"/>
      <c r="KIY20" s="1"/>
      <c r="KIZ20" s="1"/>
      <c r="KJA20" s="1"/>
      <c r="KJB20" s="1"/>
      <c r="KJC20" s="1"/>
      <c r="KJD20" s="1"/>
      <c r="KJE20" s="1"/>
      <c r="KJF20" s="1"/>
      <c r="KJG20" s="1"/>
      <c r="KJH20" s="1"/>
      <c r="KJI20" s="1"/>
      <c r="KJJ20" s="1"/>
      <c r="KJK20" s="1"/>
      <c r="KJL20" s="1"/>
      <c r="KJM20" s="1"/>
      <c r="KJN20" s="1"/>
      <c r="KJO20" s="1"/>
      <c r="KJP20" s="1"/>
      <c r="KJQ20" s="1"/>
      <c r="KJR20" s="1"/>
      <c r="KJS20" s="1"/>
      <c r="KJT20" s="1"/>
      <c r="KJU20" s="1"/>
      <c r="KJV20" s="1"/>
      <c r="KJW20" s="1"/>
      <c r="KJX20" s="1"/>
      <c r="KJY20" s="1"/>
      <c r="KJZ20" s="1"/>
      <c r="KKA20" s="1"/>
      <c r="KKB20" s="1"/>
      <c r="KKC20" s="1"/>
      <c r="KKD20" s="1"/>
      <c r="KKE20" s="1"/>
      <c r="KKF20" s="1"/>
      <c r="KKG20" s="1"/>
      <c r="KKH20" s="1"/>
      <c r="KKI20" s="1"/>
      <c r="KKJ20" s="1"/>
      <c r="KKK20" s="1"/>
      <c r="KKL20" s="1"/>
      <c r="KKM20" s="1"/>
      <c r="KKN20" s="1"/>
      <c r="KKO20" s="1"/>
      <c r="KKP20" s="1"/>
      <c r="KKQ20" s="1"/>
      <c r="KKR20" s="1"/>
      <c r="KKS20" s="1"/>
      <c r="KKT20" s="1"/>
      <c r="KKU20" s="1"/>
      <c r="KKV20" s="1"/>
      <c r="KKW20" s="1"/>
      <c r="KKX20" s="1"/>
      <c r="KKY20" s="1"/>
      <c r="KKZ20" s="1"/>
      <c r="KLA20" s="1"/>
      <c r="KLB20" s="1"/>
      <c r="KLC20" s="1"/>
      <c r="KLD20" s="1"/>
      <c r="KLE20" s="1"/>
      <c r="KLF20" s="1"/>
      <c r="KLG20" s="1"/>
      <c r="KLH20" s="1"/>
      <c r="KLI20" s="1"/>
      <c r="KLJ20" s="1"/>
      <c r="KLK20" s="1"/>
      <c r="KLL20" s="1"/>
      <c r="KLM20" s="1"/>
      <c r="KLN20" s="1"/>
      <c r="KLO20" s="1"/>
      <c r="KLP20" s="1"/>
      <c r="KLQ20" s="1"/>
      <c r="KLR20" s="1"/>
      <c r="KLS20" s="1"/>
      <c r="KLT20" s="1"/>
      <c r="KLU20" s="1"/>
      <c r="KLV20" s="1"/>
      <c r="KLW20" s="1"/>
      <c r="KLX20" s="1"/>
      <c r="KLY20" s="1"/>
      <c r="KLZ20" s="1"/>
      <c r="KMA20" s="1"/>
      <c r="KMB20" s="1"/>
      <c r="KMC20" s="1"/>
      <c r="KMD20" s="1"/>
      <c r="KME20" s="1"/>
      <c r="KMF20" s="1"/>
      <c r="KMG20" s="1"/>
      <c r="KMH20" s="1"/>
      <c r="KMI20" s="1"/>
      <c r="KMJ20" s="1"/>
      <c r="KMK20" s="1"/>
      <c r="KML20" s="1"/>
      <c r="KMM20" s="1"/>
      <c r="KMN20" s="1"/>
      <c r="KMO20" s="1"/>
      <c r="KMP20" s="1"/>
      <c r="KMQ20" s="1"/>
      <c r="KMR20" s="1"/>
      <c r="KMS20" s="1"/>
      <c r="KMT20" s="1"/>
      <c r="KMU20" s="1"/>
      <c r="KMV20" s="1"/>
      <c r="KMW20" s="1"/>
      <c r="KMX20" s="1"/>
      <c r="KMY20" s="1"/>
      <c r="KMZ20" s="1"/>
      <c r="KNA20" s="1"/>
      <c r="KNB20" s="1"/>
      <c r="KNC20" s="1"/>
      <c r="KND20" s="1"/>
      <c r="KNE20" s="1"/>
      <c r="KNF20" s="1"/>
      <c r="KNG20" s="1"/>
      <c r="KNH20" s="1"/>
      <c r="KNI20" s="1"/>
      <c r="KNJ20" s="1"/>
      <c r="KNK20" s="1"/>
      <c r="KNL20" s="1"/>
      <c r="KNM20" s="1"/>
      <c r="KNN20" s="1"/>
      <c r="KNO20" s="1"/>
      <c r="KNP20" s="1"/>
      <c r="KNQ20" s="1"/>
      <c r="KNR20" s="1"/>
      <c r="KNS20" s="1"/>
      <c r="KNT20" s="1"/>
      <c r="KNU20" s="1"/>
      <c r="KNV20" s="1"/>
      <c r="KNW20" s="1"/>
      <c r="KNX20" s="1"/>
      <c r="KNY20" s="1"/>
      <c r="KNZ20" s="1"/>
      <c r="KOA20" s="1"/>
      <c r="KOB20" s="1"/>
      <c r="KOC20" s="1"/>
      <c r="KOD20" s="1"/>
      <c r="KOE20" s="1"/>
      <c r="KOF20" s="1"/>
      <c r="KOG20" s="1"/>
      <c r="KOH20" s="1"/>
      <c r="KOI20" s="1"/>
      <c r="KOJ20" s="1"/>
      <c r="KOK20" s="1"/>
      <c r="KOL20" s="1"/>
      <c r="KOM20" s="1"/>
      <c r="KON20" s="1"/>
      <c r="KOO20" s="1"/>
      <c r="KOP20" s="1"/>
      <c r="KOQ20" s="1"/>
      <c r="KOR20" s="1"/>
      <c r="KOS20" s="1"/>
      <c r="KOT20" s="1"/>
      <c r="KOU20" s="1"/>
      <c r="KOV20" s="1"/>
      <c r="KOW20" s="1"/>
      <c r="KOX20" s="1"/>
      <c r="KOY20" s="1"/>
      <c r="KOZ20" s="1"/>
      <c r="KPA20" s="1"/>
      <c r="KPB20" s="1"/>
      <c r="KPC20" s="1"/>
      <c r="KPD20" s="1"/>
      <c r="KPE20" s="1"/>
      <c r="KPF20" s="1"/>
      <c r="KPG20" s="1"/>
      <c r="KPH20" s="1"/>
      <c r="KPI20" s="1"/>
      <c r="KPJ20" s="1"/>
      <c r="KPK20" s="1"/>
      <c r="KPL20" s="1"/>
      <c r="KPM20" s="1"/>
      <c r="KPN20" s="1"/>
      <c r="KPO20" s="1"/>
      <c r="KPP20" s="1"/>
      <c r="KPQ20" s="1"/>
      <c r="KPR20" s="1"/>
      <c r="KPS20" s="1"/>
      <c r="KPT20" s="1"/>
      <c r="KPU20" s="1"/>
      <c r="KPV20" s="1"/>
      <c r="KPW20" s="1"/>
      <c r="KPX20" s="1"/>
      <c r="KPY20" s="1"/>
      <c r="KPZ20" s="1"/>
      <c r="KQA20" s="1"/>
      <c r="KQB20" s="1"/>
      <c r="KQC20" s="1"/>
      <c r="KQD20" s="1"/>
      <c r="KQE20" s="1"/>
      <c r="KQF20" s="1"/>
      <c r="KQG20" s="1"/>
      <c r="KQH20" s="1"/>
      <c r="KQI20" s="1"/>
      <c r="KQJ20" s="1"/>
      <c r="KQK20" s="1"/>
      <c r="KQL20" s="1"/>
      <c r="KQM20" s="1"/>
      <c r="KQN20" s="1"/>
      <c r="KQO20" s="1"/>
      <c r="KQP20" s="1"/>
      <c r="KQQ20" s="1"/>
      <c r="KQR20" s="1"/>
      <c r="KQS20" s="1"/>
      <c r="KQT20" s="1"/>
      <c r="KQU20" s="1"/>
      <c r="KQV20" s="1"/>
      <c r="KQW20" s="1"/>
      <c r="KQX20" s="1"/>
      <c r="KQY20" s="1"/>
      <c r="KQZ20" s="1"/>
      <c r="KRA20" s="1"/>
      <c r="KRB20" s="1"/>
      <c r="KRC20" s="1"/>
      <c r="KRD20" s="1"/>
      <c r="KRE20" s="1"/>
      <c r="KRF20" s="1"/>
      <c r="KRG20" s="1"/>
      <c r="KRH20" s="1"/>
      <c r="KRI20" s="1"/>
      <c r="KRJ20" s="1"/>
      <c r="KRK20" s="1"/>
      <c r="KRL20" s="1"/>
      <c r="KRM20" s="1"/>
      <c r="KRN20" s="1"/>
      <c r="KRO20" s="1"/>
      <c r="KRP20" s="1"/>
      <c r="KRQ20" s="1"/>
      <c r="KRR20" s="1"/>
      <c r="KRS20" s="1"/>
      <c r="KRT20" s="1"/>
      <c r="KRU20" s="1"/>
      <c r="KRV20" s="1"/>
      <c r="KRW20" s="1"/>
      <c r="KRX20" s="1"/>
      <c r="KRY20" s="1"/>
      <c r="KRZ20" s="1"/>
      <c r="KSA20" s="1"/>
      <c r="KSB20" s="1"/>
      <c r="KSC20" s="1"/>
      <c r="KSD20" s="1"/>
      <c r="KSE20" s="1"/>
      <c r="KSF20" s="1"/>
      <c r="KSG20" s="1"/>
      <c r="KSH20" s="1"/>
      <c r="KSI20" s="1"/>
      <c r="KSJ20" s="1"/>
      <c r="KSK20" s="1"/>
      <c r="KSL20" s="1"/>
      <c r="KSM20" s="1"/>
      <c r="KSN20" s="1"/>
      <c r="KSO20" s="1"/>
      <c r="KSP20" s="1"/>
      <c r="KSQ20" s="1"/>
      <c r="KSR20" s="1"/>
      <c r="KSS20" s="1"/>
      <c r="KST20" s="1"/>
      <c r="KSU20" s="1"/>
      <c r="KSV20" s="1"/>
      <c r="KSW20" s="1"/>
      <c r="KSX20" s="1"/>
      <c r="KSY20" s="1"/>
      <c r="KSZ20" s="1"/>
      <c r="KTA20" s="1"/>
      <c r="KTB20" s="1"/>
      <c r="KTC20" s="1"/>
      <c r="KTD20" s="1"/>
      <c r="KTE20" s="1"/>
      <c r="KTF20" s="1"/>
      <c r="KTG20" s="1"/>
      <c r="KTH20" s="1"/>
      <c r="KTI20" s="1"/>
      <c r="KTJ20" s="1"/>
      <c r="KTK20" s="1"/>
      <c r="KTL20" s="1"/>
      <c r="KTM20" s="1"/>
      <c r="KTN20" s="1"/>
      <c r="KTO20" s="1"/>
      <c r="KTP20" s="1"/>
      <c r="KTQ20" s="1"/>
      <c r="KTR20" s="1"/>
      <c r="KTS20" s="1"/>
      <c r="KTT20" s="1"/>
      <c r="KTU20" s="1"/>
      <c r="KTV20" s="1"/>
      <c r="KTW20" s="1"/>
      <c r="KTX20" s="1"/>
      <c r="KTY20" s="1"/>
      <c r="KTZ20" s="1"/>
      <c r="KUA20" s="1"/>
      <c r="KUB20" s="1"/>
      <c r="KUC20" s="1"/>
      <c r="KUD20" s="1"/>
      <c r="KUE20" s="1"/>
      <c r="KUF20" s="1"/>
      <c r="KUG20" s="1"/>
      <c r="KUH20" s="1"/>
      <c r="KUI20" s="1"/>
      <c r="KUJ20" s="1"/>
      <c r="KUK20" s="1"/>
      <c r="KUL20" s="1"/>
      <c r="KUM20" s="1"/>
      <c r="KUN20" s="1"/>
      <c r="KUO20" s="1"/>
      <c r="KUP20" s="1"/>
      <c r="KUQ20" s="1"/>
      <c r="KUR20" s="1"/>
      <c r="KUS20" s="1"/>
      <c r="KUT20" s="1"/>
      <c r="KUU20" s="1"/>
      <c r="KUV20" s="1"/>
      <c r="KUW20" s="1"/>
      <c r="KUX20" s="1"/>
      <c r="KUY20" s="1"/>
      <c r="KUZ20" s="1"/>
      <c r="KVA20" s="1"/>
      <c r="KVB20" s="1"/>
      <c r="KVC20" s="1"/>
      <c r="KVD20" s="1"/>
      <c r="KVE20" s="1"/>
      <c r="KVF20" s="1"/>
      <c r="KVG20" s="1"/>
      <c r="KVH20" s="1"/>
      <c r="KVI20" s="1"/>
      <c r="KVJ20" s="1"/>
      <c r="KVK20" s="1"/>
      <c r="KVL20" s="1"/>
      <c r="KVM20" s="1"/>
      <c r="KVN20" s="1"/>
      <c r="KVO20" s="1"/>
      <c r="KVP20" s="1"/>
      <c r="KVQ20" s="1"/>
      <c r="KVR20" s="1"/>
      <c r="KVS20" s="1"/>
      <c r="KVT20" s="1"/>
      <c r="KVU20" s="1"/>
      <c r="KVV20" s="1"/>
      <c r="KVW20" s="1"/>
      <c r="KVX20" s="1"/>
      <c r="KVY20" s="1"/>
      <c r="KVZ20" s="1"/>
      <c r="KWA20" s="1"/>
      <c r="KWB20" s="1"/>
      <c r="KWC20" s="1"/>
      <c r="KWD20" s="1"/>
      <c r="KWE20" s="1"/>
      <c r="KWF20" s="1"/>
      <c r="KWG20" s="1"/>
      <c r="KWH20" s="1"/>
      <c r="KWI20" s="1"/>
      <c r="KWJ20" s="1"/>
      <c r="KWK20" s="1"/>
      <c r="KWL20" s="1"/>
      <c r="KWM20" s="1"/>
      <c r="KWN20" s="1"/>
      <c r="KWO20" s="1"/>
      <c r="KWP20" s="1"/>
      <c r="KWQ20" s="1"/>
      <c r="KWR20" s="1"/>
      <c r="KWS20" s="1"/>
      <c r="KWT20" s="1"/>
      <c r="KWU20" s="1"/>
      <c r="KWV20" s="1"/>
      <c r="KWW20" s="1"/>
      <c r="KWX20" s="1"/>
      <c r="KWY20" s="1"/>
      <c r="KWZ20" s="1"/>
      <c r="KXA20" s="1"/>
      <c r="KXB20" s="1"/>
      <c r="KXC20" s="1"/>
      <c r="KXD20" s="1"/>
      <c r="KXE20" s="1"/>
      <c r="KXF20" s="1"/>
      <c r="KXG20" s="1"/>
      <c r="KXH20" s="1"/>
      <c r="KXI20" s="1"/>
      <c r="KXJ20" s="1"/>
      <c r="KXK20" s="1"/>
      <c r="KXL20" s="1"/>
      <c r="KXM20" s="1"/>
      <c r="KXN20" s="1"/>
      <c r="KXO20" s="1"/>
      <c r="KXP20" s="1"/>
      <c r="KXQ20" s="1"/>
      <c r="KXR20" s="1"/>
      <c r="KXS20" s="1"/>
      <c r="KXT20" s="1"/>
      <c r="KXU20" s="1"/>
      <c r="KXV20" s="1"/>
      <c r="KXW20" s="1"/>
      <c r="KXX20" s="1"/>
      <c r="KXY20" s="1"/>
      <c r="KXZ20" s="1"/>
      <c r="KYA20" s="1"/>
      <c r="KYB20" s="1"/>
      <c r="KYC20" s="1"/>
      <c r="KYD20" s="1"/>
      <c r="KYE20" s="1"/>
      <c r="KYF20" s="1"/>
      <c r="KYG20" s="1"/>
      <c r="KYH20" s="1"/>
      <c r="KYI20" s="1"/>
      <c r="KYJ20" s="1"/>
      <c r="KYK20" s="1"/>
      <c r="KYL20" s="1"/>
      <c r="KYM20" s="1"/>
      <c r="KYN20" s="1"/>
      <c r="KYO20" s="1"/>
      <c r="KYP20" s="1"/>
      <c r="KYQ20" s="1"/>
      <c r="KYR20" s="1"/>
      <c r="KYS20" s="1"/>
      <c r="KYT20" s="1"/>
      <c r="KYU20" s="1"/>
      <c r="KYV20" s="1"/>
      <c r="KYW20" s="1"/>
      <c r="KYX20" s="1"/>
      <c r="KYY20" s="1"/>
      <c r="KYZ20" s="1"/>
      <c r="KZA20" s="1"/>
      <c r="KZB20" s="1"/>
      <c r="KZC20" s="1"/>
      <c r="KZD20" s="1"/>
      <c r="KZE20" s="1"/>
      <c r="KZF20" s="1"/>
      <c r="KZG20" s="1"/>
      <c r="KZH20" s="1"/>
      <c r="KZI20" s="1"/>
      <c r="KZJ20" s="1"/>
      <c r="KZK20" s="1"/>
      <c r="KZL20" s="1"/>
      <c r="KZM20" s="1"/>
      <c r="KZN20" s="1"/>
      <c r="KZO20" s="1"/>
      <c r="KZP20" s="1"/>
      <c r="KZQ20" s="1"/>
      <c r="KZR20" s="1"/>
      <c r="KZS20" s="1"/>
      <c r="KZT20" s="1"/>
      <c r="KZU20" s="1"/>
      <c r="KZV20" s="1"/>
      <c r="KZW20" s="1"/>
      <c r="KZX20" s="1"/>
      <c r="KZY20" s="1"/>
      <c r="KZZ20" s="1"/>
      <c r="LAA20" s="1"/>
      <c r="LAB20" s="1"/>
      <c r="LAC20" s="1"/>
      <c r="LAD20" s="1"/>
      <c r="LAE20" s="1"/>
      <c r="LAF20" s="1"/>
      <c r="LAG20" s="1"/>
      <c r="LAH20" s="1"/>
      <c r="LAI20" s="1"/>
      <c r="LAJ20" s="1"/>
      <c r="LAK20" s="1"/>
      <c r="LAL20" s="1"/>
      <c r="LAM20" s="1"/>
      <c r="LAN20" s="1"/>
      <c r="LAO20" s="1"/>
      <c r="LAP20" s="1"/>
      <c r="LAQ20" s="1"/>
      <c r="LAR20" s="1"/>
      <c r="LAS20" s="1"/>
      <c r="LAT20" s="1"/>
      <c r="LAU20" s="1"/>
      <c r="LAV20" s="1"/>
      <c r="LAW20" s="1"/>
      <c r="LAX20" s="1"/>
      <c r="LAY20" s="1"/>
      <c r="LAZ20" s="1"/>
      <c r="LBA20" s="1"/>
      <c r="LBB20" s="1"/>
      <c r="LBC20" s="1"/>
      <c r="LBD20" s="1"/>
      <c r="LBE20" s="1"/>
      <c r="LBF20" s="1"/>
      <c r="LBG20" s="1"/>
      <c r="LBH20" s="1"/>
      <c r="LBI20" s="1"/>
      <c r="LBJ20" s="1"/>
      <c r="LBK20" s="1"/>
      <c r="LBL20" s="1"/>
      <c r="LBM20" s="1"/>
      <c r="LBN20" s="1"/>
      <c r="LBO20" s="1"/>
      <c r="LBP20" s="1"/>
      <c r="LBQ20" s="1"/>
      <c r="LBR20" s="1"/>
      <c r="LBS20" s="1"/>
      <c r="LBT20" s="1"/>
      <c r="LBU20" s="1"/>
      <c r="LBV20" s="1"/>
      <c r="LBW20" s="1"/>
      <c r="LBX20" s="1"/>
      <c r="LBY20" s="1"/>
      <c r="LBZ20" s="1"/>
      <c r="LCA20" s="1"/>
      <c r="LCB20" s="1"/>
      <c r="LCC20" s="1"/>
      <c r="LCD20" s="1"/>
      <c r="LCE20" s="1"/>
      <c r="LCF20" s="1"/>
      <c r="LCG20" s="1"/>
      <c r="LCH20" s="1"/>
      <c r="LCI20" s="1"/>
      <c r="LCJ20" s="1"/>
      <c r="LCK20" s="1"/>
      <c r="LCL20" s="1"/>
      <c r="LCM20" s="1"/>
      <c r="LCN20" s="1"/>
      <c r="LCO20" s="1"/>
      <c r="LCP20" s="1"/>
      <c r="LCQ20" s="1"/>
      <c r="LCR20" s="1"/>
      <c r="LCS20" s="1"/>
      <c r="LCT20" s="1"/>
      <c r="LCU20" s="1"/>
      <c r="LCV20" s="1"/>
      <c r="LCW20" s="1"/>
      <c r="LCX20" s="1"/>
      <c r="LCY20" s="1"/>
      <c r="LCZ20" s="1"/>
      <c r="LDA20" s="1"/>
      <c r="LDB20" s="1"/>
      <c r="LDC20" s="1"/>
      <c r="LDD20" s="1"/>
      <c r="LDE20" s="1"/>
      <c r="LDF20" s="1"/>
      <c r="LDG20" s="1"/>
      <c r="LDH20" s="1"/>
      <c r="LDI20" s="1"/>
      <c r="LDJ20" s="1"/>
      <c r="LDK20" s="1"/>
      <c r="LDL20" s="1"/>
      <c r="LDM20" s="1"/>
      <c r="LDN20" s="1"/>
      <c r="LDO20" s="1"/>
      <c r="LDP20" s="1"/>
      <c r="LDQ20" s="1"/>
      <c r="LDR20" s="1"/>
      <c r="LDS20" s="1"/>
      <c r="LDT20" s="1"/>
      <c r="LDU20" s="1"/>
      <c r="LDV20" s="1"/>
      <c r="LDW20" s="1"/>
      <c r="LDX20" s="1"/>
      <c r="LDY20" s="1"/>
      <c r="LDZ20" s="1"/>
      <c r="LEA20" s="1"/>
      <c r="LEB20" s="1"/>
      <c r="LEC20" s="1"/>
      <c r="LED20" s="1"/>
      <c r="LEE20" s="1"/>
      <c r="LEF20" s="1"/>
      <c r="LEG20" s="1"/>
      <c r="LEH20" s="1"/>
      <c r="LEI20" s="1"/>
      <c r="LEJ20" s="1"/>
      <c r="LEK20" s="1"/>
      <c r="LEL20" s="1"/>
      <c r="LEM20" s="1"/>
      <c r="LEN20" s="1"/>
      <c r="LEO20" s="1"/>
      <c r="LEP20" s="1"/>
      <c r="LEQ20" s="1"/>
      <c r="LER20" s="1"/>
      <c r="LES20" s="1"/>
      <c r="LET20" s="1"/>
      <c r="LEU20" s="1"/>
      <c r="LEV20" s="1"/>
      <c r="LEW20" s="1"/>
      <c r="LEX20" s="1"/>
      <c r="LEY20" s="1"/>
      <c r="LEZ20" s="1"/>
      <c r="LFA20" s="1"/>
      <c r="LFB20" s="1"/>
      <c r="LFC20" s="1"/>
      <c r="LFD20" s="1"/>
      <c r="LFE20" s="1"/>
      <c r="LFF20" s="1"/>
      <c r="LFG20" s="1"/>
      <c r="LFH20" s="1"/>
      <c r="LFI20" s="1"/>
      <c r="LFJ20" s="1"/>
      <c r="LFK20" s="1"/>
      <c r="LFL20" s="1"/>
      <c r="LFM20" s="1"/>
      <c r="LFN20" s="1"/>
      <c r="LFO20" s="1"/>
      <c r="LFP20" s="1"/>
      <c r="LFQ20" s="1"/>
      <c r="LFR20" s="1"/>
      <c r="LFS20" s="1"/>
      <c r="LFT20" s="1"/>
      <c r="LFU20" s="1"/>
      <c r="LFV20" s="1"/>
      <c r="LFW20" s="1"/>
      <c r="LFX20" s="1"/>
      <c r="LFY20" s="1"/>
      <c r="LFZ20" s="1"/>
      <c r="LGA20" s="1"/>
      <c r="LGB20" s="1"/>
      <c r="LGC20" s="1"/>
      <c r="LGD20" s="1"/>
      <c r="LGE20" s="1"/>
      <c r="LGF20" s="1"/>
      <c r="LGG20" s="1"/>
      <c r="LGH20" s="1"/>
      <c r="LGI20" s="1"/>
      <c r="LGJ20" s="1"/>
      <c r="LGK20" s="1"/>
      <c r="LGL20" s="1"/>
      <c r="LGM20" s="1"/>
      <c r="LGN20" s="1"/>
      <c r="LGO20" s="1"/>
      <c r="LGP20" s="1"/>
      <c r="LGQ20" s="1"/>
      <c r="LGR20" s="1"/>
      <c r="LGS20" s="1"/>
      <c r="LGT20" s="1"/>
      <c r="LGU20" s="1"/>
      <c r="LGV20" s="1"/>
      <c r="LGW20" s="1"/>
      <c r="LGX20" s="1"/>
      <c r="LGY20" s="1"/>
      <c r="LGZ20" s="1"/>
      <c r="LHA20" s="1"/>
      <c r="LHB20" s="1"/>
      <c r="LHC20" s="1"/>
      <c r="LHD20" s="1"/>
      <c r="LHE20" s="1"/>
      <c r="LHF20" s="1"/>
      <c r="LHG20" s="1"/>
      <c r="LHH20" s="1"/>
      <c r="LHI20" s="1"/>
      <c r="LHJ20" s="1"/>
      <c r="LHK20" s="1"/>
      <c r="LHL20" s="1"/>
      <c r="LHM20" s="1"/>
      <c r="LHN20" s="1"/>
      <c r="LHO20" s="1"/>
      <c r="LHP20" s="1"/>
      <c r="LHQ20" s="1"/>
      <c r="LHR20" s="1"/>
      <c r="LHS20" s="1"/>
      <c r="LHT20" s="1"/>
      <c r="LHU20" s="1"/>
      <c r="LHV20" s="1"/>
      <c r="LHW20" s="1"/>
      <c r="LHX20" s="1"/>
      <c r="LHY20" s="1"/>
      <c r="LHZ20" s="1"/>
      <c r="LIA20" s="1"/>
      <c r="LIB20" s="1"/>
      <c r="LIC20" s="1"/>
      <c r="LID20" s="1"/>
      <c r="LIE20" s="1"/>
      <c r="LIF20" s="1"/>
      <c r="LIG20" s="1"/>
      <c r="LIH20" s="1"/>
      <c r="LII20" s="1"/>
      <c r="LIJ20" s="1"/>
      <c r="LIK20" s="1"/>
      <c r="LIL20" s="1"/>
      <c r="LIM20" s="1"/>
      <c r="LIN20" s="1"/>
      <c r="LIO20" s="1"/>
      <c r="LIP20" s="1"/>
      <c r="LIQ20" s="1"/>
      <c r="LIR20" s="1"/>
      <c r="LIS20" s="1"/>
      <c r="LIT20" s="1"/>
      <c r="LIU20" s="1"/>
      <c r="LIV20" s="1"/>
      <c r="LIW20" s="1"/>
      <c r="LIX20" s="1"/>
      <c r="LIY20" s="1"/>
      <c r="LIZ20" s="1"/>
      <c r="LJA20" s="1"/>
      <c r="LJB20" s="1"/>
      <c r="LJC20" s="1"/>
      <c r="LJD20" s="1"/>
      <c r="LJE20" s="1"/>
      <c r="LJF20" s="1"/>
      <c r="LJG20" s="1"/>
      <c r="LJH20" s="1"/>
      <c r="LJI20" s="1"/>
      <c r="LJJ20" s="1"/>
      <c r="LJK20" s="1"/>
      <c r="LJL20" s="1"/>
      <c r="LJM20" s="1"/>
      <c r="LJN20" s="1"/>
      <c r="LJO20" s="1"/>
      <c r="LJP20" s="1"/>
      <c r="LJQ20" s="1"/>
      <c r="LJR20" s="1"/>
      <c r="LJS20" s="1"/>
      <c r="LJT20" s="1"/>
      <c r="LJU20" s="1"/>
      <c r="LJV20" s="1"/>
      <c r="LJW20" s="1"/>
      <c r="LJX20" s="1"/>
      <c r="LJY20" s="1"/>
      <c r="LJZ20" s="1"/>
      <c r="LKA20" s="1"/>
      <c r="LKB20" s="1"/>
      <c r="LKC20" s="1"/>
      <c r="LKD20" s="1"/>
      <c r="LKE20" s="1"/>
      <c r="LKF20" s="1"/>
      <c r="LKG20" s="1"/>
      <c r="LKH20" s="1"/>
      <c r="LKI20" s="1"/>
      <c r="LKJ20" s="1"/>
      <c r="LKK20" s="1"/>
      <c r="LKL20" s="1"/>
      <c r="LKM20" s="1"/>
      <c r="LKN20" s="1"/>
      <c r="LKO20" s="1"/>
      <c r="LKP20" s="1"/>
      <c r="LKQ20" s="1"/>
      <c r="LKR20" s="1"/>
      <c r="LKS20" s="1"/>
      <c r="LKT20" s="1"/>
      <c r="LKU20" s="1"/>
      <c r="LKV20" s="1"/>
      <c r="LKW20" s="1"/>
      <c r="LKX20" s="1"/>
      <c r="LKY20" s="1"/>
      <c r="LKZ20" s="1"/>
      <c r="LLA20" s="1"/>
      <c r="LLB20" s="1"/>
      <c r="LLC20" s="1"/>
      <c r="LLD20" s="1"/>
      <c r="LLE20" s="1"/>
      <c r="LLF20" s="1"/>
      <c r="LLG20" s="1"/>
      <c r="LLH20" s="1"/>
      <c r="LLI20" s="1"/>
      <c r="LLJ20" s="1"/>
      <c r="LLK20" s="1"/>
      <c r="LLL20" s="1"/>
      <c r="LLM20" s="1"/>
      <c r="LLN20" s="1"/>
      <c r="LLO20" s="1"/>
      <c r="LLP20" s="1"/>
      <c r="LLQ20" s="1"/>
      <c r="LLR20" s="1"/>
      <c r="LLS20" s="1"/>
      <c r="LLT20" s="1"/>
      <c r="LLU20" s="1"/>
      <c r="LLV20" s="1"/>
      <c r="LLW20" s="1"/>
      <c r="LLX20" s="1"/>
      <c r="LLY20" s="1"/>
      <c r="LLZ20" s="1"/>
      <c r="LMA20" s="1"/>
      <c r="LMB20" s="1"/>
      <c r="LMC20" s="1"/>
      <c r="LMD20" s="1"/>
      <c r="LME20" s="1"/>
      <c r="LMF20" s="1"/>
      <c r="LMG20" s="1"/>
      <c r="LMH20" s="1"/>
      <c r="LMI20" s="1"/>
      <c r="LMJ20" s="1"/>
      <c r="LMK20" s="1"/>
      <c r="LML20" s="1"/>
      <c r="LMM20" s="1"/>
      <c r="LMN20" s="1"/>
      <c r="LMO20" s="1"/>
      <c r="LMP20" s="1"/>
      <c r="LMQ20" s="1"/>
      <c r="LMR20" s="1"/>
      <c r="LMS20" s="1"/>
      <c r="LMT20" s="1"/>
      <c r="LMU20" s="1"/>
      <c r="LMV20" s="1"/>
      <c r="LMW20" s="1"/>
      <c r="LMX20" s="1"/>
      <c r="LMY20" s="1"/>
      <c r="LMZ20" s="1"/>
      <c r="LNA20" s="1"/>
      <c r="LNB20" s="1"/>
      <c r="LNC20" s="1"/>
      <c r="LND20" s="1"/>
      <c r="LNE20" s="1"/>
      <c r="LNF20" s="1"/>
      <c r="LNG20" s="1"/>
      <c r="LNH20" s="1"/>
      <c r="LNI20" s="1"/>
      <c r="LNJ20" s="1"/>
      <c r="LNK20" s="1"/>
      <c r="LNL20" s="1"/>
      <c r="LNM20" s="1"/>
      <c r="LNN20" s="1"/>
      <c r="LNO20" s="1"/>
      <c r="LNP20" s="1"/>
      <c r="LNQ20" s="1"/>
      <c r="LNR20" s="1"/>
      <c r="LNS20" s="1"/>
      <c r="LNT20" s="1"/>
      <c r="LNU20" s="1"/>
      <c r="LNV20" s="1"/>
      <c r="LNW20" s="1"/>
      <c r="LNX20" s="1"/>
      <c r="LNY20" s="1"/>
      <c r="LNZ20" s="1"/>
      <c r="LOA20" s="1"/>
      <c r="LOB20" s="1"/>
      <c r="LOC20" s="1"/>
      <c r="LOD20" s="1"/>
      <c r="LOE20" s="1"/>
      <c r="LOF20" s="1"/>
      <c r="LOG20" s="1"/>
      <c r="LOH20" s="1"/>
      <c r="LOI20" s="1"/>
      <c r="LOJ20" s="1"/>
      <c r="LOK20" s="1"/>
      <c r="LOL20" s="1"/>
      <c r="LOM20" s="1"/>
      <c r="LON20" s="1"/>
      <c r="LOO20" s="1"/>
      <c r="LOP20" s="1"/>
      <c r="LOQ20" s="1"/>
      <c r="LOR20" s="1"/>
      <c r="LOS20" s="1"/>
      <c r="LOT20" s="1"/>
      <c r="LOU20" s="1"/>
      <c r="LOV20" s="1"/>
      <c r="LOW20" s="1"/>
      <c r="LOX20" s="1"/>
      <c r="LOY20" s="1"/>
      <c r="LOZ20" s="1"/>
      <c r="LPA20" s="1"/>
      <c r="LPB20" s="1"/>
      <c r="LPC20" s="1"/>
      <c r="LPD20" s="1"/>
      <c r="LPE20" s="1"/>
      <c r="LPF20" s="1"/>
      <c r="LPG20" s="1"/>
      <c r="LPH20" s="1"/>
      <c r="LPI20" s="1"/>
      <c r="LPJ20" s="1"/>
      <c r="LPK20" s="1"/>
      <c r="LPL20" s="1"/>
      <c r="LPM20" s="1"/>
      <c r="LPN20" s="1"/>
      <c r="LPO20" s="1"/>
      <c r="LPP20" s="1"/>
      <c r="LPQ20" s="1"/>
      <c r="LPR20" s="1"/>
      <c r="LPS20" s="1"/>
      <c r="LPT20" s="1"/>
      <c r="LPU20" s="1"/>
      <c r="LPV20" s="1"/>
      <c r="LPW20" s="1"/>
      <c r="LPX20" s="1"/>
      <c r="LPY20" s="1"/>
      <c r="LPZ20" s="1"/>
      <c r="LQA20" s="1"/>
      <c r="LQB20" s="1"/>
      <c r="LQC20" s="1"/>
      <c r="LQD20" s="1"/>
      <c r="LQE20" s="1"/>
      <c r="LQF20" s="1"/>
      <c r="LQG20" s="1"/>
      <c r="LQH20" s="1"/>
      <c r="LQI20" s="1"/>
      <c r="LQJ20" s="1"/>
      <c r="LQK20" s="1"/>
      <c r="LQL20" s="1"/>
      <c r="LQM20" s="1"/>
      <c r="LQN20" s="1"/>
      <c r="LQO20" s="1"/>
      <c r="LQP20" s="1"/>
      <c r="LQQ20" s="1"/>
      <c r="LQR20" s="1"/>
      <c r="LQS20" s="1"/>
      <c r="LQT20" s="1"/>
      <c r="LQU20" s="1"/>
      <c r="LQV20" s="1"/>
      <c r="LQW20" s="1"/>
      <c r="LQX20" s="1"/>
      <c r="LQY20" s="1"/>
      <c r="LQZ20" s="1"/>
      <c r="LRA20" s="1"/>
      <c r="LRB20" s="1"/>
      <c r="LRC20" s="1"/>
      <c r="LRD20" s="1"/>
      <c r="LRE20" s="1"/>
      <c r="LRF20" s="1"/>
      <c r="LRG20" s="1"/>
      <c r="LRH20" s="1"/>
      <c r="LRI20" s="1"/>
      <c r="LRJ20" s="1"/>
      <c r="LRK20" s="1"/>
      <c r="LRL20" s="1"/>
      <c r="LRM20" s="1"/>
      <c r="LRN20" s="1"/>
      <c r="LRO20" s="1"/>
      <c r="LRP20" s="1"/>
      <c r="LRQ20" s="1"/>
      <c r="LRR20" s="1"/>
      <c r="LRS20" s="1"/>
      <c r="LRT20" s="1"/>
      <c r="LRU20" s="1"/>
      <c r="LRV20" s="1"/>
      <c r="LRW20" s="1"/>
      <c r="LRX20" s="1"/>
      <c r="LRY20" s="1"/>
      <c r="LRZ20" s="1"/>
      <c r="LSA20" s="1"/>
      <c r="LSB20" s="1"/>
      <c r="LSC20" s="1"/>
      <c r="LSD20" s="1"/>
      <c r="LSE20" s="1"/>
      <c r="LSF20" s="1"/>
      <c r="LSG20" s="1"/>
      <c r="LSH20" s="1"/>
      <c r="LSI20" s="1"/>
      <c r="LSJ20" s="1"/>
      <c r="LSK20" s="1"/>
      <c r="LSL20" s="1"/>
      <c r="LSM20" s="1"/>
      <c r="LSN20" s="1"/>
      <c r="LSO20" s="1"/>
      <c r="LSP20" s="1"/>
      <c r="LSQ20" s="1"/>
      <c r="LSR20" s="1"/>
      <c r="LSS20" s="1"/>
      <c r="LST20" s="1"/>
      <c r="LSU20" s="1"/>
      <c r="LSV20" s="1"/>
      <c r="LSW20" s="1"/>
      <c r="LSX20" s="1"/>
      <c r="LSY20" s="1"/>
      <c r="LSZ20" s="1"/>
      <c r="LTA20" s="1"/>
      <c r="LTB20" s="1"/>
      <c r="LTC20" s="1"/>
      <c r="LTD20" s="1"/>
      <c r="LTE20" s="1"/>
      <c r="LTF20" s="1"/>
      <c r="LTG20" s="1"/>
      <c r="LTH20" s="1"/>
      <c r="LTI20" s="1"/>
      <c r="LTJ20" s="1"/>
      <c r="LTK20" s="1"/>
      <c r="LTL20" s="1"/>
      <c r="LTM20" s="1"/>
      <c r="LTN20" s="1"/>
      <c r="LTO20" s="1"/>
      <c r="LTP20" s="1"/>
      <c r="LTQ20" s="1"/>
      <c r="LTR20" s="1"/>
      <c r="LTS20" s="1"/>
      <c r="LTT20" s="1"/>
      <c r="LTU20" s="1"/>
      <c r="LTV20" s="1"/>
      <c r="LTW20" s="1"/>
      <c r="LTX20" s="1"/>
      <c r="LTY20" s="1"/>
      <c r="LTZ20" s="1"/>
      <c r="LUA20" s="1"/>
      <c r="LUB20" s="1"/>
      <c r="LUC20" s="1"/>
      <c r="LUD20" s="1"/>
      <c r="LUE20" s="1"/>
      <c r="LUF20" s="1"/>
      <c r="LUG20" s="1"/>
      <c r="LUH20" s="1"/>
      <c r="LUI20" s="1"/>
      <c r="LUJ20" s="1"/>
      <c r="LUK20" s="1"/>
      <c r="LUL20" s="1"/>
      <c r="LUM20" s="1"/>
      <c r="LUN20" s="1"/>
      <c r="LUO20" s="1"/>
      <c r="LUP20" s="1"/>
      <c r="LUQ20" s="1"/>
      <c r="LUR20" s="1"/>
      <c r="LUS20" s="1"/>
      <c r="LUT20" s="1"/>
      <c r="LUU20" s="1"/>
      <c r="LUV20" s="1"/>
      <c r="LUW20" s="1"/>
      <c r="LUX20" s="1"/>
      <c r="LUY20" s="1"/>
      <c r="LUZ20" s="1"/>
      <c r="LVA20" s="1"/>
      <c r="LVB20" s="1"/>
      <c r="LVC20" s="1"/>
      <c r="LVD20" s="1"/>
      <c r="LVE20" s="1"/>
      <c r="LVF20" s="1"/>
      <c r="LVG20" s="1"/>
      <c r="LVH20" s="1"/>
      <c r="LVI20" s="1"/>
      <c r="LVJ20" s="1"/>
      <c r="LVK20" s="1"/>
      <c r="LVL20" s="1"/>
      <c r="LVM20" s="1"/>
      <c r="LVN20" s="1"/>
      <c r="LVO20" s="1"/>
      <c r="LVP20" s="1"/>
      <c r="LVQ20" s="1"/>
      <c r="LVR20" s="1"/>
      <c r="LVS20" s="1"/>
      <c r="LVT20" s="1"/>
      <c r="LVU20" s="1"/>
      <c r="LVV20" s="1"/>
      <c r="LVW20" s="1"/>
      <c r="LVX20" s="1"/>
      <c r="LVY20" s="1"/>
      <c r="LVZ20" s="1"/>
      <c r="LWA20" s="1"/>
      <c r="LWB20" s="1"/>
      <c r="LWC20" s="1"/>
      <c r="LWD20" s="1"/>
      <c r="LWE20" s="1"/>
      <c r="LWF20" s="1"/>
      <c r="LWG20" s="1"/>
      <c r="LWH20" s="1"/>
      <c r="LWI20" s="1"/>
      <c r="LWJ20" s="1"/>
      <c r="LWK20" s="1"/>
      <c r="LWL20" s="1"/>
      <c r="LWM20" s="1"/>
      <c r="LWN20" s="1"/>
      <c r="LWO20" s="1"/>
      <c r="LWP20" s="1"/>
      <c r="LWQ20" s="1"/>
      <c r="LWR20" s="1"/>
      <c r="LWS20" s="1"/>
      <c r="LWT20" s="1"/>
      <c r="LWU20" s="1"/>
      <c r="LWV20" s="1"/>
      <c r="LWW20" s="1"/>
      <c r="LWX20" s="1"/>
      <c r="LWY20" s="1"/>
      <c r="LWZ20" s="1"/>
      <c r="LXA20" s="1"/>
      <c r="LXB20" s="1"/>
      <c r="LXC20" s="1"/>
      <c r="LXD20" s="1"/>
      <c r="LXE20" s="1"/>
      <c r="LXF20" s="1"/>
      <c r="LXG20" s="1"/>
      <c r="LXH20" s="1"/>
      <c r="LXI20" s="1"/>
      <c r="LXJ20" s="1"/>
      <c r="LXK20" s="1"/>
      <c r="LXL20" s="1"/>
      <c r="LXM20" s="1"/>
      <c r="LXN20" s="1"/>
      <c r="LXO20" s="1"/>
      <c r="LXP20" s="1"/>
      <c r="LXQ20" s="1"/>
      <c r="LXR20" s="1"/>
      <c r="LXS20" s="1"/>
      <c r="LXT20" s="1"/>
      <c r="LXU20" s="1"/>
      <c r="LXV20" s="1"/>
      <c r="LXW20" s="1"/>
      <c r="LXX20" s="1"/>
      <c r="LXY20" s="1"/>
      <c r="LXZ20" s="1"/>
      <c r="LYA20" s="1"/>
      <c r="LYB20" s="1"/>
      <c r="LYC20" s="1"/>
      <c r="LYD20" s="1"/>
      <c r="LYE20" s="1"/>
      <c r="LYF20" s="1"/>
      <c r="LYG20" s="1"/>
      <c r="LYH20" s="1"/>
      <c r="LYI20" s="1"/>
      <c r="LYJ20" s="1"/>
      <c r="LYK20" s="1"/>
      <c r="LYL20" s="1"/>
      <c r="LYM20" s="1"/>
      <c r="LYN20" s="1"/>
      <c r="LYO20" s="1"/>
      <c r="LYP20" s="1"/>
      <c r="LYQ20" s="1"/>
      <c r="LYR20" s="1"/>
      <c r="LYS20" s="1"/>
      <c r="LYT20" s="1"/>
      <c r="LYU20" s="1"/>
      <c r="LYV20" s="1"/>
      <c r="LYW20" s="1"/>
      <c r="LYX20" s="1"/>
      <c r="LYY20" s="1"/>
      <c r="LYZ20" s="1"/>
      <c r="LZA20" s="1"/>
      <c r="LZB20" s="1"/>
      <c r="LZC20" s="1"/>
      <c r="LZD20" s="1"/>
      <c r="LZE20" s="1"/>
      <c r="LZF20" s="1"/>
      <c r="LZG20" s="1"/>
      <c r="LZH20" s="1"/>
      <c r="LZI20" s="1"/>
      <c r="LZJ20" s="1"/>
      <c r="LZK20" s="1"/>
      <c r="LZL20" s="1"/>
      <c r="LZM20" s="1"/>
      <c r="LZN20" s="1"/>
      <c r="LZO20" s="1"/>
      <c r="LZP20" s="1"/>
      <c r="LZQ20" s="1"/>
      <c r="LZR20" s="1"/>
      <c r="LZS20" s="1"/>
      <c r="LZT20" s="1"/>
      <c r="LZU20" s="1"/>
      <c r="LZV20" s="1"/>
      <c r="LZW20" s="1"/>
      <c r="LZX20" s="1"/>
      <c r="LZY20" s="1"/>
      <c r="LZZ20" s="1"/>
      <c r="MAA20" s="1"/>
      <c r="MAB20" s="1"/>
      <c r="MAC20" s="1"/>
      <c r="MAD20" s="1"/>
      <c r="MAE20" s="1"/>
      <c r="MAF20" s="1"/>
      <c r="MAG20" s="1"/>
      <c r="MAH20" s="1"/>
      <c r="MAI20" s="1"/>
      <c r="MAJ20" s="1"/>
      <c r="MAK20" s="1"/>
      <c r="MAL20" s="1"/>
      <c r="MAM20" s="1"/>
      <c r="MAN20" s="1"/>
      <c r="MAO20" s="1"/>
      <c r="MAP20" s="1"/>
      <c r="MAQ20" s="1"/>
      <c r="MAR20" s="1"/>
      <c r="MAS20" s="1"/>
      <c r="MAT20" s="1"/>
      <c r="MAU20" s="1"/>
      <c r="MAV20" s="1"/>
      <c r="MAW20" s="1"/>
      <c r="MAX20" s="1"/>
      <c r="MAY20" s="1"/>
      <c r="MAZ20" s="1"/>
      <c r="MBA20" s="1"/>
      <c r="MBB20" s="1"/>
      <c r="MBC20" s="1"/>
      <c r="MBD20" s="1"/>
      <c r="MBE20" s="1"/>
      <c r="MBF20" s="1"/>
      <c r="MBG20" s="1"/>
      <c r="MBH20" s="1"/>
      <c r="MBI20" s="1"/>
      <c r="MBJ20" s="1"/>
      <c r="MBK20" s="1"/>
      <c r="MBL20" s="1"/>
      <c r="MBM20" s="1"/>
      <c r="MBN20" s="1"/>
      <c r="MBO20" s="1"/>
      <c r="MBP20" s="1"/>
      <c r="MBQ20" s="1"/>
      <c r="MBR20" s="1"/>
      <c r="MBS20" s="1"/>
      <c r="MBT20" s="1"/>
      <c r="MBU20" s="1"/>
      <c r="MBV20" s="1"/>
      <c r="MBW20" s="1"/>
      <c r="MBX20" s="1"/>
      <c r="MBY20" s="1"/>
      <c r="MBZ20" s="1"/>
      <c r="MCA20" s="1"/>
      <c r="MCB20" s="1"/>
      <c r="MCC20" s="1"/>
      <c r="MCD20" s="1"/>
      <c r="MCE20" s="1"/>
      <c r="MCF20" s="1"/>
      <c r="MCG20" s="1"/>
      <c r="MCH20" s="1"/>
      <c r="MCI20" s="1"/>
      <c r="MCJ20" s="1"/>
      <c r="MCK20" s="1"/>
      <c r="MCL20" s="1"/>
      <c r="MCM20" s="1"/>
      <c r="MCN20" s="1"/>
      <c r="MCO20" s="1"/>
      <c r="MCP20" s="1"/>
      <c r="MCQ20" s="1"/>
      <c r="MCR20" s="1"/>
      <c r="MCS20" s="1"/>
      <c r="MCT20" s="1"/>
      <c r="MCU20" s="1"/>
      <c r="MCV20" s="1"/>
      <c r="MCW20" s="1"/>
      <c r="MCX20" s="1"/>
      <c r="MCY20" s="1"/>
      <c r="MCZ20" s="1"/>
      <c r="MDA20" s="1"/>
      <c r="MDB20" s="1"/>
      <c r="MDC20" s="1"/>
      <c r="MDD20" s="1"/>
      <c r="MDE20" s="1"/>
      <c r="MDF20" s="1"/>
      <c r="MDG20" s="1"/>
      <c r="MDH20" s="1"/>
      <c r="MDI20" s="1"/>
      <c r="MDJ20" s="1"/>
      <c r="MDK20" s="1"/>
      <c r="MDL20" s="1"/>
      <c r="MDM20" s="1"/>
      <c r="MDN20" s="1"/>
      <c r="MDO20" s="1"/>
      <c r="MDP20" s="1"/>
      <c r="MDQ20" s="1"/>
      <c r="MDR20" s="1"/>
      <c r="MDS20" s="1"/>
      <c r="MDT20" s="1"/>
      <c r="MDU20" s="1"/>
      <c r="MDV20" s="1"/>
      <c r="MDW20" s="1"/>
      <c r="MDX20" s="1"/>
      <c r="MDY20" s="1"/>
      <c r="MDZ20" s="1"/>
      <c r="MEA20" s="1"/>
      <c r="MEB20" s="1"/>
      <c r="MEC20" s="1"/>
      <c r="MED20" s="1"/>
      <c r="MEE20" s="1"/>
      <c r="MEF20" s="1"/>
      <c r="MEG20" s="1"/>
      <c r="MEH20" s="1"/>
      <c r="MEI20" s="1"/>
      <c r="MEJ20" s="1"/>
      <c r="MEK20" s="1"/>
      <c r="MEL20" s="1"/>
      <c r="MEM20" s="1"/>
      <c r="MEN20" s="1"/>
      <c r="MEO20" s="1"/>
      <c r="MEP20" s="1"/>
      <c r="MEQ20" s="1"/>
      <c r="MER20" s="1"/>
      <c r="MES20" s="1"/>
      <c r="MET20" s="1"/>
      <c r="MEU20" s="1"/>
      <c r="MEV20" s="1"/>
      <c r="MEW20" s="1"/>
      <c r="MEX20" s="1"/>
      <c r="MEY20" s="1"/>
      <c r="MEZ20" s="1"/>
      <c r="MFA20" s="1"/>
      <c r="MFB20" s="1"/>
      <c r="MFC20" s="1"/>
      <c r="MFD20" s="1"/>
      <c r="MFE20" s="1"/>
      <c r="MFF20" s="1"/>
      <c r="MFG20" s="1"/>
      <c r="MFH20" s="1"/>
      <c r="MFI20" s="1"/>
      <c r="MFJ20" s="1"/>
      <c r="MFK20" s="1"/>
      <c r="MFL20" s="1"/>
      <c r="MFM20" s="1"/>
      <c r="MFN20" s="1"/>
      <c r="MFO20" s="1"/>
      <c r="MFP20" s="1"/>
      <c r="MFQ20" s="1"/>
      <c r="MFR20" s="1"/>
      <c r="MFS20" s="1"/>
      <c r="MFT20" s="1"/>
      <c r="MFU20" s="1"/>
      <c r="MFV20" s="1"/>
      <c r="MFW20" s="1"/>
      <c r="MFX20" s="1"/>
      <c r="MFY20" s="1"/>
      <c r="MFZ20" s="1"/>
      <c r="MGA20" s="1"/>
      <c r="MGB20" s="1"/>
      <c r="MGC20" s="1"/>
      <c r="MGD20" s="1"/>
      <c r="MGE20" s="1"/>
      <c r="MGF20" s="1"/>
      <c r="MGG20" s="1"/>
      <c r="MGH20" s="1"/>
      <c r="MGI20" s="1"/>
      <c r="MGJ20" s="1"/>
      <c r="MGK20" s="1"/>
      <c r="MGL20" s="1"/>
      <c r="MGM20" s="1"/>
      <c r="MGN20" s="1"/>
      <c r="MGO20" s="1"/>
      <c r="MGP20" s="1"/>
      <c r="MGQ20" s="1"/>
      <c r="MGR20" s="1"/>
      <c r="MGS20" s="1"/>
      <c r="MGT20" s="1"/>
      <c r="MGU20" s="1"/>
      <c r="MGV20" s="1"/>
      <c r="MGW20" s="1"/>
      <c r="MGX20" s="1"/>
      <c r="MGY20" s="1"/>
      <c r="MGZ20" s="1"/>
      <c r="MHA20" s="1"/>
      <c r="MHB20" s="1"/>
      <c r="MHC20" s="1"/>
      <c r="MHD20" s="1"/>
      <c r="MHE20" s="1"/>
      <c r="MHF20" s="1"/>
      <c r="MHG20" s="1"/>
      <c r="MHH20" s="1"/>
      <c r="MHI20" s="1"/>
      <c r="MHJ20" s="1"/>
      <c r="MHK20" s="1"/>
      <c r="MHL20" s="1"/>
      <c r="MHM20" s="1"/>
      <c r="MHN20" s="1"/>
      <c r="MHO20" s="1"/>
      <c r="MHP20" s="1"/>
      <c r="MHQ20" s="1"/>
      <c r="MHR20" s="1"/>
      <c r="MHS20" s="1"/>
      <c r="MHT20" s="1"/>
      <c r="MHU20" s="1"/>
      <c r="MHV20" s="1"/>
      <c r="MHW20" s="1"/>
      <c r="MHX20" s="1"/>
      <c r="MHY20" s="1"/>
      <c r="MHZ20" s="1"/>
      <c r="MIA20" s="1"/>
      <c r="MIB20" s="1"/>
      <c r="MIC20" s="1"/>
      <c r="MID20" s="1"/>
      <c r="MIE20" s="1"/>
      <c r="MIF20" s="1"/>
      <c r="MIG20" s="1"/>
      <c r="MIH20" s="1"/>
      <c r="MII20" s="1"/>
      <c r="MIJ20" s="1"/>
      <c r="MIK20" s="1"/>
      <c r="MIL20" s="1"/>
      <c r="MIM20" s="1"/>
      <c r="MIN20" s="1"/>
      <c r="MIO20" s="1"/>
      <c r="MIP20" s="1"/>
      <c r="MIQ20" s="1"/>
      <c r="MIR20" s="1"/>
      <c r="MIS20" s="1"/>
      <c r="MIT20" s="1"/>
      <c r="MIU20" s="1"/>
      <c r="MIV20" s="1"/>
      <c r="MIW20" s="1"/>
      <c r="MIX20" s="1"/>
      <c r="MIY20" s="1"/>
      <c r="MIZ20" s="1"/>
      <c r="MJA20" s="1"/>
      <c r="MJB20" s="1"/>
      <c r="MJC20" s="1"/>
      <c r="MJD20" s="1"/>
      <c r="MJE20" s="1"/>
      <c r="MJF20" s="1"/>
      <c r="MJG20" s="1"/>
      <c r="MJH20" s="1"/>
      <c r="MJI20" s="1"/>
      <c r="MJJ20" s="1"/>
      <c r="MJK20" s="1"/>
      <c r="MJL20" s="1"/>
      <c r="MJM20" s="1"/>
      <c r="MJN20" s="1"/>
      <c r="MJO20" s="1"/>
      <c r="MJP20" s="1"/>
      <c r="MJQ20" s="1"/>
      <c r="MJR20" s="1"/>
      <c r="MJS20" s="1"/>
      <c r="MJT20" s="1"/>
      <c r="MJU20" s="1"/>
      <c r="MJV20" s="1"/>
      <c r="MJW20" s="1"/>
      <c r="MJX20" s="1"/>
      <c r="MJY20" s="1"/>
      <c r="MJZ20" s="1"/>
      <c r="MKA20" s="1"/>
      <c r="MKB20" s="1"/>
      <c r="MKC20" s="1"/>
      <c r="MKD20" s="1"/>
      <c r="MKE20" s="1"/>
      <c r="MKF20" s="1"/>
      <c r="MKG20" s="1"/>
      <c r="MKH20" s="1"/>
      <c r="MKI20" s="1"/>
      <c r="MKJ20" s="1"/>
      <c r="MKK20" s="1"/>
      <c r="MKL20" s="1"/>
      <c r="MKM20" s="1"/>
      <c r="MKN20" s="1"/>
      <c r="MKO20" s="1"/>
      <c r="MKP20" s="1"/>
      <c r="MKQ20" s="1"/>
      <c r="MKR20" s="1"/>
      <c r="MKS20" s="1"/>
      <c r="MKT20" s="1"/>
      <c r="MKU20" s="1"/>
      <c r="MKV20" s="1"/>
      <c r="MKW20" s="1"/>
      <c r="MKX20" s="1"/>
      <c r="MKY20" s="1"/>
      <c r="MKZ20" s="1"/>
      <c r="MLA20" s="1"/>
      <c r="MLB20" s="1"/>
      <c r="MLC20" s="1"/>
      <c r="MLD20" s="1"/>
      <c r="MLE20" s="1"/>
      <c r="MLF20" s="1"/>
      <c r="MLG20" s="1"/>
      <c r="MLH20" s="1"/>
      <c r="MLI20" s="1"/>
      <c r="MLJ20" s="1"/>
      <c r="MLK20" s="1"/>
      <c r="MLL20" s="1"/>
      <c r="MLM20" s="1"/>
      <c r="MLN20" s="1"/>
      <c r="MLO20" s="1"/>
      <c r="MLP20" s="1"/>
      <c r="MLQ20" s="1"/>
      <c r="MLR20" s="1"/>
      <c r="MLS20" s="1"/>
      <c r="MLT20" s="1"/>
      <c r="MLU20" s="1"/>
      <c r="MLV20" s="1"/>
      <c r="MLW20" s="1"/>
      <c r="MLX20" s="1"/>
      <c r="MLY20" s="1"/>
      <c r="MLZ20" s="1"/>
      <c r="MMA20" s="1"/>
      <c r="MMB20" s="1"/>
      <c r="MMC20" s="1"/>
      <c r="MMD20" s="1"/>
      <c r="MME20" s="1"/>
      <c r="MMF20" s="1"/>
      <c r="MMG20" s="1"/>
      <c r="MMH20" s="1"/>
      <c r="MMI20" s="1"/>
      <c r="MMJ20" s="1"/>
      <c r="MMK20" s="1"/>
      <c r="MML20" s="1"/>
      <c r="MMM20" s="1"/>
      <c r="MMN20" s="1"/>
      <c r="MMO20" s="1"/>
      <c r="MMP20" s="1"/>
      <c r="MMQ20" s="1"/>
      <c r="MMR20" s="1"/>
      <c r="MMS20" s="1"/>
      <c r="MMT20" s="1"/>
      <c r="MMU20" s="1"/>
      <c r="MMV20" s="1"/>
      <c r="MMW20" s="1"/>
      <c r="MMX20" s="1"/>
      <c r="MMY20" s="1"/>
      <c r="MMZ20" s="1"/>
      <c r="MNA20" s="1"/>
      <c r="MNB20" s="1"/>
      <c r="MNC20" s="1"/>
      <c r="MND20" s="1"/>
      <c r="MNE20" s="1"/>
      <c r="MNF20" s="1"/>
      <c r="MNG20" s="1"/>
      <c r="MNH20" s="1"/>
      <c r="MNI20" s="1"/>
      <c r="MNJ20" s="1"/>
      <c r="MNK20" s="1"/>
      <c r="MNL20" s="1"/>
      <c r="MNM20" s="1"/>
      <c r="MNN20" s="1"/>
      <c r="MNO20" s="1"/>
      <c r="MNP20" s="1"/>
      <c r="MNQ20" s="1"/>
      <c r="MNR20" s="1"/>
      <c r="MNS20" s="1"/>
      <c r="MNT20" s="1"/>
      <c r="MNU20" s="1"/>
      <c r="MNV20" s="1"/>
      <c r="MNW20" s="1"/>
      <c r="MNX20" s="1"/>
      <c r="MNY20" s="1"/>
      <c r="MNZ20" s="1"/>
      <c r="MOA20" s="1"/>
      <c r="MOB20" s="1"/>
      <c r="MOC20" s="1"/>
      <c r="MOD20" s="1"/>
      <c r="MOE20" s="1"/>
      <c r="MOF20" s="1"/>
      <c r="MOG20" s="1"/>
      <c r="MOH20" s="1"/>
      <c r="MOI20" s="1"/>
      <c r="MOJ20" s="1"/>
      <c r="MOK20" s="1"/>
      <c r="MOL20" s="1"/>
      <c r="MOM20" s="1"/>
      <c r="MON20" s="1"/>
      <c r="MOO20" s="1"/>
      <c r="MOP20" s="1"/>
      <c r="MOQ20" s="1"/>
      <c r="MOR20" s="1"/>
      <c r="MOS20" s="1"/>
      <c r="MOT20" s="1"/>
      <c r="MOU20" s="1"/>
      <c r="MOV20" s="1"/>
      <c r="MOW20" s="1"/>
      <c r="MOX20" s="1"/>
      <c r="MOY20" s="1"/>
      <c r="MOZ20" s="1"/>
      <c r="MPA20" s="1"/>
      <c r="MPB20" s="1"/>
      <c r="MPC20" s="1"/>
      <c r="MPD20" s="1"/>
      <c r="MPE20" s="1"/>
      <c r="MPF20" s="1"/>
      <c r="MPG20" s="1"/>
      <c r="MPH20" s="1"/>
      <c r="MPI20" s="1"/>
      <c r="MPJ20" s="1"/>
      <c r="MPK20" s="1"/>
      <c r="MPL20" s="1"/>
      <c r="MPM20" s="1"/>
      <c r="MPN20" s="1"/>
      <c r="MPO20" s="1"/>
      <c r="MPP20" s="1"/>
      <c r="MPQ20" s="1"/>
      <c r="MPR20" s="1"/>
      <c r="MPS20" s="1"/>
      <c r="MPT20" s="1"/>
      <c r="MPU20" s="1"/>
      <c r="MPV20" s="1"/>
      <c r="MPW20" s="1"/>
      <c r="MPX20" s="1"/>
      <c r="MPY20" s="1"/>
      <c r="MPZ20" s="1"/>
      <c r="MQA20" s="1"/>
      <c r="MQB20" s="1"/>
      <c r="MQC20" s="1"/>
      <c r="MQD20" s="1"/>
      <c r="MQE20" s="1"/>
      <c r="MQF20" s="1"/>
      <c r="MQG20" s="1"/>
      <c r="MQH20" s="1"/>
      <c r="MQI20" s="1"/>
      <c r="MQJ20" s="1"/>
      <c r="MQK20" s="1"/>
      <c r="MQL20" s="1"/>
      <c r="MQM20" s="1"/>
      <c r="MQN20" s="1"/>
      <c r="MQO20" s="1"/>
      <c r="MQP20" s="1"/>
      <c r="MQQ20" s="1"/>
      <c r="MQR20" s="1"/>
      <c r="MQS20" s="1"/>
      <c r="MQT20" s="1"/>
      <c r="MQU20" s="1"/>
      <c r="MQV20" s="1"/>
      <c r="MQW20" s="1"/>
      <c r="MQX20" s="1"/>
      <c r="MQY20" s="1"/>
      <c r="MQZ20" s="1"/>
      <c r="MRA20" s="1"/>
      <c r="MRB20" s="1"/>
      <c r="MRC20" s="1"/>
      <c r="MRD20" s="1"/>
      <c r="MRE20" s="1"/>
      <c r="MRF20" s="1"/>
      <c r="MRG20" s="1"/>
      <c r="MRH20" s="1"/>
      <c r="MRI20" s="1"/>
      <c r="MRJ20" s="1"/>
      <c r="MRK20" s="1"/>
      <c r="MRL20" s="1"/>
      <c r="MRM20" s="1"/>
      <c r="MRN20" s="1"/>
      <c r="MRO20" s="1"/>
      <c r="MRP20" s="1"/>
      <c r="MRQ20" s="1"/>
      <c r="MRR20" s="1"/>
      <c r="MRS20" s="1"/>
      <c r="MRT20" s="1"/>
      <c r="MRU20" s="1"/>
      <c r="MRV20" s="1"/>
      <c r="MRW20" s="1"/>
      <c r="MRX20" s="1"/>
      <c r="MRY20" s="1"/>
      <c r="MRZ20" s="1"/>
      <c r="MSA20" s="1"/>
      <c r="MSB20" s="1"/>
      <c r="MSC20" s="1"/>
      <c r="MSD20" s="1"/>
      <c r="MSE20" s="1"/>
      <c r="MSF20" s="1"/>
      <c r="MSG20" s="1"/>
      <c r="MSH20" s="1"/>
      <c r="MSI20" s="1"/>
      <c r="MSJ20" s="1"/>
      <c r="MSK20" s="1"/>
      <c r="MSL20" s="1"/>
      <c r="MSM20" s="1"/>
      <c r="MSN20" s="1"/>
      <c r="MSO20" s="1"/>
      <c r="MSP20" s="1"/>
      <c r="MSQ20" s="1"/>
      <c r="MSR20" s="1"/>
      <c r="MSS20" s="1"/>
      <c r="MST20" s="1"/>
      <c r="MSU20" s="1"/>
      <c r="MSV20" s="1"/>
      <c r="MSW20" s="1"/>
      <c r="MSX20" s="1"/>
      <c r="MSY20" s="1"/>
      <c r="MSZ20" s="1"/>
      <c r="MTA20" s="1"/>
      <c r="MTB20" s="1"/>
      <c r="MTC20" s="1"/>
      <c r="MTD20" s="1"/>
      <c r="MTE20" s="1"/>
      <c r="MTF20" s="1"/>
      <c r="MTG20" s="1"/>
      <c r="MTH20" s="1"/>
      <c r="MTI20" s="1"/>
      <c r="MTJ20" s="1"/>
      <c r="MTK20" s="1"/>
      <c r="MTL20" s="1"/>
      <c r="MTM20" s="1"/>
      <c r="MTN20" s="1"/>
      <c r="MTO20" s="1"/>
      <c r="MTP20" s="1"/>
      <c r="MTQ20" s="1"/>
      <c r="MTR20" s="1"/>
      <c r="MTS20" s="1"/>
      <c r="MTT20" s="1"/>
      <c r="MTU20" s="1"/>
      <c r="MTV20" s="1"/>
      <c r="MTW20" s="1"/>
      <c r="MTX20" s="1"/>
      <c r="MTY20" s="1"/>
      <c r="MTZ20" s="1"/>
      <c r="MUA20" s="1"/>
      <c r="MUB20" s="1"/>
      <c r="MUC20" s="1"/>
      <c r="MUD20" s="1"/>
      <c r="MUE20" s="1"/>
      <c r="MUF20" s="1"/>
      <c r="MUG20" s="1"/>
      <c r="MUH20" s="1"/>
      <c r="MUI20" s="1"/>
      <c r="MUJ20" s="1"/>
      <c r="MUK20" s="1"/>
      <c r="MUL20" s="1"/>
      <c r="MUM20" s="1"/>
      <c r="MUN20" s="1"/>
      <c r="MUO20" s="1"/>
      <c r="MUP20" s="1"/>
      <c r="MUQ20" s="1"/>
      <c r="MUR20" s="1"/>
      <c r="MUS20" s="1"/>
      <c r="MUT20" s="1"/>
      <c r="MUU20" s="1"/>
      <c r="MUV20" s="1"/>
      <c r="MUW20" s="1"/>
      <c r="MUX20" s="1"/>
      <c r="MUY20" s="1"/>
      <c r="MUZ20" s="1"/>
      <c r="MVA20" s="1"/>
      <c r="MVB20" s="1"/>
      <c r="MVC20" s="1"/>
      <c r="MVD20" s="1"/>
      <c r="MVE20" s="1"/>
      <c r="MVF20" s="1"/>
      <c r="MVG20" s="1"/>
      <c r="MVH20" s="1"/>
      <c r="MVI20" s="1"/>
      <c r="MVJ20" s="1"/>
      <c r="MVK20" s="1"/>
      <c r="MVL20" s="1"/>
      <c r="MVM20" s="1"/>
      <c r="MVN20" s="1"/>
      <c r="MVO20" s="1"/>
      <c r="MVP20" s="1"/>
      <c r="MVQ20" s="1"/>
      <c r="MVR20" s="1"/>
      <c r="MVS20" s="1"/>
      <c r="MVT20" s="1"/>
      <c r="MVU20" s="1"/>
      <c r="MVV20" s="1"/>
      <c r="MVW20" s="1"/>
      <c r="MVX20" s="1"/>
      <c r="MVY20" s="1"/>
      <c r="MVZ20" s="1"/>
      <c r="MWA20" s="1"/>
      <c r="MWB20" s="1"/>
      <c r="MWC20" s="1"/>
      <c r="MWD20" s="1"/>
      <c r="MWE20" s="1"/>
      <c r="MWF20" s="1"/>
      <c r="MWG20" s="1"/>
      <c r="MWH20" s="1"/>
      <c r="MWI20" s="1"/>
      <c r="MWJ20" s="1"/>
      <c r="MWK20" s="1"/>
      <c r="MWL20" s="1"/>
      <c r="MWM20" s="1"/>
      <c r="MWN20" s="1"/>
      <c r="MWO20" s="1"/>
      <c r="MWP20" s="1"/>
      <c r="MWQ20" s="1"/>
      <c r="MWR20" s="1"/>
      <c r="MWS20" s="1"/>
      <c r="MWT20" s="1"/>
      <c r="MWU20" s="1"/>
      <c r="MWV20" s="1"/>
      <c r="MWW20" s="1"/>
      <c r="MWX20" s="1"/>
      <c r="MWY20" s="1"/>
      <c r="MWZ20" s="1"/>
      <c r="MXA20" s="1"/>
      <c r="MXB20" s="1"/>
      <c r="MXC20" s="1"/>
      <c r="MXD20" s="1"/>
      <c r="MXE20" s="1"/>
      <c r="MXF20" s="1"/>
      <c r="MXG20" s="1"/>
      <c r="MXH20" s="1"/>
      <c r="MXI20" s="1"/>
      <c r="MXJ20" s="1"/>
      <c r="MXK20" s="1"/>
      <c r="MXL20" s="1"/>
      <c r="MXM20" s="1"/>
      <c r="MXN20" s="1"/>
      <c r="MXO20" s="1"/>
      <c r="MXP20" s="1"/>
      <c r="MXQ20" s="1"/>
      <c r="MXR20" s="1"/>
      <c r="MXS20" s="1"/>
      <c r="MXT20" s="1"/>
      <c r="MXU20" s="1"/>
      <c r="MXV20" s="1"/>
      <c r="MXW20" s="1"/>
      <c r="MXX20" s="1"/>
      <c r="MXY20" s="1"/>
      <c r="MXZ20" s="1"/>
      <c r="MYA20" s="1"/>
      <c r="MYB20" s="1"/>
      <c r="MYC20" s="1"/>
      <c r="MYD20" s="1"/>
      <c r="MYE20" s="1"/>
      <c r="MYF20" s="1"/>
      <c r="MYG20" s="1"/>
      <c r="MYH20" s="1"/>
      <c r="MYI20" s="1"/>
      <c r="MYJ20" s="1"/>
      <c r="MYK20" s="1"/>
      <c r="MYL20" s="1"/>
      <c r="MYM20" s="1"/>
      <c r="MYN20" s="1"/>
      <c r="MYO20" s="1"/>
      <c r="MYP20" s="1"/>
      <c r="MYQ20" s="1"/>
      <c r="MYR20" s="1"/>
      <c r="MYS20" s="1"/>
      <c r="MYT20" s="1"/>
      <c r="MYU20" s="1"/>
      <c r="MYV20" s="1"/>
      <c r="MYW20" s="1"/>
      <c r="MYX20" s="1"/>
      <c r="MYY20" s="1"/>
      <c r="MYZ20" s="1"/>
      <c r="MZA20" s="1"/>
      <c r="MZB20" s="1"/>
      <c r="MZC20" s="1"/>
      <c r="MZD20" s="1"/>
      <c r="MZE20" s="1"/>
      <c r="MZF20" s="1"/>
      <c r="MZG20" s="1"/>
      <c r="MZH20" s="1"/>
      <c r="MZI20" s="1"/>
      <c r="MZJ20" s="1"/>
      <c r="MZK20" s="1"/>
      <c r="MZL20" s="1"/>
      <c r="MZM20" s="1"/>
      <c r="MZN20" s="1"/>
      <c r="MZO20" s="1"/>
      <c r="MZP20" s="1"/>
      <c r="MZQ20" s="1"/>
      <c r="MZR20" s="1"/>
      <c r="MZS20" s="1"/>
      <c r="MZT20" s="1"/>
      <c r="MZU20" s="1"/>
      <c r="MZV20" s="1"/>
      <c r="MZW20" s="1"/>
      <c r="MZX20" s="1"/>
      <c r="MZY20" s="1"/>
      <c r="MZZ20" s="1"/>
      <c r="NAA20" s="1"/>
      <c r="NAB20" s="1"/>
      <c r="NAC20" s="1"/>
      <c r="NAD20" s="1"/>
      <c r="NAE20" s="1"/>
      <c r="NAF20" s="1"/>
      <c r="NAG20" s="1"/>
      <c r="NAH20" s="1"/>
      <c r="NAI20" s="1"/>
      <c r="NAJ20" s="1"/>
      <c r="NAK20" s="1"/>
      <c r="NAL20" s="1"/>
      <c r="NAM20" s="1"/>
      <c r="NAN20" s="1"/>
      <c r="NAO20" s="1"/>
      <c r="NAP20" s="1"/>
      <c r="NAQ20" s="1"/>
      <c r="NAR20" s="1"/>
      <c r="NAS20" s="1"/>
      <c r="NAT20" s="1"/>
      <c r="NAU20" s="1"/>
      <c r="NAV20" s="1"/>
      <c r="NAW20" s="1"/>
      <c r="NAX20" s="1"/>
      <c r="NAY20" s="1"/>
      <c r="NAZ20" s="1"/>
      <c r="NBA20" s="1"/>
      <c r="NBB20" s="1"/>
      <c r="NBC20" s="1"/>
      <c r="NBD20" s="1"/>
      <c r="NBE20" s="1"/>
      <c r="NBF20" s="1"/>
      <c r="NBG20" s="1"/>
      <c r="NBH20" s="1"/>
      <c r="NBI20" s="1"/>
      <c r="NBJ20" s="1"/>
      <c r="NBK20" s="1"/>
      <c r="NBL20" s="1"/>
      <c r="NBM20" s="1"/>
      <c r="NBN20" s="1"/>
      <c r="NBO20" s="1"/>
      <c r="NBP20" s="1"/>
      <c r="NBQ20" s="1"/>
      <c r="NBR20" s="1"/>
      <c r="NBS20" s="1"/>
      <c r="NBT20" s="1"/>
      <c r="NBU20" s="1"/>
      <c r="NBV20" s="1"/>
      <c r="NBW20" s="1"/>
      <c r="NBX20" s="1"/>
      <c r="NBY20" s="1"/>
      <c r="NBZ20" s="1"/>
      <c r="NCA20" s="1"/>
      <c r="NCB20" s="1"/>
      <c r="NCC20" s="1"/>
      <c r="NCD20" s="1"/>
      <c r="NCE20" s="1"/>
      <c r="NCF20" s="1"/>
      <c r="NCG20" s="1"/>
      <c r="NCH20" s="1"/>
      <c r="NCI20" s="1"/>
      <c r="NCJ20" s="1"/>
      <c r="NCK20" s="1"/>
      <c r="NCL20" s="1"/>
      <c r="NCM20" s="1"/>
      <c r="NCN20" s="1"/>
      <c r="NCO20" s="1"/>
      <c r="NCP20" s="1"/>
      <c r="NCQ20" s="1"/>
      <c r="NCR20" s="1"/>
      <c r="NCS20" s="1"/>
      <c r="NCT20" s="1"/>
      <c r="NCU20" s="1"/>
      <c r="NCV20" s="1"/>
      <c r="NCW20" s="1"/>
      <c r="NCX20" s="1"/>
      <c r="NCY20" s="1"/>
      <c r="NCZ20" s="1"/>
      <c r="NDA20" s="1"/>
      <c r="NDB20" s="1"/>
      <c r="NDC20" s="1"/>
      <c r="NDD20" s="1"/>
      <c r="NDE20" s="1"/>
      <c r="NDF20" s="1"/>
      <c r="NDG20" s="1"/>
      <c r="NDH20" s="1"/>
      <c r="NDI20" s="1"/>
      <c r="NDJ20" s="1"/>
      <c r="NDK20" s="1"/>
      <c r="NDL20" s="1"/>
      <c r="NDM20" s="1"/>
      <c r="NDN20" s="1"/>
      <c r="NDO20" s="1"/>
      <c r="NDP20" s="1"/>
      <c r="NDQ20" s="1"/>
      <c r="NDR20" s="1"/>
      <c r="NDS20" s="1"/>
      <c r="NDT20" s="1"/>
      <c r="NDU20" s="1"/>
      <c r="NDV20" s="1"/>
      <c r="NDW20" s="1"/>
      <c r="NDX20" s="1"/>
      <c r="NDY20" s="1"/>
      <c r="NDZ20" s="1"/>
      <c r="NEA20" s="1"/>
      <c r="NEB20" s="1"/>
      <c r="NEC20" s="1"/>
      <c r="NED20" s="1"/>
      <c r="NEE20" s="1"/>
      <c r="NEF20" s="1"/>
      <c r="NEG20" s="1"/>
      <c r="NEH20" s="1"/>
      <c r="NEI20" s="1"/>
      <c r="NEJ20" s="1"/>
      <c r="NEK20" s="1"/>
      <c r="NEL20" s="1"/>
      <c r="NEM20" s="1"/>
      <c r="NEN20" s="1"/>
      <c r="NEO20" s="1"/>
      <c r="NEP20" s="1"/>
      <c r="NEQ20" s="1"/>
      <c r="NER20" s="1"/>
      <c r="NES20" s="1"/>
      <c r="NET20" s="1"/>
      <c r="NEU20" s="1"/>
      <c r="NEV20" s="1"/>
      <c r="NEW20" s="1"/>
      <c r="NEX20" s="1"/>
      <c r="NEY20" s="1"/>
      <c r="NEZ20" s="1"/>
      <c r="NFA20" s="1"/>
      <c r="NFB20" s="1"/>
      <c r="NFC20" s="1"/>
      <c r="NFD20" s="1"/>
      <c r="NFE20" s="1"/>
      <c r="NFF20" s="1"/>
      <c r="NFG20" s="1"/>
      <c r="NFH20" s="1"/>
      <c r="NFI20" s="1"/>
      <c r="NFJ20" s="1"/>
      <c r="NFK20" s="1"/>
      <c r="NFL20" s="1"/>
      <c r="NFM20" s="1"/>
      <c r="NFN20" s="1"/>
      <c r="NFO20" s="1"/>
      <c r="NFP20" s="1"/>
      <c r="NFQ20" s="1"/>
      <c r="NFR20" s="1"/>
      <c r="NFS20" s="1"/>
      <c r="NFT20" s="1"/>
      <c r="NFU20" s="1"/>
      <c r="NFV20" s="1"/>
      <c r="NFW20" s="1"/>
      <c r="NFX20" s="1"/>
      <c r="NFY20" s="1"/>
      <c r="NFZ20" s="1"/>
      <c r="NGA20" s="1"/>
      <c r="NGB20" s="1"/>
      <c r="NGC20" s="1"/>
      <c r="NGD20" s="1"/>
      <c r="NGE20" s="1"/>
      <c r="NGF20" s="1"/>
      <c r="NGG20" s="1"/>
      <c r="NGH20" s="1"/>
      <c r="NGI20" s="1"/>
      <c r="NGJ20" s="1"/>
      <c r="NGK20" s="1"/>
      <c r="NGL20" s="1"/>
      <c r="NGM20" s="1"/>
      <c r="NGN20" s="1"/>
      <c r="NGO20" s="1"/>
      <c r="NGP20" s="1"/>
      <c r="NGQ20" s="1"/>
      <c r="NGR20" s="1"/>
      <c r="NGS20" s="1"/>
      <c r="NGT20" s="1"/>
      <c r="NGU20" s="1"/>
      <c r="NGV20" s="1"/>
      <c r="NGW20" s="1"/>
      <c r="NGX20" s="1"/>
      <c r="NGY20" s="1"/>
      <c r="NGZ20" s="1"/>
      <c r="NHA20" s="1"/>
      <c r="NHB20" s="1"/>
      <c r="NHC20" s="1"/>
      <c r="NHD20" s="1"/>
      <c r="NHE20" s="1"/>
      <c r="NHF20" s="1"/>
      <c r="NHG20" s="1"/>
      <c r="NHH20" s="1"/>
      <c r="NHI20" s="1"/>
      <c r="NHJ20" s="1"/>
      <c r="NHK20" s="1"/>
      <c r="NHL20" s="1"/>
      <c r="NHM20" s="1"/>
      <c r="NHN20" s="1"/>
      <c r="NHO20" s="1"/>
      <c r="NHP20" s="1"/>
      <c r="NHQ20" s="1"/>
      <c r="NHR20" s="1"/>
      <c r="NHS20" s="1"/>
      <c r="NHT20" s="1"/>
      <c r="NHU20" s="1"/>
      <c r="NHV20" s="1"/>
      <c r="NHW20" s="1"/>
      <c r="NHX20" s="1"/>
      <c r="NHY20" s="1"/>
      <c r="NHZ20" s="1"/>
      <c r="NIA20" s="1"/>
      <c r="NIB20" s="1"/>
      <c r="NIC20" s="1"/>
      <c r="NID20" s="1"/>
      <c r="NIE20" s="1"/>
      <c r="NIF20" s="1"/>
      <c r="NIG20" s="1"/>
      <c r="NIH20" s="1"/>
      <c r="NII20" s="1"/>
      <c r="NIJ20" s="1"/>
      <c r="NIK20" s="1"/>
      <c r="NIL20" s="1"/>
      <c r="NIM20" s="1"/>
      <c r="NIN20" s="1"/>
      <c r="NIO20" s="1"/>
      <c r="NIP20" s="1"/>
      <c r="NIQ20" s="1"/>
      <c r="NIR20" s="1"/>
      <c r="NIS20" s="1"/>
      <c r="NIT20" s="1"/>
      <c r="NIU20" s="1"/>
      <c r="NIV20" s="1"/>
      <c r="NIW20" s="1"/>
      <c r="NIX20" s="1"/>
      <c r="NIY20" s="1"/>
      <c r="NIZ20" s="1"/>
      <c r="NJA20" s="1"/>
      <c r="NJB20" s="1"/>
      <c r="NJC20" s="1"/>
      <c r="NJD20" s="1"/>
      <c r="NJE20" s="1"/>
      <c r="NJF20" s="1"/>
      <c r="NJG20" s="1"/>
      <c r="NJH20" s="1"/>
      <c r="NJI20" s="1"/>
      <c r="NJJ20" s="1"/>
      <c r="NJK20" s="1"/>
      <c r="NJL20" s="1"/>
      <c r="NJM20" s="1"/>
      <c r="NJN20" s="1"/>
      <c r="NJO20" s="1"/>
      <c r="NJP20" s="1"/>
      <c r="NJQ20" s="1"/>
      <c r="NJR20" s="1"/>
      <c r="NJS20" s="1"/>
      <c r="NJT20" s="1"/>
      <c r="NJU20" s="1"/>
      <c r="NJV20" s="1"/>
      <c r="NJW20" s="1"/>
      <c r="NJX20" s="1"/>
      <c r="NJY20" s="1"/>
      <c r="NJZ20" s="1"/>
      <c r="NKA20" s="1"/>
      <c r="NKB20" s="1"/>
      <c r="NKC20" s="1"/>
      <c r="NKD20" s="1"/>
      <c r="NKE20" s="1"/>
      <c r="NKF20" s="1"/>
      <c r="NKG20" s="1"/>
      <c r="NKH20" s="1"/>
      <c r="NKI20" s="1"/>
      <c r="NKJ20" s="1"/>
      <c r="NKK20" s="1"/>
      <c r="NKL20" s="1"/>
      <c r="NKM20" s="1"/>
      <c r="NKN20" s="1"/>
      <c r="NKO20" s="1"/>
      <c r="NKP20" s="1"/>
      <c r="NKQ20" s="1"/>
      <c r="NKR20" s="1"/>
      <c r="NKS20" s="1"/>
      <c r="NKT20" s="1"/>
      <c r="NKU20" s="1"/>
      <c r="NKV20" s="1"/>
      <c r="NKW20" s="1"/>
      <c r="NKX20" s="1"/>
      <c r="NKY20" s="1"/>
      <c r="NKZ20" s="1"/>
      <c r="NLA20" s="1"/>
      <c r="NLB20" s="1"/>
      <c r="NLC20" s="1"/>
      <c r="NLD20" s="1"/>
      <c r="NLE20" s="1"/>
      <c r="NLF20" s="1"/>
      <c r="NLG20" s="1"/>
      <c r="NLH20" s="1"/>
      <c r="NLI20" s="1"/>
      <c r="NLJ20" s="1"/>
      <c r="NLK20" s="1"/>
      <c r="NLL20" s="1"/>
      <c r="NLM20" s="1"/>
      <c r="NLN20" s="1"/>
      <c r="NLO20" s="1"/>
      <c r="NLP20" s="1"/>
      <c r="NLQ20" s="1"/>
      <c r="NLR20" s="1"/>
      <c r="NLS20" s="1"/>
      <c r="NLT20" s="1"/>
      <c r="NLU20" s="1"/>
      <c r="NLV20" s="1"/>
      <c r="NLW20" s="1"/>
      <c r="NLX20" s="1"/>
      <c r="NLY20" s="1"/>
      <c r="NLZ20" s="1"/>
      <c r="NMA20" s="1"/>
      <c r="NMB20" s="1"/>
      <c r="NMC20" s="1"/>
      <c r="NMD20" s="1"/>
      <c r="NME20" s="1"/>
      <c r="NMF20" s="1"/>
      <c r="NMG20" s="1"/>
      <c r="NMH20" s="1"/>
      <c r="NMI20" s="1"/>
      <c r="NMJ20" s="1"/>
      <c r="NMK20" s="1"/>
      <c r="NML20" s="1"/>
      <c r="NMM20" s="1"/>
      <c r="NMN20" s="1"/>
      <c r="NMO20" s="1"/>
      <c r="NMP20" s="1"/>
      <c r="NMQ20" s="1"/>
      <c r="NMR20" s="1"/>
      <c r="NMS20" s="1"/>
      <c r="NMT20" s="1"/>
      <c r="NMU20" s="1"/>
      <c r="NMV20" s="1"/>
      <c r="NMW20" s="1"/>
      <c r="NMX20" s="1"/>
      <c r="NMY20" s="1"/>
      <c r="NMZ20" s="1"/>
      <c r="NNA20" s="1"/>
      <c r="NNB20" s="1"/>
      <c r="NNC20" s="1"/>
      <c r="NND20" s="1"/>
      <c r="NNE20" s="1"/>
      <c r="NNF20" s="1"/>
      <c r="NNG20" s="1"/>
      <c r="NNH20" s="1"/>
      <c r="NNI20" s="1"/>
      <c r="NNJ20" s="1"/>
      <c r="NNK20" s="1"/>
      <c r="NNL20" s="1"/>
      <c r="NNM20" s="1"/>
      <c r="NNN20" s="1"/>
      <c r="NNO20" s="1"/>
      <c r="NNP20" s="1"/>
      <c r="NNQ20" s="1"/>
      <c r="NNR20" s="1"/>
      <c r="NNS20" s="1"/>
      <c r="NNT20" s="1"/>
      <c r="NNU20" s="1"/>
      <c r="NNV20" s="1"/>
      <c r="NNW20" s="1"/>
      <c r="NNX20" s="1"/>
      <c r="NNY20" s="1"/>
      <c r="NNZ20" s="1"/>
      <c r="NOA20" s="1"/>
      <c r="NOB20" s="1"/>
      <c r="NOC20" s="1"/>
      <c r="NOD20" s="1"/>
      <c r="NOE20" s="1"/>
      <c r="NOF20" s="1"/>
      <c r="NOG20" s="1"/>
      <c r="NOH20" s="1"/>
      <c r="NOI20" s="1"/>
      <c r="NOJ20" s="1"/>
      <c r="NOK20" s="1"/>
      <c r="NOL20" s="1"/>
      <c r="NOM20" s="1"/>
      <c r="NON20" s="1"/>
      <c r="NOO20" s="1"/>
      <c r="NOP20" s="1"/>
      <c r="NOQ20" s="1"/>
      <c r="NOR20" s="1"/>
      <c r="NOS20" s="1"/>
      <c r="NOT20" s="1"/>
      <c r="NOU20" s="1"/>
      <c r="NOV20" s="1"/>
      <c r="NOW20" s="1"/>
      <c r="NOX20" s="1"/>
      <c r="NOY20" s="1"/>
      <c r="NOZ20" s="1"/>
      <c r="NPA20" s="1"/>
      <c r="NPB20" s="1"/>
      <c r="NPC20" s="1"/>
      <c r="NPD20" s="1"/>
      <c r="NPE20" s="1"/>
      <c r="NPF20" s="1"/>
      <c r="NPG20" s="1"/>
      <c r="NPH20" s="1"/>
      <c r="NPI20" s="1"/>
      <c r="NPJ20" s="1"/>
      <c r="NPK20" s="1"/>
      <c r="NPL20" s="1"/>
      <c r="NPM20" s="1"/>
      <c r="NPN20" s="1"/>
      <c r="NPO20" s="1"/>
      <c r="NPP20" s="1"/>
      <c r="NPQ20" s="1"/>
      <c r="NPR20" s="1"/>
      <c r="NPS20" s="1"/>
      <c r="NPT20" s="1"/>
      <c r="NPU20" s="1"/>
      <c r="NPV20" s="1"/>
      <c r="NPW20" s="1"/>
      <c r="NPX20" s="1"/>
      <c r="NPY20" s="1"/>
      <c r="NPZ20" s="1"/>
      <c r="NQA20" s="1"/>
      <c r="NQB20" s="1"/>
      <c r="NQC20" s="1"/>
      <c r="NQD20" s="1"/>
      <c r="NQE20" s="1"/>
      <c r="NQF20" s="1"/>
      <c r="NQG20" s="1"/>
      <c r="NQH20" s="1"/>
      <c r="NQI20" s="1"/>
      <c r="NQJ20" s="1"/>
      <c r="NQK20" s="1"/>
      <c r="NQL20" s="1"/>
      <c r="NQM20" s="1"/>
      <c r="NQN20" s="1"/>
      <c r="NQO20" s="1"/>
      <c r="NQP20" s="1"/>
      <c r="NQQ20" s="1"/>
      <c r="NQR20" s="1"/>
      <c r="NQS20" s="1"/>
      <c r="NQT20" s="1"/>
      <c r="NQU20" s="1"/>
      <c r="NQV20" s="1"/>
      <c r="NQW20" s="1"/>
      <c r="NQX20" s="1"/>
      <c r="NQY20" s="1"/>
      <c r="NQZ20" s="1"/>
      <c r="NRA20" s="1"/>
      <c r="NRB20" s="1"/>
      <c r="NRC20" s="1"/>
      <c r="NRD20" s="1"/>
      <c r="NRE20" s="1"/>
      <c r="NRF20" s="1"/>
      <c r="NRG20" s="1"/>
      <c r="NRH20" s="1"/>
      <c r="NRI20" s="1"/>
      <c r="NRJ20" s="1"/>
      <c r="NRK20" s="1"/>
      <c r="NRL20" s="1"/>
      <c r="NRM20" s="1"/>
      <c r="NRN20" s="1"/>
      <c r="NRO20" s="1"/>
      <c r="NRP20" s="1"/>
      <c r="NRQ20" s="1"/>
      <c r="NRR20" s="1"/>
      <c r="NRS20" s="1"/>
      <c r="NRT20" s="1"/>
      <c r="NRU20" s="1"/>
      <c r="NRV20" s="1"/>
      <c r="NRW20" s="1"/>
      <c r="NRX20" s="1"/>
      <c r="NRY20" s="1"/>
      <c r="NRZ20" s="1"/>
      <c r="NSA20" s="1"/>
      <c r="NSB20" s="1"/>
      <c r="NSC20" s="1"/>
      <c r="NSD20" s="1"/>
      <c r="NSE20" s="1"/>
      <c r="NSF20" s="1"/>
      <c r="NSG20" s="1"/>
      <c r="NSH20" s="1"/>
      <c r="NSI20" s="1"/>
      <c r="NSJ20" s="1"/>
      <c r="NSK20" s="1"/>
      <c r="NSL20" s="1"/>
      <c r="NSM20" s="1"/>
      <c r="NSN20" s="1"/>
      <c r="NSO20" s="1"/>
      <c r="NSP20" s="1"/>
      <c r="NSQ20" s="1"/>
      <c r="NSR20" s="1"/>
      <c r="NSS20" s="1"/>
      <c r="NST20" s="1"/>
      <c r="NSU20" s="1"/>
      <c r="NSV20" s="1"/>
      <c r="NSW20" s="1"/>
      <c r="NSX20" s="1"/>
      <c r="NSY20" s="1"/>
      <c r="NSZ20" s="1"/>
      <c r="NTA20" s="1"/>
      <c r="NTB20" s="1"/>
      <c r="NTC20" s="1"/>
      <c r="NTD20" s="1"/>
      <c r="NTE20" s="1"/>
      <c r="NTF20" s="1"/>
      <c r="NTG20" s="1"/>
      <c r="NTH20" s="1"/>
      <c r="NTI20" s="1"/>
      <c r="NTJ20" s="1"/>
      <c r="NTK20" s="1"/>
      <c r="NTL20" s="1"/>
      <c r="NTM20" s="1"/>
      <c r="NTN20" s="1"/>
      <c r="NTO20" s="1"/>
      <c r="NTP20" s="1"/>
      <c r="NTQ20" s="1"/>
      <c r="NTR20" s="1"/>
      <c r="NTS20" s="1"/>
      <c r="NTT20" s="1"/>
      <c r="NTU20" s="1"/>
      <c r="NTV20" s="1"/>
      <c r="NTW20" s="1"/>
      <c r="NTX20" s="1"/>
      <c r="NTY20" s="1"/>
      <c r="NTZ20" s="1"/>
      <c r="NUA20" s="1"/>
      <c r="NUB20" s="1"/>
      <c r="NUC20" s="1"/>
      <c r="NUD20" s="1"/>
      <c r="NUE20" s="1"/>
      <c r="NUF20" s="1"/>
      <c r="NUG20" s="1"/>
      <c r="NUH20" s="1"/>
      <c r="NUI20" s="1"/>
      <c r="NUJ20" s="1"/>
      <c r="NUK20" s="1"/>
      <c r="NUL20" s="1"/>
      <c r="NUM20" s="1"/>
      <c r="NUN20" s="1"/>
      <c r="NUO20" s="1"/>
      <c r="NUP20" s="1"/>
      <c r="NUQ20" s="1"/>
      <c r="NUR20" s="1"/>
      <c r="NUS20" s="1"/>
      <c r="NUT20" s="1"/>
      <c r="NUU20" s="1"/>
      <c r="NUV20" s="1"/>
      <c r="NUW20" s="1"/>
      <c r="NUX20" s="1"/>
      <c r="NUY20" s="1"/>
      <c r="NUZ20" s="1"/>
      <c r="NVA20" s="1"/>
      <c r="NVB20" s="1"/>
      <c r="NVC20" s="1"/>
      <c r="NVD20" s="1"/>
      <c r="NVE20" s="1"/>
      <c r="NVF20" s="1"/>
      <c r="NVG20" s="1"/>
      <c r="NVH20" s="1"/>
      <c r="NVI20" s="1"/>
      <c r="NVJ20" s="1"/>
      <c r="NVK20" s="1"/>
      <c r="NVL20" s="1"/>
      <c r="NVM20" s="1"/>
      <c r="NVN20" s="1"/>
      <c r="NVO20" s="1"/>
      <c r="NVP20" s="1"/>
      <c r="NVQ20" s="1"/>
      <c r="NVR20" s="1"/>
      <c r="NVS20" s="1"/>
      <c r="NVT20" s="1"/>
      <c r="NVU20" s="1"/>
      <c r="NVV20" s="1"/>
      <c r="NVW20" s="1"/>
      <c r="NVX20" s="1"/>
      <c r="NVY20" s="1"/>
      <c r="NVZ20" s="1"/>
      <c r="NWA20" s="1"/>
      <c r="NWB20" s="1"/>
      <c r="NWC20" s="1"/>
      <c r="NWD20" s="1"/>
      <c r="NWE20" s="1"/>
      <c r="NWF20" s="1"/>
      <c r="NWG20" s="1"/>
      <c r="NWH20" s="1"/>
      <c r="NWI20" s="1"/>
      <c r="NWJ20" s="1"/>
      <c r="NWK20" s="1"/>
      <c r="NWL20" s="1"/>
      <c r="NWM20" s="1"/>
      <c r="NWN20" s="1"/>
      <c r="NWO20" s="1"/>
      <c r="NWP20" s="1"/>
      <c r="NWQ20" s="1"/>
      <c r="NWR20" s="1"/>
      <c r="NWS20" s="1"/>
      <c r="NWT20" s="1"/>
      <c r="NWU20" s="1"/>
      <c r="NWV20" s="1"/>
      <c r="NWW20" s="1"/>
      <c r="NWX20" s="1"/>
      <c r="NWY20" s="1"/>
      <c r="NWZ20" s="1"/>
      <c r="NXA20" s="1"/>
      <c r="NXB20" s="1"/>
      <c r="NXC20" s="1"/>
      <c r="NXD20" s="1"/>
      <c r="NXE20" s="1"/>
      <c r="NXF20" s="1"/>
      <c r="NXG20" s="1"/>
      <c r="NXH20" s="1"/>
      <c r="NXI20" s="1"/>
      <c r="NXJ20" s="1"/>
      <c r="NXK20" s="1"/>
      <c r="NXL20" s="1"/>
      <c r="NXM20" s="1"/>
      <c r="NXN20" s="1"/>
      <c r="NXO20" s="1"/>
      <c r="NXP20" s="1"/>
      <c r="NXQ20" s="1"/>
      <c r="NXR20" s="1"/>
      <c r="NXS20" s="1"/>
      <c r="NXT20" s="1"/>
      <c r="NXU20" s="1"/>
      <c r="NXV20" s="1"/>
      <c r="NXW20" s="1"/>
      <c r="NXX20" s="1"/>
      <c r="NXY20" s="1"/>
      <c r="NXZ20" s="1"/>
      <c r="NYA20" s="1"/>
      <c r="NYB20" s="1"/>
      <c r="NYC20" s="1"/>
      <c r="NYD20" s="1"/>
      <c r="NYE20" s="1"/>
      <c r="NYF20" s="1"/>
      <c r="NYG20" s="1"/>
      <c r="NYH20" s="1"/>
      <c r="NYI20" s="1"/>
      <c r="NYJ20" s="1"/>
      <c r="NYK20" s="1"/>
      <c r="NYL20" s="1"/>
      <c r="NYM20" s="1"/>
      <c r="NYN20" s="1"/>
      <c r="NYO20" s="1"/>
      <c r="NYP20" s="1"/>
      <c r="NYQ20" s="1"/>
      <c r="NYR20" s="1"/>
      <c r="NYS20" s="1"/>
      <c r="NYT20" s="1"/>
      <c r="NYU20" s="1"/>
      <c r="NYV20" s="1"/>
      <c r="NYW20" s="1"/>
      <c r="NYX20" s="1"/>
      <c r="NYY20" s="1"/>
      <c r="NYZ20" s="1"/>
      <c r="NZA20" s="1"/>
      <c r="NZB20" s="1"/>
      <c r="NZC20" s="1"/>
      <c r="NZD20" s="1"/>
      <c r="NZE20" s="1"/>
      <c r="NZF20" s="1"/>
      <c r="NZG20" s="1"/>
      <c r="NZH20" s="1"/>
      <c r="NZI20" s="1"/>
      <c r="NZJ20" s="1"/>
      <c r="NZK20" s="1"/>
      <c r="NZL20" s="1"/>
      <c r="NZM20" s="1"/>
      <c r="NZN20" s="1"/>
      <c r="NZO20" s="1"/>
      <c r="NZP20" s="1"/>
      <c r="NZQ20" s="1"/>
      <c r="NZR20" s="1"/>
      <c r="NZS20" s="1"/>
      <c r="NZT20" s="1"/>
      <c r="NZU20" s="1"/>
      <c r="NZV20" s="1"/>
      <c r="NZW20" s="1"/>
      <c r="NZX20" s="1"/>
      <c r="NZY20" s="1"/>
      <c r="NZZ20" s="1"/>
      <c r="OAA20" s="1"/>
      <c r="OAB20" s="1"/>
      <c r="OAC20" s="1"/>
      <c r="OAD20" s="1"/>
      <c r="OAE20" s="1"/>
      <c r="OAF20" s="1"/>
      <c r="OAG20" s="1"/>
      <c r="OAH20" s="1"/>
      <c r="OAI20" s="1"/>
      <c r="OAJ20" s="1"/>
      <c r="OAK20" s="1"/>
      <c r="OAL20" s="1"/>
      <c r="OAM20" s="1"/>
      <c r="OAN20" s="1"/>
      <c r="OAO20" s="1"/>
      <c r="OAP20" s="1"/>
      <c r="OAQ20" s="1"/>
      <c r="OAR20" s="1"/>
      <c r="OAS20" s="1"/>
      <c r="OAT20" s="1"/>
      <c r="OAU20" s="1"/>
      <c r="OAV20" s="1"/>
      <c r="OAW20" s="1"/>
      <c r="OAX20" s="1"/>
      <c r="OAY20" s="1"/>
      <c r="OAZ20" s="1"/>
      <c r="OBA20" s="1"/>
      <c r="OBB20" s="1"/>
      <c r="OBC20" s="1"/>
      <c r="OBD20" s="1"/>
      <c r="OBE20" s="1"/>
      <c r="OBF20" s="1"/>
      <c r="OBG20" s="1"/>
      <c r="OBH20" s="1"/>
      <c r="OBI20" s="1"/>
      <c r="OBJ20" s="1"/>
      <c r="OBK20" s="1"/>
      <c r="OBL20" s="1"/>
      <c r="OBM20" s="1"/>
      <c r="OBN20" s="1"/>
      <c r="OBO20" s="1"/>
      <c r="OBP20" s="1"/>
      <c r="OBQ20" s="1"/>
      <c r="OBR20" s="1"/>
      <c r="OBS20" s="1"/>
      <c r="OBT20" s="1"/>
      <c r="OBU20" s="1"/>
      <c r="OBV20" s="1"/>
      <c r="OBW20" s="1"/>
      <c r="OBX20" s="1"/>
      <c r="OBY20" s="1"/>
      <c r="OBZ20" s="1"/>
      <c r="OCA20" s="1"/>
      <c r="OCB20" s="1"/>
      <c r="OCC20" s="1"/>
      <c r="OCD20" s="1"/>
      <c r="OCE20" s="1"/>
      <c r="OCF20" s="1"/>
      <c r="OCG20" s="1"/>
      <c r="OCH20" s="1"/>
      <c r="OCI20" s="1"/>
      <c r="OCJ20" s="1"/>
      <c r="OCK20" s="1"/>
      <c r="OCL20" s="1"/>
      <c r="OCM20" s="1"/>
      <c r="OCN20" s="1"/>
      <c r="OCO20" s="1"/>
      <c r="OCP20" s="1"/>
      <c r="OCQ20" s="1"/>
      <c r="OCR20" s="1"/>
      <c r="OCS20" s="1"/>
      <c r="OCT20" s="1"/>
      <c r="OCU20" s="1"/>
      <c r="OCV20" s="1"/>
      <c r="OCW20" s="1"/>
      <c r="OCX20" s="1"/>
      <c r="OCY20" s="1"/>
      <c r="OCZ20" s="1"/>
      <c r="ODA20" s="1"/>
      <c r="ODB20" s="1"/>
      <c r="ODC20" s="1"/>
      <c r="ODD20" s="1"/>
      <c r="ODE20" s="1"/>
      <c r="ODF20" s="1"/>
      <c r="ODG20" s="1"/>
      <c r="ODH20" s="1"/>
      <c r="ODI20" s="1"/>
      <c r="ODJ20" s="1"/>
      <c r="ODK20" s="1"/>
      <c r="ODL20" s="1"/>
      <c r="ODM20" s="1"/>
      <c r="ODN20" s="1"/>
      <c r="ODO20" s="1"/>
      <c r="ODP20" s="1"/>
      <c r="ODQ20" s="1"/>
      <c r="ODR20" s="1"/>
      <c r="ODS20" s="1"/>
      <c r="ODT20" s="1"/>
      <c r="ODU20" s="1"/>
      <c r="ODV20" s="1"/>
      <c r="ODW20" s="1"/>
      <c r="ODX20" s="1"/>
      <c r="ODY20" s="1"/>
      <c r="ODZ20" s="1"/>
      <c r="OEA20" s="1"/>
      <c r="OEB20" s="1"/>
      <c r="OEC20" s="1"/>
      <c r="OED20" s="1"/>
      <c r="OEE20" s="1"/>
      <c r="OEF20" s="1"/>
      <c r="OEG20" s="1"/>
      <c r="OEH20" s="1"/>
      <c r="OEI20" s="1"/>
      <c r="OEJ20" s="1"/>
      <c r="OEK20" s="1"/>
      <c r="OEL20" s="1"/>
      <c r="OEM20" s="1"/>
      <c r="OEN20" s="1"/>
      <c r="OEO20" s="1"/>
      <c r="OEP20" s="1"/>
      <c r="OEQ20" s="1"/>
      <c r="OER20" s="1"/>
      <c r="OES20" s="1"/>
      <c r="OET20" s="1"/>
      <c r="OEU20" s="1"/>
      <c r="OEV20" s="1"/>
      <c r="OEW20" s="1"/>
      <c r="OEX20" s="1"/>
      <c r="OEY20" s="1"/>
      <c r="OEZ20" s="1"/>
      <c r="OFA20" s="1"/>
      <c r="OFB20" s="1"/>
      <c r="OFC20" s="1"/>
      <c r="OFD20" s="1"/>
      <c r="OFE20" s="1"/>
      <c r="OFF20" s="1"/>
      <c r="OFG20" s="1"/>
      <c r="OFH20" s="1"/>
      <c r="OFI20" s="1"/>
      <c r="OFJ20" s="1"/>
      <c r="OFK20" s="1"/>
      <c r="OFL20" s="1"/>
      <c r="OFM20" s="1"/>
      <c r="OFN20" s="1"/>
      <c r="OFO20" s="1"/>
      <c r="OFP20" s="1"/>
      <c r="OFQ20" s="1"/>
      <c r="OFR20" s="1"/>
      <c r="OFS20" s="1"/>
      <c r="OFT20" s="1"/>
      <c r="OFU20" s="1"/>
      <c r="OFV20" s="1"/>
      <c r="OFW20" s="1"/>
      <c r="OFX20" s="1"/>
      <c r="OFY20" s="1"/>
      <c r="OFZ20" s="1"/>
      <c r="OGA20" s="1"/>
      <c r="OGB20" s="1"/>
      <c r="OGC20" s="1"/>
      <c r="OGD20" s="1"/>
      <c r="OGE20" s="1"/>
      <c r="OGF20" s="1"/>
      <c r="OGG20" s="1"/>
      <c r="OGH20" s="1"/>
      <c r="OGI20" s="1"/>
      <c r="OGJ20" s="1"/>
      <c r="OGK20" s="1"/>
      <c r="OGL20" s="1"/>
      <c r="OGM20" s="1"/>
      <c r="OGN20" s="1"/>
      <c r="OGO20" s="1"/>
      <c r="OGP20" s="1"/>
      <c r="OGQ20" s="1"/>
      <c r="OGR20" s="1"/>
      <c r="OGS20" s="1"/>
      <c r="OGT20" s="1"/>
      <c r="OGU20" s="1"/>
      <c r="OGV20" s="1"/>
      <c r="OGW20" s="1"/>
      <c r="OGX20" s="1"/>
      <c r="OGY20" s="1"/>
      <c r="OGZ20" s="1"/>
      <c r="OHA20" s="1"/>
      <c r="OHB20" s="1"/>
      <c r="OHC20" s="1"/>
      <c r="OHD20" s="1"/>
      <c r="OHE20" s="1"/>
      <c r="OHF20" s="1"/>
      <c r="OHG20" s="1"/>
      <c r="OHH20" s="1"/>
      <c r="OHI20" s="1"/>
      <c r="OHJ20" s="1"/>
      <c r="OHK20" s="1"/>
      <c r="OHL20" s="1"/>
      <c r="OHM20" s="1"/>
      <c r="OHN20" s="1"/>
      <c r="OHO20" s="1"/>
      <c r="OHP20" s="1"/>
      <c r="OHQ20" s="1"/>
      <c r="OHR20" s="1"/>
      <c r="OHS20" s="1"/>
      <c r="OHT20" s="1"/>
      <c r="OHU20" s="1"/>
      <c r="OHV20" s="1"/>
      <c r="OHW20" s="1"/>
      <c r="OHX20" s="1"/>
      <c r="OHY20" s="1"/>
      <c r="OHZ20" s="1"/>
      <c r="OIA20" s="1"/>
      <c r="OIB20" s="1"/>
      <c r="OIC20" s="1"/>
      <c r="OID20" s="1"/>
      <c r="OIE20" s="1"/>
      <c r="OIF20" s="1"/>
      <c r="OIG20" s="1"/>
      <c r="OIH20" s="1"/>
      <c r="OII20" s="1"/>
      <c r="OIJ20" s="1"/>
      <c r="OIK20" s="1"/>
      <c r="OIL20" s="1"/>
      <c r="OIM20" s="1"/>
      <c r="OIN20" s="1"/>
      <c r="OIO20" s="1"/>
      <c r="OIP20" s="1"/>
      <c r="OIQ20" s="1"/>
      <c r="OIR20" s="1"/>
      <c r="OIS20" s="1"/>
      <c r="OIT20" s="1"/>
      <c r="OIU20" s="1"/>
      <c r="OIV20" s="1"/>
      <c r="OIW20" s="1"/>
      <c r="OIX20" s="1"/>
      <c r="OIY20" s="1"/>
      <c r="OIZ20" s="1"/>
      <c r="OJA20" s="1"/>
      <c r="OJB20" s="1"/>
      <c r="OJC20" s="1"/>
      <c r="OJD20" s="1"/>
      <c r="OJE20" s="1"/>
      <c r="OJF20" s="1"/>
      <c r="OJG20" s="1"/>
      <c r="OJH20" s="1"/>
      <c r="OJI20" s="1"/>
      <c r="OJJ20" s="1"/>
      <c r="OJK20" s="1"/>
      <c r="OJL20" s="1"/>
      <c r="OJM20" s="1"/>
      <c r="OJN20" s="1"/>
      <c r="OJO20" s="1"/>
      <c r="OJP20" s="1"/>
      <c r="OJQ20" s="1"/>
      <c r="OJR20" s="1"/>
      <c r="OJS20" s="1"/>
      <c r="OJT20" s="1"/>
      <c r="OJU20" s="1"/>
      <c r="OJV20" s="1"/>
      <c r="OJW20" s="1"/>
      <c r="OJX20" s="1"/>
      <c r="OJY20" s="1"/>
      <c r="OJZ20" s="1"/>
      <c r="OKA20" s="1"/>
      <c r="OKB20" s="1"/>
      <c r="OKC20" s="1"/>
      <c r="OKD20" s="1"/>
      <c r="OKE20" s="1"/>
      <c r="OKF20" s="1"/>
      <c r="OKG20" s="1"/>
      <c r="OKH20" s="1"/>
      <c r="OKI20" s="1"/>
      <c r="OKJ20" s="1"/>
      <c r="OKK20" s="1"/>
      <c r="OKL20" s="1"/>
      <c r="OKM20" s="1"/>
      <c r="OKN20" s="1"/>
      <c r="OKO20" s="1"/>
      <c r="OKP20" s="1"/>
      <c r="OKQ20" s="1"/>
      <c r="OKR20" s="1"/>
      <c r="OKS20" s="1"/>
      <c r="OKT20" s="1"/>
      <c r="OKU20" s="1"/>
      <c r="OKV20" s="1"/>
      <c r="OKW20" s="1"/>
      <c r="OKX20" s="1"/>
      <c r="OKY20" s="1"/>
      <c r="OKZ20" s="1"/>
      <c r="OLA20" s="1"/>
      <c r="OLB20" s="1"/>
      <c r="OLC20" s="1"/>
      <c r="OLD20" s="1"/>
      <c r="OLE20" s="1"/>
      <c r="OLF20" s="1"/>
      <c r="OLG20" s="1"/>
      <c r="OLH20" s="1"/>
      <c r="OLI20" s="1"/>
      <c r="OLJ20" s="1"/>
      <c r="OLK20" s="1"/>
      <c r="OLL20" s="1"/>
      <c r="OLM20" s="1"/>
      <c r="OLN20" s="1"/>
      <c r="OLO20" s="1"/>
      <c r="OLP20" s="1"/>
      <c r="OLQ20" s="1"/>
      <c r="OLR20" s="1"/>
      <c r="OLS20" s="1"/>
      <c r="OLT20" s="1"/>
      <c r="OLU20" s="1"/>
      <c r="OLV20" s="1"/>
      <c r="OLW20" s="1"/>
      <c r="OLX20" s="1"/>
      <c r="OLY20" s="1"/>
      <c r="OLZ20" s="1"/>
      <c r="OMA20" s="1"/>
      <c r="OMB20" s="1"/>
      <c r="OMC20" s="1"/>
      <c r="OMD20" s="1"/>
      <c r="OME20" s="1"/>
      <c r="OMF20" s="1"/>
      <c r="OMG20" s="1"/>
      <c r="OMH20" s="1"/>
      <c r="OMI20" s="1"/>
      <c r="OMJ20" s="1"/>
      <c r="OMK20" s="1"/>
      <c r="OML20" s="1"/>
      <c r="OMM20" s="1"/>
      <c r="OMN20" s="1"/>
      <c r="OMO20" s="1"/>
      <c r="OMP20" s="1"/>
      <c r="OMQ20" s="1"/>
      <c r="OMR20" s="1"/>
      <c r="OMS20" s="1"/>
      <c r="OMT20" s="1"/>
      <c r="OMU20" s="1"/>
      <c r="OMV20" s="1"/>
      <c r="OMW20" s="1"/>
      <c r="OMX20" s="1"/>
      <c r="OMY20" s="1"/>
      <c r="OMZ20" s="1"/>
      <c r="ONA20" s="1"/>
      <c r="ONB20" s="1"/>
      <c r="ONC20" s="1"/>
      <c r="OND20" s="1"/>
      <c r="ONE20" s="1"/>
      <c r="ONF20" s="1"/>
      <c r="ONG20" s="1"/>
      <c r="ONH20" s="1"/>
      <c r="ONI20" s="1"/>
      <c r="ONJ20" s="1"/>
      <c r="ONK20" s="1"/>
      <c r="ONL20" s="1"/>
      <c r="ONM20" s="1"/>
      <c r="ONN20" s="1"/>
      <c r="ONO20" s="1"/>
      <c r="ONP20" s="1"/>
      <c r="ONQ20" s="1"/>
      <c r="ONR20" s="1"/>
      <c r="ONS20" s="1"/>
      <c r="ONT20" s="1"/>
      <c r="ONU20" s="1"/>
      <c r="ONV20" s="1"/>
      <c r="ONW20" s="1"/>
      <c r="ONX20" s="1"/>
      <c r="ONY20" s="1"/>
      <c r="ONZ20" s="1"/>
      <c r="OOA20" s="1"/>
      <c r="OOB20" s="1"/>
      <c r="OOC20" s="1"/>
      <c r="OOD20" s="1"/>
      <c r="OOE20" s="1"/>
      <c r="OOF20" s="1"/>
      <c r="OOG20" s="1"/>
      <c r="OOH20" s="1"/>
      <c r="OOI20" s="1"/>
      <c r="OOJ20" s="1"/>
      <c r="OOK20" s="1"/>
      <c r="OOL20" s="1"/>
      <c r="OOM20" s="1"/>
      <c r="OON20" s="1"/>
      <c r="OOO20" s="1"/>
      <c r="OOP20" s="1"/>
      <c r="OOQ20" s="1"/>
      <c r="OOR20" s="1"/>
      <c r="OOS20" s="1"/>
      <c r="OOT20" s="1"/>
      <c r="OOU20" s="1"/>
      <c r="OOV20" s="1"/>
      <c r="OOW20" s="1"/>
      <c r="OOX20" s="1"/>
      <c r="OOY20" s="1"/>
      <c r="OOZ20" s="1"/>
      <c r="OPA20" s="1"/>
      <c r="OPB20" s="1"/>
      <c r="OPC20" s="1"/>
      <c r="OPD20" s="1"/>
      <c r="OPE20" s="1"/>
      <c r="OPF20" s="1"/>
      <c r="OPG20" s="1"/>
      <c r="OPH20" s="1"/>
      <c r="OPI20" s="1"/>
      <c r="OPJ20" s="1"/>
      <c r="OPK20" s="1"/>
      <c r="OPL20" s="1"/>
      <c r="OPM20" s="1"/>
      <c r="OPN20" s="1"/>
      <c r="OPO20" s="1"/>
      <c r="OPP20" s="1"/>
      <c r="OPQ20" s="1"/>
      <c r="OPR20" s="1"/>
      <c r="OPS20" s="1"/>
      <c r="OPT20" s="1"/>
      <c r="OPU20" s="1"/>
      <c r="OPV20" s="1"/>
      <c r="OPW20" s="1"/>
      <c r="OPX20" s="1"/>
      <c r="OPY20" s="1"/>
      <c r="OPZ20" s="1"/>
      <c r="OQA20" s="1"/>
      <c r="OQB20" s="1"/>
      <c r="OQC20" s="1"/>
      <c r="OQD20" s="1"/>
      <c r="OQE20" s="1"/>
      <c r="OQF20" s="1"/>
      <c r="OQG20" s="1"/>
      <c r="OQH20" s="1"/>
      <c r="OQI20" s="1"/>
      <c r="OQJ20" s="1"/>
      <c r="OQK20" s="1"/>
      <c r="OQL20" s="1"/>
      <c r="OQM20" s="1"/>
      <c r="OQN20" s="1"/>
      <c r="OQO20" s="1"/>
      <c r="OQP20" s="1"/>
      <c r="OQQ20" s="1"/>
      <c r="OQR20" s="1"/>
      <c r="OQS20" s="1"/>
      <c r="OQT20" s="1"/>
      <c r="OQU20" s="1"/>
      <c r="OQV20" s="1"/>
      <c r="OQW20" s="1"/>
      <c r="OQX20" s="1"/>
      <c r="OQY20" s="1"/>
      <c r="OQZ20" s="1"/>
      <c r="ORA20" s="1"/>
      <c r="ORB20" s="1"/>
      <c r="ORC20" s="1"/>
      <c r="ORD20" s="1"/>
      <c r="ORE20" s="1"/>
      <c r="ORF20" s="1"/>
      <c r="ORG20" s="1"/>
      <c r="ORH20" s="1"/>
      <c r="ORI20" s="1"/>
      <c r="ORJ20" s="1"/>
      <c r="ORK20" s="1"/>
      <c r="ORL20" s="1"/>
      <c r="ORM20" s="1"/>
      <c r="ORN20" s="1"/>
      <c r="ORO20" s="1"/>
      <c r="ORP20" s="1"/>
      <c r="ORQ20" s="1"/>
      <c r="ORR20" s="1"/>
      <c r="ORS20" s="1"/>
      <c r="ORT20" s="1"/>
      <c r="ORU20" s="1"/>
      <c r="ORV20" s="1"/>
      <c r="ORW20" s="1"/>
      <c r="ORX20" s="1"/>
      <c r="ORY20" s="1"/>
      <c r="ORZ20" s="1"/>
      <c r="OSA20" s="1"/>
      <c r="OSB20" s="1"/>
      <c r="OSC20" s="1"/>
      <c r="OSD20" s="1"/>
      <c r="OSE20" s="1"/>
      <c r="OSF20" s="1"/>
      <c r="OSG20" s="1"/>
      <c r="OSH20" s="1"/>
      <c r="OSI20" s="1"/>
      <c r="OSJ20" s="1"/>
      <c r="OSK20" s="1"/>
      <c r="OSL20" s="1"/>
      <c r="OSM20" s="1"/>
      <c r="OSN20" s="1"/>
      <c r="OSO20" s="1"/>
      <c r="OSP20" s="1"/>
      <c r="OSQ20" s="1"/>
      <c r="OSR20" s="1"/>
      <c r="OSS20" s="1"/>
      <c r="OST20" s="1"/>
      <c r="OSU20" s="1"/>
      <c r="OSV20" s="1"/>
      <c r="OSW20" s="1"/>
      <c r="OSX20" s="1"/>
      <c r="OSY20" s="1"/>
      <c r="OSZ20" s="1"/>
      <c r="OTA20" s="1"/>
      <c r="OTB20" s="1"/>
      <c r="OTC20" s="1"/>
      <c r="OTD20" s="1"/>
      <c r="OTE20" s="1"/>
      <c r="OTF20" s="1"/>
      <c r="OTG20" s="1"/>
      <c r="OTH20" s="1"/>
      <c r="OTI20" s="1"/>
      <c r="OTJ20" s="1"/>
      <c r="OTK20" s="1"/>
      <c r="OTL20" s="1"/>
      <c r="OTM20" s="1"/>
      <c r="OTN20" s="1"/>
      <c r="OTO20" s="1"/>
      <c r="OTP20" s="1"/>
      <c r="OTQ20" s="1"/>
      <c r="OTR20" s="1"/>
      <c r="OTS20" s="1"/>
      <c r="OTT20" s="1"/>
      <c r="OTU20" s="1"/>
      <c r="OTV20" s="1"/>
      <c r="OTW20" s="1"/>
      <c r="OTX20" s="1"/>
      <c r="OTY20" s="1"/>
      <c r="OTZ20" s="1"/>
      <c r="OUA20" s="1"/>
      <c r="OUB20" s="1"/>
      <c r="OUC20" s="1"/>
      <c r="OUD20" s="1"/>
      <c r="OUE20" s="1"/>
      <c r="OUF20" s="1"/>
      <c r="OUG20" s="1"/>
      <c r="OUH20" s="1"/>
      <c r="OUI20" s="1"/>
      <c r="OUJ20" s="1"/>
      <c r="OUK20" s="1"/>
      <c r="OUL20" s="1"/>
      <c r="OUM20" s="1"/>
      <c r="OUN20" s="1"/>
      <c r="OUO20" s="1"/>
      <c r="OUP20" s="1"/>
      <c r="OUQ20" s="1"/>
      <c r="OUR20" s="1"/>
      <c r="OUS20" s="1"/>
      <c r="OUT20" s="1"/>
      <c r="OUU20" s="1"/>
      <c r="OUV20" s="1"/>
      <c r="OUW20" s="1"/>
      <c r="OUX20" s="1"/>
      <c r="OUY20" s="1"/>
      <c r="OUZ20" s="1"/>
      <c r="OVA20" s="1"/>
      <c r="OVB20" s="1"/>
      <c r="OVC20" s="1"/>
      <c r="OVD20" s="1"/>
      <c r="OVE20" s="1"/>
      <c r="OVF20" s="1"/>
      <c r="OVG20" s="1"/>
      <c r="OVH20" s="1"/>
      <c r="OVI20" s="1"/>
      <c r="OVJ20" s="1"/>
      <c r="OVK20" s="1"/>
      <c r="OVL20" s="1"/>
      <c r="OVM20" s="1"/>
      <c r="OVN20" s="1"/>
      <c r="OVO20" s="1"/>
      <c r="OVP20" s="1"/>
      <c r="OVQ20" s="1"/>
      <c r="OVR20" s="1"/>
      <c r="OVS20" s="1"/>
      <c r="OVT20" s="1"/>
      <c r="OVU20" s="1"/>
      <c r="OVV20" s="1"/>
      <c r="OVW20" s="1"/>
      <c r="OVX20" s="1"/>
      <c r="OVY20" s="1"/>
      <c r="OVZ20" s="1"/>
      <c r="OWA20" s="1"/>
      <c r="OWB20" s="1"/>
      <c r="OWC20" s="1"/>
      <c r="OWD20" s="1"/>
      <c r="OWE20" s="1"/>
      <c r="OWF20" s="1"/>
      <c r="OWG20" s="1"/>
      <c r="OWH20" s="1"/>
      <c r="OWI20" s="1"/>
      <c r="OWJ20" s="1"/>
      <c r="OWK20" s="1"/>
      <c r="OWL20" s="1"/>
      <c r="OWM20" s="1"/>
      <c r="OWN20" s="1"/>
      <c r="OWO20" s="1"/>
      <c r="OWP20" s="1"/>
      <c r="OWQ20" s="1"/>
      <c r="OWR20" s="1"/>
      <c r="OWS20" s="1"/>
      <c r="OWT20" s="1"/>
      <c r="OWU20" s="1"/>
      <c r="OWV20" s="1"/>
      <c r="OWW20" s="1"/>
      <c r="OWX20" s="1"/>
      <c r="OWY20" s="1"/>
      <c r="OWZ20" s="1"/>
      <c r="OXA20" s="1"/>
      <c r="OXB20" s="1"/>
      <c r="OXC20" s="1"/>
      <c r="OXD20" s="1"/>
      <c r="OXE20" s="1"/>
      <c r="OXF20" s="1"/>
      <c r="OXG20" s="1"/>
      <c r="OXH20" s="1"/>
      <c r="OXI20" s="1"/>
      <c r="OXJ20" s="1"/>
      <c r="OXK20" s="1"/>
      <c r="OXL20" s="1"/>
      <c r="OXM20" s="1"/>
      <c r="OXN20" s="1"/>
      <c r="OXO20" s="1"/>
      <c r="OXP20" s="1"/>
      <c r="OXQ20" s="1"/>
      <c r="OXR20" s="1"/>
      <c r="OXS20" s="1"/>
      <c r="OXT20" s="1"/>
      <c r="OXU20" s="1"/>
      <c r="OXV20" s="1"/>
      <c r="OXW20" s="1"/>
      <c r="OXX20" s="1"/>
      <c r="OXY20" s="1"/>
      <c r="OXZ20" s="1"/>
      <c r="OYA20" s="1"/>
      <c r="OYB20" s="1"/>
      <c r="OYC20" s="1"/>
      <c r="OYD20" s="1"/>
      <c r="OYE20" s="1"/>
      <c r="OYF20" s="1"/>
      <c r="OYG20" s="1"/>
      <c r="OYH20" s="1"/>
      <c r="OYI20" s="1"/>
      <c r="OYJ20" s="1"/>
      <c r="OYK20" s="1"/>
      <c r="OYL20" s="1"/>
      <c r="OYM20" s="1"/>
      <c r="OYN20" s="1"/>
      <c r="OYO20" s="1"/>
      <c r="OYP20" s="1"/>
      <c r="OYQ20" s="1"/>
      <c r="OYR20" s="1"/>
      <c r="OYS20" s="1"/>
      <c r="OYT20" s="1"/>
      <c r="OYU20" s="1"/>
      <c r="OYV20" s="1"/>
      <c r="OYW20" s="1"/>
      <c r="OYX20" s="1"/>
      <c r="OYY20" s="1"/>
      <c r="OYZ20" s="1"/>
      <c r="OZA20" s="1"/>
      <c r="OZB20" s="1"/>
      <c r="OZC20" s="1"/>
      <c r="OZD20" s="1"/>
      <c r="OZE20" s="1"/>
      <c r="OZF20" s="1"/>
      <c r="OZG20" s="1"/>
      <c r="OZH20" s="1"/>
      <c r="OZI20" s="1"/>
      <c r="OZJ20" s="1"/>
      <c r="OZK20" s="1"/>
      <c r="OZL20" s="1"/>
      <c r="OZM20" s="1"/>
      <c r="OZN20" s="1"/>
      <c r="OZO20" s="1"/>
      <c r="OZP20" s="1"/>
      <c r="OZQ20" s="1"/>
      <c r="OZR20" s="1"/>
      <c r="OZS20" s="1"/>
      <c r="OZT20" s="1"/>
      <c r="OZU20" s="1"/>
      <c r="OZV20" s="1"/>
      <c r="OZW20" s="1"/>
      <c r="OZX20" s="1"/>
      <c r="OZY20" s="1"/>
      <c r="OZZ20" s="1"/>
      <c r="PAA20" s="1"/>
      <c r="PAB20" s="1"/>
      <c r="PAC20" s="1"/>
      <c r="PAD20" s="1"/>
      <c r="PAE20" s="1"/>
      <c r="PAF20" s="1"/>
      <c r="PAG20" s="1"/>
      <c r="PAH20" s="1"/>
      <c r="PAI20" s="1"/>
      <c r="PAJ20" s="1"/>
      <c r="PAK20" s="1"/>
      <c r="PAL20" s="1"/>
      <c r="PAM20" s="1"/>
      <c r="PAN20" s="1"/>
      <c r="PAO20" s="1"/>
      <c r="PAP20" s="1"/>
      <c r="PAQ20" s="1"/>
      <c r="PAR20" s="1"/>
      <c r="PAS20" s="1"/>
      <c r="PAT20" s="1"/>
      <c r="PAU20" s="1"/>
      <c r="PAV20" s="1"/>
      <c r="PAW20" s="1"/>
      <c r="PAX20" s="1"/>
      <c r="PAY20" s="1"/>
      <c r="PAZ20" s="1"/>
      <c r="PBA20" s="1"/>
      <c r="PBB20" s="1"/>
      <c r="PBC20" s="1"/>
      <c r="PBD20" s="1"/>
      <c r="PBE20" s="1"/>
      <c r="PBF20" s="1"/>
      <c r="PBG20" s="1"/>
      <c r="PBH20" s="1"/>
      <c r="PBI20" s="1"/>
      <c r="PBJ20" s="1"/>
      <c r="PBK20" s="1"/>
      <c r="PBL20" s="1"/>
      <c r="PBM20" s="1"/>
      <c r="PBN20" s="1"/>
      <c r="PBO20" s="1"/>
      <c r="PBP20" s="1"/>
      <c r="PBQ20" s="1"/>
      <c r="PBR20" s="1"/>
      <c r="PBS20" s="1"/>
      <c r="PBT20" s="1"/>
      <c r="PBU20" s="1"/>
      <c r="PBV20" s="1"/>
      <c r="PBW20" s="1"/>
      <c r="PBX20" s="1"/>
      <c r="PBY20" s="1"/>
      <c r="PBZ20" s="1"/>
      <c r="PCA20" s="1"/>
      <c r="PCB20" s="1"/>
      <c r="PCC20" s="1"/>
      <c r="PCD20" s="1"/>
      <c r="PCE20" s="1"/>
      <c r="PCF20" s="1"/>
      <c r="PCG20" s="1"/>
      <c r="PCH20" s="1"/>
      <c r="PCI20" s="1"/>
      <c r="PCJ20" s="1"/>
      <c r="PCK20" s="1"/>
      <c r="PCL20" s="1"/>
      <c r="PCM20" s="1"/>
      <c r="PCN20" s="1"/>
      <c r="PCO20" s="1"/>
      <c r="PCP20" s="1"/>
      <c r="PCQ20" s="1"/>
      <c r="PCR20" s="1"/>
      <c r="PCS20" s="1"/>
      <c r="PCT20" s="1"/>
      <c r="PCU20" s="1"/>
      <c r="PCV20" s="1"/>
      <c r="PCW20" s="1"/>
      <c r="PCX20" s="1"/>
      <c r="PCY20" s="1"/>
      <c r="PCZ20" s="1"/>
      <c r="PDA20" s="1"/>
      <c r="PDB20" s="1"/>
      <c r="PDC20" s="1"/>
      <c r="PDD20" s="1"/>
      <c r="PDE20" s="1"/>
      <c r="PDF20" s="1"/>
      <c r="PDG20" s="1"/>
      <c r="PDH20" s="1"/>
      <c r="PDI20" s="1"/>
      <c r="PDJ20" s="1"/>
      <c r="PDK20" s="1"/>
      <c r="PDL20" s="1"/>
      <c r="PDM20" s="1"/>
      <c r="PDN20" s="1"/>
      <c r="PDO20" s="1"/>
      <c r="PDP20" s="1"/>
      <c r="PDQ20" s="1"/>
      <c r="PDR20" s="1"/>
      <c r="PDS20" s="1"/>
      <c r="PDT20" s="1"/>
      <c r="PDU20" s="1"/>
      <c r="PDV20" s="1"/>
      <c r="PDW20" s="1"/>
      <c r="PDX20" s="1"/>
      <c r="PDY20" s="1"/>
      <c r="PDZ20" s="1"/>
      <c r="PEA20" s="1"/>
      <c r="PEB20" s="1"/>
      <c r="PEC20" s="1"/>
      <c r="PED20" s="1"/>
      <c r="PEE20" s="1"/>
      <c r="PEF20" s="1"/>
      <c r="PEG20" s="1"/>
      <c r="PEH20" s="1"/>
      <c r="PEI20" s="1"/>
      <c r="PEJ20" s="1"/>
      <c r="PEK20" s="1"/>
      <c r="PEL20" s="1"/>
      <c r="PEM20" s="1"/>
      <c r="PEN20" s="1"/>
      <c r="PEO20" s="1"/>
      <c r="PEP20" s="1"/>
      <c r="PEQ20" s="1"/>
      <c r="PER20" s="1"/>
      <c r="PES20" s="1"/>
      <c r="PET20" s="1"/>
      <c r="PEU20" s="1"/>
      <c r="PEV20" s="1"/>
      <c r="PEW20" s="1"/>
      <c r="PEX20" s="1"/>
      <c r="PEY20" s="1"/>
      <c r="PEZ20" s="1"/>
      <c r="PFA20" s="1"/>
      <c r="PFB20" s="1"/>
      <c r="PFC20" s="1"/>
      <c r="PFD20" s="1"/>
      <c r="PFE20" s="1"/>
      <c r="PFF20" s="1"/>
      <c r="PFG20" s="1"/>
      <c r="PFH20" s="1"/>
      <c r="PFI20" s="1"/>
      <c r="PFJ20" s="1"/>
      <c r="PFK20" s="1"/>
      <c r="PFL20" s="1"/>
      <c r="PFM20" s="1"/>
      <c r="PFN20" s="1"/>
      <c r="PFO20" s="1"/>
      <c r="PFP20" s="1"/>
      <c r="PFQ20" s="1"/>
      <c r="PFR20" s="1"/>
      <c r="PFS20" s="1"/>
      <c r="PFT20" s="1"/>
      <c r="PFU20" s="1"/>
      <c r="PFV20" s="1"/>
      <c r="PFW20" s="1"/>
      <c r="PFX20" s="1"/>
      <c r="PFY20" s="1"/>
      <c r="PFZ20" s="1"/>
      <c r="PGA20" s="1"/>
      <c r="PGB20" s="1"/>
      <c r="PGC20" s="1"/>
      <c r="PGD20" s="1"/>
      <c r="PGE20" s="1"/>
      <c r="PGF20" s="1"/>
      <c r="PGG20" s="1"/>
      <c r="PGH20" s="1"/>
      <c r="PGI20" s="1"/>
      <c r="PGJ20" s="1"/>
      <c r="PGK20" s="1"/>
      <c r="PGL20" s="1"/>
      <c r="PGM20" s="1"/>
      <c r="PGN20" s="1"/>
      <c r="PGO20" s="1"/>
      <c r="PGP20" s="1"/>
      <c r="PGQ20" s="1"/>
      <c r="PGR20" s="1"/>
      <c r="PGS20" s="1"/>
      <c r="PGT20" s="1"/>
      <c r="PGU20" s="1"/>
      <c r="PGV20" s="1"/>
      <c r="PGW20" s="1"/>
      <c r="PGX20" s="1"/>
      <c r="PGY20" s="1"/>
      <c r="PGZ20" s="1"/>
      <c r="PHA20" s="1"/>
      <c r="PHB20" s="1"/>
      <c r="PHC20" s="1"/>
      <c r="PHD20" s="1"/>
      <c r="PHE20" s="1"/>
      <c r="PHF20" s="1"/>
      <c r="PHG20" s="1"/>
      <c r="PHH20" s="1"/>
      <c r="PHI20" s="1"/>
      <c r="PHJ20" s="1"/>
      <c r="PHK20" s="1"/>
      <c r="PHL20" s="1"/>
      <c r="PHM20" s="1"/>
      <c r="PHN20" s="1"/>
      <c r="PHO20" s="1"/>
      <c r="PHP20" s="1"/>
      <c r="PHQ20" s="1"/>
      <c r="PHR20" s="1"/>
      <c r="PHS20" s="1"/>
      <c r="PHT20" s="1"/>
      <c r="PHU20" s="1"/>
      <c r="PHV20" s="1"/>
      <c r="PHW20" s="1"/>
      <c r="PHX20" s="1"/>
      <c r="PHY20" s="1"/>
      <c r="PHZ20" s="1"/>
      <c r="PIA20" s="1"/>
      <c r="PIB20" s="1"/>
      <c r="PIC20" s="1"/>
      <c r="PID20" s="1"/>
      <c r="PIE20" s="1"/>
      <c r="PIF20" s="1"/>
      <c r="PIG20" s="1"/>
      <c r="PIH20" s="1"/>
      <c r="PII20" s="1"/>
      <c r="PIJ20" s="1"/>
      <c r="PIK20" s="1"/>
      <c r="PIL20" s="1"/>
      <c r="PIM20" s="1"/>
      <c r="PIN20" s="1"/>
      <c r="PIO20" s="1"/>
      <c r="PIP20" s="1"/>
      <c r="PIQ20" s="1"/>
      <c r="PIR20" s="1"/>
      <c r="PIS20" s="1"/>
      <c r="PIT20" s="1"/>
      <c r="PIU20" s="1"/>
      <c r="PIV20" s="1"/>
      <c r="PIW20" s="1"/>
      <c r="PIX20" s="1"/>
      <c r="PIY20" s="1"/>
      <c r="PIZ20" s="1"/>
      <c r="PJA20" s="1"/>
      <c r="PJB20" s="1"/>
      <c r="PJC20" s="1"/>
      <c r="PJD20" s="1"/>
      <c r="PJE20" s="1"/>
      <c r="PJF20" s="1"/>
      <c r="PJG20" s="1"/>
      <c r="PJH20" s="1"/>
      <c r="PJI20" s="1"/>
      <c r="PJJ20" s="1"/>
      <c r="PJK20" s="1"/>
      <c r="PJL20" s="1"/>
      <c r="PJM20" s="1"/>
      <c r="PJN20" s="1"/>
      <c r="PJO20" s="1"/>
      <c r="PJP20" s="1"/>
      <c r="PJQ20" s="1"/>
      <c r="PJR20" s="1"/>
      <c r="PJS20" s="1"/>
      <c r="PJT20" s="1"/>
      <c r="PJU20" s="1"/>
      <c r="PJV20" s="1"/>
      <c r="PJW20" s="1"/>
      <c r="PJX20" s="1"/>
      <c r="PJY20" s="1"/>
      <c r="PJZ20" s="1"/>
      <c r="PKA20" s="1"/>
      <c r="PKB20" s="1"/>
      <c r="PKC20" s="1"/>
      <c r="PKD20" s="1"/>
      <c r="PKE20" s="1"/>
      <c r="PKF20" s="1"/>
      <c r="PKG20" s="1"/>
      <c r="PKH20" s="1"/>
      <c r="PKI20" s="1"/>
      <c r="PKJ20" s="1"/>
      <c r="PKK20" s="1"/>
      <c r="PKL20" s="1"/>
      <c r="PKM20" s="1"/>
      <c r="PKN20" s="1"/>
      <c r="PKO20" s="1"/>
      <c r="PKP20" s="1"/>
      <c r="PKQ20" s="1"/>
      <c r="PKR20" s="1"/>
      <c r="PKS20" s="1"/>
      <c r="PKT20" s="1"/>
      <c r="PKU20" s="1"/>
      <c r="PKV20" s="1"/>
      <c r="PKW20" s="1"/>
      <c r="PKX20" s="1"/>
      <c r="PKY20" s="1"/>
      <c r="PKZ20" s="1"/>
      <c r="PLA20" s="1"/>
      <c r="PLB20" s="1"/>
      <c r="PLC20" s="1"/>
      <c r="PLD20" s="1"/>
      <c r="PLE20" s="1"/>
      <c r="PLF20" s="1"/>
      <c r="PLG20" s="1"/>
      <c r="PLH20" s="1"/>
      <c r="PLI20" s="1"/>
      <c r="PLJ20" s="1"/>
      <c r="PLK20" s="1"/>
      <c r="PLL20" s="1"/>
      <c r="PLM20" s="1"/>
      <c r="PLN20" s="1"/>
      <c r="PLO20" s="1"/>
      <c r="PLP20" s="1"/>
      <c r="PLQ20" s="1"/>
      <c r="PLR20" s="1"/>
      <c r="PLS20" s="1"/>
      <c r="PLT20" s="1"/>
      <c r="PLU20" s="1"/>
      <c r="PLV20" s="1"/>
      <c r="PLW20" s="1"/>
      <c r="PLX20" s="1"/>
      <c r="PLY20" s="1"/>
      <c r="PLZ20" s="1"/>
      <c r="PMA20" s="1"/>
      <c r="PMB20" s="1"/>
      <c r="PMC20" s="1"/>
      <c r="PMD20" s="1"/>
      <c r="PME20" s="1"/>
      <c r="PMF20" s="1"/>
      <c r="PMG20" s="1"/>
      <c r="PMH20" s="1"/>
      <c r="PMI20" s="1"/>
      <c r="PMJ20" s="1"/>
      <c r="PMK20" s="1"/>
      <c r="PML20" s="1"/>
      <c r="PMM20" s="1"/>
      <c r="PMN20" s="1"/>
      <c r="PMO20" s="1"/>
      <c r="PMP20" s="1"/>
      <c r="PMQ20" s="1"/>
      <c r="PMR20" s="1"/>
      <c r="PMS20" s="1"/>
      <c r="PMT20" s="1"/>
      <c r="PMU20" s="1"/>
      <c r="PMV20" s="1"/>
      <c r="PMW20" s="1"/>
      <c r="PMX20" s="1"/>
      <c r="PMY20" s="1"/>
      <c r="PMZ20" s="1"/>
      <c r="PNA20" s="1"/>
      <c r="PNB20" s="1"/>
      <c r="PNC20" s="1"/>
      <c r="PND20" s="1"/>
      <c r="PNE20" s="1"/>
      <c r="PNF20" s="1"/>
      <c r="PNG20" s="1"/>
      <c r="PNH20" s="1"/>
      <c r="PNI20" s="1"/>
      <c r="PNJ20" s="1"/>
      <c r="PNK20" s="1"/>
      <c r="PNL20" s="1"/>
      <c r="PNM20" s="1"/>
      <c r="PNN20" s="1"/>
      <c r="PNO20" s="1"/>
      <c r="PNP20" s="1"/>
      <c r="PNQ20" s="1"/>
      <c r="PNR20" s="1"/>
      <c r="PNS20" s="1"/>
      <c r="PNT20" s="1"/>
      <c r="PNU20" s="1"/>
      <c r="PNV20" s="1"/>
      <c r="PNW20" s="1"/>
      <c r="PNX20" s="1"/>
      <c r="PNY20" s="1"/>
      <c r="PNZ20" s="1"/>
      <c r="POA20" s="1"/>
      <c r="POB20" s="1"/>
      <c r="POC20" s="1"/>
      <c r="POD20" s="1"/>
      <c r="POE20" s="1"/>
      <c r="POF20" s="1"/>
      <c r="POG20" s="1"/>
      <c r="POH20" s="1"/>
      <c r="POI20" s="1"/>
      <c r="POJ20" s="1"/>
      <c r="POK20" s="1"/>
      <c r="POL20" s="1"/>
      <c r="POM20" s="1"/>
      <c r="PON20" s="1"/>
      <c r="POO20" s="1"/>
      <c r="POP20" s="1"/>
      <c r="POQ20" s="1"/>
      <c r="POR20" s="1"/>
      <c r="POS20" s="1"/>
      <c r="POT20" s="1"/>
      <c r="POU20" s="1"/>
      <c r="POV20" s="1"/>
      <c r="POW20" s="1"/>
      <c r="POX20" s="1"/>
      <c r="POY20" s="1"/>
      <c r="POZ20" s="1"/>
      <c r="PPA20" s="1"/>
      <c r="PPB20" s="1"/>
      <c r="PPC20" s="1"/>
      <c r="PPD20" s="1"/>
      <c r="PPE20" s="1"/>
      <c r="PPF20" s="1"/>
      <c r="PPG20" s="1"/>
      <c r="PPH20" s="1"/>
      <c r="PPI20" s="1"/>
      <c r="PPJ20" s="1"/>
      <c r="PPK20" s="1"/>
      <c r="PPL20" s="1"/>
      <c r="PPM20" s="1"/>
      <c r="PPN20" s="1"/>
      <c r="PPO20" s="1"/>
      <c r="PPP20" s="1"/>
      <c r="PPQ20" s="1"/>
      <c r="PPR20" s="1"/>
      <c r="PPS20" s="1"/>
      <c r="PPT20" s="1"/>
      <c r="PPU20" s="1"/>
      <c r="PPV20" s="1"/>
      <c r="PPW20" s="1"/>
      <c r="PPX20" s="1"/>
      <c r="PPY20" s="1"/>
      <c r="PPZ20" s="1"/>
      <c r="PQA20" s="1"/>
      <c r="PQB20" s="1"/>
      <c r="PQC20" s="1"/>
      <c r="PQD20" s="1"/>
      <c r="PQE20" s="1"/>
      <c r="PQF20" s="1"/>
      <c r="PQG20" s="1"/>
      <c r="PQH20" s="1"/>
      <c r="PQI20" s="1"/>
      <c r="PQJ20" s="1"/>
      <c r="PQK20" s="1"/>
      <c r="PQL20" s="1"/>
      <c r="PQM20" s="1"/>
      <c r="PQN20" s="1"/>
      <c r="PQO20" s="1"/>
      <c r="PQP20" s="1"/>
      <c r="PQQ20" s="1"/>
      <c r="PQR20" s="1"/>
      <c r="PQS20" s="1"/>
      <c r="PQT20" s="1"/>
      <c r="PQU20" s="1"/>
      <c r="PQV20" s="1"/>
      <c r="PQW20" s="1"/>
      <c r="PQX20" s="1"/>
      <c r="PQY20" s="1"/>
      <c r="PQZ20" s="1"/>
      <c r="PRA20" s="1"/>
      <c r="PRB20" s="1"/>
      <c r="PRC20" s="1"/>
      <c r="PRD20" s="1"/>
      <c r="PRE20" s="1"/>
      <c r="PRF20" s="1"/>
      <c r="PRG20" s="1"/>
      <c r="PRH20" s="1"/>
      <c r="PRI20" s="1"/>
      <c r="PRJ20" s="1"/>
      <c r="PRK20" s="1"/>
      <c r="PRL20" s="1"/>
      <c r="PRM20" s="1"/>
      <c r="PRN20" s="1"/>
      <c r="PRO20" s="1"/>
      <c r="PRP20" s="1"/>
      <c r="PRQ20" s="1"/>
      <c r="PRR20" s="1"/>
      <c r="PRS20" s="1"/>
      <c r="PRT20" s="1"/>
      <c r="PRU20" s="1"/>
      <c r="PRV20" s="1"/>
      <c r="PRW20" s="1"/>
      <c r="PRX20" s="1"/>
      <c r="PRY20" s="1"/>
      <c r="PRZ20" s="1"/>
      <c r="PSA20" s="1"/>
      <c r="PSB20" s="1"/>
      <c r="PSC20" s="1"/>
      <c r="PSD20" s="1"/>
      <c r="PSE20" s="1"/>
      <c r="PSF20" s="1"/>
      <c r="PSG20" s="1"/>
      <c r="PSH20" s="1"/>
      <c r="PSI20" s="1"/>
      <c r="PSJ20" s="1"/>
      <c r="PSK20" s="1"/>
      <c r="PSL20" s="1"/>
      <c r="PSM20" s="1"/>
      <c r="PSN20" s="1"/>
      <c r="PSO20" s="1"/>
      <c r="PSP20" s="1"/>
      <c r="PSQ20" s="1"/>
      <c r="PSR20" s="1"/>
      <c r="PSS20" s="1"/>
      <c r="PST20" s="1"/>
      <c r="PSU20" s="1"/>
      <c r="PSV20" s="1"/>
      <c r="PSW20" s="1"/>
      <c r="PSX20" s="1"/>
      <c r="PSY20" s="1"/>
      <c r="PSZ20" s="1"/>
      <c r="PTA20" s="1"/>
      <c r="PTB20" s="1"/>
      <c r="PTC20" s="1"/>
      <c r="PTD20" s="1"/>
      <c r="PTE20" s="1"/>
      <c r="PTF20" s="1"/>
      <c r="PTG20" s="1"/>
      <c r="PTH20" s="1"/>
      <c r="PTI20" s="1"/>
      <c r="PTJ20" s="1"/>
      <c r="PTK20" s="1"/>
      <c r="PTL20" s="1"/>
      <c r="PTM20" s="1"/>
      <c r="PTN20" s="1"/>
      <c r="PTO20" s="1"/>
      <c r="PTP20" s="1"/>
      <c r="PTQ20" s="1"/>
      <c r="PTR20" s="1"/>
      <c r="PTS20" s="1"/>
      <c r="PTT20" s="1"/>
      <c r="PTU20" s="1"/>
      <c r="PTV20" s="1"/>
      <c r="PTW20" s="1"/>
      <c r="PTX20" s="1"/>
      <c r="PTY20" s="1"/>
      <c r="PTZ20" s="1"/>
      <c r="PUA20" s="1"/>
      <c r="PUB20" s="1"/>
      <c r="PUC20" s="1"/>
      <c r="PUD20" s="1"/>
      <c r="PUE20" s="1"/>
      <c r="PUF20" s="1"/>
      <c r="PUG20" s="1"/>
      <c r="PUH20" s="1"/>
      <c r="PUI20" s="1"/>
      <c r="PUJ20" s="1"/>
      <c r="PUK20" s="1"/>
      <c r="PUL20" s="1"/>
      <c r="PUM20" s="1"/>
      <c r="PUN20" s="1"/>
      <c r="PUO20" s="1"/>
      <c r="PUP20" s="1"/>
      <c r="PUQ20" s="1"/>
      <c r="PUR20" s="1"/>
      <c r="PUS20" s="1"/>
      <c r="PUT20" s="1"/>
      <c r="PUU20" s="1"/>
      <c r="PUV20" s="1"/>
      <c r="PUW20" s="1"/>
      <c r="PUX20" s="1"/>
      <c r="PUY20" s="1"/>
      <c r="PUZ20" s="1"/>
      <c r="PVA20" s="1"/>
      <c r="PVB20" s="1"/>
      <c r="PVC20" s="1"/>
      <c r="PVD20" s="1"/>
      <c r="PVE20" s="1"/>
      <c r="PVF20" s="1"/>
      <c r="PVG20" s="1"/>
      <c r="PVH20" s="1"/>
      <c r="PVI20" s="1"/>
      <c r="PVJ20" s="1"/>
      <c r="PVK20" s="1"/>
      <c r="PVL20" s="1"/>
      <c r="PVM20" s="1"/>
      <c r="PVN20" s="1"/>
      <c r="PVO20" s="1"/>
      <c r="PVP20" s="1"/>
      <c r="PVQ20" s="1"/>
      <c r="PVR20" s="1"/>
      <c r="PVS20" s="1"/>
      <c r="PVT20" s="1"/>
      <c r="PVU20" s="1"/>
      <c r="PVV20" s="1"/>
      <c r="PVW20" s="1"/>
      <c r="PVX20" s="1"/>
      <c r="PVY20" s="1"/>
      <c r="PVZ20" s="1"/>
      <c r="PWA20" s="1"/>
      <c r="PWB20" s="1"/>
      <c r="PWC20" s="1"/>
      <c r="PWD20" s="1"/>
      <c r="PWE20" s="1"/>
      <c r="PWF20" s="1"/>
      <c r="PWG20" s="1"/>
      <c r="PWH20" s="1"/>
      <c r="PWI20" s="1"/>
      <c r="PWJ20" s="1"/>
      <c r="PWK20" s="1"/>
      <c r="PWL20" s="1"/>
      <c r="PWM20" s="1"/>
      <c r="PWN20" s="1"/>
      <c r="PWO20" s="1"/>
      <c r="PWP20" s="1"/>
      <c r="PWQ20" s="1"/>
      <c r="PWR20" s="1"/>
      <c r="PWS20" s="1"/>
      <c r="PWT20" s="1"/>
      <c r="PWU20" s="1"/>
      <c r="PWV20" s="1"/>
      <c r="PWW20" s="1"/>
      <c r="PWX20" s="1"/>
      <c r="PWY20" s="1"/>
      <c r="PWZ20" s="1"/>
      <c r="PXA20" s="1"/>
      <c r="PXB20" s="1"/>
      <c r="PXC20" s="1"/>
      <c r="PXD20" s="1"/>
      <c r="PXE20" s="1"/>
      <c r="PXF20" s="1"/>
      <c r="PXG20" s="1"/>
      <c r="PXH20" s="1"/>
      <c r="PXI20" s="1"/>
      <c r="PXJ20" s="1"/>
      <c r="PXK20" s="1"/>
      <c r="PXL20" s="1"/>
      <c r="PXM20" s="1"/>
      <c r="PXN20" s="1"/>
      <c r="PXO20" s="1"/>
      <c r="PXP20" s="1"/>
      <c r="PXQ20" s="1"/>
      <c r="PXR20" s="1"/>
      <c r="PXS20" s="1"/>
      <c r="PXT20" s="1"/>
      <c r="PXU20" s="1"/>
      <c r="PXV20" s="1"/>
      <c r="PXW20" s="1"/>
      <c r="PXX20" s="1"/>
      <c r="PXY20" s="1"/>
      <c r="PXZ20" s="1"/>
      <c r="PYA20" s="1"/>
      <c r="PYB20" s="1"/>
      <c r="PYC20" s="1"/>
      <c r="PYD20" s="1"/>
      <c r="PYE20" s="1"/>
      <c r="PYF20" s="1"/>
      <c r="PYG20" s="1"/>
      <c r="PYH20" s="1"/>
      <c r="PYI20" s="1"/>
      <c r="PYJ20" s="1"/>
      <c r="PYK20" s="1"/>
      <c r="PYL20" s="1"/>
      <c r="PYM20" s="1"/>
      <c r="PYN20" s="1"/>
      <c r="PYO20" s="1"/>
      <c r="PYP20" s="1"/>
      <c r="PYQ20" s="1"/>
      <c r="PYR20" s="1"/>
      <c r="PYS20" s="1"/>
      <c r="PYT20" s="1"/>
      <c r="PYU20" s="1"/>
      <c r="PYV20" s="1"/>
      <c r="PYW20" s="1"/>
      <c r="PYX20" s="1"/>
      <c r="PYY20" s="1"/>
      <c r="PYZ20" s="1"/>
      <c r="PZA20" s="1"/>
      <c r="PZB20" s="1"/>
      <c r="PZC20" s="1"/>
      <c r="PZD20" s="1"/>
      <c r="PZE20" s="1"/>
      <c r="PZF20" s="1"/>
      <c r="PZG20" s="1"/>
      <c r="PZH20" s="1"/>
      <c r="PZI20" s="1"/>
      <c r="PZJ20" s="1"/>
      <c r="PZK20" s="1"/>
      <c r="PZL20" s="1"/>
      <c r="PZM20" s="1"/>
      <c r="PZN20" s="1"/>
      <c r="PZO20" s="1"/>
      <c r="PZP20" s="1"/>
      <c r="PZQ20" s="1"/>
      <c r="PZR20" s="1"/>
      <c r="PZS20" s="1"/>
      <c r="PZT20" s="1"/>
      <c r="PZU20" s="1"/>
      <c r="PZV20" s="1"/>
      <c r="PZW20" s="1"/>
      <c r="PZX20" s="1"/>
      <c r="PZY20" s="1"/>
      <c r="PZZ20" s="1"/>
      <c r="QAA20" s="1"/>
      <c r="QAB20" s="1"/>
      <c r="QAC20" s="1"/>
      <c r="QAD20" s="1"/>
      <c r="QAE20" s="1"/>
      <c r="QAF20" s="1"/>
      <c r="QAG20" s="1"/>
      <c r="QAH20" s="1"/>
      <c r="QAI20" s="1"/>
      <c r="QAJ20" s="1"/>
      <c r="QAK20" s="1"/>
      <c r="QAL20" s="1"/>
      <c r="QAM20" s="1"/>
      <c r="QAN20" s="1"/>
      <c r="QAO20" s="1"/>
      <c r="QAP20" s="1"/>
      <c r="QAQ20" s="1"/>
      <c r="QAR20" s="1"/>
      <c r="QAS20" s="1"/>
      <c r="QAT20" s="1"/>
      <c r="QAU20" s="1"/>
      <c r="QAV20" s="1"/>
      <c r="QAW20" s="1"/>
      <c r="QAX20" s="1"/>
      <c r="QAY20" s="1"/>
      <c r="QAZ20" s="1"/>
      <c r="QBA20" s="1"/>
      <c r="QBB20" s="1"/>
      <c r="QBC20" s="1"/>
      <c r="QBD20" s="1"/>
      <c r="QBE20" s="1"/>
      <c r="QBF20" s="1"/>
      <c r="QBG20" s="1"/>
      <c r="QBH20" s="1"/>
      <c r="QBI20" s="1"/>
      <c r="QBJ20" s="1"/>
      <c r="QBK20" s="1"/>
      <c r="QBL20" s="1"/>
      <c r="QBM20" s="1"/>
      <c r="QBN20" s="1"/>
      <c r="QBO20" s="1"/>
      <c r="QBP20" s="1"/>
      <c r="QBQ20" s="1"/>
      <c r="QBR20" s="1"/>
      <c r="QBS20" s="1"/>
      <c r="QBT20" s="1"/>
      <c r="QBU20" s="1"/>
      <c r="QBV20" s="1"/>
      <c r="QBW20" s="1"/>
      <c r="QBX20" s="1"/>
      <c r="QBY20" s="1"/>
      <c r="QBZ20" s="1"/>
      <c r="QCA20" s="1"/>
      <c r="QCB20" s="1"/>
      <c r="QCC20" s="1"/>
      <c r="QCD20" s="1"/>
      <c r="QCE20" s="1"/>
      <c r="QCF20" s="1"/>
      <c r="QCG20" s="1"/>
      <c r="QCH20" s="1"/>
      <c r="QCI20" s="1"/>
      <c r="QCJ20" s="1"/>
      <c r="QCK20" s="1"/>
      <c r="QCL20" s="1"/>
      <c r="QCM20" s="1"/>
      <c r="QCN20" s="1"/>
      <c r="QCO20" s="1"/>
      <c r="QCP20" s="1"/>
      <c r="QCQ20" s="1"/>
      <c r="QCR20" s="1"/>
      <c r="QCS20" s="1"/>
      <c r="QCT20" s="1"/>
      <c r="QCU20" s="1"/>
      <c r="QCV20" s="1"/>
      <c r="QCW20" s="1"/>
      <c r="QCX20" s="1"/>
      <c r="QCY20" s="1"/>
      <c r="QCZ20" s="1"/>
      <c r="QDA20" s="1"/>
      <c r="QDB20" s="1"/>
      <c r="QDC20" s="1"/>
      <c r="QDD20" s="1"/>
      <c r="QDE20" s="1"/>
      <c r="QDF20" s="1"/>
      <c r="QDG20" s="1"/>
      <c r="QDH20" s="1"/>
      <c r="QDI20" s="1"/>
      <c r="QDJ20" s="1"/>
      <c r="QDK20" s="1"/>
      <c r="QDL20" s="1"/>
      <c r="QDM20" s="1"/>
      <c r="QDN20" s="1"/>
      <c r="QDO20" s="1"/>
      <c r="QDP20" s="1"/>
      <c r="QDQ20" s="1"/>
      <c r="QDR20" s="1"/>
      <c r="QDS20" s="1"/>
      <c r="QDT20" s="1"/>
      <c r="QDU20" s="1"/>
      <c r="QDV20" s="1"/>
      <c r="QDW20" s="1"/>
      <c r="QDX20" s="1"/>
      <c r="QDY20" s="1"/>
      <c r="QDZ20" s="1"/>
      <c r="QEA20" s="1"/>
      <c r="QEB20" s="1"/>
      <c r="QEC20" s="1"/>
      <c r="QED20" s="1"/>
      <c r="QEE20" s="1"/>
      <c r="QEF20" s="1"/>
      <c r="QEG20" s="1"/>
      <c r="QEH20" s="1"/>
      <c r="QEI20" s="1"/>
      <c r="QEJ20" s="1"/>
      <c r="QEK20" s="1"/>
      <c r="QEL20" s="1"/>
      <c r="QEM20" s="1"/>
      <c r="QEN20" s="1"/>
      <c r="QEO20" s="1"/>
      <c r="QEP20" s="1"/>
      <c r="QEQ20" s="1"/>
      <c r="QER20" s="1"/>
      <c r="QES20" s="1"/>
      <c r="QET20" s="1"/>
      <c r="QEU20" s="1"/>
      <c r="QEV20" s="1"/>
      <c r="QEW20" s="1"/>
      <c r="QEX20" s="1"/>
      <c r="QEY20" s="1"/>
      <c r="QEZ20" s="1"/>
      <c r="QFA20" s="1"/>
      <c r="QFB20" s="1"/>
      <c r="QFC20" s="1"/>
      <c r="QFD20" s="1"/>
      <c r="QFE20" s="1"/>
      <c r="QFF20" s="1"/>
      <c r="QFG20" s="1"/>
      <c r="QFH20" s="1"/>
      <c r="QFI20" s="1"/>
      <c r="QFJ20" s="1"/>
      <c r="QFK20" s="1"/>
      <c r="QFL20" s="1"/>
      <c r="QFM20" s="1"/>
      <c r="QFN20" s="1"/>
      <c r="QFO20" s="1"/>
      <c r="QFP20" s="1"/>
      <c r="QFQ20" s="1"/>
      <c r="QFR20" s="1"/>
      <c r="QFS20" s="1"/>
      <c r="QFT20" s="1"/>
      <c r="QFU20" s="1"/>
      <c r="QFV20" s="1"/>
      <c r="QFW20" s="1"/>
      <c r="QFX20" s="1"/>
      <c r="QFY20" s="1"/>
      <c r="QFZ20" s="1"/>
      <c r="QGA20" s="1"/>
      <c r="QGB20" s="1"/>
      <c r="QGC20" s="1"/>
      <c r="QGD20" s="1"/>
      <c r="QGE20" s="1"/>
      <c r="QGF20" s="1"/>
      <c r="QGG20" s="1"/>
      <c r="QGH20" s="1"/>
      <c r="QGI20" s="1"/>
      <c r="QGJ20" s="1"/>
      <c r="QGK20" s="1"/>
      <c r="QGL20" s="1"/>
      <c r="QGM20" s="1"/>
      <c r="QGN20" s="1"/>
      <c r="QGO20" s="1"/>
      <c r="QGP20" s="1"/>
      <c r="QGQ20" s="1"/>
      <c r="QGR20" s="1"/>
      <c r="QGS20" s="1"/>
      <c r="QGT20" s="1"/>
      <c r="QGU20" s="1"/>
      <c r="QGV20" s="1"/>
      <c r="QGW20" s="1"/>
      <c r="QGX20" s="1"/>
      <c r="QGY20" s="1"/>
      <c r="QGZ20" s="1"/>
      <c r="QHA20" s="1"/>
      <c r="QHB20" s="1"/>
      <c r="QHC20" s="1"/>
      <c r="QHD20" s="1"/>
      <c r="QHE20" s="1"/>
      <c r="QHF20" s="1"/>
      <c r="QHG20" s="1"/>
      <c r="QHH20" s="1"/>
      <c r="QHI20" s="1"/>
      <c r="QHJ20" s="1"/>
      <c r="QHK20" s="1"/>
      <c r="QHL20" s="1"/>
      <c r="QHM20" s="1"/>
      <c r="QHN20" s="1"/>
      <c r="QHO20" s="1"/>
      <c r="QHP20" s="1"/>
      <c r="QHQ20" s="1"/>
      <c r="QHR20" s="1"/>
      <c r="QHS20" s="1"/>
      <c r="QHT20" s="1"/>
      <c r="QHU20" s="1"/>
      <c r="QHV20" s="1"/>
      <c r="QHW20" s="1"/>
      <c r="QHX20" s="1"/>
      <c r="QHY20" s="1"/>
      <c r="QHZ20" s="1"/>
      <c r="QIA20" s="1"/>
      <c r="QIB20" s="1"/>
      <c r="QIC20" s="1"/>
      <c r="QID20" s="1"/>
      <c r="QIE20" s="1"/>
      <c r="QIF20" s="1"/>
      <c r="QIG20" s="1"/>
      <c r="QIH20" s="1"/>
      <c r="QII20" s="1"/>
      <c r="QIJ20" s="1"/>
      <c r="QIK20" s="1"/>
      <c r="QIL20" s="1"/>
      <c r="QIM20" s="1"/>
      <c r="QIN20" s="1"/>
      <c r="QIO20" s="1"/>
      <c r="QIP20" s="1"/>
      <c r="QIQ20" s="1"/>
      <c r="QIR20" s="1"/>
      <c r="QIS20" s="1"/>
      <c r="QIT20" s="1"/>
      <c r="QIU20" s="1"/>
      <c r="QIV20" s="1"/>
      <c r="QIW20" s="1"/>
      <c r="QIX20" s="1"/>
      <c r="QIY20" s="1"/>
      <c r="QIZ20" s="1"/>
      <c r="QJA20" s="1"/>
      <c r="QJB20" s="1"/>
      <c r="QJC20" s="1"/>
      <c r="QJD20" s="1"/>
      <c r="QJE20" s="1"/>
      <c r="QJF20" s="1"/>
      <c r="QJG20" s="1"/>
      <c r="QJH20" s="1"/>
      <c r="QJI20" s="1"/>
      <c r="QJJ20" s="1"/>
      <c r="QJK20" s="1"/>
      <c r="QJL20" s="1"/>
      <c r="QJM20" s="1"/>
      <c r="QJN20" s="1"/>
      <c r="QJO20" s="1"/>
      <c r="QJP20" s="1"/>
      <c r="QJQ20" s="1"/>
      <c r="QJR20" s="1"/>
      <c r="QJS20" s="1"/>
      <c r="QJT20" s="1"/>
      <c r="QJU20" s="1"/>
      <c r="QJV20" s="1"/>
      <c r="QJW20" s="1"/>
      <c r="QJX20" s="1"/>
      <c r="QJY20" s="1"/>
      <c r="QJZ20" s="1"/>
      <c r="QKA20" s="1"/>
      <c r="QKB20" s="1"/>
      <c r="QKC20" s="1"/>
      <c r="QKD20" s="1"/>
      <c r="QKE20" s="1"/>
      <c r="QKF20" s="1"/>
      <c r="QKG20" s="1"/>
      <c r="QKH20" s="1"/>
      <c r="QKI20" s="1"/>
      <c r="QKJ20" s="1"/>
      <c r="QKK20" s="1"/>
      <c r="QKL20" s="1"/>
      <c r="QKM20" s="1"/>
      <c r="QKN20" s="1"/>
      <c r="QKO20" s="1"/>
      <c r="QKP20" s="1"/>
      <c r="QKQ20" s="1"/>
      <c r="QKR20" s="1"/>
      <c r="QKS20" s="1"/>
      <c r="QKT20" s="1"/>
      <c r="QKU20" s="1"/>
      <c r="QKV20" s="1"/>
      <c r="QKW20" s="1"/>
      <c r="QKX20" s="1"/>
      <c r="QKY20" s="1"/>
      <c r="QKZ20" s="1"/>
      <c r="QLA20" s="1"/>
      <c r="QLB20" s="1"/>
      <c r="QLC20" s="1"/>
      <c r="QLD20" s="1"/>
      <c r="QLE20" s="1"/>
      <c r="QLF20" s="1"/>
      <c r="QLG20" s="1"/>
      <c r="QLH20" s="1"/>
      <c r="QLI20" s="1"/>
      <c r="QLJ20" s="1"/>
      <c r="QLK20" s="1"/>
      <c r="QLL20" s="1"/>
      <c r="QLM20" s="1"/>
      <c r="QLN20" s="1"/>
      <c r="QLO20" s="1"/>
      <c r="QLP20" s="1"/>
      <c r="QLQ20" s="1"/>
      <c r="QLR20" s="1"/>
      <c r="QLS20" s="1"/>
      <c r="QLT20" s="1"/>
      <c r="QLU20" s="1"/>
      <c r="QLV20" s="1"/>
      <c r="QLW20" s="1"/>
      <c r="QLX20" s="1"/>
      <c r="QLY20" s="1"/>
      <c r="QLZ20" s="1"/>
      <c r="QMA20" s="1"/>
      <c r="QMB20" s="1"/>
      <c r="QMC20" s="1"/>
      <c r="QMD20" s="1"/>
      <c r="QME20" s="1"/>
      <c r="QMF20" s="1"/>
      <c r="QMG20" s="1"/>
      <c r="QMH20" s="1"/>
      <c r="QMI20" s="1"/>
      <c r="QMJ20" s="1"/>
      <c r="QMK20" s="1"/>
      <c r="QML20" s="1"/>
      <c r="QMM20" s="1"/>
      <c r="QMN20" s="1"/>
      <c r="QMO20" s="1"/>
      <c r="QMP20" s="1"/>
      <c r="QMQ20" s="1"/>
      <c r="QMR20" s="1"/>
      <c r="QMS20" s="1"/>
      <c r="QMT20" s="1"/>
      <c r="QMU20" s="1"/>
      <c r="QMV20" s="1"/>
      <c r="QMW20" s="1"/>
      <c r="QMX20" s="1"/>
      <c r="QMY20" s="1"/>
      <c r="QMZ20" s="1"/>
      <c r="QNA20" s="1"/>
      <c r="QNB20" s="1"/>
      <c r="QNC20" s="1"/>
      <c r="QND20" s="1"/>
      <c r="QNE20" s="1"/>
      <c r="QNF20" s="1"/>
      <c r="QNG20" s="1"/>
      <c r="QNH20" s="1"/>
      <c r="QNI20" s="1"/>
      <c r="QNJ20" s="1"/>
      <c r="QNK20" s="1"/>
      <c r="QNL20" s="1"/>
      <c r="QNM20" s="1"/>
      <c r="QNN20" s="1"/>
      <c r="QNO20" s="1"/>
      <c r="QNP20" s="1"/>
      <c r="QNQ20" s="1"/>
      <c r="QNR20" s="1"/>
      <c r="QNS20" s="1"/>
      <c r="QNT20" s="1"/>
      <c r="QNU20" s="1"/>
      <c r="QNV20" s="1"/>
      <c r="QNW20" s="1"/>
      <c r="QNX20" s="1"/>
      <c r="QNY20" s="1"/>
      <c r="QNZ20" s="1"/>
      <c r="QOA20" s="1"/>
      <c r="QOB20" s="1"/>
      <c r="QOC20" s="1"/>
      <c r="QOD20" s="1"/>
      <c r="QOE20" s="1"/>
      <c r="QOF20" s="1"/>
      <c r="QOG20" s="1"/>
      <c r="QOH20" s="1"/>
      <c r="QOI20" s="1"/>
      <c r="QOJ20" s="1"/>
      <c r="QOK20" s="1"/>
      <c r="QOL20" s="1"/>
      <c r="QOM20" s="1"/>
      <c r="QON20" s="1"/>
      <c r="QOO20" s="1"/>
      <c r="QOP20" s="1"/>
      <c r="QOQ20" s="1"/>
      <c r="QOR20" s="1"/>
      <c r="QOS20" s="1"/>
      <c r="QOT20" s="1"/>
      <c r="QOU20" s="1"/>
      <c r="QOV20" s="1"/>
      <c r="QOW20" s="1"/>
      <c r="QOX20" s="1"/>
      <c r="QOY20" s="1"/>
      <c r="QOZ20" s="1"/>
      <c r="QPA20" s="1"/>
      <c r="QPB20" s="1"/>
      <c r="QPC20" s="1"/>
      <c r="QPD20" s="1"/>
      <c r="QPE20" s="1"/>
      <c r="QPF20" s="1"/>
      <c r="QPG20" s="1"/>
      <c r="QPH20" s="1"/>
      <c r="QPI20" s="1"/>
      <c r="QPJ20" s="1"/>
      <c r="QPK20" s="1"/>
      <c r="QPL20" s="1"/>
      <c r="QPM20" s="1"/>
      <c r="QPN20" s="1"/>
      <c r="QPO20" s="1"/>
      <c r="QPP20" s="1"/>
      <c r="QPQ20" s="1"/>
      <c r="QPR20" s="1"/>
      <c r="QPS20" s="1"/>
      <c r="QPT20" s="1"/>
      <c r="QPU20" s="1"/>
      <c r="QPV20" s="1"/>
      <c r="QPW20" s="1"/>
      <c r="QPX20" s="1"/>
      <c r="QPY20" s="1"/>
      <c r="QPZ20" s="1"/>
      <c r="QQA20" s="1"/>
      <c r="QQB20" s="1"/>
      <c r="QQC20" s="1"/>
      <c r="QQD20" s="1"/>
      <c r="QQE20" s="1"/>
      <c r="QQF20" s="1"/>
      <c r="QQG20" s="1"/>
      <c r="QQH20" s="1"/>
      <c r="QQI20" s="1"/>
      <c r="QQJ20" s="1"/>
      <c r="QQK20" s="1"/>
      <c r="QQL20" s="1"/>
      <c r="QQM20" s="1"/>
      <c r="QQN20" s="1"/>
      <c r="QQO20" s="1"/>
      <c r="QQP20" s="1"/>
      <c r="QQQ20" s="1"/>
      <c r="QQR20" s="1"/>
      <c r="QQS20" s="1"/>
      <c r="QQT20" s="1"/>
      <c r="QQU20" s="1"/>
      <c r="QQV20" s="1"/>
      <c r="QQW20" s="1"/>
      <c r="QQX20" s="1"/>
      <c r="QQY20" s="1"/>
      <c r="QQZ20" s="1"/>
      <c r="QRA20" s="1"/>
      <c r="QRB20" s="1"/>
      <c r="QRC20" s="1"/>
      <c r="QRD20" s="1"/>
      <c r="QRE20" s="1"/>
      <c r="QRF20" s="1"/>
      <c r="QRG20" s="1"/>
      <c r="QRH20" s="1"/>
      <c r="QRI20" s="1"/>
      <c r="QRJ20" s="1"/>
      <c r="QRK20" s="1"/>
      <c r="QRL20" s="1"/>
      <c r="QRM20" s="1"/>
      <c r="QRN20" s="1"/>
      <c r="QRO20" s="1"/>
      <c r="QRP20" s="1"/>
      <c r="QRQ20" s="1"/>
      <c r="QRR20" s="1"/>
      <c r="QRS20" s="1"/>
      <c r="QRT20" s="1"/>
      <c r="QRU20" s="1"/>
      <c r="QRV20" s="1"/>
      <c r="QRW20" s="1"/>
      <c r="QRX20" s="1"/>
      <c r="QRY20" s="1"/>
      <c r="QRZ20" s="1"/>
      <c r="QSA20" s="1"/>
      <c r="QSB20" s="1"/>
      <c r="QSC20" s="1"/>
      <c r="QSD20" s="1"/>
      <c r="QSE20" s="1"/>
      <c r="QSF20" s="1"/>
      <c r="QSG20" s="1"/>
      <c r="QSH20" s="1"/>
      <c r="QSI20" s="1"/>
      <c r="QSJ20" s="1"/>
      <c r="QSK20" s="1"/>
      <c r="QSL20" s="1"/>
      <c r="QSM20" s="1"/>
      <c r="QSN20" s="1"/>
      <c r="QSO20" s="1"/>
      <c r="QSP20" s="1"/>
      <c r="QSQ20" s="1"/>
      <c r="QSR20" s="1"/>
      <c r="QSS20" s="1"/>
      <c r="QST20" s="1"/>
      <c r="QSU20" s="1"/>
      <c r="QSV20" s="1"/>
      <c r="QSW20" s="1"/>
      <c r="QSX20" s="1"/>
      <c r="QSY20" s="1"/>
      <c r="QSZ20" s="1"/>
      <c r="QTA20" s="1"/>
      <c r="QTB20" s="1"/>
      <c r="QTC20" s="1"/>
      <c r="QTD20" s="1"/>
      <c r="QTE20" s="1"/>
      <c r="QTF20" s="1"/>
      <c r="QTG20" s="1"/>
      <c r="QTH20" s="1"/>
      <c r="QTI20" s="1"/>
      <c r="QTJ20" s="1"/>
      <c r="QTK20" s="1"/>
      <c r="QTL20" s="1"/>
      <c r="QTM20" s="1"/>
      <c r="QTN20" s="1"/>
      <c r="QTO20" s="1"/>
      <c r="QTP20" s="1"/>
      <c r="QTQ20" s="1"/>
      <c r="QTR20" s="1"/>
      <c r="QTS20" s="1"/>
      <c r="QTT20" s="1"/>
      <c r="QTU20" s="1"/>
      <c r="QTV20" s="1"/>
      <c r="QTW20" s="1"/>
      <c r="QTX20" s="1"/>
      <c r="QTY20" s="1"/>
      <c r="QTZ20" s="1"/>
      <c r="QUA20" s="1"/>
      <c r="QUB20" s="1"/>
      <c r="QUC20" s="1"/>
      <c r="QUD20" s="1"/>
      <c r="QUE20" s="1"/>
      <c r="QUF20" s="1"/>
      <c r="QUG20" s="1"/>
      <c r="QUH20" s="1"/>
      <c r="QUI20" s="1"/>
      <c r="QUJ20" s="1"/>
      <c r="QUK20" s="1"/>
      <c r="QUL20" s="1"/>
      <c r="QUM20" s="1"/>
      <c r="QUN20" s="1"/>
      <c r="QUO20" s="1"/>
      <c r="QUP20" s="1"/>
      <c r="QUQ20" s="1"/>
      <c r="QUR20" s="1"/>
      <c r="QUS20" s="1"/>
      <c r="QUT20" s="1"/>
      <c r="QUU20" s="1"/>
      <c r="QUV20" s="1"/>
      <c r="QUW20" s="1"/>
      <c r="QUX20" s="1"/>
      <c r="QUY20" s="1"/>
      <c r="QUZ20" s="1"/>
      <c r="QVA20" s="1"/>
      <c r="QVB20" s="1"/>
      <c r="QVC20" s="1"/>
      <c r="QVD20" s="1"/>
      <c r="QVE20" s="1"/>
      <c r="QVF20" s="1"/>
      <c r="QVG20" s="1"/>
      <c r="QVH20" s="1"/>
      <c r="QVI20" s="1"/>
      <c r="QVJ20" s="1"/>
      <c r="QVK20" s="1"/>
      <c r="QVL20" s="1"/>
      <c r="QVM20" s="1"/>
      <c r="QVN20" s="1"/>
      <c r="QVO20" s="1"/>
      <c r="QVP20" s="1"/>
      <c r="QVQ20" s="1"/>
      <c r="QVR20" s="1"/>
      <c r="QVS20" s="1"/>
      <c r="QVT20" s="1"/>
      <c r="QVU20" s="1"/>
      <c r="QVV20" s="1"/>
      <c r="QVW20" s="1"/>
      <c r="QVX20" s="1"/>
      <c r="QVY20" s="1"/>
      <c r="QVZ20" s="1"/>
      <c r="QWA20" s="1"/>
      <c r="QWB20" s="1"/>
      <c r="QWC20" s="1"/>
      <c r="QWD20" s="1"/>
      <c r="QWE20" s="1"/>
      <c r="QWF20" s="1"/>
      <c r="QWG20" s="1"/>
      <c r="QWH20" s="1"/>
      <c r="QWI20" s="1"/>
      <c r="QWJ20" s="1"/>
      <c r="QWK20" s="1"/>
      <c r="QWL20" s="1"/>
      <c r="QWM20" s="1"/>
      <c r="QWN20" s="1"/>
      <c r="QWO20" s="1"/>
      <c r="QWP20" s="1"/>
      <c r="QWQ20" s="1"/>
      <c r="QWR20" s="1"/>
      <c r="QWS20" s="1"/>
      <c r="QWT20" s="1"/>
      <c r="QWU20" s="1"/>
      <c r="QWV20" s="1"/>
      <c r="QWW20" s="1"/>
      <c r="QWX20" s="1"/>
      <c r="QWY20" s="1"/>
      <c r="QWZ20" s="1"/>
      <c r="QXA20" s="1"/>
      <c r="QXB20" s="1"/>
      <c r="QXC20" s="1"/>
      <c r="QXD20" s="1"/>
      <c r="QXE20" s="1"/>
      <c r="QXF20" s="1"/>
      <c r="QXG20" s="1"/>
      <c r="QXH20" s="1"/>
      <c r="QXI20" s="1"/>
      <c r="QXJ20" s="1"/>
      <c r="QXK20" s="1"/>
      <c r="QXL20" s="1"/>
      <c r="QXM20" s="1"/>
      <c r="QXN20" s="1"/>
      <c r="QXO20" s="1"/>
      <c r="QXP20" s="1"/>
      <c r="QXQ20" s="1"/>
      <c r="QXR20" s="1"/>
      <c r="QXS20" s="1"/>
      <c r="QXT20" s="1"/>
      <c r="QXU20" s="1"/>
      <c r="QXV20" s="1"/>
      <c r="QXW20" s="1"/>
      <c r="QXX20" s="1"/>
      <c r="QXY20" s="1"/>
      <c r="QXZ20" s="1"/>
      <c r="QYA20" s="1"/>
      <c r="QYB20" s="1"/>
      <c r="QYC20" s="1"/>
      <c r="QYD20" s="1"/>
      <c r="QYE20" s="1"/>
      <c r="QYF20" s="1"/>
      <c r="QYG20" s="1"/>
      <c r="QYH20" s="1"/>
      <c r="QYI20" s="1"/>
      <c r="QYJ20" s="1"/>
      <c r="QYK20" s="1"/>
      <c r="QYL20" s="1"/>
      <c r="QYM20" s="1"/>
      <c r="QYN20" s="1"/>
      <c r="QYO20" s="1"/>
      <c r="QYP20" s="1"/>
      <c r="QYQ20" s="1"/>
      <c r="QYR20" s="1"/>
      <c r="QYS20" s="1"/>
      <c r="QYT20" s="1"/>
      <c r="QYU20" s="1"/>
      <c r="QYV20" s="1"/>
      <c r="QYW20" s="1"/>
      <c r="QYX20" s="1"/>
      <c r="QYY20" s="1"/>
      <c r="QYZ20" s="1"/>
      <c r="QZA20" s="1"/>
      <c r="QZB20" s="1"/>
      <c r="QZC20" s="1"/>
      <c r="QZD20" s="1"/>
      <c r="QZE20" s="1"/>
      <c r="QZF20" s="1"/>
      <c r="QZG20" s="1"/>
      <c r="QZH20" s="1"/>
      <c r="QZI20" s="1"/>
      <c r="QZJ20" s="1"/>
      <c r="QZK20" s="1"/>
      <c r="QZL20" s="1"/>
      <c r="QZM20" s="1"/>
      <c r="QZN20" s="1"/>
      <c r="QZO20" s="1"/>
      <c r="QZP20" s="1"/>
      <c r="QZQ20" s="1"/>
      <c r="QZR20" s="1"/>
      <c r="QZS20" s="1"/>
      <c r="QZT20" s="1"/>
      <c r="QZU20" s="1"/>
      <c r="QZV20" s="1"/>
      <c r="QZW20" s="1"/>
      <c r="QZX20" s="1"/>
      <c r="QZY20" s="1"/>
      <c r="QZZ20" s="1"/>
      <c r="RAA20" s="1"/>
      <c r="RAB20" s="1"/>
      <c r="RAC20" s="1"/>
      <c r="RAD20" s="1"/>
      <c r="RAE20" s="1"/>
      <c r="RAF20" s="1"/>
      <c r="RAG20" s="1"/>
      <c r="RAH20" s="1"/>
      <c r="RAI20" s="1"/>
      <c r="RAJ20" s="1"/>
      <c r="RAK20" s="1"/>
      <c r="RAL20" s="1"/>
      <c r="RAM20" s="1"/>
      <c r="RAN20" s="1"/>
      <c r="RAO20" s="1"/>
      <c r="RAP20" s="1"/>
      <c r="RAQ20" s="1"/>
      <c r="RAR20" s="1"/>
      <c r="RAS20" s="1"/>
      <c r="RAT20" s="1"/>
      <c r="RAU20" s="1"/>
      <c r="RAV20" s="1"/>
      <c r="RAW20" s="1"/>
      <c r="RAX20" s="1"/>
      <c r="RAY20" s="1"/>
      <c r="RAZ20" s="1"/>
      <c r="RBA20" s="1"/>
      <c r="RBB20" s="1"/>
      <c r="RBC20" s="1"/>
      <c r="RBD20" s="1"/>
      <c r="RBE20" s="1"/>
      <c r="RBF20" s="1"/>
      <c r="RBG20" s="1"/>
      <c r="RBH20" s="1"/>
      <c r="RBI20" s="1"/>
      <c r="RBJ20" s="1"/>
      <c r="RBK20" s="1"/>
      <c r="RBL20" s="1"/>
      <c r="RBM20" s="1"/>
      <c r="RBN20" s="1"/>
      <c r="RBO20" s="1"/>
      <c r="RBP20" s="1"/>
      <c r="RBQ20" s="1"/>
      <c r="RBR20" s="1"/>
      <c r="RBS20" s="1"/>
      <c r="RBT20" s="1"/>
      <c r="RBU20" s="1"/>
      <c r="RBV20" s="1"/>
      <c r="RBW20" s="1"/>
      <c r="RBX20" s="1"/>
      <c r="RBY20" s="1"/>
      <c r="RBZ20" s="1"/>
      <c r="RCA20" s="1"/>
      <c r="RCB20" s="1"/>
      <c r="RCC20" s="1"/>
      <c r="RCD20" s="1"/>
      <c r="RCE20" s="1"/>
      <c r="RCF20" s="1"/>
      <c r="RCG20" s="1"/>
      <c r="RCH20" s="1"/>
      <c r="RCI20" s="1"/>
      <c r="RCJ20" s="1"/>
      <c r="RCK20" s="1"/>
      <c r="RCL20" s="1"/>
      <c r="RCM20" s="1"/>
      <c r="RCN20" s="1"/>
      <c r="RCO20" s="1"/>
      <c r="RCP20" s="1"/>
      <c r="RCQ20" s="1"/>
      <c r="RCR20" s="1"/>
      <c r="RCS20" s="1"/>
      <c r="RCT20" s="1"/>
      <c r="RCU20" s="1"/>
      <c r="RCV20" s="1"/>
      <c r="RCW20" s="1"/>
      <c r="RCX20" s="1"/>
      <c r="RCY20" s="1"/>
      <c r="RCZ20" s="1"/>
      <c r="RDA20" s="1"/>
      <c r="RDB20" s="1"/>
      <c r="RDC20" s="1"/>
      <c r="RDD20" s="1"/>
      <c r="RDE20" s="1"/>
      <c r="RDF20" s="1"/>
      <c r="RDG20" s="1"/>
      <c r="RDH20" s="1"/>
      <c r="RDI20" s="1"/>
      <c r="RDJ20" s="1"/>
      <c r="RDK20" s="1"/>
      <c r="RDL20" s="1"/>
      <c r="RDM20" s="1"/>
      <c r="RDN20" s="1"/>
      <c r="RDO20" s="1"/>
      <c r="RDP20" s="1"/>
      <c r="RDQ20" s="1"/>
      <c r="RDR20" s="1"/>
      <c r="RDS20" s="1"/>
      <c r="RDT20" s="1"/>
      <c r="RDU20" s="1"/>
      <c r="RDV20" s="1"/>
      <c r="RDW20" s="1"/>
      <c r="RDX20" s="1"/>
      <c r="RDY20" s="1"/>
      <c r="RDZ20" s="1"/>
      <c r="REA20" s="1"/>
      <c r="REB20" s="1"/>
      <c r="REC20" s="1"/>
      <c r="RED20" s="1"/>
      <c r="REE20" s="1"/>
      <c r="REF20" s="1"/>
      <c r="REG20" s="1"/>
      <c r="REH20" s="1"/>
      <c r="REI20" s="1"/>
      <c r="REJ20" s="1"/>
      <c r="REK20" s="1"/>
      <c r="REL20" s="1"/>
      <c r="REM20" s="1"/>
      <c r="REN20" s="1"/>
      <c r="REO20" s="1"/>
      <c r="REP20" s="1"/>
      <c r="REQ20" s="1"/>
      <c r="RER20" s="1"/>
      <c r="RES20" s="1"/>
      <c r="RET20" s="1"/>
      <c r="REU20" s="1"/>
      <c r="REV20" s="1"/>
      <c r="REW20" s="1"/>
      <c r="REX20" s="1"/>
      <c r="REY20" s="1"/>
      <c r="REZ20" s="1"/>
      <c r="RFA20" s="1"/>
      <c r="RFB20" s="1"/>
      <c r="RFC20" s="1"/>
      <c r="RFD20" s="1"/>
      <c r="RFE20" s="1"/>
      <c r="RFF20" s="1"/>
      <c r="RFG20" s="1"/>
      <c r="RFH20" s="1"/>
      <c r="RFI20" s="1"/>
      <c r="RFJ20" s="1"/>
      <c r="RFK20" s="1"/>
      <c r="RFL20" s="1"/>
      <c r="RFM20" s="1"/>
      <c r="RFN20" s="1"/>
      <c r="RFO20" s="1"/>
      <c r="RFP20" s="1"/>
      <c r="RFQ20" s="1"/>
      <c r="RFR20" s="1"/>
      <c r="RFS20" s="1"/>
      <c r="RFT20" s="1"/>
      <c r="RFU20" s="1"/>
      <c r="RFV20" s="1"/>
      <c r="RFW20" s="1"/>
      <c r="RFX20" s="1"/>
      <c r="RFY20" s="1"/>
      <c r="RFZ20" s="1"/>
      <c r="RGA20" s="1"/>
      <c r="RGB20" s="1"/>
      <c r="RGC20" s="1"/>
      <c r="RGD20" s="1"/>
      <c r="RGE20" s="1"/>
      <c r="RGF20" s="1"/>
      <c r="RGG20" s="1"/>
      <c r="RGH20" s="1"/>
      <c r="RGI20" s="1"/>
      <c r="RGJ20" s="1"/>
      <c r="RGK20" s="1"/>
      <c r="RGL20" s="1"/>
      <c r="RGM20" s="1"/>
      <c r="RGN20" s="1"/>
      <c r="RGO20" s="1"/>
      <c r="RGP20" s="1"/>
      <c r="RGQ20" s="1"/>
      <c r="RGR20" s="1"/>
      <c r="RGS20" s="1"/>
      <c r="RGT20" s="1"/>
      <c r="RGU20" s="1"/>
      <c r="RGV20" s="1"/>
      <c r="RGW20" s="1"/>
      <c r="RGX20" s="1"/>
      <c r="RGY20" s="1"/>
      <c r="RGZ20" s="1"/>
      <c r="RHA20" s="1"/>
      <c r="RHB20" s="1"/>
      <c r="RHC20" s="1"/>
      <c r="RHD20" s="1"/>
      <c r="RHE20" s="1"/>
      <c r="RHF20" s="1"/>
      <c r="RHG20" s="1"/>
      <c r="RHH20" s="1"/>
      <c r="RHI20" s="1"/>
      <c r="RHJ20" s="1"/>
      <c r="RHK20" s="1"/>
      <c r="RHL20" s="1"/>
      <c r="RHM20" s="1"/>
      <c r="RHN20" s="1"/>
      <c r="RHO20" s="1"/>
      <c r="RHP20" s="1"/>
      <c r="RHQ20" s="1"/>
      <c r="RHR20" s="1"/>
      <c r="RHS20" s="1"/>
      <c r="RHT20" s="1"/>
      <c r="RHU20" s="1"/>
      <c r="RHV20" s="1"/>
      <c r="RHW20" s="1"/>
      <c r="RHX20" s="1"/>
      <c r="RHY20" s="1"/>
      <c r="RHZ20" s="1"/>
      <c r="RIA20" s="1"/>
      <c r="RIB20" s="1"/>
      <c r="RIC20" s="1"/>
      <c r="RID20" s="1"/>
      <c r="RIE20" s="1"/>
      <c r="RIF20" s="1"/>
      <c r="RIG20" s="1"/>
      <c r="RIH20" s="1"/>
      <c r="RII20" s="1"/>
      <c r="RIJ20" s="1"/>
      <c r="RIK20" s="1"/>
      <c r="RIL20" s="1"/>
      <c r="RIM20" s="1"/>
      <c r="RIN20" s="1"/>
      <c r="RIO20" s="1"/>
      <c r="RIP20" s="1"/>
      <c r="RIQ20" s="1"/>
      <c r="RIR20" s="1"/>
      <c r="RIS20" s="1"/>
      <c r="RIT20" s="1"/>
      <c r="RIU20" s="1"/>
      <c r="RIV20" s="1"/>
      <c r="RIW20" s="1"/>
      <c r="RIX20" s="1"/>
      <c r="RIY20" s="1"/>
      <c r="RIZ20" s="1"/>
      <c r="RJA20" s="1"/>
      <c r="RJB20" s="1"/>
      <c r="RJC20" s="1"/>
      <c r="RJD20" s="1"/>
      <c r="RJE20" s="1"/>
      <c r="RJF20" s="1"/>
      <c r="RJG20" s="1"/>
      <c r="RJH20" s="1"/>
      <c r="RJI20" s="1"/>
      <c r="RJJ20" s="1"/>
      <c r="RJK20" s="1"/>
      <c r="RJL20" s="1"/>
      <c r="RJM20" s="1"/>
      <c r="RJN20" s="1"/>
      <c r="RJO20" s="1"/>
      <c r="RJP20" s="1"/>
      <c r="RJQ20" s="1"/>
      <c r="RJR20" s="1"/>
      <c r="RJS20" s="1"/>
      <c r="RJT20" s="1"/>
      <c r="RJU20" s="1"/>
      <c r="RJV20" s="1"/>
      <c r="RJW20" s="1"/>
      <c r="RJX20" s="1"/>
      <c r="RJY20" s="1"/>
      <c r="RJZ20" s="1"/>
      <c r="RKA20" s="1"/>
      <c r="RKB20" s="1"/>
      <c r="RKC20" s="1"/>
      <c r="RKD20" s="1"/>
      <c r="RKE20" s="1"/>
      <c r="RKF20" s="1"/>
      <c r="RKG20" s="1"/>
      <c r="RKH20" s="1"/>
      <c r="RKI20" s="1"/>
      <c r="RKJ20" s="1"/>
      <c r="RKK20" s="1"/>
      <c r="RKL20" s="1"/>
      <c r="RKM20" s="1"/>
      <c r="RKN20" s="1"/>
      <c r="RKO20" s="1"/>
      <c r="RKP20" s="1"/>
      <c r="RKQ20" s="1"/>
      <c r="RKR20" s="1"/>
      <c r="RKS20" s="1"/>
      <c r="RKT20" s="1"/>
      <c r="RKU20" s="1"/>
      <c r="RKV20" s="1"/>
      <c r="RKW20" s="1"/>
      <c r="RKX20" s="1"/>
      <c r="RKY20" s="1"/>
      <c r="RKZ20" s="1"/>
      <c r="RLA20" s="1"/>
      <c r="RLB20" s="1"/>
      <c r="RLC20" s="1"/>
      <c r="RLD20" s="1"/>
      <c r="RLE20" s="1"/>
      <c r="RLF20" s="1"/>
      <c r="RLG20" s="1"/>
      <c r="RLH20" s="1"/>
      <c r="RLI20" s="1"/>
      <c r="RLJ20" s="1"/>
      <c r="RLK20" s="1"/>
      <c r="RLL20" s="1"/>
      <c r="RLM20" s="1"/>
      <c r="RLN20" s="1"/>
      <c r="RLO20" s="1"/>
      <c r="RLP20" s="1"/>
      <c r="RLQ20" s="1"/>
      <c r="RLR20" s="1"/>
      <c r="RLS20" s="1"/>
      <c r="RLT20" s="1"/>
      <c r="RLU20" s="1"/>
      <c r="RLV20" s="1"/>
      <c r="RLW20" s="1"/>
      <c r="RLX20" s="1"/>
      <c r="RLY20" s="1"/>
      <c r="RLZ20" s="1"/>
      <c r="RMA20" s="1"/>
      <c r="RMB20" s="1"/>
      <c r="RMC20" s="1"/>
      <c r="RMD20" s="1"/>
      <c r="RME20" s="1"/>
      <c r="RMF20" s="1"/>
      <c r="RMG20" s="1"/>
      <c r="RMH20" s="1"/>
      <c r="RMI20" s="1"/>
      <c r="RMJ20" s="1"/>
      <c r="RMK20" s="1"/>
      <c r="RML20" s="1"/>
      <c r="RMM20" s="1"/>
      <c r="RMN20" s="1"/>
      <c r="RMO20" s="1"/>
      <c r="RMP20" s="1"/>
      <c r="RMQ20" s="1"/>
      <c r="RMR20" s="1"/>
      <c r="RMS20" s="1"/>
      <c r="RMT20" s="1"/>
      <c r="RMU20" s="1"/>
      <c r="RMV20" s="1"/>
      <c r="RMW20" s="1"/>
      <c r="RMX20" s="1"/>
      <c r="RMY20" s="1"/>
      <c r="RMZ20" s="1"/>
      <c r="RNA20" s="1"/>
      <c r="RNB20" s="1"/>
      <c r="RNC20" s="1"/>
      <c r="RND20" s="1"/>
      <c r="RNE20" s="1"/>
      <c r="RNF20" s="1"/>
      <c r="RNG20" s="1"/>
      <c r="RNH20" s="1"/>
      <c r="RNI20" s="1"/>
      <c r="RNJ20" s="1"/>
      <c r="RNK20" s="1"/>
      <c r="RNL20" s="1"/>
      <c r="RNM20" s="1"/>
      <c r="RNN20" s="1"/>
      <c r="RNO20" s="1"/>
      <c r="RNP20" s="1"/>
      <c r="RNQ20" s="1"/>
      <c r="RNR20" s="1"/>
      <c r="RNS20" s="1"/>
      <c r="RNT20" s="1"/>
      <c r="RNU20" s="1"/>
      <c r="RNV20" s="1"/>
      <c r="RNW20" s="1"/>
      <c r="RNX20" s="1"/>
      <c r="RNY20" s="1"/>
      <c r="RNZ20" s="1"/>
      <c r="ROA20" s="1"/>
      <c r="ROB20" s="1"/>
      <c r="ROC20" s="1"/>
      <c r="ROD20" s="1"/>
      <c r="ROE20" s="1"/>
      <c r="ROF20" s="1"/>
      <c r="ROG20" s="1"/>
      <c r="ROH20" s="1"/>
      <c r="ROI20" s="1"/>
      <c r="ROJ20" s="1"/>
      <c r="ROK20" s="1"/>
      <c r="ROL20" s="1"/>
      <c r="ROM20" s="1"/>
      <c r="RON20" s="1"/>
      <c r="ROO20" s="1"/>
      <c r="ROP20" s="1"/>
      <c r="ROQ20" s="1"/>
      <c r="ROR20" s="1"/>
      <c r="ROS20" s="1"/>
      <c r="ROT20" s="1"/>
      <c r="ROU20" s="1"/>
      <c r="ROV20" s="1"/>
      <c r="ROW20" s="1"/>
      <c r="ROX20" s="1"/>
      <c r="ROY20" s="1"/>
      <c r="ROZ20" s="1"/>
      <c r="RPA20" s="1"/>
      <c r="RPB20" s="1"/>
      <c r="RPC20" s="1"/>
      <c r="RPD20" s="1"/>
      <c r="RPE20" s="1"/>
      <c r="RPF20" s="1"/>
      <c r="RPG20" s="1"/>
      <c r="RPH20" s="1"/>
      <c r="RPI20" s="1"/>
      <c r="RPJ20" s="1"/>
      <c r="RPK20" s="1"/>
      <c r="RPL20" s="1"/>
      <c r="RPM20" s="1"/>
      <c r="RPN20" s="1"/>
      <c r="RPO20" s="1"/>
      <c r="RPP20" s="1"/>
      <c r="RPQ20" s="1"/>
      <c r="RPR20" s="1"/>
      <c r="RPS20" s="1"/>
      <c r="RPT20" s="1"/>
      <c r="RPU20" s="1"/>
      <c r="RPV20" s="1"/>
      <c r="RPW20" s="1"/>
      <c r="RPX20" s="1"/>
      <c r="RPY20" s="1"/>
      <c r="RPZ20" s="1"/>
      <c r="RQA20" s="1"/>
      <c r="RQB20" s="1"/>
      <c r="RQC20" s="1"/>
      <c r="RQD20" s="1"/>
      <c r="RQE20" s="1"/>
      <c r="RQF20" s="1"/>
      <c r="RQG20" s="1"/>
      <c r="RQH20" s="1"/>
      <c r="RQI20" s="1"/>
      <c r="RQJ20" s="1"/>
      <c r="RQK20" s="1"/>
      <c r="RQL20" s="1"/>
      <c r="RQM20" s="1"/>
      <c r="RQN20" s="1"/>
      <c r="RQO20" s="1"/>
      <c r="RQP20" s="1"/>
      <c r="RQQ20" s="1"/>
      <c r="RQR20" s="1"/>
      <c r="RQS20" s="1"/>
      <c r="RQT20" s="1"/>
      <c r="RQU20" s="1"/>
      <c r="RQV20" s="1"/>
      <c r="RQW20" s="1"/>
      <c r="RQX20" s="1"/>
      <c r="RQY20" s="1"/>
      <c r="RQZ20" s="1"/>
      <c r="RRA20" s="1"/>
      <c r="RRB20" s="1"/>
      <c r="RRC20" s="1"/>
      <c r="RRD20" s="1"/>
      <c r="RRE20" s="1"/>
      <c r="RRF20" s="1"/>
      <c r="RRG20" s="1"/>
      <c r="RRH20" s="1"/>
      <c r="RRI20" s="1"/>
      <c r="RRJ20" s="1"/>
      <c r="RRK20" s="1"/>
      <c r="RRL20" s="1"/>
      <c r="RRM20" s="1"/>
      <c r="RRN20" s="1"/>
      <c r="RRO20" s="1"/>
      <c r="RRP20" s="1"/>
      <c r="RRQ20" s="1"/>
      <c r="RRR20" s="1"/>
      <c r="RRS20" s="1"/>
      <c r="RRT20" s="1"/>
      <c r="RRU20" s="1"/>
      <c r="RRV20" s="1"/>
      <c r="RRW20" s="1"/>
      <c r="RRX20" s="1"/>
      <c r="RRY20" s="1"/>
      <c r="RRZ20" s="1"/>
      <c r="RSA20" s="1"/>
      <c r="RSB20" s="1"/>
      <c r="RSC20" s="1"/>
      <c r="RSD20" s="1"/>
      <c r="RSE20" s="1"/>
      <c r="RSF20" s="1"/>
      <c r="RSG20" s="1"/>
      <c r="RSH20" s="1"/>
      <c r="RSI20" s="1"/>
      <c r="RSJ20" s="1"/>
      <c r="RSK20" s="1"/>
      <c r="RSL20" s="1"/>
      <c r="RSM20" s="1"/>
      <c r="RSN20" s="1"/>
      <c r="RSO20" s="1"/>
      <c r="RSP20" s="1"/>
      <c r="RSQ20" s="1"/>
      <c r="RSR20" s="1"/>
      <c r="RSS20" s="1"/>
      <c r="RST20" s="1"/>
      <c r="RSU20" s="1"/>
      <c r="RSV20" s="1"/>
      <c r="RSW20" s="1"/>
      <c r="RSX20" s="1"/>
      <c r="RSY20" s="1"/>
      <c r="RSZ20" s="1"/>
      <c r="RTA20" s="1"/>
      <c r="RTB20" s="1"/>
      <c r="RTC20" s="1"/>
      <c r="RTD20" s="1"/>
      <c r="RTE20" s="1"/>
      <c r="RTF20" s="1"/>
      <c r="RTG20" s="1"/>
      <c r="RTH20" s="1"/>
      <c r="RTI20" s="1"/>
      <c r="RTJ20" s="1"/>
      <c r="RTK20" s="1"/>
      <c r="RTL20" s="1"/>
      <c r="RTM20" s="1"/>
      <c r="RTN20" s="1"/>
      <c r="RTO20" s="1"/>
      <c r="RTP20" s="1"/>
      <c r="RTQ20" s="1"/>
      <c r="RTR20" s="1"/>
      <c r="RTS20" s="1"/>
      <c r="RTT20" s="1"/>
      <c r="RTU20" s="1"/>
      <c r="RTV20" s="1"/>
      <c r="RTW20" s="1"/>
      <c r="RTX20" s="1"/>
      <c r="RTY20" s="1"/>
      <c r="RTZ20" s="1"/>
      <c r="RUA20" s="1"/>
      <c r="RUB20" s="1"/>
      <c r="RUC20" s="1"/>
      <c r="RUD20" s="1"/>
      <c r="RUE20" s="1"/>
      <c r="RUF20" s="1"/>
      <c r="RUG20" s="1"/>
      <c r="RUH20" s="1"/>
      <c r="RUI20" s="1"/>
      <c r="RUJ20" s="1"/>
      <c r="RUK20" s="1"/>
      <c r="RUL20" s="1"/>
      <c r="RUM20" s="1"/>
      <c r="RUN20" s="1"/>
      <c r="RUO20" s="1"/>
      <c r="RUP20" s="1"/>
      <c r="RUQ20" s="1"/>
      <c r="RUR20" s="1"/>
      <c r="RUS20" s="1"/>
      <c r="RUT20" s="1"/>
      <c r="RUU20" s="1"/>
      <c r="RUV20" s="1"/>
      <c r="RUW20" s="1"/>
      <c r="RUX20" s="1"/>
      <c r="RUY20" s="1"/>
      <c r="RUZ20" s="1"/>
      <c r="RVA20" s="1"/>
      <c r="RVB20" s="1"/>
      <c r="RVC20" s="1"/>
      <c r="RVD20" s="1"/>
      <c r="RVE20" s="1"/>
      <c r="RVF20" s="1"/>
      <c r="RVG20" s="1"/>
      <c r="RVH20" s="1"/>
      <c r="RVI20" s="1"/>
      <c r="RVJ20" s="1"/>
      <c r="RVK20" s="1"/>
      <c r="RVL20" s="1"/>
      <c r="RVM20" s="1"/>
      <c r="RVN20" s="1"/>
      <c r="RVO20" s="1"/>
      <c r="RVP20" s="1"/>
      <c r="RVQ20" s="1"/>
      <c r="RVR20" s="1"/>
      <c r="RVS20" s="1"/>
      <c r="RVT20" s="1"/>
      <c r="RVU20" s="1"/>
      <c r="RVV20" s="1"/>
      <c r="RVW20" s="1"/>
      <c r="RVX20" s="1"/>
      <c r="RVY20" s="1"/>
      <c r="RVZ20" s="1"/>
      <c r="RWA20" s="1"/>
      <c r="RWB20" s="1"/>
      <c r="RWC20" s="1"/>
      <c r="RWD20" s="1"/>
      <c r="RWE20" s="1"/>
      <c r="RWF20" s="1"/>
      <c r="RWG20" s="1"/>
      <c r="RWH20" s="1"/>
      <c r="RWI20" s="1"/>
      <c r="RWJ20" s="1"/>
      <c r="RWK20" s="1"/>
      <c r="RWL20" s="1"/>
      <c r="RWM20" s="1"/>
      <c r="RWN20" s="1"/>
      <c r="RWO20" s="1"/>
      <c r="RWP20" s="1"/>
      <c r="RWQ20" s="1"/>
      <c r="RWR20" s="1"/>
      <c r="RWS20" s="1"/>
      <c r="RWT20" s="1"/>
      <c r="RWU20" s="1"/>
      <c r="RWV20" s="1"/>
      <c r="RWW20" s="1"/>
      <c r="RWX20" s="1"/>
      <c r="RWY20" s="1"/>
      <c r="RWZ20" s="1"/>
      <c r="RXA20" s="1"/>
      <c r="RXB20" s="1"/>
      <c r="RXC20" s="1"/>
      <c r="RXD20" s="1"/>
      <c r="RXE20" s="1"/>
      <c r="RXF20" s="1"/>
      <c r="RXG20" s="1"/>
      <c r="RXH20" s="1"/>
      <c r="RXI20" s="1"/>
      <c r="RXJ20" s="1"/>
      <c r="RXK20" s="1"/>
      <c r="RXL20" s="1"/>
      <c r="RXM20" s="1"/>
      <c r="RXN20" s="1"/>
      <c r="RXO20" s="1"/>
      <c r="RXP20" s="1"/>
      <c r="RXQ20" s="1"/>
      <c r="RXR20" s="1"/>
      <c r="RXS20" s="1"/>
      <c r="RXT20" s="1"/>
      <c r="RXU20" s="1"/>
      <c r="RXV20" s="1"/>
      <c r="RXW20" s="1"/>
      <c r="RXX20" s="1"/>
      <c r="RXY20" s="1"/>
      <c r="RXZ20" s="1"/>
      <c r="RYA20" s="1"/>
      <c r="RYB20" s="1"/>
      <c r="RYC20" s="1"/>
      <c r="RYD20" s="1"/>
      <c r="RYE20" s="1"/>
      <c r="RYF20" s="1"/>
      <c r="RYG20" s="1"/>
      <c r="RYH20" s="1"/>
      <c r="RYI20" s="1"/>
      <c r="RYJ20" s="1"/>
      <c r="RYK20" s="1"/>
      <c r="RYL20" s="1"/>
      <c r="RYM20" s="1"/>
      <c r="RYN20" s="1"/>
      <c r="RYO20" s="1"/>
      <c r="RYP20" s="1"/>
      <c r="RYQ20" s="1"/>
      <c r="RYR20" s="1"/>
      <c r="RYS20" s="1"/>
      <c r="RYT20" s="1"/>
      <c r="RYU20" s="1"/>
      <c r="RYV20" s="1"/>
      <c r="RYW20" s="1"/>
      <c r="RYX20" s="1"/>
      <c r="RYY20" s="1"/>
      <c r="RYZ20" s="1"/>
      <c r="RZA20" s="1"/>
      <c r="RZB20" s="1"/>
      <c r="RZC20" s="1"/>
      <c r="RZD20" s="1"/>
      <c r="RZE20" s="1"/>
      <c r="RZF20" s="1"/>
      <c r="RZG20" s="1"/>
      <c r="RZH20" s="1"/>
      <c r="RZI20" s="1"/>
      <c r="RZJ20" s="1"/>
      <c r="RZK20" s="1"/>
      <c r="RZL20" s="1"/>
      <c r="RZM20" s="1"/>
      <c r="RZN20" s="1"/>
      <c r="RZO20" s="1"/>
      <c r="RZP20" s="1"/>
      <c r="RZQ20" s="1"/>
      <c r="RZR20" s="1"/>
      <c r="RZS20" s="1"/>
      <c r="RZT20" s="1"/>
      <c r="RZU20" s="1"/>
      <c r="RZV20" s="1"/>
      <c r="RZW20" s="1"/>
      <c r="RZX20" s="1"/>
      <c r="RZY20" s="1"/>
      <c r="RZZ20" s="1"/>
      <c r="SAA20" s="1"/>
      <c r="SAB20" s="1"/>
      <c r="SAC20" s="1"/>
      <c r="SAD20" s="1"/>
      <c r="SAE20" s="1"/>
      <c r="SAF20" s="1"/>
      <c r="SAG20" s="1"/>
      <c r="SAH20" s="1"/>
      <c r="SAI20" s="1"/>
      <c r="SAJ20" s="1"/>
      <c r="SAK20" s="1"/>
      <c r="SAL20" s="1"/>
      <c r="SAM20" s="1"/>
      <c r="SAN20" s="1"/>
      <c r="SAO20" s="1"/>
      <c r="SAP20" s="1"/>
      <c r="SAQ20" s="1"/>
      <c r="SAR20" s="1"/>
      <c r="SAS20" s="1"/>
      <c r="SAT20" s="1"/>
      <c r="SAU20" s="1"/>
      <c r="SAV20" s="1"/>
      <c r="SAW20" s="1"/>
      <c r="SAX20" s="1"/>
      <c r="SAY20" s="1"/>
      <c r="SAZ20" s="1"/>
      <c r="SBA20" s="1"/>
      <c r="SBB20" s="1"/>
      <c r="SBC20" s="1"/>
      <c r="SBD20" s="1"/>
      <c r="SBE20" s="1"/>
      <c r="SBF20" s="1"/>
      <c r="SBG20" s="1"/>
      <c r="SBH20" s="1"/>
      <c r="SBI20" s="1"/>
      <c r="SBJ20" s="1"/>
      <c r="SBK20" s="1"/>
      <c r="SBL20" s="1"/>
      <c r="SBM20" s="1"/>
      <c r="SBN20" s="1"/>
      <c r="SBO20" s="1"/>
      <c r="SBP20" s="1"/>
      <c r="SBQ20" s="1"/>
      <c r="SBR20" s="1"/>
      <c r="SBS20" s="1"/>
      <c r="SBT20" s="1"/>
      <c r="SBU20" s="1"/>
      <c r="SBV20" s="1"/>
      <c r="SBW20" s="1"/>
      <c r="SBX20" s="1"/>
      <c r="SBY20" s="1"/>
      <c r="SBZ20" s="1"/>
      <c r="SCA20" s="1"/>
      <c r="SCB20" s="1"/>
      <c r="SCC20" s="1"/>
      <c r="SCD20" s="1"/>
      <c r="SCE20" s="1"/>
      <c r="SCF20" s="1"/>
      <c r="SCG20" s="1"/>
      <c r="SCH20" s="1"/>
      <c r="SCI20" s="1"/>
      <c r="SCJ20" s="1"/>
      <c r="SCK20" s="1"/>
      <c r="SCL20" s="1"/>
      <c r="SCM20" s="1"/>
      <c r="SCN20" s="1"/>
      <c r="SCO20" s="1"/>
      <c r="SCP20" s="1"/>
      <c r="SCQ20" s="1"/>
      <c r="SCR20" s="1"/>
      <c r="SCS20" s="1"/>
      <c r="SCT20" s="1"/>
      <c r="SCU20" s="1"/>
      <c r="SCV20" s="1"/>
      <c r="SCW20" s="1"/>
      <c r="SCX20" s="1"/>
      <c r="SCY20" s="1"/>
      <c r="SCZ20" s="1"/>
      <c r="SDA20" s="1"/>
      <c r="SDB20" s="1"/>
      <c r="SDC20" s="1"/>
      <c r="SDD20" s="1"/>
      <c r="SDE20" s="1"/>
      <c r="SDF20" s="1"/>
      <c r="SDG20" s="1"/>
      <c r="SDH20" s="1"/>
      <c r="SDI20" s="1"/>
      <c r="SDJ20" s="1"/>
      <c r="SDK20" s="1"/>
      <c r="SDL20" s="1"/>
      <c r="SDM20" s="1"/>
      <c r="SDN20" s="1"/>
      <c r="SDO20" s="1"/>
      <c r="SDP20" s="1"/>
      <c r="SDQ20" s="1"/>
      <c r="SDR20" s="1"/>
      <c r="SDS20" s="1"/>
      <c r="SDT20" s="1"/>
      <c r="SDU20" s="1"/>
      <c r="SDV20" s="1"/>
      <c r="SDW20" s="1"/>
      <c r="SDX20" s="1"/>
      <c r="SDY20" s="1"/>
      <c r="SDZ20" s="1"/>
      <c r="SEA20" s="1"/>
      <c r="SEB20" s="1"/>
      <c r="SEC20" s="1"/>
      <c r="SED20" s="1"/>
      <c r="SEE20" s="1"/>
      <c r="SEF20" s="1"/>
      <c r="SEG20" s="1"/>
      <c r="SEH20" s="1"/>
      <c r="SEI20" s="1"/>
      <c r="SEJ20" s="1"/>
      <c r="SEK20" s="1"/>
      <c r="SEL20" s="1"/>
      <c r="SEM20" s="1"/>
      <c r="SEN20" s="1"/>
      <c r="SEO20" s="1"/>
      <c r="SEP20" s="1"/>
      <c r="SEQ20" s="1"/>
      <c r="SER20" s="1"/>
      <c r="SES20" s="1"/>
      <c r="SET20" s="1"/>
      <c r="SEU20" s="1"/>
      <c r="SEV20" s="1"/>
      <c r="SEW20" s="1"/>
      <c r="SEX20" s="1"/>
      <c r="SEY20" s="1"/>
      <c r="SEZ20" s="1"/>
      <c r="SFA20" s="1"/>
      <c r="SFB20" s="1"/>
      <c r="SFC20" s="1"/>
      <c r="SFD20" s="1"/>
      <c r="SFE20" s="1"/>
      <c r="SFF20" s="1"/>
      <c r="SFG20" s="1"/>
      <c r="SFH20" s="1"/>
      <c r="SFI20" s="1"/>
      <c r="SFJ20" s="1"/>
      <c r="SFK20" s="1"/>
      <c r="SFL20" s="1"/>
      <c r="SFM20" s="1"/>
      <c r="SFN20" s="1"/>
      <c r="SFO20" s="1"/>
      <c r="SFP20" s="1"/>
      <c r="SFQ20" s="1"/>
      <c r="SFR20" s="1"/>
      <c r="SFS20" s="1"/>
      <c r="SFT20" s="1"/>
      <c r="SFU20" s="1"/>
      <c r="SFV20" s="1"/>
      <c r="SFW20" s="1"/>
      <c r="SFX20" s="1"/>
      <c r="SFY20" s="1"/>
      <c r="SFZ20" s="1"/>
      <c r="SGA20" s="1"/>
      <c r="SGB20" s="1"/>
      <c r="SGC20" s="1"/>
      <c r="SGD20" s="1"/>
      <c r="SGE20" s="1"/>
      <c r="SGF20" s="1"/>
      <c r="SGG20" s="1"/>
      <c r="SGH20" s="1"/>
      <c r="SGI20" s="1"/>
      <c r="SGJ20" s="1"/>
      <c r="SGK20" s="1"/>
      <c r="SGL20" s="1"/>
      <c r="SGM20" s="1"/>
      <c r="SGN20" s="1"/>
      <c r="SGO20" s="1"/>
      <c r="SGP20" s="1"/>
      <c r="SGQ20" s="1"/>
      <c r="SGR20" s="1"/>
      <c r="SGS20" s="1"/>
      <c r="SGT20" s="1"/>
      <c r="SGU20" s="1"/>
      <c r="SGV20" s="1"/>
      <c r="SGW20" s="1"/>
      <c r="SGX20" s="1"/>
      <c r="SGY20" s="1"/>
      <c r="SGZ20" s="1"/>
      <c r="SHA20" s="1"/>
      <c r="SHB20" s="1"/>
      <c r="SHC20" s="1"/>
      <c r="SHD20" s="1"/>
      <c r="SHE20" s="1"/>
      <c r="SHF20" s="1"/>
      <c r="SHG20" s="1"/>
      <c r="SHH20" s="1"/>
      <c r="SHI20" s="1"/>
      <c r="SHJ20" s="1"/>
      <c r="SHK20" s="1"/>
      <c r="SHL20" s="1"/>
      <c r="SHM20" s="1"/>
      <c r="SHN20" s="1"/>
      <c r="SHO20" s="1"/>
      <c r="SHP20" s="1"/>
      <c r="SHQ20" s="1"/>
      <c r="SHR20" s="1"/>
      <c r="SHS20" s="1"/>
      <c r="SHT20" s="1"/>
      <c r="SHU20" s="1"/>
      <c r="SHV20" s="1"/>
      <c r="SHW20" s="1"/>
      <c r="SHX20" s="1"/>
      <c r="SHY20" s="1"/>
      <c r="SHZ20" s="1"/>
      <c r="SIA20" s="1"/>
      <c r="SIB20" s="1"/>
      <c r="SIC20" s="1"/>
      <c r="SID20" s="1"/>
      <c r="SIE20" s="1"/>
      <c r="SIF20" s="1"/>
      <c r="SIG20" s="1"/>
      <c r="SIH20" s="1"/>
      <c r="SII20" s="1"/>
      <c r="SIJ20" s="1"/>
      <c r="SIK20" s="1"/>
      <c r="SIL20" s="1"/>
      <c r="SIM20" s="1"/>
      <c r="SIN20" s="1"/>
      <c r="SIO20" s="1"/>
      <c r="SIP20" s="1"/>
      <c r="SIQ20" s="1"/>
      <c r="SIR20" s="1"/>
      <c r="SIS20" s="1"/>
      <c r="SIT20" s="1"/>
      <c r="SIU20" s="1"/>
      <c r="SIV20" s="1"/>
      <c r="SIW20" s="1"/>
      <c r="SIX20" s="1"/>
      <c r="SIY20" s="1"/>
      <c r="SIZ20" s="1"/>
      <c r="SJA20" s="1"/>
      <c r="SJB20" s="1"/>
      <c r="SJC20" s="1"/>
      <c r="SJD20" s="1"/>
      <c r="SJE20" s="1"/>
      <c r="SJF20" s="1"/>
      <c r="SJG20" s="1"/>
      <c r="SJH20" s="1"/>
      <c r="SJI20" s="1"/>
      <c r="SJJ20" s="1"/>
      <c r="SJK20" s="1"/>
      <c r="SJL20" s="1"/>
      <c r="SJM20" s="1"/>
      <c r="SJN20" s="1"/>
      <c r="SJO20" s="1"/>
      <c r="SJP20" s="1"/>
      <c r="SJQ20" s="1"/>
      <c r="SJR20" s="1"/>
      <c r="SJS20" s="1"/>
      <c r="SJT20" s="1"/>
      <c r="SJU20" s="1"/>
      <c r="SJV20" s="1"/>
      <c r="SJW20" s="1"/>
      <c r="SJX20" s="1"/>
      <c r="SJY20" s="1"/>
      <c r="SJZ20" s="1"/>
      <c r="SKA20" s="1"/>
      <c r="SKB20" s="1"/>
      <c r="SKC20" s="1"/>
      <c r="SKD20" s="1"/>
      <c r="SKE20" s="1"/>
      <c r="SKF20" s="1"/>
      <c r="SKG20" s="1"/>
      <c r="SKH20" s="1"/>
      <c r="SKI20" s="1"/>
      <c r="SKJ20" s="1"/>
      <c r="SKK20" s="1"/>
      <c r="SKL20" s="1"/>
      <c r="SKM20" s="1"/>
      <c r="SKN20" s="1"/>
      <c r="SKO20" s="1"/>
      <c r="SKP20" s="1"/>
      <c r="SKQ20" s="1"/>
      <c r="SKR20" s="1"/>
      <c r="SKS20" s="1"/>
      <c r="SKT20" s="1"/>
      <c r="SKU20" s="1"/>
      <c r="SKV20" s="1"/>
      <c r="SKW20" s="1"/>
      <c r="SKX20" s="1"/>
      <c r="SKY20" s="1"/>
      <c r="SKZ20" s="1"/>
      <c r="SLA20" s="1"/>
      <c r="SLB20" s="1"/>
      <c r="SLC20" s="1"/>
      <c r="SLD20" s="1"/>
      <c r="SLE20" s="1"/>
      <c r="SLF20" s="1"/>
      <c r="SLG20" s="1"/>
      <c r="SLH20" s="1"/>
      <c r="SLI20" s="1"/>
      <c r="SLJ20" s="1"/>
      <c r="SLK20" s="1"/>
      <c r="SLL20" s="1"/>
      <c r="SLM20" s="1"/>
      <c r="SLN20" s="1"/>
      <c r="SLO20" s="1"/>
      <c r="SLP20" s="1"/>
      <c r="SLQ20" s="1"/>
      <c r="SLR20" s="1"/>
      <c r="SLS20" s="1"/>
      <c r="SLT20" s="1"/>
      <c r="SLU20" s="1"/>
      <c r="SLV20" s="1"/>
      <c r="SLW20" s="1"/>
      <c r="SLX20" s="1"/>
      <c r="SLY20" s="1"/>
      <c r="SLZ20" s="1"/>
      <c r="SMA20" s="1"/>
      <c r="SMB20" s="1"/>
      <c r="SMC20" s="1"/>
      <c r="SMD20" s="1"/>
      <c r="SME20" s="1"/>
      <c r="SMF20" s="1"/>
      <c r="SMG20" s="1"/>
      <c r="SMH20" s="1"/>
      <c r="SMI20" s="1"/>
      <c r="SMJ20" s="1"/>
      <c r="SMK20" s="1"/>
      <c r="SML20" s="1"/>
      <c r="SMM20" s="1"/>
      <c r="SMN20" s="1"/>
      <c r="SMO20" s="1"/>
      <c r="SMP20" s="1"/>
      <c r="SMQ20" s="1"/>
      <c r="SMR20" s="1"/>
      <c r="SMS20" s="1"/>
      <c r="SMT20" s="1"/>
      <c r="SMU20" s="1"/>
      <c r="SMV20" s="1"/>
      <c r="SMW20" s="1"/>
      <c r="SMX20" s="1"/>
      <c r="SMY20" s="1"/>
      <c r="SMZ20" s="1"/>
      <c r="SNA20" s="1"/>
      <c r="SNB20" s="1"/>
      <c r="SNC20" s="1"/>
      <c r="SND20" s="1"/>
      <c r="SNE20" s="1"/>
      <c r="SNF20" s="1"/>
      <c r="SNG20" s="1"/>
      <c r="SNH20" s="1"/>
      <c r="SNI20" s="1"/>
      <c r="SNJ20" s="1"/>
      <c r="SNK20" s="1"/>
      <c r="SNL20" s="1"/>
      <c r="SNM20" s="1"/>
      <c r="SNN20" s="1"/>
      <c r="SNO20" s="1"/>
      <c r="SNP20" s="1"/>
      <c r="SNQ20" s="1"/>
      <c r="SNR20" s="1"/>
      <c r="SNS20" s="1"/>
      <c r="SNT20" s="1"/>
      <c r="SNU20" s="1"/>
      <c r="SNV20" s="1"/>
      <c r="SNW20" s="1"/>
      <c r="SNX20" s="1"/>
      <c r="SNY20" s="1"/>
      <c r="SNZ20" s="1"/>
      <c r="SOA20" s="1"/>
      <c r="SOB20" s="1"/>
      <c r="SOC20" s="1"/>
      <c r="SOD20" s="1"/>
      <c r="SOE20" s="1"/>
      <c r="SOF20" s="1"/>
      <c r="SOG20" s="1"/>
      <c r="SOH20" s="1"/>
      <c r="SOI20" s="1"/>
      <c r="SOJ20" s="1"/>
      <c r="SOK20" s="1"/>
      <c r="SOL20" s="1"/>
      <c r="SOM20" s="1"/>
      <c r="SON20" s="1"/>
      <c r="SOO20" s="1"/>
      <c r="SOP20" s="1"/>
      <c r="SOQ20" s="1"/>
      <c r="SOR20" s="1"/>
      <c r="SOS20" s="1"/>
      <c r="SOT20" s="1"/>
      <c r="SOU20" s="1"/>
      <c r="SOV20" s="1"/>
      <c r="SOW20" s="1"/>
      <c r="SOX20" s="1"/>
      <c r="SOY20" s="1"/>
      <c r="SOZ20" s="1"/>
      <c r="SPA20" s="1"/>
      <c r="SPB20" s="1"/>
      <c r="SPC20" s="1"/>
      <c r="SPD20" s="1"/>
      <c r="SPE20" s="1"/>
      <c r="SPF20" s="1"/>
      <c r="SPG20" s="1"/>
      <c r="SPH20" s="1"/>
      <c r="SPI20" s="1"/>
      <c r="SPJ20" s="1"/>
      <c r="SPK20" s="1"/>
      <c r="SPL20" s="1"/>
      <c r="SPM20" s="1"/>
      <c r="SPN20" s="1"/>
      <c r="SPO20" s="1"/>
      <c r="SPP20" s="1"/>
      <c r="SPQ20" s="1"/>
      <c r="SPR20" s="1"/>
      <c r="SPS20" s="1"/>
      <c r="SPT20" s="1"/>
      <c r="SPU20" s="1"/>
      <c r="SPV20" s="1"/>
      <c r="SPW20" s="1"/>
      <c r="SPX20" s="1"/>
      <c r="SPY20" s="1"/>
      <c r="SPZ20" s="1"/>
      <c r="SQA20" s="1"/>
      <c r="SQB20" s="1"/>
      <c r="SQC20" s="1"/>
      <c r="SQD20" s="1"/>
      <c r="SQE20" s="1"/>
      <c r="SQF20" s="1"/>
      <c r="SQG20" s="1"/>
      <c r="SQH20" s="1"/>
      <c r="SQI20" s="1"/>
      <c r="SQJ20" s="1"/>
      <c r="SQK20" s="1"/>
      <c r="SQL20" s="1"/>
      <c r="SQM20" s="1"/>
      <c r="SQN20" s="1"/>
      <c r="SQO20" s="1"/>
      <c r="SQP20" s="1"/>
      <c r="SQQ20" s="1"/>
      <c r="SQR20" s="1"/>
      <c r="SQS20" s="1"/>
      <c r="SQT20" s="1"/>
      <c r="SQU20" s="1"/>
      <c r="SQV20" s="1"/>
      <c r="SQW20" s="1"/>
      <c r="SQX20" s="1"/>
      <c r="SQY20" s="1"/>
      <c r="SQZ20" s="1"/>
      <c r="SRA20" s="1"/>
      <c r="SRB20" s="1"/>
      <c r="SRC20" s="1"/>
      <c r="SRD20" s="1"/>
      <c r="SRE20" s="1"/>
      <c r="SRF20" s="1"/>
      <c r="SRG20" s="1"/>
      <c r="SRH20" s="1"/>
      <c r="SRI20" s="1"/>
      <c r="SRJ20" s="1"/>
      <c r="SRK20" s="1"/>
      <c r="SRL20" s="1"/>
      <c r="SRM20" s="1"/>
      <c r="SRN20" s="1"/>
      <c r="SRO20" s="1"/>
      <c r="SRP20" s="1"/>
      <c r="SRQ20" s="1"/>
      <c r="SRR20" s="1"/>
      <c r="SRS20" s="1"/>
      <c r="SRT20" s="1"/>
      <c r="SRU20" s="1"/>
      <c r="SRV20" s="1"/>
      <c r="SRW20" s="1"/>
      <c r="SRX20" s="1"/>
      <c r="SRY20" s="1"/>
      <c r="SRZ20" s="1"/>
      <c r="SSA20" s="1"/>
      <c r="SSB20" s="1"/>
      <c r="SSC20" s="1"/>
      <c r="SSD20" s="1"/>
      <c r="SSE20" s="1"/>
      <c r="SSF20" s="1"/>
      <c r="SSG20" s="1"/>
      <c r="SSH20" s="1"/>
      <c r="SSI20" s="1"/>
      <c r="SSJ20" s="1"/>
      <c r="SSK20" s="1"/>
      <c r="SSL20" s="1"/>
      <c r="SSM20" s="1"/>
      <c r="SSN20" s="1"/>
      <c r="SSO20" s="1"/>
      <c r="SSP20" s="1"/>
      <c r="SSQ20" s="1"/>
      <c r="SSR20" s="1"/>
      <c r="SSS20" s="1"/>
      <c r="SST20" s="1"/>
      <c r="SSU20" s="1"/>
      <c r="SSV20" s="1"/>
      <c r="SSW20" s="1"/>
      <c r="SSX20" s="1"/>
      <c r="SSY20" s="1"/>
      <c r="SSZ20" s="1"/>
      <c r="STA20" s="1"/>
      <c r="STB20" s="1"/>
      <c r="STC20" s="1"/>
      <c r="STD20" s="1"/>
      <c r="STE20" s="1"/>
      <c r="STF20" s="1"/>
      <c r="STG20" s="1"/>
      <c r="STH20" s="1"/>
      <c r="STI20" s="1"/>
      <c r="STJ20" s="1"/>
      <c r="STK20" s="1"/>
      <c r="STL20" s="1"/>
      <c r="STM20" s="1"/>
      <c r="STN20" s="1"/>
      <c r="STO20" s="1"/>
      <c r="STP20" s="1"/>
      <c r="STQ20" s="1"/>
      <c r="STR20" s="1"/>
      <c r="STS20" s="1"/>
      <c r="STT20" s="1"/>
      <c r="STU20" s="1"/>
      <c r="STV20" s="1"/>
      <c r="STW20" s="1"/>
      <c r="STX20" s="1"/>
      <c r="STY20" s="1"/>
      <c r="STZ20" s="1"/>
      <c r="SUA20" s="1"/>
      <c r="SUB20" s="1"/>
      <c r="SUC20" s="1"/>
      <c r="SUD20" s="1"/>
      <c r="SUE20" s="1"/>
      <c r="SUF20" s="1"/>
      <c r="SUG20" s="1"/>
      <c r="SUH20" s="1"/>
      <c r="SUI20" s="1"/>
      <c r="SUJ20" s="1"/>
      <c r="SUK20" s="1"/>
      <c r="SUL20" s="1"/>
      <c r="SUM20" s="1"/>
      <c r="SUN20" s="1"/>
      <c r="SUO20" s="1"/>
      <c r="SUP20" s="1"/>
      <c r="SUQ20" s="1"/>
      <c r="SUR20" s="1"/>
      <c r="SUS20" s="1"/>
      <c r="SUT20" s="1"/>
      <c r="SUU20" s="1"/>
      <c r="SUV20" s="1"/>
      <c r="SUW20" s="1"/>
      <c r="SUX20" s="1"/>
      <c r="SUY20" s="1"/>
      <c r="SUZ20" s="1"/>
      <c r="SVA20" s="1"/>
      <c r="SVB20" s="1"/>
      <c r="SVC20" s="1"/>
      <c r="SVD20" s="1"/>
      <c r="SVE20" s="1"/>
      <c r="SVF20" s="1"/>
      <c r="SVG20" s="1"/>
      <c r="SVH20" s="1"/>
      <c r="SVI20" s="1"/>
      <c r="SVJ20" s="1"/>
      <c r="SVK20" s="1"/>
      <c r="SVL20" s="1"/>
      <c r="SVM20" s="1"/>
      <c r="SVN20" s="1"/>
      <c r="SVO20" s="1"/>
      <c r="SVP20" s="1"/>
      <c r="SVQ20" s="1"/>
      <c r="SVR20" s="1"/>
      <c r="SVS20" s="1"/>
      <c r="SVT20" s="1"/>
      <c r="SVU20" s="1"/>
      <c r="SVV20" s="1"/>
      <c r="SVW20" s="1"/>
      <c r="SVX20" s="1"/>
      <c r="SVY20" s="1"/>
      <c r="SVZ20" s="1"/>
      <c r="SWA20" s="1"/>
      <c r="SWB20" s="1"/>
      <c r="SWC20" s="1"/>
      <c r="SWD20" s="1"/>
      <c r="SWE20" s="1"/>
      <c r="SWF20" s="1"/>
      <c r="SWG20" s="1"/>
      <c r="SWH20" s="1"/>
      <c r="SWI20" s="1"/>
      <c r="SWJ20" s="1"/>
      <c r="SWK20" s="1"/>
      <c r="SWL20" s="1"/>
      <c r="SWM20" s="1"/>
      <c r="SWN20" s="1"/>
      <c r="SWO20" s="1"/>
      <c r="SWP20" s="1"/>
      <c r="SWQ20" s="1"/>
      <c r="SWR20" s="1"/>
      <c r="SWS20" s="1"/>
      <c r="SWT20" s="1"/>
      <c r="SWU20" s="1"/>
      <c r="SWV20" s="1"/>
      <c r="SWW20" s="1"/>
      <c r="SWX20" s="1"/>
      <c r="SWY20" s="1"/>
      <c r="SWZ20" s="1"/>
      <c r="SXA20" s="1"/>
      <c r="SXB20" s="1"/>
      <c r="SXC20" s="1"/>
      <c r="SXD20" s="1"/>
      <c r="SXE20" s="1"/>
      <c r="SXF20" s="1"/>
      <c r="SXG20" s="1"/>
      <c r="SXH20" s="1"/>
      <c r="SXI20" s="1"/>
      <c r="SXJ20" s="1"/>
      <c r="SXK20" s="1"/>
      <c r="SXL20" s="1"/>
      <c r="SXM20" s="1"/>
      <c r="SXN20" s="1"/>
      <c r="SXO20" s="1"/>
      <c r="SXP20" s="1"/>
      <c r="SXQ20" s="1"/>
      <c r="SXR20" s="1"/>
      <c r="SXS20" s="1"/>
      <c r="SXT20" s="1"/>
      <c r="SXU20" s="1"/>
      <c r="SXV20" s="1"/>
      <c r="SXW20" s="1"/>
      <c r="SXX20" s="1"/>
      <c r="SXY20" s="1"/>
      <c r="SXZ20" s="1"/>
      <c r="SYA20" s="1"/>
      <c r="SYB20" s="1"/>
      <c r="SYC20" s="1"/>
      <c r="SYD20" s="1"/>
      <c r="SYE20" s="1"/>
      <c r="SYF20" s="1"/>
      <c r="SYG20" s="1"/>
      <c r="SYH20" s="1"/>
      <c r="SYI20" s="1"/>
      <c r="SYJ20" s="1"/>
      <c r="SYK20" s="1"/>
      <c r="SYL20" s="1"/>
      <c r="SYM20" s="1"/>
      <c r="SYN20" s="1"/>
      <c r="SYO20" s="1"/>
      <c r="SYP20" s="1"/>
      <c r="SYQ20" s="1"/>
      <c r="SYR20" s="1"/>
      <c r="SYS20" s="1"/>
      <c r="SYT20" s="1"/>
      <c r="SYU20" s="1"/>
      <c r="SYV20" s="1"/>
      <c r="SYW20" s="1"/>
      <c r="SYX20" s="1"/>
      <c r="SYY20" s="1"/>
      <c r="SYZ20" s="1"/>
      <c r="SZA20" s="1"/>
      <c r="SZB20" s="1"/>
      <c r="SZC20" s="1"/>
      <c r="SZD20" s="1"/>
      <c r="SZE20" s="1"/>
      <c r="SZF20" s="1"/>
      <c r="SZG20" s="1"/>
      <c r="SZH20" s="1"/>
      <c r="SZI20" s="1"/>
      <c r="SZJ20" s="1"/>
      <c r="SZK20" s="1"/>
      <c r="SZL20" s="1"/>
      <c r="SZM20" s="1"/>
      <c r="SZN20" s="1"/>
      <c r="SZO20" s="1"/>
      <c r="SZP20" s="1"/>
      <c r="SZQ20" s="1"/>
      <c r="SZR20" s="1"/>
      <c r="SZS20" s="1"/>
      <c r="SZT20" s="1"/>
      <c r="SZU20" s="1"/>
      <c r="SZV20" s="1"/>
      <c r="SZW20" s="1"/>
      <c r="SZX20" s="1"/>
      <c r="SZY20" s="1"/>
      <c r="SZZ20" s="1"/>
      <c r="TAA20" s="1"/>
      <c r="TAB20" s="1"/>
      <c r="TAC20" s="1"/>
      <c r="TAD20" s="1"/>
      <c r="TAE20" s="1"/>
      <c r="TAF20" s="1"/>
      <c r="TAG20" s="1"/>
      <c r="TAH20" s="1"/>
      <c r="TAI20" s="1"/>
      <c r="TAJ20" s="1"/>
      <c r="TAK20" s="1"/>
      <c r="TAL20" s="1"/>
      <c r="TAM20" s="1"/>
      <c r="TAN20" s="1"/>
      <c r="TAO20" s="1"/>
      <c r="TAP20" s="1"/>
      <c r="TAQ20" s="1"/>
      <c r="TAR20" s="1"/>
      <c r="TAS20" s="1"/>
      <c r="TAT20" s="1"/>
      <c r="TAU20" s="1"/>
      <c r="TAV20" s="1"/>
      <c r="TAW20" s="1"/>
      <c r="TAX20" s="1"/>
      <c r="TAY20" s="1"/>
      <c r="TAZ20" s="1"/>
      <c r="TBA20" s="1"/>
      <c r="TBB20" s="1"/>
      <c r="TBC20" s="1"/>
      <c r="TBD20" s="1"/>
      <c r="TBE20" s="1"/>
      <c r="TBF20" s="1"/>
      <c r="TBG20" s="1"/>
      <c r="TBH20" s="1"/>
      <c r="TBI20" s="1"/>
      <c r="TBJ20" s="1"/>
      <c r="TBK20" s="1"/>
      <c r="TBL20" s="1"/>
      <c r="TBM20" s="1"/>
      <c r="TBN20" s="1"/>
      <c r="TBO20" s="1"/>
      <c r="TBP20" s="1"/>
      <c r="TBQ20" s="1"/>
      <c r="TBR20" s="1"/>
      <c r="TBS20" s="1"/>
      <c r="TBT20" s="1"/>
      <c r="TBU20" s="1"/>
      <c r="TBV20" s="1"/>
      <c r="TBW20" s="1"/>
      <c r="TBX20" s="1"/>
      <c r="TBY20" s="1"/>
      <c r="TBZ20" s="1"/>
      <c r="TCA20" s="1"/>
      <c r="TCB20" s="1"/>
      <c r="TCC20" s="1"/>
      <c r="TCD20" s="1"/>
      <c r="TCE20" s="1"/>
      <c r="TCF20" s="1"/>
      <c r="TCG20" s="1"/>
      <c r="TCH20" s="1"/>
      <c r="TCI20" s="1"/>
      <c r="TCJ20" s="1"/>
      <c r="TCK20" s="1"/>
      <c r="TCL20" s="1"/>
      <c r="TCM20" s="1"/>
      <c r="TCN20" s="1"/>
      <c r="TCO20" s="1"/>
      <c r="TCP20" s="1"/>
      <c r="TCQ20" s="1"/>
      <c r="TCR20" s="1"/>
      <c r="TCS20" s="1"/>
      <c r="TCT20" s="1"/>
      <c r="TCU20" s="1"/>
      <c r="TCV20" s="1"/>
      <c r="TCW20" s="1"/>
      <c r="TCX20" s="1"/>
      <c r="TCY20" s="1"/>
      <c r="TCZ20" s="1"/>
      <c r="TDA20" s="1"/>
      <c r="TDB20" s="1"/>
      <c r="TDC20" s="1"/>
      <c r="TDD20" s="1"/>
      <c r="TDE20" s="1"/>
      <c r="TDF20" s="1"/>
      <c r="TDG20" s="1"/>
      <c r="TDH20" s="1"/>
      <c r="TDI20" s="1"/>
      <c r="TDJ20" s="1"/>
      <c r="TDK20" s="1"/>
      <c r="TDL20" s="1"/>
      <c r="TDM20" s="1"/>
      <c r="TDN20" s="1"/>
      <c r="TDO20" s="1"/>
      <c r="TDP20" s="1"/>
      <c r="TDQ20" s="1"/>
      <c r="TDR20" s="1"/>
      <c r="TDS20" s="1"/>
      <c r="TDT20" s="1"/>
      <c r="TDU20" s="1"/>
      <c r="TDV20" s="1"/>
      <c r="TDW20" s="1"/>
      <c r="TDX20" s="1"/>
      <c r="TDY20" s="1"/>
      <c r="TDZ20" s="1"/>
      <c r="TEA20" s="1"/>
      <c r="TEB20" s="1"/>
      <c r="TEC20" s="1"/>
      <c r="TED20" s="1"/>
      <c r="TEE20" s="1"/>
      <c r="TEF20" s="1"/>
      <c r="TEG20" s="1"/>
      <c r="TEH20" s="1"/>
      <c r="TEI20" s="1"/>
      <c r="TEJ20" s="1"/>
      <c r="TEK20" s="1"/>
      <c r="TEL20" s="1"/>
      <c r="TEM20" s="1"/>
      <c r="TEN20" s="1"/>
      <c r="TEO20" s="1"/>
      <c r="TEP20" s="1"/>
      <c r="TEQ20" s="1"/>
      <c r="TER20" s="1"/>
      <c r="TES20" s="1"/>
      <c r="TET20" s="1"/>
      <c r="TEU20" s="1"/>
      <c r="TEV20" s="1"/>
      <c r="TEW20" s="1"/>
      <c r="TEX20" s="1"/>
      <c r="TEY20" s="1"/>
      <c r="TEZ20" s="1"/>
      <c r="TFA20" s="1"/>
      <c r="TFB20" s="1"/>
      <c r="TFC20" s="1"/>
      <c r="TFD20" s="1"/>
      <c r="TFE20" s="1"/>
      <c r="TFF20" s="1"/>
      <c r="TFG20" s="1"/>
      <c r="TFH20" s="1"/>
      <c r="TFI20" s="1"/>
      <c r="TFJ20" s="1"/>
      <c r="TFK20" s="1"/>
      <c r="TFL20" s="1"/>
      <c r="TFM20" s="1"/>
      <c r="TFN20" s="1"/>
      <c r="TFO20" s="1"/>
      <c r="TFP20" s="1"/>
      <c r="TFQ20" s="1"/>
      <c r="TFR20" s="1"/>
      <c r="TFS20" s="1"/>
      <c r="TFT20" s="1"/>
      <c r="TFU20" s="1"/>
      <c r="TFV20" s="1"/>
      <c r="TFW20" s="1"/>
      <c r="TFX20" s="1"/>
      <c r="TFY20" s="1"/>
      <c r="TFZ20" s="1"/>
      <c r="TGA20" s="1"/>
      <c r="TGB20" s="1"/>
      <c r="TGC20" s="1"/>
      <c r="TGD20" s="1"/>
      <c r="TGE20" s="1"/>
      <c r="TGF20" s="1"/>
      <c r="TGG20" s="1"/>
      <c r="TGH20" s="1"/>
      <c r="TGI20" s="1"/>
      <c r="TGJ20" s="1"/>
      <c r="TGK20" s="1"/>
      <c r="TGL20" s="1"/>
      <c r="TGM20" s="1"/>
      <c r="TGN20" s="1"/>
      <c r="TGO20" s="1"/>
      <c r="TGP20" s="1"/>
      <c r="TGQ20" s="1"/>
      <c r="TGR20" s="1"/>
      <c r="TGS20" s="1"/>
      <c r="TGT20" s="1"/>
      <c r="TGU20" s="1"/>
      <c r="TGV20" s="1"/>
      <c r="TGW20" s="1"/>
      <c r="TGX20" s="1"/>
      <c r="TGY20" s="1"/>
      <c r="TGZ20" s="1"/>
      <c r="THA20" s="1"/>
      <c r="THB20" s="1"/>
      <c r="THC20" s="1"/>
      <c r="THD20" s="1"/>
      <c r="THE20" s="1"/>
      <c r="THF20" s="1"/>
      <c r="THG20" s="1"/>
      <c r="THH20" s="1"/>
      <c r="THI20" s="1"/>
      <c r="THJ20" s="1"/>
      <c r="THK20" s="1"/>
      <c r="THL20" s="1"/>
      <c r="THM20" s="1"/>
      <c r="THN20" s="1"/>
      <c r="THO20" s="1"/>
      <c r="THP20" s="1"/>
      <c r="THQ20" s="1"/>
      <c r="THR20" s="1"/>
      <c r="THS20" s="1"/>
      <c r="THT20" s="1"/>
      <c r="THU20" s="1"/>
      <c r="THV20" s="1"/>
      <c r="THW20" s="1"/>
      <c r="THX20" s="1"/>
      <c r="THY20" s="1"/>
      <c r="THZ20" s="1"/>
      <c r="TIA20" s="1"/>
      <c r="TIB20" s="1"/>
      <c r="TIC20" s="1"/>
      <c r="TID20" s="1"/>
      <c r="TIE20" s="1"/>
      <c r="TIF20" s="1"/>
      <c r="TIG20" s="1"/>
      <c r="TIH20" s="1"/>
      <c r="TII20" s="1"/>
      <c r="TIJ20" s="1"/>
      <c r="TIK20" s="1"/>
      <c r="TIL20" s="1"/>
      <c r="TIM20" s="1"/>
      <c r="TIN20" s="1"/>
      <c r="TIO20" s="1"/>
      <c r="TIP20" s="1"/>
      <c r="TIQ20" s="1"/>
      <c r="TIR20" s="1"/>
      <c r="TIS20" s="1"/>
      <c r="TIT20" s="1"/>
      <c r="TIU20" s="1"/>
      <c r="TIV20" s="1"/>
      <c r="TIW20" s="1"/>
      <c r="TIX20" s="1"/>
      <c r="TIY20" s="1"/>
      <c r="TIZ20" s="1"/>
      <c r="TJA20" s="1"/>
      <c r="TJB20" s="1"/>
      <c r="TJC20" s="1"/>
      <c r="TJD20" s="1"/>
      <c r="TJE20" s="1"/>
      <c r="TJF20" s="1"/>
      <c r="TJG20" s="1"/>
      <c r="TJH20" s="1"/>
      <c r="TJI20" s="1"/>
      <c r="TJJ20" s="1"/>
      <c r="TJK20" s="1"/>
      <c r="TJL20" s="1"/>
      <c r="TJM20" s="1"/>
      <c r="TJN20" s="1"/>
      <c r="TJO20" s="1"/>
      <c r="TJP20" s="1"/>
      <c r="TJQ20" s="1"/>
      <c r="TJR20" s="1"/>
      <c r="TJS20" s="1"/>
      <c r="TJT20" s="1"/>
      <c r="TJU20" s="1"/>
      <c r="TJV20" s="1"/>
      <c r="TJW20" s="1"/>
      <c r="TJX20" s="1"/>
      <c r="TJY20" s="1"/>
      <c r="TJZ20" s="1"/>
      <c r="TKA20" s="1"/>
      <c r="TKB20" s="1"/>
      <c r="TKC20" s="1"/>
      <c r="TKD20" s="1"/>
      <c r="TKE20" s="1"/>
      <c r="TKF20" s="1"/>
      <c r="TKG20" s="1"/>
      <c r="TKH20" s="1"/>
      <c r="TKI20" s="1"/>
      <c r="TKJ20" s="1"/>
      <c r="TKK20" s="1"/>
      <c r="TKL20" s="1"/>
      <c r="TKM20" s="1"/>
      <c r="TKN20" s="1"/>
      <c r="TKO20" s="1"/>
      <c r="TKP20" s="1"/>
      <c r="TKQ20" s="1"/>
      <c r="TKR20" s="1"/>
      <c r="TKS20" s="1"/>
      <c r="TKT20" s="1"/>
      <c r="TKU20" s="1"/>
      <c r="TKV20" s="1"/>
      <c r="TKW20" s="1"/>
      <c r="TKX20" s="1"/>
      <c r="TKY20" s="1"/>
      <c r="TKZ20" s="1"/>
      <c r="TLA20" s="1"/>
      <c r="TLB20" s="1"/>
      <c r="TLC20" s="1"/>
      <c r="TLD20" s="1"/>
      <c r="TLE20" s="1"/>
      <c r="TLF20" s="1"/>
      <c r="TLG20" s="1"/>
      <c r="TLH20" s="1"/>
      <c r="TLI20" s="1"/>
      <c r="TLJ20" s="1"/>
      <c r="TLK20" s="1"/>
      <c r="TLL20" s="1"/>
      <c r="TLM20" s="1"/>
      <c r="TLN20" s="1"/>
      <c r="TLO20" s="1"/>
      <c r="TLP20" s="1"/>
      <c r="TLQ20" s="1"/>
      <c r="TLR20" s="1"/>
      <c r="TLS20" s="1"/>
      <c r="TLT20" s="1"/>
      <c r="TLU20" s="1"/>
      <c r="TLV20" s="1"/>
      <c r="TLW20" s="1"/>
      <c r="TLX20" s="1"/>
      <c r="TLY20" s="1"/>
      <c r="TLZ20" s="1"/>
      <c r="TMA20" s="1"/>
      <c r="TMB20" s="1"/>
      <c r="TMC20" s="1"/>
      <c r="TMD20" s="1"/>
      <c r="TME20" s="1"/>
      <c r="TMF20" s="1"/>
      <c r="TMG20" s="1"/>
      <c r="TMH20" s="1"/>
      <c r="TMI20" s="1"/>
      <c r="TMJ20" s="1"/>
      <c r="TMK20" s="1"/>
      <c r="TML20" s="1"/>
      <c r="TMM20" s="1"/>
      <c r="TMN20" s="1"/>
      <c r="TMO20" s="1"/>
      <c r="TMP20" s="1"/>
      <c r="TMQ20" s="1"/>
      <c r="TMR20" s="1"/>
      <c r="TMS20" s="1"/>
      <c r="TMT20" s="1"/>
      <c r="TMU20" s="1"/>
      <c r="TMV20" s="1"/>
      <c r="TMW20" s="1"/>
      <c r="TMX20" s="1"/>
      <c r="TMY20" s="1"/>
      <c r="TMZ20" s="1"/>
      <c r="TNA20" s="1"/>
      <c r="TNB20" s="1"/>
      <c r="TNC20" s="1"/>
      <c r="TND20" s="1"/>
      <c r="TNE20" s="1"/>
      <c r="TNF20" s="1"/>
      <c r="TNG20" s="1"/>
      <c r="TNH20" s="1"/>
      <c r="TNI20" s="1"/>
      <c r="TNJ20" s="1"/>
      <c r="TNK20" s="1"/>
      <c r="TNL20" s="1"/>
      <c r="TNM20" s="1"/>
      <c r="TNN20" s="1"/>
      <c r="TNO20" s="1"/>
      <c r="TNP20" s="1"/>
      <c r="TNQ20" s="1"/>
      <c r="TNR20" s="1"/>
      <c r="TNS20" s="1"/>
      <c r="TNT20" s="1"/>
      <c r="TNU20" s="1"/>
      <c r="TNV20" s="1"/>
      <c r="TNW20" s="1"/>
      <c r="TNX20" s="1"/>
      <c r="TNY20" s="1"/>
      <c r="TNZ20" s="1"/>
      <c r="TOA20" s="1"/>
      <c r="TOB20" s="1"/>
      <c r="TOC20" s="1"/>
      <c r="TOD20" s="1"/>
      <c r="TOE20" s="1"/>
      <c r="TOF20" s="1"/>
      <c r="TOG20" s="1"/>
      <c r="TOH20" s="1"/>
      <c r="TOI20" s="1"/>
      <c r="TOJ20" s="1"/>
      <c r="TOK20" s="1"/>
      <c r="TOL20" s="1"/>
      <c r="TOM20" s="1"/>
      <c r="TON20" s="1"/>
      <c r="TOO20" s="1"/>
      <c r="TOP20" s="1"/>
      <c r="TOQ20" s="1"/>
      <c r="TOR20" s="1"/>
      <c r="TOS20" s="1"/>
      <c r="TOT20" s="1"/>
      <c r="TOU20" s="1"/>
      <c r="TOV20" s="1"/>
      <c r="TOW20" s="1"/>
      <c r="TOX20" s="1"/>
      <c r="TOY20" s="1"/>
      <c r="TOZ20" s="1"/>
      <c r="TPA20" s="1"/>
      <c r="TPB20" s="1"/>
      <c r="TPC20" s="1"/>
      <c r="TPD20" s="1"/>
      <c r="TPE20" s="1"/>
      <c r="TPF20" s="1"/>
      <c r="TPG20" s="1"/>
      <c r="TPH20" s="1"/>
      <c r="TPI20" s="1"/>
      <c r="TPJ20" s="1"/>
      <c r="TPK20" s="1"/>
      <c r="TPL20" s="1"/>
      <c r="TPM20" s="1"/>
      <c r="TPN20" s="1"/>
      <c r="TPO20" s="1"/>
      <c r="TPP20" s="1"/>
      <c r="TPQ20" s="1"/>
      <c r="TPR20" s="1"/>
      <c r="TPS20" s="1"/>
      <c r="TPT20" s="1"/>
      <c r="TPU20" s="1"/>
      <c r="TPV20" s="1"/>
      <c r="TPW20" s="1"/>
      <c r="TPX20" s="1"/>
      <c r="TPY20" s="1"/>
      <c r="TPZ20" s="1"/>
      <c r="TQA20" s="1"/>
      <c r="TQB20" s="1"/>
      <c r="TQC20" s="1"/>
      <c r="TQD20" s="1"/>
      <c r="TQE20" s="1"/>
      <c r="TQF20" s="1"/>
      <c r="TQG20" s="1"/>
      <c r="TQH20" s="1"/>
      <c r="TQI20" s="1"/>
      <c r="TQJ20" s="1"/>
      <c r="TQK20" s="1"/>
      <c r="TQL20" s="1"/>
      <c r="TQM20" s="1"/>
      <c r="TQN20" s="1"/>
      <c r="TQO20" s="1"/>
      <c r="TQP20" s="1"/>
      <c r="TQQ20" s="1"/>
      <c r="TQR20" s="1"/>
      <c r="TQS20" s="1"/>
      <c r="TQT20" s="1"/>
      <c r="TQU20" s="1"/>
      <c r="TQV20" s="1"/>
      <c r="TQW20" s="1"/>
      <c r="TQX20" s="1"/>
      <c r="TQY20" s="1"/>
      <c r="TQZ20" s="1"/>
      <c r="TRA20" s="1"/>
      <c r="TRB20" s="1"/>
      <c r="TRC20" s="1"/>
      <c r="TRD20" s="1"/>
      <c r="TRE20" s="1"/>
      <c r="TRF20" s="1"/>
      <c r="TRG20" s="1"/>
      <c r="TRH20" s="1"/>
      <c r="TRI20" s="1"/>
      <c r="TRJ20" s="1"/>
      <c r="TRK20" s="1"/>
      <c r="TRL20" s="1"/>
      <c r="TRM20" s="1"/>
      <c r="TRN20" s="1"/>
      <c r="TRO20" s="1"/>
      <c r="TRP20" s="1"/>
      <c r="TRQ20" s="1"/>
      <c r="TRR20" s="1"/>
      <c r="TRS20" s="1"/>
      <c r="TRT20" s="1"/>
      <c r="TRU20" s="1"/>
      <c r="TRV20" s="1"/>
      <c r="TRW20" s="1"/>
      <c r="TRX20" s="1"/>
      <c r="TRY20" s="1"/>
      <c r="TRZ20" s="1"/>
      <c r="TSA20" s="1"/>
      <c r="TSB20" s="1"/>
      <c r="TSC20" s="1"/>
      <c r="TSD20" s="1"/>
      <c r="TSE20" s="1"/>
      <c r="TSF20" s="1"/>
      <c r="TSG20" s="1"/>
      <c r="TSH20" s="1"/>
      <c r="TSI20" s="1"/>
      <c r="TSJ20" s="1"/>
      <c r="TSK20" s="1"/>
      <c r="TSL20" s="1"/>
      <c r="TSM20" s="1"/>
      <c r="TSN20" s="1"/>
      <c r="TSO20" s="1"/>
      <c r="TSP20" s="1"/>
      <c r="TSQ20" s="1"/>
      <c r="TSR20" s="1"/>
      <c r="TSS20" s="1"/>
      <c r="TST20" s="1"/>
      <c r="TSU20" s="1"/>
      <c r="TSV20" s="1"/>
      <c r="TSW20" s="1"/>
      <c r="TSX20" s="1"/>
      <c r="TSY20" s="1"/>
      <c r="TSZ20" s="1"/>
      <c r="TTA20" s="1"/>
      <c r="TTB20" s="1"/>
      <c r="TTC20" s="1"/>
      <c r="TTD20" s="1"/>
      <c r="TTE20" s="1"/>
      <c r="TTF20" s="1"/>
      <c r="TTG20" s="1"/>
      <c r="TTH20" s="1"/>
      <c r="TTI20" s="1"/>
      <c r="TTJ20" s="1"/>
      <c r="TTK20" s="1"/>
      <c r="TTL20" s="1"/>
      <c r="TTM20" s="1"/>
      <c r="TTN20" s="1"/>
      <c r="TTO20" s="1"/>
      <c r="TTP20" s="1"/>
      <c r="TTQ20" s="1"/>
      <c r="TTR20" s="1"/>
      <c r="TTS20" s="1"/>
      <c r="TTT20" s="1"/>
      <c r="TTU20" s="1"/>
      <c r="TTV20" s="1"/>
      <c r="TTW20" s="1"/>
      <c r="TTX20" s="1"/>
      <c r="TTY20" s="1"/>
      <c r="TTZ20" s="1"/>
      <c r="TUA20" s="1"/>
      <c r="TUB20" s="1"/>
      <c r="TUC20" s="1"/>
      <c r="TUD20" s="1"/>
      <c r="TUE20" s="1"/>
      <c r="TUF20" s="1"/>
      <c r="TUG20" s="1"/>
      <c r="TUH20" s="1"/>
      <c r="TUI20" s="1"/>
      <c r="TUJ20" s="1"/>
      <c r="TUK20" s="1"/>
      <c r="TUL20" s="1"/>
      <c r="TUM20" s="1"/>
      <c r="TUN20" s="1"/>
      <c r="TUO20" s="1"/>
      <c r="TUP20" s="1"/>
      <c r="TUQ20" s="1"/>
      <c r="TUR20" s="1"/>
      <c r="TUS20" s="1"/>
      <c r="TUT20" s="1"/>
      <c r="TUU20" s="1"/>
      <c r="TUV20" s="1"/>
      <c r="TUW20" s="1"/>
      <c r="TUX20" s="1"/>
      <c r="TUY20" s="1"/>
      <c r="TUZ20" s="1"/>
      <c r="TVA20" s="1"/>
      <c r="TVB20" s="1"/>
      <c r="TVC20" s="1"/>
      <c r="TVD20" s="1"/>
      <c r="TVE20" s="1"/>
      <c r="TVF20" s="1"/>
      <c r="TVG20" s="1"/>
      <c r="TVH20" s="1"/>
      <c r="TVI20" s="1"/>
      <c r="TVJ20" s="1"/>
      <c r="TVK20" s="1"/>
      <c r="TVL20" s="1"/>
      <c r="TVM20" s="1"/>
      <c r="TVN20" s="1"/>
      <c r="TVO20" s="1"/>
      <c r="TVP20" s="1"/>
      <c r="TVQ20" s="1"/>
      <c r="TVR20" s="1"/>
      <c r="TVS20" s="1"/>
      <c r="TVT20" s="1"/>
      <c r="TVU20" s="1"/>
      <c r="TVV20" s="1"/>
      <c r="TVW20" s="1"/>
      <c r="TVX20" s="1"/>
      <c r="TVY20" s="1"/>
      <c r="TVZ20" s="1"/>
      <c r="TWA20" s="1"/>
      <c r="TWB20" s="1"/>
      <c r="TWC20" s="1"/>
      <c r="TWD20" s="1"/>
      <c r="TWE20" s="1"/>
      <c r="TWF20" s="1"/>
      <c r="TWG20" s="1"/>
      <c r="TWH20" s="1"/>
      <c r="TWI20" s="1"/>
      <c r="TWJ20" s="1"/>
      <c r="TWK20" s="1"/>
      <c r="TWL20" s="1"/>
      <c r="TWM20" s="1"/>
      <c r="TWN20" s="1"/>
      <c r="TWO20" s="1"/>
      <c r="TWP20" s="1"/>
      <c r="TWQ20" s="1"/>
      <c r="TWR20" s="1"/>
      <c r="TWS20" s="1"/>
      <c r="TWT20" s="1"/>
      <c r="TWU20" s="1"/>
      <c r="TWV20" s="1"/>
      <c r="TWW20" s="1"/>
      <c r="TWX20" s="1"/>
      <c r="TWY20" s="1"/>
      <c r="TWZ20" s="1"/>
      <c r="TXA20" s="1"/>
      <c r="TXB20" s="1"/>
      <c r="TXC20" s="1"/>
      <c r="TXD20" s="1"/>
      <c r="TXE20" s="1"/>
      <c r="TXF20" s="1"/>
      <c r="TXG20" s="1"/>
      <c r="TXH20" s="1"/>
      <c r="TXI20" s="1"/>
      <c r="TXJ20" s="1"/>
      <c r="TXK20" s="1"/>
      <c r="TXL20" s="1"/>
      <c r="TXM20" s="1"/>
      <c r="TXN20" s="1"/>
      <c r="TXO20" s="1"/>
      <c r="TXP20" s="1"/>
      <c r="TXQ20" s="1"/>
      <c r="TXR20" s="1"/>
      <c r="TXS20" s="1"/>
      <c r="TXT20" s="1"/>
      <c r="TXU20" s="1"/>
      <c r="TXV20" s="1"/>
      <c r="TXW20" s="1"/>
      <c r="TXX20" s="1"/>
      <c r="TXY20" s="1"/>
      <c r="TXZ20" s="1"/>
      <c r="TYA20" s="1"/>
      <c r="TYB20" s="1"/>
      <c r="TYC20" s="1"/>
      <c r="TYD20" s="1"/>
      <c r="TYE20" s="1"/>
      <c r="TYF20" s="1"/>
      <c r="TYG20" s="1"/>
      <c r="TYH20" s="1"/>
      <c r="TYI20" s="1"/>
      <c r="TYJ20" s="1"/>
      <c r="TYK20" s="1"/>
      <c r="TYL20" s="1"/>
      <c r="TYM20" s="1"/>
      <c r="TYN20" s="1"/>
      <c r="TYO20" s="1"/>
      <c r="TYP20" s="1"/>
      <c r="TYQ20" s="1"/>
      <c r="TYR20" s="1"/>
      <c r="TYS20" s="1"/>
      <c r="TYT20" s="1"/>
      <c r="TYU20" s="1"/>
      <c r="TYV20" s="1"/>
      <c r="TYW20" s="1"/>
      <c r="TYX20" s="1"/>
      <c r="TYY20" s="1"/>
      <c r="TYZ20" s="1"/>
      <c r="TZA20" s="1"/>
      <c r="TZB20" s="1"/>
      <c r="TZC20" s="1"/>
      <c r="TZD20" s="1"/>
      <c r="TZE20" s="1"/>
      <c r="TZF20" s="1"/>
      <c r="TZG20" s="1"/>
      <c r="TZH20" s="1"/>
      <c r="TZI20" s="1"/>
      <c r="TZJ20" s="1"/>
      <c r="TZK20" s="1"/>
      <c r="TZL20" s="1"/>
      <c r="TZM20" s="1"/>
      <c r="TZN20" s="1"/>
      <c r="TZO20" s="1"/>
      <c r="TZP20" s="1"/>
      <c r="TZQ20" s="1"/>
      <c r="TZR20" s="1"/>
      <c r="TZS20" s="1"/>
      <c r="TZT20" s="1"/>
      <c r="TZU20" s="1"/>
      <c r="TZV20" s="1"/>
      <c r="TZW20" s="1"/>
      <c r="TZX20" s="1"/>
      <c r="TZY20" s="1"/>
      <c r="TZZ20" s="1"/>
      <c r="UAA20" s="1"/>
      <c r="UAB20" s="1"/>
      <c r="UAC20" s="1"/>
      <c r="UAD20" s="1"/>
      <c r="UAE20" s="1"/>
      <c r="UAF20" s="1"/>
      <c r="UAG20" s="1"/>
      <c r="UAH20" s="1"/>
      <c r="UAI20" s="1"/>
      <c r="UAJ20" s="1"/>
      <c r="UAK20" s="1"/>
      <c r="UAL20" s="1"/>
      <c r="UAM20" s="1"/>
      <c r="UAN20" s="1"/>
      <c r="UAO20" s="1"/>
      <c r="UAP20" s="1"/>
      <c r="UAQ20" s="1"/>
      <c r="UAR20" s="1"/>
      <c r="UAS20" s="1"/>
      <c r="UAT20" s="1"/>
      <c r="UAU20" s="1"/>
      <c r="UAV20" s="1"/>
      <c r="UAW20" s="1"/>
      <c r="UAX20" s="1"/>
      <c r="UAY20" s="1"/>
      <c r="UAZ20" s="1"/>
      <c r="UBA20" s="1"/>
      <c r="UBB20" s="1"/>
      <c r="UBC20" s="1"/>
      <c r="UBD20" s="1"/>
      <c r="UBE20" s="1"/>
      <c r="UBF20" s="1"/>
      <c r="UBG20" s="1"/>
      <c r="UBH20" s="1"/>
      <c r="UBI20" s="1"/>
      <c r="UBJ20" s="1"/>
      <c r="UBK20" s="1"/>
      <c r="UBL20" s="1"/>
      <c r="UBM20" s="1"/>
      <c r="UBN20" s="1"/>
      <c r="UBO20" s="1"/>
      <c r="UBP20" s="1"/>
      <c r="UBQ20" s="1"/>
      <c r="UBR20" s="1"/>
      <c r="UBS20" s="1"/>
      <c r="UBT20" s="1"/>
      <c r="UBU20" s="1"/>
      <c r="UBV20" s="1"/>
      <c r="UBW20" s="1"/>
      <c r="UBX20" s="1"/>
      <c r="UBY20" s="1"/>
      <c r="UBZ20" s="1"/>
      <c r="UCA20" s="1"/>
      <c r="UCB20" s="1"/>
      <c r="UCC20" s="1"/>
      <c r="UCD20" s="1"/>
      <c r="UCE20" s="1"/>
      <c r="UCF20" s="1"/>
      <c r="UCG20" s="1"/>
      <c r="UCH20" s="1"/>
      <c r="UCI20" s="1"/>
      <c r="UCJ20" s="1"/>
      <c r="UCK20" s="1"/>
      <c r="UCL20" s="1"/>
      <c r="UCM20" s="1"/>
      <c r="UCN20" s="1"/>
      <c r="UCO20" s="1"/>
      <c r="UCP20" s="1"/>
      <c r="UCQ20" s="1"/>
      <c r="UCR20" s="1"/>
      <c r="UCS20" s="1"/>
      <c r="UCT20" s="1"/>
      <c r="UCU20" s="1"/>
      <c r="UCV20" s="1"/>
      <c r="UCW20" s="1"/>
      <c r="UCX20" s="1"/>
      <c r="UCY20" s="1"/>
      <c r="UCZ20" s="1"/>
      <c r="UDA20" s="1"/>
      <c r="UDB20" s="1"/>
      <c r="UDC20" s="1"/>
      <c r="UDD20" s="1"/>
      <c r="UDE20" s="1"/>
      <c r="UDF20" s="1"/>
      <c r="UDG20" s="1"/>
      <c r="UDH20" s="1"/>
      <c r="UDI20" s="1"/>
      <c r="UDJ20" s="1"/>
      <c r="UDK20" s="1"/>
      <c r="UDL20" s="1"/>
      <c r="UDM20" s="1"/>
      <c r="UDN20" s="1"/>
      <c r="UDO20" s="1"/>
      <c r="UDP20" s="1"/>
      <c r="UDQ20" s="1"/>
      <c r="UDR20" s="1"/>
      <c r="UDS20" s="1"/>
      <c r="UDT20" s="1"/>
      <c r="UDU20" s="1"/>
      <c r="UDV20" s="1"/>
      <c r="UDW20" s="1"/>
      <c r="UDX20" s="1"/>
      <c r="UDY20" s="1"/>
      <c r="UDZ20" s="1"/>
      <c r="UEA20" s="1"/>
      <c r="UEB20" s="1"/>
      <c r="UEC20" s="1"/>
      <c r="UED20" s="1"/>
      <c r="UEE20" s="1"/>
      <c r="UEF20" s="1"/>
      <c r="UEG20" s="1"/>
      <c r="UEH20" s="1"/>
      <c r="UEI20" s="1"/>
      <c r="UEJ20" s="1"/>
      <c r="UEK20" s="1"/>
      <c r="UEL20" s="1"/>
      <c r="UEM20" s="1"/>
      <c r="UEN20" s="1"/>
      <c r="UEO20" s="1"/>
      <c r="UEP20" s="1"/>
      <c r="UEQ20" s="1"/>
      <c r="UER20" s="1"/>
      <c r="UES20" s="1"/>
      <c r="UET20" s="1"/>
      <c r="UEU20" s="1"/>
      <c r="UEV20" s="1"/>
      <c r="UEW20" s="1"/>
      <c r="UEX20" s="1"/>
      <c r="UEY20" s="1"/>
      <c r="UEZ20" s="1"/>
      <c r="UFA20" s="1"/>
      <c r="UFB20" s="1"/>
      <c r="UFC20" s="1"/>
      <c r="UFD20" s="1"/>
      <c r="UFE20" s="1"/>
      <c r="UFF20" s="1"/>
      <c r="UFG20" s="1"/>
      <c r="UFH20" s="1"/>
      <c r="UFI20" s="1"/>
      <c r="UFJ20" s="1"/>
      <c r="UFK20" s="1"/>
      <c r="UFL20" s="1"/>
      <c r="UFM20" s="1"/>
      <c r="UFN20" s="1"/>
      <c r="UFO20" s="1"/>
      <c r="UFP20" s="1"/>
      <c r="UFQ20" s="1"/>
      <c r="UFR20" s="1"/>
      <c r="UFS20" s="1"/>
      <c r="UFT20" s="1"/>
      <c r="UFU20" s="1"/>
      <c r="UFV20" s="1"/>
      <c r="UFW20" s="1"/>
      <c r="UFX20" s="1"/>
      <c r="UFY20" s="1"/>
      <c r="UFZ20" s="1"/>
      <c r="UGA20" s="1"/>
      <c r="UGB20" s="1"/>
      <c r="UGC20" s="1"/>
      <c r="UGD20" s="1"/>
      <c r="UGE20" s="1"/>
      <c r="UGF20" s="1"/>
      <c r="UGG20" s="1"/>
      <c r="UGH20" s="1"/>
      <c r="UGI20" s="1"/>
      <c r="UGJ20" s="1"/>
      <c r="UGK20" s="1"/>
      <c r="UGL20" s="1"/>
      <c r="UGM20" s="1"/>
      <c r="UGN20" s="1"/>
      <c r="UGO20" s="1"/>
      <c r="UGP20" s="1"/>
      <c r="UGQ20" s="1"/>
      <c r="UGR20" s="1"/>
      <c r="UGS20" s="1"/>
      <c r="UGT20" s="1"/>
      <c r="UGU20" s="1"/>
      <c r="UGV20" s="1"/>
      <c r="UGW20" s="1"/>
      <c r="UGX20" s="1"/>
      <c r="UGY20" s="1"/>
      <c r="UGZ20" s="1"/>
      <c r="UHA20" s="1"/>
      <c r="UHB20" s="1"/>
      <c r="UHC20" s="1"/>
      <c r="UHD20" s="1"/>
      <c r="UHE20" s="1"/>
      <c r="UHF20" s="1"/>
      <c r="UHG20" s="1"/>
      <c r="UHH20" s="1"/>
      <c r="UHI20" s="1"/>
      <c r="UHJ20" s="1"/>
      <c r="UHK20" s="1"/>
      <c r="UHL20" s="1"/>
      <c r="UHM20" s="1"/>
      <c r="UHN20" s="1"/>
      <c r="UHO20" s="1"/>
      <c r="UHP20" s="1"/>
      <c r="UHQ20" s="1"/>
      <c r="UHR20" s="1"/>
      <c r="UHS20" s="1"/>
      <c r="UHT20" s="1"/>
      <c r="UHU20" s="1"/>
      <c r="UHV20" s="1"/>
      <c r="UHW20" s="1"/>
      <c r="UHX20" s="1"/>
      <c r="UHY20" s="1"/>
      <c r="UHZ20" s="1"/>
      <c r="UIA20" s="1"/>
      <c r="UIB20" s="1"/>
      <c r="UIC20" s="1"/>
      <c r="UID20" s="1"/>
      <c r="UIE20" s="1"/>
      <c r="UIF20" s="1"/>
      <c r="UIG20" s="1"/>
      <c r="UIH20" s="1"/>
      <c r="UII20" s="1"/>
      <c r="UIJ20" s="1"/>
      <c r="UIK20" s="1"/>
      <c r="UIL20" s="1"/>
      <c r="UIM20" s="1"/>
      <c r="UIN20" s="1"/>
      <c r="UIO20" s="1"/>
      <c r="UIP20" s="1"/>
      <c r="UIQ20" s="1"/>
      <c r="UIR20" s="1"/>
      <c r="UIS20" s="1"/>
      <c r="UIT20" s="1"/>
      <c r="UIU20" s="1"/>
      <c r="UIV20" s="1"/>
      <c r="UIW20" s="1"/>
      <c r="UIX20" s="1"/>
      <c r="UIY20" s="1"/>
      <c r="UIZ20" s="1"/>
      <c r="UJA20" s="1"/>
      <c r="UJB20" s="1"/>
      <c r="UJC20" s="1"/>
      <c r="UJD20" s="1"/>
      <c r="UJE20" s="1"/>
      <c r="UJF20" s="1"/>
      <c r="UJG20" s="1"/>
      <c r="UJH20" s="1"/>
      <c r="UJI20" s="1"/>
      <c r="UJJ20" s="1"/>
      <c r="UJK20" s="1"/>
      <c r="UJL20" s="1"/>
      <c r="UJM20" s="1"/>
      <c r="UJN20" s="1"/>
      <c r="UJO20" s="1"/>
      <c r="UJP20" s="1"/>
      <c r="UJQ20" s="1"/>
      <c r="UJR20" s="1"/>
      <c r="UJS20" s="1"/>
      <c r="UJT20" s="1"/>
      <c r="UJU20" s="1"/>
      <c r="UJV20" s="1"/>
      <c r="UJW20" s="1"/>
      <c r="UJX20" s="1"/>
      <c r="UJY20" s="1"/>
      <c r="UJZ20" s="1"/>
      <c r="UKA20" s="1"/>
      <c r="UKB20" s="1"/>
      <c r="UKC20" s="1"/>
      <c r="UKD20" s="1"/>
      <c r="UKE20" s="1"/>
      <c r="UKF20" s="1"/>
      <c r="UKG20" s="1"/>
      <c r="UKH20" s="1"/>
      <c r="UKI20" s="1"/>
      <c r="UKJ20" s="1"/>
      <c r="UKK20" s="1"/>
      <c r="UKL20" s="1"/>
      <c r="UKM20" s="1"/>
      <c r="UKN20" s="1"/>
      <c r="UKO20" s="1"/>
      <c r="UKP20" s="1"/>
      <c r="UKQ20" s="1"/>
      <c r="UKR20" s="1"/>
      <c r="UKS20" s="1"/>
      <c r="UKT20" s="1"/>
      <c r="UKU20" s="1"/>
      <c r="UKV20" s="1"/>
      <c r="UKW20" s="1"/>
      <c r="UKX20" s="1"/>
      <c r="UKY20" s="1"/>
      <c r="UKZ20" s="1"/>
      <c r="ULA20" s="1"/>
      <c r="ULB20" s="1"/>
      <c r="ULC20" s="1"/>
      <c r="ULD20" s="1"/>
      <c r="ULE20" s="1"/>
      <c r="ULF20" s="1"/>
      <c r="ULG20" s="1"/>
      <c r="ULH20" s="1"/>
      <c r="ULI20" s="1"/>
      <c r="ULJ20" s="1"/>
      <c r="ULK20" s="1"/>
      <c r="ULL20" s="1"/>
      <c r="ULM20" s="1"/>
      <c r="ULN20" s="1"/>
      <c r="ULO20" s="1"/>
      <c r="ULP20" s="1"/>
      <c r="ULQ20" s="1"/>
      <c r="ULR20" s="1"/>
      <c r="ULS20" s="1"/>
      <c r="ULT20" s="1"/>
      <c r="ULU20" s="1"/>
      <c r="ULV20" s="1"/>
      <c r="ULW20" s="1"/>
      <c r="ULX20" s="1"/>
      <c r="ULY20" s="1"/>
      <c r="ULZ20" s="1"/>
      <c r="UMA20" s="1"/>
      <c r="UMB20" s="1"/>
      <c r="UMC20" s="1"/>
      <c r="UMD20" s="1"/>
      <c r="UME20" s="1"/>
      <c r="UMF20" s="1"/>
      <c r="UMG20" s="1"/>
      <c r="UMH20" s="1"/>
      <c r="UMI20" s="1"/>
      <c r="UMJ20" s="1"/>
      <c r="UMK20" s="1"/>
      <c r="UML20" s="1"/>
      <c r="UMM20" s="1"/>
      <c r="UMN20" s="1"/>
      <c r="UMO20" s="1"/>
      <c r="UMP20" s="1"/>
      <c r="UMQ20" s="1"/>
      <c r="UMR20" s="1"/>
      <c r="UMS20" s="1"/>
      <c r="UMT20" s="1"/>
      <c r="UMU20" s="1"/>
      <c r="UMV20" s="1"/>
      <c r="UMW20" s="1"/>
      <c r="UMX20" s="1"/>
      <c r="UMY20" s="1"/>
      <c r="UMZ20" s="1"/>
      <c r="UNA20" s="1"/>
      <c r="UNB20" s="1"/>
      <c r="UNC20" s="1"/>
      <c r="UND20" s="1"/>
      <c r="UNE20" s="1"/>
      <c r="UNF20" s="1"/>
      <c r="UNG20" s="1"/>
      <c r="UNH20" s="1"/>
      <c r="UNI20" s="1"/>
      <c r="UNJ20" s="1"/>
      <c r="UNK20" s="1"/>
      <c r="UNL20" s="1"/>
      <c r="UNM20" s="1"/>
      <c r="UNN20" s="1"/>
      <c r="UNO20" s="1"/>
      <c r="UNP20" s="1"/>
      <c r="UNQ20" s="1"/>
      <c r="UNR20" s="1"/>
      <c r="UNS20" s="1"/>
      <c r="UNT20" s="1"/>
      <c r="UNU20" s="1"/>
      <c r="UNV20" s="1"/>
      <c r="UNW20" s="1"/>
      <c r="UNX20" s="1"/>
      <c r="UNY20" s="1"/>
      <c r="UNZ20" s="1"/>
      <c r="UOA20" s="1"/>
      <c r="UOB20" s="1"/>
      <c r="UOC20" s="1"/>
      <c r="UOD20" s="1"/>
      <c r="UOE20" s="1"/>
      <c r="UOF20" s="1"/>
      <c r="UOG20" s="1"/>
      <c r="UOH20" s="1"/>
      <c r="UOI20" s="1"/>
      <c r="UOJ20" s="1"/>
      <c r="UOK20" s="1"/>
      <c r="UOL20" s="1"/>
      <c r="UOM20" s="1"/>
      <c r="UON20" s="1"/>
      <c r="UOO20" s="1"/>
      <c r="UOP20" s="1"/>
      <c r="UOQ20" s="1"/>
      <c r="UOR20" s="1"/>
      <c r="UOS20" s="1"/>
      <c r="UOT20" s="1"/>
      <c r="UOU20" s="1"/>
      <c r="UOV20" s="1"/>
      <c r="UOW20" s="1"/>
      <c r="UOX20" s="1"/>
      <c r="UOY20" s="1"/>
      <c r="UOZ20" s="1"/>
      <c r="UPA20" s="1"/>
      <c r="UPB20" s="1"/>
      <c r="UPC20" s="1"/>
      <c r="UPD20" s="1"/>
      <c r="UPE20" s="1"/>
      <c r="UPF20" s="1"/>
      <c r="UPG20" s="1"/>
      <c r="UPH20" s="1"/>
      <c r="UPI20" s="1"/>
      <c r="UPJ20" s="1"/>
      <c r="UPK20" s="1"/>
      <c r="UPL20" s="1"/>
      <c r="UPM20" s="1"/>
      <c r="UPN20" s="1"/>
      <c r="UPO20" s="1"/>
      <c r="UPP20" s="1"/>
      <c r="UPQ20" s="1"/>
      <c r="UPR20" s="1"/>
      <c r="UPS20" s="1"/>
      <c r="UPT20" s="1"/>
      <c r="UPU20" s="1"/>
      <c r="UPV20" s="1"/>
      <c r="UPW20" s="1"/>
      <c r="UPX20" s="1"/>
      <c r="UPY20" s="1"/>
      <c r="UPZ20" s="1"/>
      <c r="UQA20" s="1"/>
      <c r="UQB20" s="1"/>
      <c r="UQC20" s="1"/>
      <c r="UQD20" s="1"/>
      <c r="UQE20" s="1"/>
      <c r="UQF20" s="1"/>
      <c r="UQG20" s="1"/>
      <c r="UQH20" s="1"/>
      <c r="UQI20" s="1"/>
      <c r="UQJ20" s="1"/>
      <c r="UQK20" s="1"/>
      <c r="UQL20" s="1"/>
      <c r="UQM20" s="1"/>
      <c r="UQN20" s="1"/>
      <c r="UQO20" s="1"/>
      <c r="UQP20" s="1"/>
      <c r="UQQ20" s="1"/>
      <c r="UQR20" s="1"/>
      <c r="UQS20" s="1"/>
      <c r="UQT20" s="1"/>
      <c r="UQU20" s="1"/>
      <c r="UQV20" s="1"/>
      <c r="UQW20" s="1"/>
      <c r="UQX20" s="1"/>
      <c r="UQY20" s="1"/>
      <c r="UQZ20" s="1"/>
      <c r="URA20" s="1"/>
      <c r="URB20" s="1"/>
      <c r="URC20" s="1"/>
      <c r="URD20" s="1"/>
      <c r="URE20" s="1"/>
      <c r="URF20" s="1"/>
      <c r="URG20" s="1"/>
      <c r="URH20" s="1"/>
      <c r="URI20" s="1"/>
      <c r="URJ20" s="1"/>
      <c r="URK20" s="1"/>
      <c r="URL20" s="1"/>
      <c r="URM20" s="1"/>
      <c r="URN20" s="1"/>
      <c r="URO20" s="1"/>
      <c r="URP20" s="1"/>
      <c r="URQ20" s="1"/>
      <c r="URR20" s="1"/>
      <c r="URS20" s="1"/>
      <c r="URT20" s="1"/>
      <c r="URU20" s="1"/>
      <c r="URV20" s="1"/>
      <c r="URW20" s="1"/>
      <c r="URX20" s="1"/>
      <c r="URY20" s="1"/>
      <c r="URZ20" s="1"/>
      <c r="USA20" s="1"/>
      <c r="USB20" s="1"/>
      <c r="USC20" s="1"/>
      <c r="USD20" s="1"/>
      <c r="USE20" s="1"/>
      <c r="USF20" s="1"/>
      <c r="USG20" s="1"/>
      <c r="USH20" s="1"/>
      <c r="USI20" s="1"/>
      <c r="USJ20" s="1"/>
      <c r="USK20" s="1"/>
      <c r="USL20" s="1"/>
      <c r="USM20" s="1"/>
      <c r="USN20" s="1"/>
      <c r="USO20" s="1"/>
      <c r="USP20" s="1"/>
      <c r="USQ20" s="1"/>
      <c r="USR20" s="1"/>
      <c r="USS20" s="1"/>
      <c r="UST20" s="1"/>
      <c r="USU20" s="1"/>
      <c r="USV20" s="1"/>
      <c r="USW20" s="1"/>
      <c r="USX20" s="1"/>
      <c r="USY20" s="1"/>
      <c r="USZ20" s="1"/>
      <c r="UTA20" s="1"/>
      <c r="UTB20" s="1"/>
      <c r="UTC20" s="1"/>
      <c r="UTD20" s="1"/>
      <c r="UTE20" s="1"/>
      <c r="UTF20" s="1"/>
      <c r="UTG20" s="1"/>
      <c r="UTH20" s="1"/>
      <c r="UTI20" s="1"/>
      <c r="UTJ20" s="1"/>
      <c r="UTK20" s="1"/>
      <c r="UTL20" s="1"/>
      <c r="UTM20" s="1"/>
      <c r="UTN20" s="1"/>
      <c r="UTO20" s="1"/>
      <c r="UTP20" s="1"/>
      <c r="UTQ20" s="1"/>
      <c r="UTR20" s="1"/>
      <c r="UTS20" s="1"/>
      <c r="UTT20" s="1"/>
      <c r="UTU20" s="1"/>
      <c r="UTV20" s="1"/>
      <c r="UTW20" s="1"/>
      <c r="UTX20" s="1"/>
      <c r="UTY20" s="1"/>
      <c r="UTZ20" s="1"/>
      <c r="UUA20" s="1"/>
      <c r="UUB20" s="1"/>
      <c r="UUC20" s="1"/>
      <c r="UUD20" s="1"/>
      <c r="UUE20" s="1"/>
      <c r="UUF20" s="1"/>
      <c r="UUG20" s="1"/>
      <c r="UUH20" s="1"/>
      <c r="UUI20" s="1"/>
      <c r="UUJ20" s="1"/>
      <c r="UUK20" s="1"/>
      <c r="UUL20" s="1"/>
      <c r="UUM20" s="1"/>
      <c r="UUN20" s="1"/>
      <c r="UUO20" s="1"/>
      <c r="UUP20" s="1"/>
      <c r="UUQ20" s="1"/>
      <c r="UUR20" s="1"/>
      <c r="UUS20" s="1"/>
      <c r="UUT20" s="1"/>
      <c r="UUU20" s="1"/>
      <c r="UUV20" s="1"/>
      <c r="UUW20" s="1"/>
      <c r="UUX20" s="1"/>
      <c r="UUY20" s="1"/>
      <c r="UUZ20" s="1"/>
      <c r="UVA20" s="1"/>
      <c r="UVB20" s="1"/>
      <c r="UVC20" s="1"/>
      <c r="UVD20" s="1"/>
      <c r="UVE20" s="1"/>
      <c r="UVF20" s="1"/>
      <c r="UVG20" s="1"/>
      <c r="UVH20" s="1"/>
      <c r="UVI20" s="1"/>
      <c r="UVJ20" s="1"/>
      <c r="UVK20" s="1"/>
      <c r="UVL20" s="1"/>
      <c r="UVM20" s="1"/>
      <c r="UVN20" s="1"/>
      <c r="UVO20" s="1"/>
      <c r="UVP20" s="1"/>
      <c r="UVQ20" s="1"/>
      <c r="UVR20" s="1"/>
      <c r="UVS20" s="1"/>
      <c r="UVT20" s="1"/>
      <c r="UVU20" s="1"/>
      <c r="UVV20" s="1"/>
      <c r="UVW20" s="1"/>
      <c r="UVX20" s="1"/>
      <c r="UVY20" s="1"/>
      <c r="UVZ20" s="1"/>
      <c r="UWA20" s="1"/>
      <c r="UWB20" s="1"/>
      <c r="UWC20" s="1"/>
      <c r="UWD20" s="1"/>
      <c r="UWE20" s="1"/>
      <c r="UWF20" s="1"/>
      <c r="UWG20" s="1"/>
      <c r="UWH20" s="1"/>
      <c r="UWI20" s="1"/>
      <c r="UWJ20" s="1"/>
      <c r="UWK20" s="1"/>
      <c r="UWL20" s="1"/>
      <c r="UWM20" s="1"/>
      <c r="UWN20" s="1"/>
      <c r="UWO20" s="1"/>
      <c r="UWP20" s="1"/>
      <c r="UWQ20" s="1"/>
      <c r="UWR20" s="1"/>
      <c r="UWS20" s="1"/>
      <c r="UWT20" s="1"/>
      <c r="UWU20" s="1"/>
      <c r="UWV20" s="1"/>
      <c r="UWW20" s="1"/>
      <c r="UWX20" s="1"/>
      <c r="UWY20" s="1"/>
      <c r="UWZ20" s="1"/>
      <c r="UXA20" s="1"/>
      <c r="UXB20" s="1"/>
      <c r="UXC20" s="1"/>
      <c r="UXD20" s="1"/>
      <c r="UXE20" s="1"/>
      <c r="UXF20" s="1"/>
      <c r="UXG20" s="1"/>
      <c r="UXH20" s="1"/>
      <c r="UXI20" s="1"/>
      <c r="UXJ20" s="1"/>
      <c r="UXK20" s="1"/>
      <c r="UXL20" s="1"/>
      <c r="UXM20" s="1"/>
      <c r="UXN20" s="1"/>
      <c r="UXO20" s="1"/>
      <c r="UXP20" s="1"/>
      <c r="UXQ20" s="1"/>
      <c r="UXR20" s="1"/>
      <c r="UXS20" s="1"/>
      <c r="UXT20" s="1"/>
      <c r="UXU20" s="1"/>
      <c r="UXV20" s="1"/>
      <c r="UXW20" s="1"/>
      <c r="UXX20" s="1"/>
      <c r="UXY20" s="1"/>
      <c r="UXZ20" s="1"/>
      <c r="UYA20" s="1"/>
      <c r="UYB20" s="1"/>
      <c r="UYC20" s="1"/>
      <c r="UYD20" s="1"/>
      <c r="UYE20" s="1"/>
      <c r="UYF20" s="1"/>
      <c r="UYG20" s="1"/>
      <c r="UYH20" s="1"/>
      <c r="UYI20" s="1"/>
      <c r="UYJ20" s="1"/>
      <c r="UYK20" s="1"/>
      <c r="UYL20" s="1"/>
      <c r="UYM20" s="1"/>
      <c r="UYN20" s="1"/>
      <c r="UYO20" s="1"/>
      <c r="UYP20" s="1"/>
      <c r="UYQ20" s="1"/>
      <c r="UYR20" s="1"/>
      <c r="UYS20" s="1"/>
      <c r="UYT20" s="1"/>
      <c r="UYU20" s="1"/>
      <c r="UYV20" s="1"/>
      <c r="UYW20" s="1"/>
      <c r="UYX20" s="1"/>
      <c r="UYY20" s="1"/>
      <c r="UYZ20" s="1"/>
      <c r="UZA20" s="1"/>
      <c r="UZB20" s="1"/>
      <c r="UZC20" s="1"/>
      <c r="UZD20" s="1"/>
      <c r="UZE20" s="1"/>
      <c r="UZF20" s="1"/>
      <c r="UZG20" s="1"/>
      <c r="UZH20" s="1"/>
      <c r="UZI20" s="1"/>
      <c r="UZJ20" s="1"/>
      <c r="UZK20" s="1"/>
      <c r="UZL20" s="1"/>
      <c r="UZM20" s="1"/>
      <c r="UZN20" s="1"/>
      <c r="UZO20" s="1"/>
      <c r="UZP20" s="1"/>
      <c r="UZQ20" s="1"/>
      <c r="UZR20" s="1"/>
      <c r="UZS20" s="1"/>
      <c r="UZT20" s="1"/>
      <c r="UZU20" s="1"/>
      <c r="UZV20" s="1"/>
      <c r="UZW20" s="1"/>
      <c r="UZX20" s="1"/>
      <c r="UZY20" s="1"/>
      <c r="UZZ20" s="1"/>
      <c r="VAA20" s="1"/>
      <c r="VAB20" s="1"/>
      <c r="VAC20" s="1"/>
      <c r="VAD20" s="1"/>
      <c r="VAE20" s="1"/>
      <c r="VAF20" s="1"/>
      <c r="VAG20" s="1"/>
      <c r="VAH20" s="1"/>
      <c r="VAI20" s="1"/>
      <c r="VAJ20" s="1"/>
      <c r="VAK20" s="1"/>
      <c r="VAL20" s="1"/>
      <c r="VAM20" s="1"/>
      <c r="VAN20" s="1"/>
      <c r="VAO20" s="1"/>
      <c r="VAP20" s="1"/>
      <c r="VAQ20" s="1"/>
      <c r="VAR20" s="1"/>
      <c r="VAS20" s="1"/>
      <c r="VAT20" s="1"/>
      <c r="VAU20" s="1"/>
      <c r="VAV20" s="1"/>
      <c r="VAW20" s="1"/>
      <c r="VAX20" s="1"/>
      <c r="VAY20" s="1"/>
      <c r="VAZ20" s="1"/>
      <c r="VBA20" s="1"/>
      <c r="VBB20" s="1"/>
      <c r="VBC20" s="1"/>
      <c r="VBD20" s="1"/>
      <c r="VBE20" s="1"/>
      <c r="VBF20" s="1"/>
      <c r="VBG20" s="1"/>
      <c r="VBH20" s="1"/>
      <c r="VBI20" s="1"/>
      <c r="VBJ20" s="1"/>
      <c r="VBK20" s="1"/>
      <c r="VBL20" s="1"/>
      <c r="VBM20" s="1"/>
      <c r="VBN20" s="1"/>
      <c r="VBO20" s="1"/>
      <c r="VBP20" s="1"/>
      <c r="VBQ20" s="1"/>
      <c r="VBR20" s="1"/>
      <c r="VBS20" s="1"/>
      <c r="VBT20" s="1"/>
      <c r="VBU20" s="1"/>
      <c r="VBV20" s="1"/>
      <c r="VBW20" s="1"/>
      <c r="VBX20" s="1"/>
      <c r="VBY20" s="1"/>
      <c r="VBZ20" s="1"/>
      <c r="VCA20" s="1"/>
      <c r="VCB20" s="1"/>
      <c r="VCC20" s="1"/>
      <c r="VCD20" s="1"/>
      <c r="VCE20" s="1"/>
      <c r="VCF20" s="1"/>
      <c r="VCG20" s="1"/>
      <c r="VCH20" s="1"/>
      <c r="VCI20" s="1"/>
      <c r="VCJ20" s="1"/>
      <c r="VCK20" s="1"/>
      <c r="VCL20" s="1"/>
      <c r="VCM20" s="1"/>
      <c r="VCN20" s="1"/>
      <c r="VCO20" s="1"/>
      <c r="VCP20" s="1"/>
      <c r="VCQ20" s="1"/>
      <c r="VCR20" s="1"/>
      <c r="VCS20" s="1"/>
      <c r="VCT20" s="1"/>
      <c r="VCU20" s="1"/>
      <c r="VCV20" s="1"/>
      <c r="VCW20" s="1"/>
      <c r="VCX20" s="1"/>
      <c r="VCY20" s="1"/>
      <c r="VCZ20" s="1"/>
      <c r="VDA20" s="1"/>
      <c r="VDB20" s="1"/>
      <c r="VDC20" s="1"/>
      <c r="VDD20" s="1"/>
      <c r="VDE20" s="1"/>
      <c r="VDF20" s="1"/>
      <c r="VDG20" s="1"/>
      <c r="VDH20" s="1"/>
      <c r="VDI20" s="1"/>
      <c r="VDJ20" s="1"/>
      <c r="VDK20" s="1"/>
      <c r="VDL20" s="1"/>
      <c r="VDM20" s="1"/>
      <c r="VDN20" s="1"/>
      <c r="VDO20" s="1"/>
      <c r="VDP20" s="1"/>
      <c r="VDQ20" s="1"/>
      <c r="VDR20" s="1"/>
      <c r="VDS20" s="1"/>
      <c r="VDT20" s="1"/>
      <c r="VDU20" s="1"/>
      <c r="VDV20" s="1"/>
      <c r="VDW20" s="1"/>
      <c r="VDX20" s="1"/>
      <c r="VDY20" s="1"/>
      <c r="VDZ20" s="1"/>
      <c r="VEA20" s="1"/>
      <c r="VEB20" s="1"/>
      <c r="VEC20" s="1"/>
      <c r="VED20" s="1"/>
      <c r="VEE20" s="1"/>
      <c r="VEF20" s="1"/>
      <c r="VEG20" s="1"/>
      <c r="VEH20" s="1"/>
      <c r="VEI20" s="1"/>
      <c r="VEJ20" s="1"/>
      <c r="VEK20" s="1"/>
      <c r="VEL20" s="1"/>
      <c r="VEM20" s="1"/>
      <c r="VEN20" s="1"/>
      <c r="VEO20" s="1"/>
      <c r="VEP20" s="1"/>
      <c r="VEQ20" s="1"/>
      <c r="VER20" s="1"/>
      <c r="VES20" s="1"/>
      <c r="VET20" s="1"/>
      <c r="VEU20" s="1"/>
      <c r="VEV20" s="1"/>
      <c r="VEW20" s="1"/>
      <c r="VEX20" s="1"/>
      <c r="VEY20" s="1"/>
      <c r="VEZ20" s="1"/>
      <c r="VFA20" s="1"/>
      <c r="VFB20" s="1"/>
      <c r="VFC20" s="1"/>
      <c r="VFD20" s="1"/>
      <c r="VFE20" s="1"/>
      <c r="VFF20" s="1"/>
      <c r="VFG20" s="1"/>
      <c r="VFH20" s="1"/>
      <c r="VFI20" s="1"/>
      <c r="VFJ20" s="1"/>
      <c r="VFK20" s="1"/>
      <c r="VFL20" s="1"/>
      <c r="VFM20" s="1"/>
      <c r="VFN20" s="1"/>
      <c r="VFO20" s="1"/>
      <c r="VFP20" s="1"/>
      <c r="VFQ20" s="1"/>
      <c r="VFR20" s="1"/>
      <c r="VFS20" s="1"/>
      <c r="VFT20" s="1"/>
      <c r="VFU20" s="1"/>
      <c r="VFV20" s="1"/>
      <c r="VFW20" s="1"/>
      <c r="VFX20" s="1"/>
      <c r="VFY20" s="1"/>
      <c r="VFZ20" s="1"/>
      <c r="VGA20" s="1"/>
      <c r="VGB20" s="1"/>
      <c r="VGC20" s="1"/>
      <c r="VGD20" s="1"/>
      <c r="VGE20" s="1"/>
      <c r="VGF20" s="1"/>
      <c r="VGG20" s="1"/>
      <c r="VGH20" s="1"/>
      <c r="VGI20" s="1"/>
      <c r="VGJ20" s="1"/>
      <c r="VGK20" s="1"/>
      <c r="VGL20" s="1"/>
      <c r="VGM20" s="1"/>
      <c r="VGN20" s="1"/>
      <c r="VGO20" s="1"/>
      <c r="VGP20" s="1"/>
      <c r="VGQ20" s="1"/>
      <c r="VGR20" s="1"/>
      <c r="VGS20" s="1"/>
      <c r="VGT20" s="1"/>
      <c r="VGU20" s="1"/>
      <c r="VGV20" s="1"/>
      <c r="VGW20" s="1"/>
      <c r="VGX20" s="1"/>
      <c r="VGY20" s="1"/>
      <c r="VGZ20" s="1"/>
      <c r="VHA20" s="1"/>
      <c r="VHB20" s="1"/>
      <c r="VHC20" s="1"/>
      <c r="VHD20" s="1"/>
      <c r="VHE20" s="1"/>
      <c r="VHF20" s="1"/>
      <c r="VHG20" s="1"/>
      <c r="VHH20" s="1"/>
      <c r="VHI20" s="1"/>
      <c r="VHJ20" s="1"/>
      <c r="VHK20" s="1"/>
      <c r="VHL20" s="1"/>
      <c r="VHM20" s="1"/>
      <c r="VHN20" s="1"/>
      <c r="VHO20" s="1"/>
      <c r="VHP20" s="1"/>
      <c r="VHQ20" s="1"/>
      <c r="VHR20" s="1"/>
      <c r="VHS20" s="1"/>
      <c r="VHT20" s="1"/>
      <c r="VHU20" s="1"/>
      <c r="VHV20" s="1"/>
      <c r="VHW20" s="1"/>
      <c r="VHX20" s="1"/>
      <c r="VHY20" s="1"/>
      <c r="VHZ20" s="1"/>
      <c r="VIA20" s="1"/>
      <c r="VIB20" s="1"/>
      <c r="VIC20" s="1"/>
      <c r="VID20" s="1"/>
      <c r="VIE20" s="1"/>
      <c r="VIF20" s="1"/>
      <c r="VIG20" s="1"/>
      <c r="VIH20" s="1"/>
      <c r="VII20" s="1"/>
      <c r="VIJ20" s="1"/>
      <c r="VIK20" s="1"/>
      <c r="VIL20" s="1"/>
      <c r="VIM20" s="1"/>
      <c r="VIN20" s="1"/>
      <c r="VIO20" s="1"/>
      <c r="VIP20" s="1"/>
      <c r="VIQ20" s="1"/>
      <c r="VIR20" s="1"/>
      <c r="VIS20" s="1"/>
      <c r="VIT20" s="1"/>
      <c r="VIU20" s="1"/>
      <c r="VIV20" s="1"/>
      <c r="VIW20" s="1"/>
      <c r="VIX20" s="1"/>
      <c r="VIY20" s="1"/>
      <c r="VIZ20" s="1"/>
      <c r="VJA20" s="1"/>
      <c r="VJB20" s="1"/>
      <c r="VJC20" s="1"/>
      <c r="VJD20" s="1"/>
      <c r="VJE20" s="1"/>
      <c r="VJF20" s="1"/>
      <c r="VJG20" s="1"/>
      <c r="VJH20" s="1"/>
      <c r="VJI20" s="1"/>
      <c r="VJJ20" s="1"/>
      <c r="VJK20" s="1"/>
      <c r="VJL20" s="1"/>
      <c r="VJM20" s="1"/>
      <c r="VJN20" s="1"/>
      <c r="VJO20" s="1"/>
      <c r="VJP20" s="1"/>
      <c r="VJQ20" s="1"/>
      <c r="VJR20" s="1"/>
      <c r="VJS20" s="1"/>
      <c r="VJT20" s="1"/>
      <c r="VJU20" s="1"/>
      <c r="VJV20" s="1"/>
      <c r="VJW20" s="1"/>
      <c r="VJX20" s="1"/>
      <c r="VJY20" s="1"/>
      <c r="VJZ20" s="1"/>
      <c r="VKA20" s="1"/>
      <c r="VKB20" s="1"/>
      <c r="VKC20" s="1"/>
      <c r="VKD20" s="1"/>
      <c r="VKE20" s="1"/>
      <c r="VKF20" s="1"/>
      <c r="VKG20" s="1"/>
      <c r="VKH20" s="1"/>
      <c r="VKI20" s="1"/>
      <c r="VKJ20" s="1"/>
      <c r="VKK20" s="1"/>
      <c r="VKL20" s="1"/>
      <c r="VKM20" s="1"/>
      <c r="VKN20" s="1"/>
      <c r="VKO20" s="1"/>
      <c r="VKP20" s="1"/>
      <c r="VKQ20" s="1"/>
      <c r="VKR20" s="1"/>
      <c r="VKS20" s="1"/>
      <c r="VKT20" s="1"/>
      <c r="VKU20" s="1"/>
      <c r="VKV20" s="1"/>
      <c r="VKW20" s="1"/>
      <c r="VKX20" s="1"/>
      <c r="VKY20" s="1"/>
      <c r="VKZ20" s="1"/>
      <c r="VLA20" s="1"/>
      <c r="VLB20" s="1"/>
      <c r="VLC20" s="1"/>
      <c r="VLD20" s="1"/>
      <c r="VLE20" s="1"/>
      <c r="VLF20" s="1"/>
      <c r="VLG20" s="1"/>
      <c r="VLH20" s="1"/>
      <c r="VLI20" s="1"/>
      <c r="VLJ20" s="1"/>
      <c r="VLK20" s="1"/>
      <c r="VLL20" s="1"/>
      <c r="VLM20" s="1"/>
      <c r="VLN20" s="1"/>
      <c r="VLO20" s="1"/>
      <c r="VLP20" s="1"/>
      <c r="VLQ20" s="1"/>
      <c r="VLR20" s="1"/>
      <c r="VLS20" s="1"/>
      <c r="VLT20" s="1"/>
      <c r="VLU20" s="1"/>
      <c r="VLV20" s="1"/>
      <c r="VLW20" s="1"/>
      <c r="VLX20" s="1"/>
      <c r="VLY20" s="1"/>
      <c r="VLZ20" s="1"/>
      <c r="VMA20" s="1"/>
      <c r="VMB20" s="1"/>
      <c r="VMC20" s="1"/>
      <c r="VMD20" s="1"/>
      <c r="VME20" s="1"/>
      <c r="VMF20" s="1"/>
      <c r="VMG20" s="1"/>
      <c r="VMH20" s="1"/>
      <c r="VMI20" s="1"/>
      <c r="VMJ20" s="1"/>
      <c r="VMK20" s="1"/>
      <c r="VML20" s="1"/>
      <c r="VMM20" s="1"/>
      <c r="VMN20" s="1"/>
      <c r="VMO20" s="1"/>
      <c r="VMP20" s="1"/>
      <c r="VMQ20" s="1"/>
      <c r="VMR20" s="1"/>
      <c r="VMS20" s="1"/>
      <c r="VMT20" s="1"/>
      <c r="VMU20" s="1"/>
      <c r="VMV20" s="1"/>
      <c r="VMW20" s="1"/>
      <c r="VMX20" s="1"/>
      <c r="VMY20" s="1"/>
      <c r="VMZ20" s="1"/>
      <c r="VNA20" s="1"/>
      <c r="VNB20" s="1"/>
      <c r="VNC20" s="1"/>
      <c r="VND20" s="1"/>
      <c r="VNE20" s="1"/>
      <c r="VNF20" s="1"/>
      <c r="VNG20" s="1"/>
      <c r="VNH20" s="1"/>
      <c r="VNI20" s="1"/>
      <c r="VNJ20" s="1"/>
      <c r="VNK20" s="1"/>
      <c r="VNL20" s="1"/>
      <c r="VNM20" s="1"/>
      <c r="VNN20" s="1"/>
      <c r="VNO20" s="1"/>
      <c r="VNP20" s="1"/>
      <c r="VNQ20" s="1"/>
      <c r="VNR20" s="1"/>
      <c r="VNS20" s="1"/>
      <c r="VNT20" s="1"/>
      <c r="VNU20" s="1"/>
      <c r="VNV20" s="1"/>
      <c r="VNW20" s="1"/>
      <c r="VNX20" s="1"/>
      <c r="VNY20" s="1"/>
      <c r="VNZ20" s="1"/>
      <c r="VOA20" s="1"/>
      <c r="VOB20" s="1"/>
      <c r="VOC20" s="1"/>
      <c r="VOD20" s="1"/>
      <c r="VOE20" s="1"/>
      <c r="VOF20" s="1"/>
      <c r="VOG20" s="1"/>
      <c r="VOH20" s="1"/>
      <c r="VOI20" s="1"/>
      <c r="VOJ20" s="1"/>
      <c r="VOK20" s="1"/>
      <c r="VOL20" s="1"/>
      <c r="VOM20" s="1"/>
      <c r="VON20" s="1"/>
      <c r="VOO20" s="1"/>
      <c r="VOP20" s="1"/>
      <c r="VOQ20" s="1"/>
      <c r="VOR20" s="1"/>
      <c r="VOS20" s="1"/>
      <c r="VOT20" s="1"/>
      <c r="VOU20" s="1"/>
      <c r="VOV20" s="1"/>
      <c r="VOW20" s="1"/>
      <c r="VOX20" s="1"/>
      <c r="VOY20" s="1"/>
      <c r="VOZ20" s="1"/>
      <c r="VPA20" s="1"/>
      <c r="VPB20" s="1"/>
      <c r="VPC20" s="1"/>
      <c r="VPD20" s="1"/>
      <c r="VPE20" s="1"/>
      <c r="VPF20" s="1"/>
      <c r="VPG20" s="1"/>
      <c r="VPH20" s="1"/>
      <c r="VPI20" s="1"/>
      <c r="VPJ20" s="1"/>
      <c r="VPK20" s="1"/>
      <c r="VPL20" s="1"/>
      <c r="VPM20" s="1"/>
      <c r="VPN20" s="1"/>
      <c r="VPO20" s="1"/>
      <c r="VPP20" s="1"/>
      <c r="VPQ20" s="1"/>
      <c r="VPR20" s="1"/>
      <c r="VPS20" s="1"/>
      <c r="VPT20" s="1"/>
      <c r="VPU20" s="1"/>
      <c r="VPV20" s="1"/>
      <c r="VPW20" s="1"/>
      <c r="VPX20" s="1"/>
      <c r="VPY20" s="1"/>
      <c r="VPZ20" s="1"/>
      <c r="VQA20" s="1"/>
      <c r="VQB20" s="1"/>
      <c r="VQC20" s="1"/>
      <c r="VQD20" s="1"/>
      <c r="VQE20" s="1"/>
      <c r="VQF20" s="1"/>
      <c r="VQG20" s="1"/>
      <c r="VQH20" s="1"/>
      <c r="VQI20" s="1"/>
      <c r="VQJ20" s="1"/>
      <c r="VQK20" s="1"/>
      <c r="VQL20" s="1"/>
      <c r="VQM20" s="1"/>
      <c r="VQN20" s="1"/>
      <c r="VQO20" s="1"/>
      <c r="VQP20" s="1"/>
      <c r="VQQ20" s="1"/>
      <c r="VQR20" s="1"/>
      <c r="VQS20" s="1"/>
      <c r="VQT20" s="1"/>
      <c r="VQU20" s="1"/>
      <c r="VQV20" s="1"/>
      <c r="VQW20" s="1"/>
      <c r="VQX20" s="1"/>
      <c r="VQY20" s="1"/>
      <c r="VQZ20" s="1"/>
      <c r="VRA20" s="1"/>
      <c r="VRB20" s="1"/>
      <c r="VRC20" s="1"/>
      <c r="VRD20" s="1"/>
      <c r="VRE20" s="1"/>
      <c r="VRF20" s="1"/>
      <c r="VRG20" s="1"/>
      <c r="VRH20" s="1"/>
      <c r="VRI20" s="1"/>
      <c r="VRJ20" s="1"/>
      <c r="VRK20" s="1"/>
      <c r="VRL20" s="1"/>
      <c r="VRM20" s="1"/>
      <c r="VRN20" s="1"/>
      <c r="VRO20" s="1"/>
      <c r="VRP20" s="1"/>
      <c r="VRQ20" s="1"/>
      <c r="VRR20" s="1"/>
      <c r="VRS20" s="1"/>
      <c r="VRT20" s="1"/>
      <c r="VRU20" s="1"/>
      <c r="VRV20" s="1"/>
      <c r="VRW20" s="1"/>
      <c r="VRX20" s="1"/>
      <c r="VRY20" s="1"/>
      <c r="VRZ20" s="1"/>
      <c r="VSA20" s="1"/>
      <c r="VSB20" s="1"/>
      <c r="VSC20" s="1"/>
      <c r="VSD20" s="1"/>
      <c r="VSE20" s="1"/>
      <c r="VSF20" s="1"/>
      <c r="VSG20" s="1"/>
      <c r="VSH20" s="1"/>
      <c r="VSI20" s="1"/>
      <c r="VSJ20" s="1"/>
      <c r="VSK20" s="1"/>
      <c r="VSL20" s="1"/>
      <c r="VSM20" s="1"/>
      <c r="VSN20" s="1"/>
      <c r="VSO20" s="1"/>
      <c r="VSP20" s="1"/>
      <c r="VSQ20" s="1"/>
    </row>
    <row r="21" spans="4:15383" s="3" customFormat="1" ht="20.100000000000001" customHeight="1">
      <c r="D21" s="17"/>
      <c r="E21" s="24"/>
      <c r="F21" s="22"/>
      <c r="G21" s="22"/>
      <c r="H21" s="22"/>
      <c r="I21" s="22"/>
      <c r="J21" s="22"/>
      <c r="K21" s="22"/>
      <c r="L21" s="22"/>
      <c r="M21" s="22"/>
      <c r="N21" s="22"/>
      <c r="O21" s="22"/>
      <c r="P21" s="22"/>
      <c r="Q21" s="22"/>
      <c r="R21" s="22"/>
      <c r="S21" s="22"/>
      <c r="T21" s="22"/>
      <c r="U21" s="22"/>
      <c r="V21" s="593" t="str">
        <f>HYPERLINK("#'担当者区分データ'!A1","担当者区分データ")</f>
        <v>担当者区分データ</v>
      </c>
      <c r="W21" s="593"/>
      <c r="X21" s="593"/>
      <c r="Y21" s="593"/>
      <c r="Z21" s="593"/>
      <c r="AA21" s="593"/>
      <c r="AB21" s="593"/>
      <c r="AC21" s="593"/>
      <c r="AD21" s="593"/>
      <c r="AE21" s="593"/>
      <c r="AF21" s="593"/>
      <c r="AG21" s="593"/>
      <c r="AH21" s="593"/>
      <c r="AI21" s="593"/>
      <c r="AJ21" s="593"/>
      <c r="AK21" s="593"/>
      <c r="AL21" s="593"/>
      <c r="AM21" s="593"/>
      <c r="AN21" s="22"/>
      <c r="AO21" s="22"/>
      <c r="AP21" s="22"/>
      <c r="AQ21" s="22"/>
      <c r="AR21" s="22"/>
      <c r="AS21" s="23"/>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c r="AMC21" s="1"/>
      <c r="AMD21" s="1"/>
      <c r="AME21" s="1"/>
      <c r="AMF21" s="1"/>
      <c r="AMG21" s="1"/>
      <c r="AMH21" s="1"/>
      <c r="AMI21" s="1"/>
      <c r="AMJ21" s="1"/>
      <c r="AMK21" s="1"/>
      <c r="AML21" s="1"/>
      <c r="AMM21" s="1"/>
      <c r="AMN21" s="1"/>
      <c r="AMO21" s="1"/>
      <c r="AMP21" s="1"/>
      <c r="AMQ21" s="1"/>
      <c r="AMR21" s="1"/>
      <c r="AMS21" s="1"/>
      <c r="AMT21" s="1"/>
      <c r="AMU21" s="1"/>
      <c r="AMV21" s="1"/>
      <c r="AMW21" s="1"/>
      <c r="AMX21" s="1"/>
      <c r="AMY21" s="1"/>
      <c r="AMZ21" s="1"/>
      <c r="ANA21" s="1"/>
      <c r="ANB21" s="1"/>
      <c r="ANC21" s="1"/>
      <c r="AND21" s="1"/>
      <c r="ANE21" s="1"/>
      <c r="ANF21" s="1"/>
      <c r="ANG21" s="1"/>
      <c r="ANH21" s="1"/>
      <c r="ANI21" s="1"/>
      <c r="ANJ21" s="1"/>
      <c r="ANK21" s="1"/>
      <c r="ANL21" s="1"/>
      <c r="ANM21" s="1"/>
      <c r="ANN21" s="1"/>
      <c r="ANO21" s="1"/>
      <c r="ANP21" s="1"/>
      <c r="ANQ21" s="1"/>
      <c r="ANR21" s="1"/>
      <c r="ANS21" s="1"/>
      <c r="ANT21" s="1"/>
      <c r="ANU21" s="1"/>
      <c r="ANV21" s="1"/>
      <c r="ANW21" s="1"/>
      <c r="ANX21" s="1"/>
      <c r="ANY21" s="1"/>
      <c r="ANZ21" s="1"/>
      <c r="AOA21" s="1"/>
      <c r="AOB21" s="1"/>
      <c r="AOC21" s="1"/>
      <c r="AOD21" s="1"/>
      <c r="AOE21" s="1"/>
      <c r="AOF21" s="1"/>
      <c r="AOG21" s="1"/>
      <c r="AOH21" s="1"/>
      <c r="AOI21" s="1"/>
      <c r="AOJ21" s="1"/>
      <c r="AOK21" s="1"/>
      <c r="AOL21" s="1"/>
      <c r="AOM21" s="1"/>
      <c r="AON21" s="1"/>
      <c r="AOO21" s="1"/>
      <c r="AOP21" s="1"/>
      <c r="AOQ21" s="1"/>
      <c r="AOR21" s="1"/>
      <c r="AOS21" s="1"/>
      <c r="AOT21" s="1"/>
      <c r="AOU21" s="1"/>
      <c r="AOV21" s="1"/>
      <c r="AOW21" s="1"/>
      <c r="AOX21" s="1"/>
      <c r="AOY21" s="1"/>
      <c r="AOZ21" s="1"/>
      <c r="APA21" s="1"/>
      <c r="APB21" s="1"/>
      <c r="APC21" s="1"/>
      <c r="APD21" s="1"/>
      <c r="APE21" s="1"/>
      <c r="APF21" s="1"/>
      <c r="APG21" s="1"/>
      <c r="APH21" s="1"/>
      <c r="API21" s="1"/>
      <c r="APJ21" s="1"/>
      <c r="APK21" s="1"/>
      <c r="APL21" s="1"/>
      <c r="APM21" s="1"/>
      <c r="APN21" s="1"/>
      <c r="APO21" s="1"/>
      <c r="APP21" s="1"/>
      <c r="APQ21" s="1"/>
      <c r="APR21" s="1"/>
      <c r="APS21" s="1"/>
      <c r="APT21" s="1"/>
      <c r="APU21" s="1"/>
      <c r="APV21" s="1"/>
      <c r="APW21" s="1"/>
      <c r="APX21" s="1"/>
      <c r="APY21" s="1"/>
      <c r="APZ21" s="1"/>
      <c r="AQA21" s="1"/>
      <c r="AQB21" s="1"/>
      <c r="AQC21" s="1"/>
      <c r="AQD21" s="1"/>
      <c r="AQE21" s="1"/>
      <c r="AQF21" s="1"/>
      <c r="AQG21" s="1"/>
      <c r="AQH21" s="1"/>
      <c r="AQI21" s="1"/>
      <c r="AQJ21" s="1"/>
      <c r="AQK21" s="1"/>
      <c r="AQL21" s="1"/>
      <c r="AQM21" s="1"/>
      <c r="AQN21" s="1"/>
      <c r="AQO21" s="1"/>
      <c r="AQP21" s="1"/>
      <c r="AQQ21" s="1"/>
      <c r="AQR21" s="1"/>
      <c r="AQS21" s="1"/>
      <c r="AQT21" s="1"/>
      <c r="AQU21" s="1"/>
      <c r="AQV21" s="1"/>
      <c r="AQW21" s="1"/>
      <c r="AQX21" s="1"/>
      <c r="AQY21" s="1"/>
      <c r="AQZ21" s="1"/>
      <c r="ARA21" s="1"/>
      <c r="ARB21" s="1"/>
      <c r="ARC21" s="1"/>
      <c r="ARD21" s="1"/>
      <c r="ARE21" s="1"/>
      <c r="ARF21" s="1"/>
      <c r="ARG21" s="1"/>
      <c r="ARH21" s="1"/>
      <c r="ARI21" s="1"/>
      <c r="ARJ21" s="1"/>
      <c r="ARK21" s="1"/>
      <c r="ARL21" s="1"/>
      <c r="ARM21" s="1"/>
      <c r="ARN21" s="1"/>
      <c r="ARO21" s="1"/>
      <c r="ARP21" s="1"/>
      <c r="ARQ21" s="1"/>
      <c r="ARR21" s="1"/>
      <c r="ARS21" s="1"/>
      <c r="ART21" s="1"/>
      <c r="ARU21" s="1"/>
      <c r="ARV21" s="1"/>
      <c r="ARW21" s="1"/>
      <c r="ARX21" s="1"/>
      <c r="ARY21" s="1"/>
      <c r="ARZ21" s="1"/>
      <c r="ASA21" s="1"/>
      <c r="ASB21" s="1"/>
      <c r="ASC21" s="1"/>
      <c r="ASD21" s="1"/>
      <c r="ASE21" s="1"/>
      <c r="ASF21" s="1"/>
      <c r="ASG21" s="1"/>
      <c r="ASH21" s="1"/>
      <c r="ASI21" s="1"/>
      <c r="ASJ21" s="1"/>
      <c r="ASK21" s="1"/>
      <c r="ASL21" s="1"/>
      <c r="ASM21" s="1"/>
      <c r="ASN21" s="1"/>
      <c r="ASO21" s="1"/>
      <c r="ASP21" s="1"/>
      <c r="ASQ21" s="1"/>
      <c r="ASR21" s="1"/>
      <c r="ASS21" s="1"/>
      <c r="AST21" s="1"/>
      <c r="ASU21" s="1"/>
      <c r="ASV21" s="1"/>
      <c r="ASW21" s="1"/>
      <c r="ASX21" s="1"/>
      <c r="ASY21" s="1"/>
      <c r="ASZ21" s="1"/>
      <c r="ATA21" s="1"/>
      <c r="ATB21" s="1"/>
      <c r="ATC21" s="1"/>
      <c r="ATD21" s="1"/>
      <c r="ATE21" s="1"/>
      <c r="ATF21" s="1"/>
      <c r="ATG21" s="1"/>
      <c r="ATH21" s="1"/>
      <c r="ATI21" s="1"/>
      <c r="ATJ21" s="1"/>
      <c r="ATK21" s="1"/>
      <c r="ATL21" s="1"/>
      <c r="ATM21" s="1"/>
      <c r="ATN21" s="1"/>
      <c r="ATO21" s="1"/>
      <c r="ATP21" s="1"/>
      <c r="ATQ21" s="1"/>
      <c r="ATR21" s="1"/>
      <c r="ATS21" s="1"/>
      <c r="ATT21" s="1"/>
      <c r="ATU21" s="1"/>
      <c r="ATV21" s="1"/>
      <c r="ATW21" s="1"/>
      <c r="ATX21" s="1"/>
      <c r="ATY21" s="1"/>
      <c r="ATZ21" s="1"/>
      <c r="AUA21" s="1"/>
      <c r="AUB21" s="1"/>
      <c r="AUC21" s="1"/>
      <c r="AUD21" s="1"/>
      <c r="AUE21" s="1"/>
      <c r="AUF21" s="1"/>
      <c r="AUG21" s="1"/>
      <c r="AUH21" s="1"/>
      <c r="AUI21" s="1"/>
      <c r="AUJ21" s="1"/>
      <c r="AUK21" s="1"/>
      <c r="AUL21" s="1"/>
      <c r="AUM21" s="1"/>
      <c r="AUN21" s="1"/>
      <c r="AUO21" s="1"/>
      <c r="AUP21" s="1"/>
      <c r="AUQ21" s="1"/>
      <c r="AUR21" s="1"/>
      <c r="AUS21" s="1"/>
      <c r="AUT21" s="1"/>
      <c r="AUU21" s="1"/>
      <c r="AUV21" s="1"/>
      <c r="AUW21" s="1"/>
      <c r="AUX21" s="1"/>
      <c r="AUY21" s="1"/>
      <c r="AUZ21" s="1"/>
      <c r="AVA21" s="1"/>
      <c r="AVB21" s="1"/>
      <c r="AVC21" s="1"/>
      <c r="AVD21" s="1"/>
      <c r="AVE21" s="1"/>
      <c r="AVF21" s="1"/>
      <c r="AVG21" s="1"/>
      <c r="AVH21" s="1"/>
      <c r="AVI21" s="1"/>
      <c r="AVJ21" s="1"/>
      <c r="AVK21" s="1"/>
      <c r="AVL21" s="1"/>
      <c r="AVM21" s="1"/>
      <c r="AVN21" s="1"/>
      <c r="AVO21" s="1"/>
      <c r="AVP21" s="1"/>
      <c r="AVQ21" s="1"/>
      <c r="AVR21" s="1"/>
      <c r="AVS21" s="1"/>
      <c r="AVT21" s="1"/>
      <c r="AVU21" s="1"/>
      <c r="AVV21" s="1"/>
      <c r="AVW21" s="1"/>
      <c r="AVX21" s="1"/>
      <c r="AVY21" s="1"/>
      <c r="AVZ21" s="1"/>
      <c r="AWA21" s="1"/>
      <c r="AWB21" s="1"/>
      <c r="AWC21" s="1"/>
      <c r="AWD21" s="1"/>
      <c r="AWE21" s="1"/>
      <c r="AWF21" s="1"/>
      <c r="AWG21" s="1"/>
      <c r="AWH21" s="1"/>
      <c r="AWI21" s="1"/>
      <c r="AWJ21" s="1"/>
      <c r="AWK21" s="1"/>
      <c r="AWL21" s="1"/>
      <c r="AWM21" s="1"/>
      <c r="AWN21" s="1"/>
      <c r="AWO21" s="1"/>
      <c r="AWP21" s="1"/>
      <c r="AWQ21" s="1"/>
      <c r="AWR21" s="1"/>
      <c r="AWS21" s="1"/>
      <c r="AWT21" s="1"/>
      <c r="AWU21" s="1"/>
      <c r="AWV21" s="1"/>
      <c r="AWW21" s="1"/>
      <c r="AWX21" s="1"/>
      <c r="AWY21" s="1"/>
      <c r="AWZ21" s="1"/>
      <c r="AXA21" s="1"/>
      <c r="AXB21" s="1"/>
      <c r="AXC21" s="1"/>
      <c r="AXD21" s="1"/>
      <c r="AXE21" s="1"/>
      <c r="AXF21" s="1"/>
      <c r="AXG21" s="1"/>
      <c r="AXH21" s="1"/>
      <c r="AXI21" s="1"/>
      <c r="AXJ21" s="1"/>
      <c r="AXK21" s="1"/>
      <c r="AXL21" s="1"/>
      <c r="AXM21" s="1"/>
      <c r="AXN21" s="1"/>
      <c r="AXO21" s="1"/>
      <c r="AXP21" s="1"/>
      <c r="AXQ21" s="1"/>
      <c r="AXR21" s="1"/>
      <c r="AXS21" s="1"/>
      <c r="AXT21" s="1"/>
      <c r="AXU21" s="1"/>
      <c r="AXV21" s="1"/>
      <c r="AXW21" s="1"/>
      <c r="AXX21" s="1"/>
      <c r="AXY21" s="1"/>
      <c r="AXZ21" s="1"/>
      <c r="AYA21" s="1"/>
      <c r="AYB21" s="1"/>
      <c r="AYC21" s="1"/>
      <c r="AYD21" s="1"/>
      <c r="AYE21" s="1"/>
      <c r="AYF21" s="1"/>
      <c r="AYG21" s="1"/>
      <c r="AYH21" s="1"/>
      <c r="AYI21" s="1"/>
      <c r="AYJ21" s="1"/>
      <c r="AYK21" s="1"/>
      <c r="AYL21" s="1"/>
      <c r="AYM21" s="1"/>
      <c r="AYN21" s="1"/>
      <c r="AYO21" s="1"/>
      <c r="AYP21" s="1"/>
      <c r="AYQ21" s="1"/>
      <c r="AYR21" s="1"/>
      <c r="AYS21" s="1"/>
      <c r="AYT21" s="1"/>
      <c r="AYU21" s="1"/>
      <c r="AYV21" s="1"/>
      <c r="AYW21" s="1"/>
      <c r="AYX21" s="1"/>
      <c r="AYY21" s="1"/>
      <c r="AYZ21" s="1"/>
      <c r="AZA21" s="1"/>
      <c r="AZB21" s="1"/>
      <c r="AZC21" s="1"/>
      <c r="AZD21" s="1"/>
      <c r="AZE21" s="1"/>
      <c r="AZF21" s="1"/>
      <c r="AZG21" s="1"/>
      <c r="AZH21" s="1"/>
      <c r="AZI21" s="1"/>
      <c r="AZJ21" s="1"/>
      <c r="AZK21" s="1"/>
      <c r="AZL21" s="1"/>
      <c r="AZM21" s="1"/>
      <c r="AZN21" s="1"/>
      <c r="AZO21" s="1"/>
      <c r="AZP21" s="1"/>
      <c r="AZQ21" s="1"/>
      <c r="AZR21" s="1"/>
      <c r="AZS21" s="1"/>
      <c r="AZT21" s="1"/>
      <c r="AZU21" s="1"/>
      <c r="AZV21" s="1"/>
      <c r="AZW21" s="1"/>
      <c r="AZX21" s="1"/>
      <c r="AZY21" s="1"/>
      <c r="AZZ21" s="1"/>
      <c r="BAA21" s="1"/>
      <c r="BAB21" s="1"/>
      <c r="BAC21" s="1"/>
      <c r="BAD21" s="1"/>
      <c r="BAE21" s="1"/>
      <c r="BAF21" s="1"/>
      <c r="BAG21" s="1"/>
      <c r="BAH21" s="1"/>
      <c r="BAI21" s="1"/>
      <c r="BAJ21" s="1"/>
      <c r="BAK21" s="1"/>
      <c r="BAL21" s="1"/>
      <c r="BAM21" s="1"/>
      <c r="BAN21" s="1"/>
      <c r="BAO21" s="1"/>
      <c r="BAP21" s="1"/>
      <c r="BAQ21" s="1"/>
      <c r="BAR21" s="1"/>
      <c r="BAS21" s="1"/>
      <c r="BAT21" s="1"/>
      <c r="BAU21" s="1"/>
      <c r="BAV21" s="1"/>
      <c r="BAW21" s="1"/>
      <c r="BAX21" s="1"/>
      <c r="BAY21" s="1"/>
      <c r="BAZ21" s="1"/>
      <c r="BBA21" s="1"/>
      <c r="BBB21" s="1"/>
      <c r="BBC21" s="1"/>
      <c r="BBD21" s="1"/>
      <c r="BBE21" s="1"/>
      <c r="BBF21" s="1"/>
      <c r="BBG21" s="1"/>
      <c r="BBH21" s="1"/>
      <c r="BBI21" s="1"/>
      <c r="BBJ21" s="1"/>
      <c r="BBK21" s="1"/>
      <c r="BBL21" s="1"/>
      <c r="BBM21" s="1"/>
      <c r="BBN21" s="1"/>
      <c r="BBO21" s="1"/>
      <c r="BBP21" s="1"/>
      <c r="BBQ21" s="1"/>
      <c r="BBR21" s="1"/>
      <c r="BBS21" s="1"/>
      <c r="BBT21" s="1"/>
      <c r="BBU21" s="1"/>
      <c r="BBV21" s="1"/>
      <c r="BBW21" s="1"/>
      <c r="BBX21" s="1"/>
      <c r="BBY21" s="1"/>
      <c r="BBZ21" s="1"/>
      <c r="BCA21" s="1"/>
      <c r="BCB21" s="1"/>
      <c r="BCC21" s="1"/>
      <c r="BCD21" s="1"/>
      <c r="BCE21" s="1"/>
      <c r="BCF21" s="1"/>
      <c r="BCG21" s="1"/>
      <c r="BCH21" s="1"/>
      <c r="BCI21" s="1"/>
      <c r="BCJ21" s="1"/>
      <c r="BCK21" s="1"/>
      <c r="BCL21" s="1"/>
      <c r="BCM21" s="1"/>
      <c r="BCN21" s="1"/>
      <c r="BCO21" s="1"/>
      <c r="BCP21" s="1"/>
      <c r="BCQ21" s="1"/>
      <c r="BCR21" s="1"/>
      <c r="BCS21" s="1"/>
      <c r="BCT21" s="1"/>
      <c r="BCU21" s="1"/>
      <c r="BCV21" s="1"/>
      <c r="BCW21" s="1"/>
      <c r="BCX21" s="1"/>
      <c r="BCY21" s="1"/>
      <c r="BCZ21" s="1"/>
      <c r="BDA21" s="1"/>
      <c r="BDB21" s="1"/>
      <c r="BDC21" s="1"/>
      <c r="BDD21" s="1"/>
      <c r="BDE21" s="1"/>
      <c r="BDF21" s="1"/>
      <c r="BDG21" s="1"/>
      <c r="BDH21" s="1"/>
      <c r="BDI21" s="1"/>
      <c r="BDJ21" s="1"/>
      <c r="BDK21" s="1"/>
      <c r="BDL21" s="1"/>
      <c r="BDM21" s="1"/>
      <c r="BDN21" s="1"/>
      <c r="BDO21" s="1"/>
      <c r="BDP21" s="1"/>
      <c r="BDQ21" s="1"/>
      <c r="BDR21" s="1"/>
      <c r="BDS21" s="1"/>
      <c r="BDT21" s="1"/>
      <c r="BDU21" s="1"/>
      <c r="BDV21" s="1"/>
      <c r="BDW21" s="1"/>
      <c r="BDX21" s="1"/>
      <c r="BDY21" s="1"/>
      <c r="BDZ21" s="1"/>
      <c r="BEA21" s="1"/>
      <c r="BEB21" s="1"/>
      <c r="BEC21" s="1"/>
      <c r="BED21" s="1"/>
      <c r="BEE21" s="1"/>
      <c r="BEF21" s="1"/>
      <c r="BEG21" s="1"/>
      <c r="BEH21" s="1"/>
      <c r="BEI21" s="1"/>
      <c r="BEJ21" s="1"/>
      <c r="BEK21" s="1"/>
      <c r="BEL21" s="1"/>
      <c r="BEM21" s="1"/>
      <c r="BEN21" s="1"/>
      <c r="BEO21" s="1"/>
      <c r="BEP21" s="1"/>
      <c r="BEQ21" s="1"/>
      <c r="BER21" s="1"/>
      <c r="BES21" s="1"/>
      <c r="BET21" s="1"/>
      <c r="BEU21" s="1"/>
      <c r="BEV21" s="1"/>
      <c r="BEW21" s="1"/>
      <c r="BEX21" s="1"/>
      <c r="BEY21" s="1"/>
      <c r="BEZ21" s="1"/>
      <c r="BFA21" s="1"/>
      <c r="BFB21" s="1"/>
      <c r="BFC21" s="1"/>
      <c r="BFD21" s="1"/>
      <c r="BFE21" s="1"/>
      <c r="BFF21" s="1"/>
      <c r="BFG21" s="1"/>
      <c r="BFH21" s="1"/>
      <c r="BFI21" s="1"/>
      <c r="BFJ21" s="1"/>
      <c r="BFK21" s="1"/>
      <c r="BFL21" s="1"/>
      <c r="BFM21" s="1"/>
      <c r="BFN21" s="1"/>
      <c r="BFO21" s="1"/>
      <c r="BFP21" s="1"/>
      <c r="BFQ21" s="1"/>
      <c r="BFR21" s="1"/>
      <c r="BFS21" s="1"/>
      <c r="BFT21" s="1"/>
      <c r="BFU21" s="1"/>
      <c r="BFV21" s="1"/>
      <c r="BFW21" s="1"/>
      <c r="BFX21" s="1"/>
      <c r="BFY21" s="1"/>
      <c r="BFZ21" s="1"/>
      <c r="BGA21" s="1"/>
      <c r="BGB21" s="1"/>
      <c r="BGC21" s="1"/>
      <c r="BGD21" s="1"/>
      <c r="BGE21" s="1"/>
      <c r="BGF21" s="1"/>
      <c r="BGG21" s="1"/>
      <c r="BGH21" s="1"/>
      <c r="BGI21" s="1"/>
      <c r="BGJ21" s="1"/>
      <c r="BGK21" s="1"/>
      <c r="BGL21" s="1"/>
      <c r="BGM21" s="1"/>
      <c r="BGN21" s="1"/>
      <c r="BGO21" s="1"/>
      <c r="BGP21" s="1"/>
      <c r="BGQ21" s="1"/>
      <c r="BGR21" s="1"/>
      <c r="BGS21" s="1"/>
      <c r="BGT21" s="1"/>
      <c r="BGU21" s="1"/>
      <c r="BGV21" s="1"/>
      <c r="BGW21" s="1"/>
      <c r="BGX21" s="1"/>
      <c r="BGY21" s="1"/>
      <c r="BGZ21" s="1"/>
      <c r="BHA21" s="1"/>
      <c r="BHB21" s="1"/>
      <c r="BHC21" s="1"/>
      <c r="BHD21" s="1"/>
      <c r="BHE21" s="1"/>
      <c r="BHF21" s="1"/>
      <c r="BHG21" s="1"/>
      <c r="BHH21" s="1"/>
      <c r="BHI21" s="1"/>
      <c r="BHJ21" s="1"/>
      <c r="BHK21" s="1"/>
      <c r="BHL21" s="1"/>
      <c r="BHM21" s="1"/>
      <c r="BHN21" s="1"/>
      <c r="BHO21" s="1"/>
      <c r="BHP21" s="1"/>
      <c r="BHQ21" s="1"/>
      <c r="BHR21" s="1"/>
      <c r="BHS21" s="1"/>
      <c r="BHT21" s="1"/>
      <c r="BHU21" s="1"/>
      <c r="BHV21" s="1"/>
      <c r="BHW21" s="1"/>
      <c r="BHX21" s="1"/>
      <c r="BHY21" s="1"/>
      <c r="BHZ21" s="1"/>
      <c r="BIA21" s="1"/>
      <c r="BIB21" s="1"/>
      <c r="BIC21" s="1"/>
      <c r="BID21" s="1"/>
      <c r="BIE21" s="1"/>
      <c r="BIF21" s="1"/>
      <c r="BIG21" s="1"/>
      <c r="BIH21" s="1"/>
      <c r="BII21" s="1"/>
      <c r="BIJ21" s="1"/>
      <c r="BIK21" s="1"/>
      <c r="BIL21" s="1"/>
      <c r="BIM21" s="1"/>
      <c r="BIN21" s="1"/>
      <c r="BIO21" s="1"/>
      <c r="BIP21" s="1"/>
      <c r="BIQ21" s="1"/>
      <c r="BIR21" s="1"/>
      <c r="BIS21" s="1"/>
      <c r="BIT21" s="1"/>
      <c r="BIU21" s="1"/>
      <c r="BIV21" s="1"/>
      <c r="BIW21" s="1"/>
      <c r="BIX21" s="1"/>
      <c r="BIY21" s="1"/>
      <c r="BIZ21" s="1"/>
      <c r="BJA21" s="1"/>
      <c r="BJB21" s="1"/>
      <c r="BJC21" s="1"/>
      <c r="BJD21" s="1"/>
      <c r="BJE21" s="1"/>
      <c r="BJF21" s="1"/>
      <c r="BJG21" s="1"/>
      <c r="BJH21" s="1"/>
      <c r="BJI21" s="1"/>
      <c r="BJJ21" s="1"/>
      <c r="BJK21" s="1"/>
      <c r="BJL21" s="1"/>
      <c r="BJM21" s="1"/>
      <c r="BJN21" s="1"/>
      <c r="BJO21" s="1"/>
      <c r="BJP21" s="1"/>
      <c r="BJQ21" s="1"/>
      <c r="BJR21" s="1"/>
      <c r="BJS21" s="1"/>
      <c r="BJT21" s="1"/>
      <c r="BJU21" s="1"/>
      <c r="BJV21" s="1"/>
      <c r="BJW21" s="1"/>
      <c r="BJX21" s="1"/>
      <c r="BJY21" s="1"/>
      <c r="BJZ21" s="1"/>
      <c r="BKA21" s="1"/>
      <c r="BKB21" s="1"/>
      <c r="BKC21" s="1"/>
      <c r="BKD21" s="1"/>
      <c r="BKE21" s="1"/>
      <c r="BKF21" s="1"/>
      <c r="BKG21" s="1"/>
      <c r="BKH21" s="1"/>
      <c r="BKI21" s="1"/>
      <c r="BKJ21" s="1"/>
      <c r="BKK21" s="1"/>
      <c r="BKL21" s="1"/>
      <c r="BKM21" s="1"/>
      <c r="BKN21" s="1"/>
      <c r="BKO21" s="1"/>
      <c r="BKP21" s="1"/>
      <c r="BKQ21" s="1"/>
      <c r="BKR21" s="1"/>
      <c r="BKS21" s="1"/>
      <c r="BKT21" s="1"/>
      <c r="BKU21" s="1"/>
      <c r="BKV21" s="1"/>
      <c r="BKW21" s="1"/>
      <c r="BKX21" s="1"/>
      <c r="BKY21" s="1"/>
      <c r="BKZ21" s="1"/>
      <c r="BLA21" s="1"/>
      <c r="BLB21" s="1"/>
      <c r="BLC21" s="1"/>
      <c r="BLD21" s="1"/>
      <c r="BLE21" s="1"/>
      <c r="BLF21" s="1"/>
      <c r="BLG21" s="1"/>
      <c r="BLH21" s="1"/>
      <c r="BLI21" s="1"/>
      <c r="BLJ21" s="1"/>
      <c r="BLK21" s="1"/>
      <c r="BLL21" s="1"/>
      <c r="BLM21" s="1"/>
      <c r="BLN21" s="1"/>
      <c r="BLO21" s="1"/>
      <c r="BLP21" s="1"/>
      <c r="BLQ21" s="1"/>
      <c r="BLR21" s="1"/>
      <c r="BLS21" s="1"/>
      <c r="BLT21" s="1"/>
      <c r="BLU21" s="1"/>
      <c r="BLV21" s="1"/>
      <c r="BLW21" s="1"/>
      <c r="BLX21" s="1"/>
      <c r="BLY21" s="1"/>
      <c r="BLZ21" s="1"/>
      <c r="BMA21" s="1"/>
      <c r="BMB21" s="1"/>
      <c r="BMC21" s="1"/>
      <c r="BMD21" s="1"/>
      <c r="BME21" s="1"/>
      <c r="BMF21" s="1"/>
      <c r="BMG21" s="1"/>
      <c r="BMH21" s="1"/>
      <c r="BMI21" s="1"/>
      <c r="BMJ21" s="1"/>
      <c r="BMK21" s="1"/>
      <c r="BML21" s="1"/>
      <c r="BMM21" s="1"/>
      <c r="BMN21" s="1"/>
      <c r="BMO21" s="1"/>
      <c r="BMP21" s="1"/>
      <c r="BMQ21" s="1"/>
      <c r="BMR21" s="1"/>
      <c r="BMS21" s="1"/>
      <c r="BMT21" s="1"/>
      <c r="BMU21" s="1"/>
      <c r="BMV21" s="1"/>
      <c r="BMW21" s="1"/>
      <c r="BMX21" s="1"/>
      <c r="BMY21" s="1"/>
      <c r="BMZ21" s="1"/>
      <c r="BNA21" s="1"/>
      <c r="BNB21" s="1"/>
      <c r="BNC21" s="1"/>
      <c r="BND21" s="1"/>
      <c r="BNE21" s="1"/>
      <c r="BNF21" s="1"/>
      <c r="BNG21" s="1"/>
      <c r="BNH21" s="1"/>
      <c r="BNI21" s="1"/>
      <c r="BNJ21" s="1"/>
      <c r="BNK21" s="1"/>
      <c r="BNL21" s="1"/>
      <c r="BNM21" s="1"/>
      <c r="BNN21" s="1"/>
      <c r="BNO21" s="1"/>
      <c r="BNP21" s="1"/>
      <c r="BNQ21" s="1"/>
      <c r="BNR21" s="1"/>
      <c r="BNS21" s="1"/>
      <c r="BNT21" s="1"/>
      <c r="BNU21" s="1"/>
      <c r="BNV21" s="1"/>
      <c r="BNW21" s="1"/>
      <c r="BNX21" s="1"/>
      <c r="BNY21" s="1"/>
      <c r="BNZ21" s="1"/>
      <c r="BOA21" s="1"/>
      <c r="BOB21" s="1"/>
      <c r="BOC21" s="1"/>
      <c r="BOD21" s="1"/>
      <c r="BOE21" s="1"/>
      <c r="BOF21" s="1"/>
      <c r="BOG21" s="1"/>
      <c r="BOH21" s="1"/>
      <c r="BOI21" s="1"/>
      <c r="BOJ21" s="1"/>
      <c r="BOK21" s="1"/>
      <c r="BOL21" s="1"/>
      <c r="BOM21" s="1"/>
      <c r="BON21" s="1"/>
      <c r="BOO21" s="1"/>
      <c r="BOP21" s="1"/>
      <c r="BOQ21" s="1"/>
      <c r="BOR21" s="1"/>
      <c r="BOS21" s="1"/>
      <c r="BOT21" s="1"/>
      <c r="BOU21" s="1"/>
      <c r="BOV21" s="1"/>
      <c r="BOW21" s="1"/>
      <c r="BOX21" s="1"/>
      <c r="BOY21" s="1"/>
      <c r="BOZ21" s="1"/>
      <c r="BPA21" s="1"/>
      <c r="BPB21" s="1"/>
      <c r="BPC21" s="1"/>
      <c r="BPD21" s="1"/>
      <c r="BPE21" s="1"/>
      <c r="BPF21" s="1"/>
      <c r="BPG21" s="1"/>
      <c r="BPH21" s="1"/>
      <c r="BPI21" s="1"/>
      <c r="BPJ21" s="1"/>
      <c r="BPK21" s="1"/>
      <c r="BPL21" s="1"/>
      <c r="BPM21" s="1"/>
      <c r="BPN21" s="1"/>
      <c r="BPO21" s="1"/>
      <c r="BPP21" s="1"/>
      <c r="BPQ21" s="1"/>
      <c r="BPR21" s="1"/>
      <c r="BPS21" s="1"/>
      <c r="BPT21" s="1"/>
      <c r="BPU21" s="1"/>
      <c r="BPV21" s="1"/>
      <c r="BPW21" s="1"/>
      <c r="BPX21" s="1"/>
      <c r="BPY21" s="1"/>
      <c r="BPZ21" s="1"/>
      <c r="BQA21" s="1"/>
      <c r="BQB21" s="1"/>
      <c r="BQC21" s="1"/>
      <c r="BQD21" s="1"/>
      <c r="BQE21" s="1"/>
      <c r="BQF21" s="1"/>
      <c r="BQG21" s="1"/>
      <c r="BQH21" s="1"/>
      <c r="BQI21" s="1"/>
      <c r="BQJ21" s="1"/>
      <c r="BQK21" s="1"/>
      <c r="BQL21" s="1"/>
      <c r="BQM21" s="1"/>
      <c r="BQN21" s="1"/>
      <c r="BQO21" s="1"/>
      <c r="BQP21" s="1"/>
      <c r="BQQ21" s="1"/>
      <c r="BQR21" s="1"/>
      <c r="BQS21" s="1"/>
      <c r="BQT21" s="1"/>
      <c r="BQU21" s="1"/>
      <c r="BQV21" s="1"/>
      <c r="BQW21" s="1"/>
      <c r="BQX21" s="1"/>
      <c r="BQY21" s="1"/>
      <c r="BQZ21" s="1"/>
      <c r="BRA21" s="1"/>
      <c r="BRB21" s="1"/>
      <c r="BRC21" s="1"/>
      <c r="BRD21" s="1"/>
      <c r="BRE21" s="1"/>
      <c r="BRF21" s="1"/>
      <c r="BRG21" s="1"/>
      <c r="BRH21" s="1"/>
      <c r="BRI21" s="1"/>
      <c r="BRJ21" s="1"/>
      <c r="BRK21" s="1"/>
      <c r="BRL21" s="1"/>
      <c r="BRM21" s="1"/>
      <c r="BRN21" s="1"/>
      <c r="BRO21" s="1"/>
      <c r="BRP21" s="1"/>
      <c r="BRQ21" s="1"/>
      <c r="BRR21" s="1"/>
      <c r="BRS21" s="1"/>
      <c r="BRT21" s="1"/>
      <c r="BRU21" s="1"/>
      <c r="BRV21" s="1"/>
      <c r="BRW21" s="1"/>
      <c r="BRX21" s="1"/>
      <c r="BRY21" s="1"/>
      <c r="BRZ21" s="1"/>
      <c r="BSA21" s="1"/>
      <c r="BSB21" s="1"/>
      <c r="BSC21" s="1"/>
      <c r="BSD21" s="1"/>
      <c r="BSE21" s="1"/>
      <c r="BSF21" s="1"/>
      <c r="BSG21" s="1"/>
      <c r="BSH21" s="1"/>
      <c r="BSI21" s="1"/>
      <c r="BSJ21" s="1"/>
      <c r="BSK21" s="1"/>
      <c r="BSL21" s="1"/>
      <c r="BSM21" s="1"/>
      <c r="BSN21" s="1"/>
      <c r="BSO21" s="1"/>
      <c r="BSP21" s="1"/>
      <c r="BSQ21" s="1"/>
      <c r="BSR21" s="1"/>
      <c r="BSS21" s="1"/>
      <c r="BST21" s="1"/>
      <c r="BSU21" s="1"/>
      <c r="BSV21" s="1"/>
      <c r="BSW21" s="1"/>
      <c r="BSX21" s="1"/>
      <c r="BSY21" s="1"/>
      <c r="BSZ21" s="1"/>
      <c r="BTA21" s="1"/>
      <c r="BTB21" s="1"/>
      <c r="BTC21" s="1"/>
      <c r="BTD21" s="1"/>
      <c r="BTE21" s="1"/>
      <c r="BTF21" s="1"/>
      <c r="BTG21" s="1"/>
      <c r="BTH21" s="1"/>
      <c r="BTI21" s="1"/>
      <c r="BTJ21" s="1"/>
      <c r="BTK21" s="1"/>
      <c r="BTL21" s="1"/>
      <c r="BTM21" s="1"/>
      <c r="BTN21" s="1"/>
      <c r="BTO21" s="1"/>
      <c r="BTP21" s="1"/>
      <c r="BTQ21" s="1"/>
      <c r="BTR21" s="1"/>
      <c r="BTS21" s="1"/>
      <c r="BTT21" s="1"/>
      <c r="BTU21" s="1"/>
      <c r="BTV21" s="1"/>
      <c r="BTW21" s="1"/>
      <c r="BTX21" s="1"/>
      <c r="BTY21" s="1"/>
      <c r="BTZ21" s="1"/>
      <c r="BUA21" s="1"/>
      <c r="BUB21" s="1"/>
      <c r="BUC21" s="1"/>
      <c r="BUD21" s="1"/>
      <c r="BUE21" s="1"/>
      <c r="BUF21" s="1"/>
      <c r="BUG21" s="1"/>
      <c r="BUH21" s="1"/>
      <c r="BUI21" s="1"/>
      <c r="BUJ21" s="1"/>
      <c r="BUK21" s="1"/>
      <c r="BUL21" s="1"/>
      <c r="BUM21" s="1"/>
      <c r="BUN21" s="1"/>
      <c r="BUO21" s="1"/>
      <c r="BUP21" s="1"/>
      <c r="BUQ21" s="1"/>
      <c r="BUR21" s="1"/>
      <c r="BUS21" s="1"/>
      <c r="BUT21" s="1"/>
      <c r="BUU21" s="1"/>
      <c r="BUV21" s="1"/>
      <c r="BUW21" s="1"/>
      <c r="BUX21" s="1"/>
      <c r="BUY21" s="1"/>
      <c r="BUZ21" s="1"/>
      <c r="BVA21" s="1"/>
      <c r="BVB21" s="1"/>
      <c r="BVC21" s="1"/>
      <c r="BVD21" s="1"/>
      <c r="BVE21" s="1"/>
      <c r="BVF21" s="1"/>
      <c r="BVG21" s="1"/>
      <c r="BVH21" s="1"/>
      <c r="BVI21" s="1"/>
      <c r="BVJ21" s="1"/>
      <c r="BVK21" s="1"/>
      <c r="BVL21" s="1"/>
      <c r="BVM21" s="1"/>
      <c r="BVN21" s="1"/>
      <c r="BVO21" s="1"/>
      <c r="BVP21" s="1"/>
      <c r="BVQ21" s="1"/>
      <c r="BVR21" s="1"/>
      <c r="BVS21" s="1"/>
      <c r="BVT21" s="1"/>
      <c r="BVU21" s="1"/>
      <c r="BVV21" s="1"/>
      <c r="BVW21" s="1"/>
      <c r="BVX21" s="1"/>
      <c r="BVY21" s="1"/>
      <c r="BVZ21" s="1"/>
      <c r="BWA21" s="1"/>
      <c r="BWB21" s="1"/>
      <c r="BWC21" s="1"/>
      <c r="BWD21" s="1"/>
      <c r="BWE21" s="1"/>
      <c r="BWF21" s="1"/>
      <c r="BWG21" s="1"/>
      <c r="BWH21" s="1"/>
      <c r="BWI21" s="1"/>
      <c r="BWJ21" s="1"/>
      <c r="BWK21" s="1"/>
      <c r="BWL21" s="1"/>
      <c r="BWM21" s="1"/>
      <c r="BWN21" s="1"/>
      <c r="BWO21" s="1"/>
      <c r="BWP21" s="1"/>
      <c r="BWQ21" s="1"/>
      <c r="BWR21" s="1"/>
      <c r="BWS21" s="1"/>
      <c r="BWT21" s="1"/>
      <c r="BWU21" s="1"/>
      <c r="BWV21" s="1"/>
      <c r="BWW21" s="1"/>
      <c r="BWX21" s="1"/>
      <c r="BWY21" s="1"/>
      <c r="BWZ21" s="1"/>
      <c r="BXA21" s="1"/>
      <c r="BXB21" s="1"/>
      <c r="BXC21" s="1"/>
      <c r="BXD21" s="1"/>
      <c r="BXE21" s="1"/>
      <c r="BXF21" s="1"/>
      <c r="BXG21" s="1"/>
      <c r="BXH21" s="1"/>
      <c r="BXI21" s="1"/>
      <c r="BXJ21" s="1"/>
      <c r="BXK21" s="1"/>
      <c r="BXL21" s="1"/>
      <c r="BXM21" s="1"/>
      <c r="BXN21" s="1"/>
      <c r="BXO21" s="1"/>
      <c r="BXP21" s="1"/>
      <c r="BXQ21" s="1"/>
      <c r="BXR21" s="1"/>
      <c r="BXS21" s="1"/>
      <c r="BXT21" s="1"/>
      <c r="BXU21" s="1"/>
      <c r="BXV21" s="1"/>
      <c r="BXW21" s="1"/>
      <c r="BXX21" s="1"/>
      <c r="BXY21" s="1"/>
      <c r="BXZ21" s="1"/>
      <c r="BYA21" s="1"/>
      <c r="BYB21" s="1"/>
      <c r="BYC21" s="1"/>
      <c r="BYD21" s="1"/>
      <c r="BYE21" s="1"/>
      <c r="BYF21" s="1"/>
      <c r="BYG21" s="1"/>
      <c r="BYH21" s="1"/>
      <c r="BYI21" s="1"/>
      <c r="BYJ21" s="1"/>
      <c r="BYK21" s="1"/>
      <c r="BYL21" s="1"/>
      <c r="BYM21" s="1"/>
      <c r="BYN21" s="1"/>
      <c r="BYO21" s="1"/>
      <c r="BYP21" s="1"/>
      <c r="BYQ21" s="1"/>
      <c r="BYR21" s="1"/>
      <c r="BYS21" s="1"/>
      <c r="BYT21" s="1"/>
      <c r="BYU21" s="1"/>
      <c r="BYV21" s="1"/>
      <c r="BYW21" s="1"/>
      <c r="BYX21" s="1"/>
      <c r="BYY21" s="1"/>
      <c r="BYZ21" s="1"/>
      <c r="BZA21" s="1"/>
      <c r="BZB21" s="1"/>
      <c r="BZC21" s="1"/>
      <c r="BZD21" s="1"/>
      <c r="BZE21" s="1"/>
      <c r="BZF21" s="1"/>
      <c r="BZG21" s="1"/>
      <c r="BZH21" s="1"/>
      <c r="BZI21" s="1"/>
      <c r="BZJ21" s="1"/>
      <c r="BZK21" s="1"/>
      <c r="BZL21" s="1"/>
      <c r="BZM21" s="1"/>
      <c r="BZN21" s="1"/>
      <c r="BZO21" s="1"/>
      <c r="BZP21" s="1"/>
      <c r="BZQ21" s="1"/>
      <c r="BZR21" s="1"/>
      <c r="BZS21" s="1"/>
      <c r="BZT21" s="1"/>
      <c r="BZU21" s="1"/>
      <c r="BZV21" s="1"/>
      <c r="BZW21" s="1"/>
      <c r="BZX21" s="1"/>
      <c r="BZY21" s="1"/>
      <c r="BZZ21" s="1"/>
      <c r="CAA21" s="1"/>
      <c r="CAB21" s="1"/>
      <c r="CAC21" s="1"/>
      <c r="CAD21" s="1"/>
      <c r="CAE21" s="1"/>
      <c r="CAF21" s="1"/>
      <c r="CAG21" s="1"/>
      <c r="CAH21" s="1"/>
      <c r="CAI21" s="1"/>
      <c r="CAJ21" s="1"/>
      <c r="CAK21" s="1"/>
      <c r="CAL21" s="1"/>
      <c r="CAM21" s="1"/>
      <c r="CAN21" s="1"/>
      <c r="CAO21" s="1"/>
      <c r="CAP21" s="1"/>
      <c r="CAQ21" s="1"/>
      <c r="CAR21" s="1"/>
      <c r="CAS21" s="1"/>
      <c r="CAT21" s="1"/>
      <c r="CAU21" s="1"/>
      <c r="CAV21" s="1"/>
      <c r="CAW21" s="1"/>
      <c r="CAX21" s="1"/>
      <c r="CAY21" s="1"/>
      <c r="CAZ21" s="1"/>
      <c r="CBA21" s="1"/>
      <c r="CBB21" s="1"/>
      <c r="CBC21" s="1"/>
      <c r="CBD21" s="1"/>
      <c r="CBE21" s="1"/>
      <c r="CBF21" s="1"/>
      <c r="CBG21" s="1"/>
      <c r="CBH21" s="1"/>
      <c r="CBI21" s="1"/>
      <c r="CBJ21" s="1"/>
      <c r="CBK21" s="1"/>
      <c r="CBL21" s="1"/>
      <c r="CBM21" s="1"/>
      <c r="CBN21" s="1"/>
      <c r="CBO21" s="1"/>
      <c r="CBP21" s="1"/>
      <c r="CBQ21" s="1"/>
      <c r="CBR21" s="1"/>
      <c r="CBS21" s="1"/>
      <c r="CBT21" s="1"/>
      <c r="CBU21" s="1"/>
      <c r="CBV21" s="1"/>
      <c r="CBW21" s="1"/>
      <c r="CBX21" s="1"/>
      <c r="CBY21" s="1"/>
      <c r="CBZ21" s="1"/>
      <c r="CCA21" s="1"/>
      <c r="CCB21" s="1"/>
      <c r="CCC21" s="1"/>
      <c r="CCD21" s="1"/>
      <c r="CCE21" s="1"/>
      <c r="CCF21" s="1"/>
      <c r="CCG21" s="1"/>
      <c r="CCH21" s="1"/>
      <c r="CCI21" s="1"/>
      <c r="CCJ21" s="1"/>
      <c r="CCK21" s="1"/>
      <c r="CCL21" s="1"/>
      <c r="CCM21" s="1"/>
      <c r="CCN21" s="1"/>
      <c r="CCO21" s="1"/>
      <c r="CCP21" s="1"/>
      <c r="CCQ21" s="1"/>
      <c r="CCR21" s="1"/>
      <c r="CCS21" s="1"/>
      <c r="CCT21" s="1"/>
      <c r="CCU21" s="1"/>
      <c r="CCV21" s="1"/>
      <c r="CCW21" s="1"/>
      <c r="CCX21" s="1"/>
      <c r="CCY21" s="1"/>
      <c r="CCZ21" s="1"/>
      <c r="CDA21" s="1"/>
      <c r="CDB21" s="1"/>
      <c r="CDC21" s="1"/>
      <c r="CDD21" s="1"/>
      <c r="CDE21" s="1"/>
      <c r="CDF21" s="1"/>
      <c r="CDG21" s="1"/>
      <c r="CDH21" s="1"/>
      <c r="CDI21" s="1"/>
      <c r="CDJ21" s="1"/>
      <c r="CDK21" s="1"/>
      <c r="CDL21" s="1"/>
      <c r="CDM21" s="1"/>
      <c r="CDN21" s="1"/>
      <c r="CDO21" s="1"/>
      <c r="CDP21" s="1"/>
      <c r="CDQ21" s="1"/>
      <c r="CDR21" s="1"/>
      <c r="CDS21" s="1"/>
      <c r="CDT21" s="1"/>
      <c r="CDU21" s="1"/>
      <c r="CDV21" s="1"/>
      <c r="CDW21" s="1"/>
      <c r="CDX21" s="1"/>
      <c r="CDY21" s="1"/>
      <c r="CDZ21" s="1"/>
      <c r="CEA21" s="1"/>
      <c r="CEB21" s="1"/>
      <c r="CEC21" s="1"/>
      <c r="CED21" s="1"/>
      <c r="CEE21" s="1"/>
      <c r="CEF21" s="1"/>
      <c r="CEG21" s="1"/>
      <c r="CEH21" s="1"/>
      <c r="CEI21" s="1"/>
      <c r="CEJ21" s="1"/>
      <c r="CEK21" s="1"/>
      <c r="CEL21" s="1"/>
      <c r="CEM21" s="1"/>
      <c r="CEN21" s="1"/>
      <c r="CEO21" s="1"/>
      <c r="CEP21" s="1"/>
      <c r="CEQ21" s="1"/>
      <c r="CER21" s="1"/>
      <c r="CES21" s="1"/>
      <c r="CET21" s="1"/>
      <c r="CEU21" s="1"/>
      <c r="CEV21" s="1"/>
      <c r="CEW21" s="1"/>
      <c r="CEX21" s="1"/>
      <c r="CEY21" s="1"/>
      <c r="CEZ21" s="1"/>
      <c r="CFA21" s="1"/>
      <c r="CFB21" s="1"/>
      <c r="CFC21" s="1"/>
      <c r="CFD21" s="1"/>
      <c r="CFE21" s="1"/>
      <c r="CFF21" s="1"/>
      <c r="CFG21" s="1"/>
      <c r="CFH21" s="1"/>
      <c r="CFI21" s="1"/>
      <c r="CFJ21" s="1"/>
      <c r="CFK21" s="1"/>
      <c r="CFL21" s="1"/>
      <c r="CFM21" s="1"/>
      <c r="CFN21" s="1"/>
      <c r="CFO21" s="1"/>
      <c r="CFP21" s="1"/>
      <c r="CFQ21" s="1"/>
      <c r="CFR21" s="1"/>
      <c r="CFS21" s="1"/>
      <c r="CFT21" s="1"/>
      <c r="CFU21" s="1"/>
      <c r="CFV21" s="1"/>
      <c r="CFW21" s="1"/>
      <c r="CFX21" s="1"/>
      <c r="CFY21" s="1"/>
      <c r="CFZ21" s="1"/>
      <c r="CGA21" s="1"/>
      <c r="CGB21" s="1"/>
      <c r="CGC21" s="1"/>
      <c r="CGD21" s="1"/>
      <c r="CGE21" s="1"/>
      <c r="CGF21" s="1"/>
      <c r="CGG21" s="1"/>
      <c r="CGH21" s="1"/>
      <c r="CGI21" s="1"/>
      <c r="CGJ21" s="1"/>
      <c r="CGK21" s="1"/>
      <c r="CGL21" s="1"/>
      <c r="CGM21" s="1"/>
      <c r="CGN21" s="1"/>
      <c r="CGO21" s="1"/>
      <c r="CGP21" s="1"/>
      <c r="CGQ21" s="1"/>
      <c r="CGR21" s="1"/>
      <c r="CGS21" s="1"/>
      <c r="CGT21" s="1"/>
      <c r="CGU21" s="1"/>
      <c r="CGV21" s="1"/>
      <c r="CGW21" s="1"/>
      <c r="CGX21" s="1"/>
      <c r="CGY21" s="1"/>
      <c r="CGZ21" s="1"/>
      <c r="CHA21" s="1"/>
      <c r="CHB21" s="1"/>
      <c r="CHC21" s="1"/>
      <c r="CHD21" s="1"/>
      <c r="CHE21" s="1"/>
      <c r="CHF21" s="1"/>
      <c r="CHG21" s="1"/>
      <c r="CHH21" s="1"/>
      <c r="CHI21" s="1"/>
      <c r="CHJ21" s="1"/>
      <c r="CHK21" s="1"/>
      <c r="CHL21" s="1"/>
      <c r="CHM21" s="1"/>
      <c r="CHN21" s="1"/>
      <c r="CHO21" s="1"/>
      <c r="CHP21" s="1"/>
      <c r="CHQ21" s="1"/>
      <c r="CHR21" s="1"/>
      <c r="CHS21" s="1"/>
      <c r="CHT21" s="1"/>
      <c r="CHU21" s="1"/>
      <c r="CHV21" s="1"/>
      <c r="CHW21" s="1"/>
      <c r="CHX21" s="1"/>
      <c r="CHY21" s="1"/>
      <c r="CHZ21" s="1"/>
      <c r="CIA21" s="1"/>
      <c r="CIB21" s="1"/>
      <c r="CIC21" s="1"/>
      <c r="CID21" s="1"/>
      <c r="CIE21" s="1"/>
      <c r="CIF21" s="1"/>
      <c r="CIG21" s="1"/>
      <c r="CIH21" s="1"/>
      <c r="CII21" s="1"/>
      <c r="CIJ21" s="1"/>
      <c r="CIK21" s="1"/>
      <c r="CIL21" s="1"/>
      <c r="CIM21" s="1"/>
      <c r="CIN21" s="1"/>
      <c r="CIO21" s="1"/>
      <c r="CIP21" s="1"/>
      <c r="CIQ21" s="1"/>
      <c r="CIR21" s="1"/>
      <c r="CIS21" s="1"/>
      <c r="CIT21" s="1"/>
      <c r="CIU21" s="1"/>
      <c r="CIV21" s="1"/>
      <c r="CIW21" s="1"/>
      <c r="CIX21" s="1"/>
      <c r="CIY21" s="1"/>
      <c r="CIZ21" s="1"/>
      <c r="CJA21" s="1"/>
      <c r="CJB21" s="1"/>
      <c r="CJC21" s="1"/>
      <c r="CJD21" s="1"/>
      <c r="CJE21" s="1"/>
      <c r="CJF21" s="1"/>
      <c r="CJG21" s="1"/>
      <c r="CJH21" s="1"/>
      <c r="CJI21" s="1"/>
      <c r="CJJ21" s="1"/>
      <c r="CJK21" s="1"/>
      <c r="CJL21" s="1"/>
      <c r="CJM21" s="1"/>
      <c r="CJN21" s="1"/>
      <c r="CJO21" s="1"/>
      <c r="CJP21" s="1"/>
      <c r="CJQ21" s="1"/>
      <c r="CJR21" s="1"/>
      <c r="CJS21" s="1"/>
      <c r="CJT21" s="1"/>
      <c r="CJU21" s="1"/>
      <c r="CJV21" s="1"/>
      <c r="CJW21" s="1"/>
      <c r="CJX21" s="1"/>
      <c r="CJY21" s="1"/>
      <c r="CJZ21" s="1"/>
      <c r="CKA21" s="1"/>
      <c r="CKB21" s="1"/>
      <c r="CKC21" s="1"/>
      <c r="CKD21" s="1"/>
      <c r="CKE21" s="1"/>
      <c r="CKF21" s="1"/>
      <c r="CKG21" s="1"/>
      <c r="CKH21" s="1"/>
      <c r="CKI21" s="1"/>
      <c r="CKJ21" s="1"/>
      <c r="CKK21" s="1"/>
      <c r="CKL21" s="1"/>
      <c r="CKM21" s="1"/>
      <c r="CKN21" s="1"/>
      <c r="CKO21" s="1"/>
      <c r="CKP21" s="1"/>
      <c r="CKQ21" s="1"/>
      <c r="CKR21" s="1"/>
      <c r="CKS21" s="1"/>
      <c r="CKT21" s="1"/>
      <c r="CKU21" s="1"/>
      <c r="CKV21" s="1"/>
      <c r="CKW21" s="1"/>
      <c r="CKX21" s="1"/>
      <c r="CKY21" s="1"/>
      <c r="CKZ21" s="1"/>
      <c r="CLA21" s="1"/>
      <c r="CLB21" s="1"/>
      <c r="CLC21" s="1"/>
      <c r="CLD21" s="1"/>
      <c r="CLE21" s="1"/>
      <c r="CLF21" s="1"/>
      <c r="CLG21" s="1"/>
      <c r="CLH21" s="1"/>
      <c r="CLI21" s="1"/>
      <c r="CLJ21" s="1"/>
      <c r="CLK21" s="1"/>
      <c r="CLL21" s="1"/>
      <c r="CLM21" s="1"/>
      <c r="CLN21" s="1"/>
      <c r="CLO21" s="1"/>
      <c r="CLP21" s="1"/>
      <c r="CLQ21" s="1"/>
      <c r="CLR21" s="1"/>
      <c r="CLS21" s="1"/>
      <c r="CLT21" s="1"/>
      <c r="CLU21" s="1"/>
      <c r="CLV21" s="1"/>
      <c r="CLW21" s="1"/>
      <c r="CLX21" s="1"/>
      <c r="CLY21" s="1"/>
      <c r="CLZ21" s="1"/>
      <c r="CMA21" s="1"/>
      <c r="CMB21" s="1"/>
      <c r="CMC21" s="1"/>
      <c r="CMD21" s="1"/>
      <c r="CME21" s="1"/>
      <c r="CMF21" s="1"/>
      <c r="CMG21" s="1"/>
      <c r="CMH21" s="1"/>
      <c r="CMI21" s="1"/>
      <c r="CMJ21" s="1"/>
      <c r="CMK21" s="1"/>
      <c r="CML21" s="1"/>
      <c r="CMM21" s="1"/>
      <c r="CMN21" s="1"/>
      <c r="CMO21" s="1"/>
      <c r="CMP21" s="1"/>
      <c r="CMQ21" s="1"/>
      <c r="CMR21" s="1"/>
      <c r="CMS21" s="1"/>
      <c r="CMT21" s="1"/>
      <c r="CMU21" s="1"/>
      <c r="CMV21" s="1"/>
      <c r="CMW21" s="1"/>
      <c r="CMX21" s="1"/>
      <c r="CMY21" s="1"/>
      <c r="CMZ21" s="1"/>
      <c r="CNA21" s="1"/>
      <c r="CNB21" s="1"/>
      <c r="CNC21" s="1"/>
      <c r="CND21" s="1"/>
      <c r="CNE21" s="1"/>
      <c r="CNF21" s="1"/>
      <c r="CNG21" s="1"/>
      <c r="CNH21" s="1"/>
      <c r="CNI21" s="1"/>
      <c r="CNJ21" s="1"/>
      <c r="CNK21" s="1"/>
      <c r="CNL21" s="1"/>
      <c r="CNM21" s="1"/>
      <c r="CNN21" s="1"/>
      <c r="CNO21" s="1"/>
      <c r="CNP21" s="1"/>
      <c r="CNQ21" s="1"/>
      <c r="CNR21" s="1"/>
      <c r="CNS21" s="1"/>
      <c r="CNT21" s="1"/>
      <c r="CNU21" s="1"/>
      <c r="CNV21" s="1"/>
      <c r="CNW21" s="1"/>
      <c r="CNX21" s="1"/>
      <c r="CNY21" s="1"/>
      <c r="CNZ21" s="1"/>
      <c r="COA21" s="1"/>
      <c r="COB21" s="1"/>
      <c r="COC21" s="1"/>
      <c r="COD21" s="1"/>
      <c r="COE21" s="1"/>
      <c r="COF21" s="1"/>
      <c r="COG21" s="1"/>
      <c r="COH21" s="1"/>
      <c r="COI21" s="1"/>
      <c r="COJ21" s="1"/>
      <c r="COK21" s="1"/>
      <c r="COL21" s="1"/>
      <c r="COM21" s="1"/>
      <c r="CON21" s="1"/>
      <c r="COO21" s="1"/>
      <c r="COP21" s="1"/>
      <c r="COQ21" s="1"/>
      <c r="COR21" s="1"/>
      <c r="COS21" s="1"/>
      <c r="COT21" s="1"/>
      <c r="COU21" s="1"/>
      <c r="COV21" s="1"/>
      <c r="COW21" s="1"/>
      <c r="COX21" s="1"/>
      <c r="COY21" s="1"/>
      <c r="COZ21" s="1"/>
      <c r="CPA21" s="1"/>
      <c r="CPB21" s="1"/>
      <c r="CPC21" s="1"/>
      <c r="CPD21" s="1"/>
      <c r="CPE21" s="1"/>
      <c r="CPF21" s="1"/>
      <c r="CPG21" s="1"/>
      <c r="CPH21" s="1"/>
      <c r="CPI21" s="1"/>
      <c r="CPJ21" s="1"/>
      <c r="CPK21" s="1"/>
      <c r="CPL21" s="1"/>
      <c r="CPM21" s="1"/>
      <c r="CPN21" s="1"/>
      <c r="CPO21" s="1"/>
      <c r="CPP21" s="1"/>
      <c r="CPQ21" s="1"/>
      <c r="CPR21" s="1"/>
      <c r="CPS21" s="1"/>
      <c r="CPT21" s="1"/>
      <c r="CPU21" s="1"/>
      <c r="CPV21" s="1"/>
      <c r="CPW21" s="1"/>
      <c r="CPX21" s="1"/>
      <c r="CPY21" s="1"/>
      <c r="CPZ21" s="1"/>
      <c r="CQA21" s="1"/>
      <c r="CQB21" s="1"/>
      <c r="CQC21" s="1"/>
      <c r="CQD21" s="1"/>
      <c r="CQE21" s="1"/>
      <c r="CQF21" s="1"/>
      <c r="CQG21" s="1"/>
      <c r="CQH21" s="1"/>
      <c r="CQI21" s="1"/>
      <c r="CQJ21" s="1"/>
      <c r="CQK21" s="1"/>
      <c r="CQL21" s="1"/>
      <c r="CQM21" s="1"/>
      <c r="CQN21" s="1"/>
      <c r="CQO21" s="1"/>
      <c r="CQP21" s="1"/>
      <c r="CQQ21" s="1"/>
      <c r="CQR21" s="1"/>
      <c r="CQS21" s="1"/>
      <c r="CQT21" s="1"/>
      <c r="CQU21" s="1"/>
      <c r="CQV21" s="1"/>
      <c r="CQW21" s="1"/>
      <c r="CQX21" s="1"/>
      <c r="CQY21" s="1"/>
      <c r="CQZ21" s="1"/>
      <c r="CRA21" s="1"/>
      <c r="CRB21" s="1"/>
      <c r="CRC21" s="1"/>
      <c r="CRD21" s="1"/>
      <c r="CRE21" s="1"/>
      <c r="CRF21" s="1"/>
      <c r="CRG21" s="1"/>
      <c r="CRH21" s="1"/>
      <c r="CRI21" s="1"/>
      <c r="CRJ21" s="1"/>
      <c r="CRK21" s="1"/>
      <c r="CRL21" s="1"/>
      <c r="CRM21" s="1"/>
      <c r="CRN21" s="1"/>
      <c r="CRO21" s="1"/>
      <c r="CRP21" s="1"/>
      <c r="CRQ21" s="1"/>
      <c r="CRR21" s="1"/>
      <c r="CRS21" s="1"/>
      <c r="CRT21" s="1"/>
      <c r="CRU21" s="1"/>
      <c r="CRV21" s="1"/>
      <c r="CRW21" s="1"/>
      <c r="CRX21" s="1"/>
      <c r="CRY21" s="1"/>
      <c r="CRZ21" s="1"/>
      <c r="CSA21" s="1"/>
      <c r="CSB21" s="1"/>
      <c r="CSC21" s="1"/>
      <c r="CSD21" s="1"/>
      <c r="CSE21" s="1"/>
      <c r="CSF21" s="1"/>
      <c r="CSG21" s="1"/>
      <c r="CSH21" s="1"/>
      <c r="CSI21" s="1"/>
      <c r="CSJ21" s="1"/>
      <c r="CSK21" s="1"/>
      <c r="CSL21" s="1"/>
      <c r="CSM21" s="1"/>
      <c r="CSN21" s="1"/>
      <c r="CSO21" s="1"/>
      <c r="CSP21" s="1"/>
      <c r="CSQ21" s="1"/>
      <c r="CSR21" s="1"/>
      <c r="CSS21" s="1"/>
      <c r="CST21" s="1"/>
      <c r="CSU21" s="1"/>
      <c r="CSV21" s="1"/>
      <c r="CSW21" s="1"/>
      <c r="CSX21" s="1"/>
      <c r="CSY21" s="1"/>
      <c r="CSZ21" s="1"/>
      <c r="CTA21" s="1"/>
      <c r="CTB21" s="1"/>
      <c r="CTC21" s="1"/>
      <c r="CTD21" s="1"/>
      <c r="CTE21" s="1"/>
      <c r="CTF21" s="1"/>
      <c r="CTG21" s="1"/>
      <c r="CTH21" s="1"/>
      <c r="CTI21" s="1"/>
      <c r="CTJ21" s="1"/>
      <c r="CTK21" s="1"/>
      <c r="CTL21" s="1"/>
      <c r="CTM21" s="1"/>
      <c r="CTN21" s="1"/>
      <c r="CTO21" s="1"/>
      <c r="CTP21" s="1"/>
      <c r="CTQ21" s="1"/>
      <c r="CTR21" s="1"/>
      <c r="CTS21" s="1"/>
      <c r="CTT21" s="1"/>
      <c r="CTU21" s="1"/>
      <c r="CTV21" s="1"/>
      <c r="CTW21" s="1"/>
      <c r="CTX21" s="1"/>
      <c r="CTY21" s="1"/>
      <c r="CTZ21" s="1"/>
      <c r="CUA21" s="1"/>
      <c r="CUB21" s="1"/>
      <c r="CUC21" s="1"/>
      <c r="CUD21" s="1"/>
      <c r="CUE21" s="1"/>
      <c r="CUF21" s="1"/>
      <c r="CUG21" s="1"/>
      <c r="CUH21" s="1"/>
      <c r="CUI21" s="1"/>
      <c r="CUJ21" s="1"/>
      <c r="CUK21" s="1"/>
      <c r="CUL21" s="1"/>
      <c r="CUM21" s="1"/>
      <c r="CUN21" s="1"/>
      <c r="CUO21" s="1"/>
      <c r="CUP21" s="1"/>
      <c r="CUQ21" s="1"/>
      <c r="CUR21" s="1"/>
      <c r="CUS21" s="1"/>
      <c r="CUT21" s="1"/>
      <c r="CUU21" s="1"/>
      <c r="CUV21" s="1"/>
      <c r="CUW21" s="1"/>
      <c r="CUX21" s="1"/>
      <c r="CUY21" s="1"/>
      <c r="CUZ21" s="1"/>
      <c r="CVA21" s="1"/>
      <c r="CVB21" s="1"/>
      <c r="CVC21" s="1"/>
      <c r="CVD21" s="1"/>
      <c r="CVE21" s="1"/>
      <c r="CVF21" s="1"/>
      <c r="CVG21" s="1"/>
      <c r="CVH21" s="1"/>
      <c r="CVI21" s="1"/>
      <c r="CVJ21" s="1"/>
      <c r="CVK21" s="1"/>
      <c r="CVL21" s="1"/>
      <c r="CVM21" s="1"/>
      <c r="CVN21" s="1"/>
      <c r="CVO21" s="1"/>
      <c r="CVP21" s="1"/>
      <c r="CVQ21" s="1"/>
      <c r="CVR21" s="1"/>
      <c r="CVS21" s="1"/>
      <c r="CVT21" s="1"/>
      <c r="CVU21" s="1"/>
      <c r="CVV21" s="1"/>
      <c r="CVW21" s="1"/>
      <c r="CVX21" s="1"/>
      <c r="CVY21" s="1"/>
      <c r="CVZ21" s="1"/>
      <c r="CWA21" s="1"/>
      <c r="CWB21" s="1"/>
      <c r="CWC21" s="1"/>
      <c r="CWD21" s="1"/>
      <c r="CWE21" s="1"/>
      <c r="CWF21" s="1"/>
      <c r="CWG21" s="1"/>
      <c r="CWH21" s="1"/>
      <c r="CWI21" s="1"/>
      <c r="CWJ21" s="1"/>
      <c r="CWK21" s="1"/>
      <c r="CWL21" s="1"/>
      <c r="CWM21" s="1"/>
      <c r="CWN21" s="1"/>
      <c r="CWO21" s="1"/>
      <c r="CWP21" s="1"/>
      <c r="CWQ21" s="1"/>
      <c r="CWR21" s="1"/>
      <c r="CWS21" s="1"/>
      <c r="CWT21" s="1"/>
      <c r="CWU21" s="1"/>
      <c r="CWV21" s="1"/>
      <c r="CWW21" s="1"/>
      <c r="CWX21" s="1"/>
      <c r="CWY21" s="1"/>
      <c r="CWZ21" s="1"/>
      <c r="CXA21" s="1"/>
      <c r="CXB21" s="1"/>
      <c r="CXC21" s="1"/>
      <c r="CXD21" s="1"/>
      <c r="CXE21" s="1"/>
      <c r="CXF21" s="1"/>
      <c r="CXG21" s="1"/>
      <c r="CXH21" s="1"/>
      <c r="CXI21" s="1"/>
      <c r="CXJ21" s="1"/>
      <c r="CXK21" s="1"/>
      <c r="CXL21" s="1"/>
      <c r="CXM21" s="1"/>
      <c r="CXN21" s="1"/>
      <c r="CXO21" s="1"/>
      <c r="CXP21" s="1"/>
      <c r="CXQ21" s="1"/>
      <c r="CXR21" s="1"/>
      <c r="CXS21" s="1"/>
      <c r="CXT21" s="1"/>
      <c r="CXU21" s="1"/>
      <c r="CXV21" s="1"/>
      <c r="CXW21" s="1"/>
      <c r="CXX21" s="1"/>
      <c r="CXY21" s="1"/>
      <c r="CXZ21" s="1"/>
      <c r="CYA21" s="1"/>
      <c r="CYB21" s="1"/>
      <c r="CYC21" s="1"/>
      <c r="CYD21" s="1"/>
      <c r="CYE21" s="1"/>
      <c r="CYF21" s="1"/>
      <c r="CYG21" s="1"/>
      <c r="CYH21" s="1"/>
      <c r="CYI21" s="1"/>
      <c r="CYJ21" s="1"/>
      <c r="CYK21" s="1"/>
      <c r="CYL21" s="1"/>
      <c r="CYM21" s="1"/>
      <c r="CYN21" s="1"/>
      <c r="CYO21" s="1"/>
      <c r="CYP21" s="1"/>
      <c r="CYQ21" s="1"/>
      <c r="CYR21" s="1"/>
      <c r="CYS21" s="1"/>
      <c r="CYT21" s="1"/>
      <c r="CYU21" s="1"/>
      <c r="CYV21" s="1"/>
      <c r="CYW21" s="1"/>
      <c r="CYX21" s="1"/>
      <c r="CYY21" s="1"/>
      <c r="CYZ21" s="1"/>
      <c r="CZA21" s="1"/>
      <c r="CZB21" s="1"/>
      <c r="CZC21" s="1"/>
      <c r="CZD21" s="1"/>
      <c r="CZE21" s="1"/>
      <c r="CZF21" s="1"/>
      <c r="CZG21" s="1"/>
      <c r="CZH21" s="1"/>
      <c r="CZI21" s="1"/>
      <c r="CZJ21" s="1"/>
      <c r="CZK21" s="1"/>
      <c r="CZL21" s="1"/>
      <c r="CZM21" s="1"/>
      <c r="CZN21" s="1"/>
      <c r="CZO21" s="1"/>
      <c r="CZP21" s="1"/>
      <c r="CZQ21" s="1"/>
      <c r="CZR21" s="1"/>
      <c r="CZS21" s="1"/>
      <c r="CZT21" s="1"/>
      <c r="CZU21" s="1"/>
      <c r="CZV21" s="1"/>
      <c r="CZW21" s="1"/>
      <c r="CZX21" s="1"/>
      <c r="CZY21" s="1"/>
      <c r="CZZ21" s="1"/>
      <c r="DAA21" s="1"/>
      <c r="DAB21" s="1"/>
      <c r="DAC21" s="1"/>
      <c r="DAD21" s="1"/>
      <c r="DAE21" s="1"/>
      <c r="DAF21" s="1"/>
      <c r="DAG21" s="1"/>
      <c r="DAH21" s="1"/>
      <c r="DAI21" s="1"/>
      <c r="DAJ21" s="1"/>
      <c r="DAK21" s="1"/>
      <c r="DAL21" s="1"/>
      <c r="DAM21" s="1"/>
      <c r="DAN21" s="1"/>
      <c r="DAO21" s="1"/>
      <c r="DAP21" s="1"/>
      <c r="DAQ21" s="1"/>
      <c r="DAR21" s="1"/>
      <c r="DAS21" s="1"/>
      <c r="DAT21" s="1"/>
      <c r="DAU21" s="1"/>
      <c r="DAV21" s="1"/>
      <c r="DAW21" s="1"/>
      <c r="DAX21" s="1"/>
      <c r="DAY21" s="1"/>
      <c r="DAZ21" s="1"/>
      <c r="DBA21" s="1"/>
      <c r="DBB21" s="1"/>
      <c r="DBC21" s="1"/>
      <c r="DBD21" s="1"/>
      <c r="DBE21" s="1"/>
      <c r="DBF21" s="1"/>
      <c r="DBG21" s="1"/>
      <c r="DBH21" s="1"/>
      <c r="DBI21" s="1"/>
      <c r="DBJ21" s="1"/>
      <c r="DBK21" s="1"/>
      <c r="DBL21" s="1"/>
      <c r="DBM21" s="1"/>
      <c r="DBN21" s="1"/>
      <c r="DBO21" s="1"/>
      <c r="DBP21" s="1"/>
      <c r="DBQ21" s="1"/>
      <c r="DBR21" s="1"/>
      <c r="DBS21" s="1"/>
      <c r="DBT21" s="1"/>
      <c r="DBU21" s="1"/>
      <c r="DBV21" s="1"/>
      <c r="DBW21" s="1"/>
      <c r="DBX21" s="1"/>
      <c r="DBY21" s="1"/>
      <c r="DBZ21" s="1"/>
      <c r="DCA21" s="1"/>
      <c r="DCB21" s="1"/>
      <c r="DCC21" s="1"/>
      <c r="DCD21" s="1"/>
      <c r="DCE21" s="1"/>
      <c r="DCF21" s="1"/>
      <c r="DCG21" s="1"/>
      <c r="DCH21" s="1"/>
      <c r="DCI21" s="1"/>
      <c r="DCJ21" s="1"/>
      <c r="DCK21" s="1"/>
      <c r="DCL21" s="1"/>
      <c r="DCM21" s="1"/>
      <c r="DCN21" s="1"/>
      <c r="DCO21" s="1"/>
      <c r="DCP21" s="1"/>
      <c r="DCQ21" s="1"/>
      <c r="DCR21" s="1"/>
      <c r="DCS21" s="1"/>
      <c r="DCT21" s="1"/>
      <c r="DCU21" s="1"/>
      <c r="DCV21" s="1"/>
      <c r="DCW21" s="1"/>
      <c r="DCX21" s="1"/>
      <c r="DCY21" s="1"/>
      <c r="DCZ21" s="1"/>
      <c r="DDA21" s="1"/>
      <c r="DDB21" s="1"/>
      <c r="DDC21" s="1"/>
      <c r="DDD21" s="1"/>
      <c r="DDE21" s="1"/>
      <c r="DDF21" s="1"/>
      <c r="DDG21" s="1"/>
      <c r="DDH21" s="1"/>
      <c r="DDI21" s="1"/>
      <c r="DDJ21" s="1"/>
      <c r="DDK21" s="1"/>
      <c r="DDL21" s="1"/>
      <c r="DDM21" s="1"/>
      <c r="DDN21" s="1"/>
      <c r="DDO21" s="1"/>
      <c r="DDP21" s="1"/>
      <c r="DDQ21" s="1"/>
      <c r="DDR21" s="1"/>
      <c r="DDS21" s="1"/>
      <c r="DDT21" s="1"/>
      <c r="DDU21" s="1"/>
      <c r="DDV21" s="1"/>
      <c r="DDW21" s="1"/>
      <c r="DDX21" s="1"/>
      <c r="DDY21" s="1"/>
      <c r="DDZ21" s="1"/>
      <c r="DEA21" s="1"/>
      <c r="DEB21" s="1"/>
      <c r="DEC21" s="1"/>
      <c r="DED21" s="1"/>
      <c r="DEE21" s="1"/>
      <c r="DEF21" s="1"/>
      <c r="DEG21" s="1"/>
      <c r="DEH21" s="1"/>
      <c r="DEI21" s="1"/>
      <c r="DEJ21" s="1"/>
      <c r="DEK21" s="1"/>
      <c r="DEL21" s="1"/>
      <c r="DEM21" s="1"/>
      <c r="DEN21" s="1"/>
      <c r="DEO21" s="1"/>
      <c r="DEP21" s="1"/>
      <c r="DEQ21" s="1"/>
      <c r="DER21" s="1"/>
      <c r="DES21" s="1"/>
      <c r="DET21" s="1"/>
      <c r="DEU21" s="1"/>
      <c r="DEV21" s="1"/>
      <c r="DEW21" s="1"/>
      <c r="DEX21" s="1"/>
      <c r="DEY21" s="1"/>
      <c r="DEZ21" s="1"/>
      <c r="DFA21" s="1"/>
      <c r="DFB21" s="1"/>
      <c r="DFC21" s="1"/>
      <c r="DFD21" s="1"/>
      <c r="DFE21" s="1"/>
      <c r="DFF21" s="1"/>
      <c r="DFG21" s="1"/>
      <c r="DFH21" s="1"/>
      <c r="DFI21" s="1"/>
      <c r="DFJ21" s="1"/>
      <c r="DFK21" s="1"/>
      <c r="DFL21" s="1"/>
      <c r="DFM21" s="1"/>
      <c r="DFN21" s="1"/>
      <c r="DFO21" s="1"/>
      <c r="DFP21" s="1"/>
      <c r="DFQ21" s="1"/>
      <c r="DFR21" s="1"/>
      <c r="DFS21" s="1"/>
      <c r="DFT21" s="1"/>
      <c r="DFU21" s="1"/>
      <c r="DFV21" s="1"/>
      <c r="DFW21" s="1"/>
      <c r="DFX21" s="1"/>
      <c r="DFY21" s="1"/>
      <c r="DFZ21" s="1"/>
      <c r="DGA21" s="1"/>
      <c r="DGB21" s="1"/>
      <c r="DGC21" s="1"/>
      <c r="DGD21" s="1"/>
      <c r="DGE21" s="1"/>
      <c r="DGF21" s="1"/>
      <c r="DGG21" s="1"/>
      <c r="DGH21" s="1"/>
      <c r="DGI21" s="1"/>
      <c r="DGJ21" s="1"/>
      <c r="DGK21" s="1"/>
      <c r="DGL21" s="1"/>
      <c r="DGM21" s="1"/>
      <c r="DGN21" s="1"/>
      <c r="DGO21" s="1"/>
      <c r="DGP21" s="1"/>
      <c r="DGQ21" s="1"/>
      <c r="DGR21" s="1"/>
      <c r="DGS21" s="1"/>
      <c r="DGT21" s="1"/>
      <c r="DGU21" s="1"/>
      <c r="DGV21" s="1"/>
      <c r="DGW21" s="1"/>
      <c r="DGX21" s="1"/>
      <c r="DGY21" s="1"/>
      <c r="DGZ21" s="1"/>
      <c r="DHA21" s="1"/>
      <c r="DHB21" s="1"/>
      <c r="DHC21" s="1"/>
      <c r="DHD21" s="1"/>
      <c r="DHE21" s="1"/>
      <c r="DHF21" s="1"/>
      <c r="DHG21" s="1"/>
      <c r="DHH21" s="1"/>
      <c r="DHI21" s="1"/>
      <c r="DHJ21" s="1"/>
      <c r="DHK21" s="1"/>
      <c r="DHL21" s="1"/>
      <c r="DHM21" s="1"/>
      <c r="DHN21" s="1"/>
      <c r="DHO21" s="1"/>
      <c r="DHP21" s="1"/>
      <c r="DHQ21" s="1"/>
      <c r="DHR21" s="1"/>
      <c r="DHS21" s="1"/>
      <c r="DHT21" s="1"/>
      <c r="DHU21" s="1"/>
      <c r="DHV21" s="1"/>
      <c r="DHW21" s="1"/>
      <c r="DHX21" s="1"/>
      <c r="DHY21" s="1"/>
      <c r="DHZ21" s="1"/>
      <c r="DIA21" s="1"/>
      <c r="DIB21" s="1"/>
      <c r="DIC21" s="1"/>
      <c r="DID21" s="1"/>
      <c r="DIE21" s="1"/>
      <c r="DIF21" s="1"/>
      <c r="DIG21" s="1"/>
      <c r="DIH21" s="1"/>
      <c r="DII21" s="1"/>
      <c r="DIJ21" s="1"/>
      <c r="DIK21" s="1"/>
      <c r="DIL21" s="1"/>
      <c r="DIM21" s="1"/>
      <c r="DIN21" s="1"/>
      <c r="DIO21" s="1"/>
      <c r="DIP21" s="1"/>
      <c r="DIQ21" s="1"/>
      <c r="DIR21" s="1"/>
      <c r="DIS21" s="1"/>
      <c r="DIT21" s="1"/>
      <c r="DIU21" s="1"/>
      <c r="DIV21" s="1"/>
      <c r="DIW21" s="1"/>
      <c r="DIX21" s="1"/>
      <c r="DIY21" s="1"/>
      <c r="DIZ21" s="1"/>
      <c r="DJA21" s="1"/>
      <c r="DJB21" s="1"/>
      <c r="DJC21" s="1"/>
      <c r="DJD21" s="1"/>
      <c r="DJE21" s="1"/>
      <c r="DJF21" s="1"/>
      <c r="DJG21" s="1"/>
      <c r="DJH21" s="1"/>
      <c r="DJI21" s="1"/>
      <c r="DJJ21" s="1"/>
      <c r="DJK21" s="1"/>
      <c r="DJL21" s="1"/>
      <c r="DJM21" s="1"/>
      <c r="DJN21" s="1"/>
      <c r="DJO21" s="1"/>
      <c r="DJP21" s="1"/>
      <c r="DJQ21" s="1"/>
      <c r="DJR21" s="1"/>
      <c r="DJS21" s="1"/>
      <c r="DJT21" s="1"/>
      <c r="DJU21" s="1"/>
      <c r="DJV21" s="1"/>
      <c r="DJW21" s="1"/>
      <c r="DJX21" s="1"/>
      <c r="DJY21" s="1"/>
      <c r="DJZ21" s="1"/>
      <c r="DKA21" s="1"/>
      <c r="DKB21" s="1"/>
      <c r="DKC21" s="1"/>
      <c r="DKD21" s="1"/>
      <c r="DKE21" s="1"/>
      <c r="DKF21" s="1"/>
      <c r="DKG21" s="1"/>
      <c r="DKH21" s="1"/>
      <c r="DKI21" s="1"/>
      <c r="DKJ21" s="1"/>
      <c r="DKK21" s="1"/>
      <c r="DKL21" s="1"/>
      <c r="DKM21" s="1"/>
      <c r="DKN21" s="1"/>
      <c r="DKO21" s="1"/>
      <c r="DKP21" s="1"/>
      <c r="DKQ21" s="1"/>
      <c r="DKR21" s="1"/>
      <c r="DKS21" s="1"/>
      <c r="DKT21" s="1"/>
      <c r="DKU21" s="1"/>
      <c r="DKV21" s="1"/>
      <c r="DKW21" s="1"/>
      <c r="DKX21" s="1"/>
      <c r="DKY21" s="1"/>
      <c r="DKZ21" s="1"/>
      <c r="DLA21" s="1"/>
      <c r="DLB21" s="1"/>
      <c r="DLC21" s="1"/>
      <c r="DLD21" s="1"/>
      <c r="DLE21" s="1"/>
      <c r="DLF21" s="1"/>
      <c r="DLG21" s="1"/>
      <c r="DLH21" s="1"/>
      <c r="DLI21" s="1"/>
      <c r="DLJ21" s="1"/>
      <c r="DLK21" s="1"/>
      <c r="DLL21" s="1"/>
      <c r="DLM21" s="1"/>
      <c r="DLN21" s="1"/>
      <c r="DLO21" s="1"/>
      <c r="DLP21" s="1"/>
      <c r="DLQ21" s="1"/>
      <c r="DLR21" s="1"/>
      <c r="DLS21" s="1"/>
      <c r="DLT21" s="1"/>
      <c r="DLU21" s="1"/>
      <c r="DLV21" s="1"/>
      <c r="DLW21" s="1"/>
      <c r="DLX21" s="1"/>
      <c r="DLY21" s="1"/>
      <c r="DLZ21" s="1"/>
      <c r="DMA21" s="1"/>
      <c r="DMB21" s="1"/>
      <c r="DMC21" s="1"/>
      <c r="DMD21" s="1"/>
      <c r="DME21" s="1"/>
      <c r="DMF21" s="1"/>
      <c r="DMG21" s="1"/>
      <c r="DMH21" s="1"/>
      <c r="DMI21" s="1"/>
      <c r="DMJ21" s="1"/>
      <c r="DMK21" s="1"/>
      <c r="DML21" s="1"/>
      <c r="DMM21" s="1"/>
      <c r="DMN21" s="1"/>
      <c r="DMO21" s="1"/>
      <c r="DMP21" s="1"/>
      <c r="DMQ21" s="1"/>
      <c r="DMR21" s="1"/>
      <c r="DMS21" s="1"/>
      <c r="DMT21" s="1"/>
      <c r="DMU21" s="1"/>
      <c r="DMV21" s="1"/>
      <c r="DMW21" s="1"/>
      <c r="DMX21" s="1"/>
      <c r="DMY21" s="1"/>
      <c r="DMZ21" s="1"/>
      <c r="DNA21" s="1"/>
      <c r="DNB21" s="1"/>
      <c r="DNC21" s="1"/>
      <c r="DND21" s="1"/>
      <c r="DNE21" s="1"/>
      <c r="DNF21" s="1"/>
      <c r="DNG21" s="1"/>
      <c r="DNH21" s="1"/>
      <c r="DNI21" s="1"/>
      <c r="DNJ21" s="1"/>
      <c r="DNK21" s="1"/>
      <c r="DNL21" s="1"/>
      <c r="DNM21" s="1"/>
      <c r="DNN21" s="1"/>
      <c r="DNO21" s="1"/>
      <c r="DNP21" s="1"/>
      <c r="DNQ21" s="1"/>
      <c r="DNR21" s="1"/>
      <c r="DNS21" s="1"/>
      <c r="DNT21" s="1"/>
      <c r="DNU21" s="1"/>
      <c r="DNV21" s="1"/>
      <c r="DNW21" s="1"/>
      <c r="DNX21" s="1"/>
      <c r="DNY21" s="1"/>
      <c r="DNZ21" s="1"/>
      <c r="DOA21" s="1"/>
      <c r="DOB21" s="1"/>
      <c r="DOC21" s="1"/>
      <c r="DOD21" s="1"/>
      <c r="DOE21" s="1"/>
      <c r="DOF21" s="1"/>
      <c r="DOG21" s="1"/>
      <c r="DOH21" s="1"/>
      <c r="DOI21" s="1"/>
      <c r="DOJ21" s="1"/>
      <c r="DOK21" s="1"/>
      <c r="DOL21" s="1"/>
      <c r="DOM21" s="1"/>
      <c r="DON21" s="1"/>
      <c r="DOO21" s="1"/>
      <c r="DOP21" s="1"/>
      <c r="DOQ21" s="1"/>
      <c r="DOR21" s="1"/>
      <c r="DOS21" s="1"/>
      <c r="DOT21" s="1"/>
      <c r="DOU21" s="1"/>
      <c r="DOV21" s="1"/>
      <c r="DOW21" s="1"/>
      <c r="DOX21" s="1"/>
      <c r="DOY21" s="1"/>
      <c r="DOZ21" s="1"/>
      <c r="DPA21" s="1"/>
      <c r="DPB21" s="1"/>
      <c r="DPC21" s="1"/>
      <c r="DPD21" s="1"/>
      <c r="DPE21" s="1"/>
      <c r="DPF21" s="1"/>
      <c r="DPG21" s="1"/>
      <c r="DPH21" s="1"/>
      <c r="DPI21" s="1"/>
      <c r="DPJ21" s="1"/>
      <c r="DPK21" s="1"/>
      <c r="DPL21" s="1"/>
      <c r="DPM21" s="1"/>
      <c r="DPN21" s="1"/>
      <c r="DPO21" s="1"/>
      <c r="DPP21" s="1"/>
      <c r="DPQ21" s="1"/>
      <c r="DPR21" s="1"/>
      <c r="DPS21" s="1"/>
      <c r="DPT21" s="1"/>
      <c r="DPU21" s="1"/>
      <c r="DPV21" s="1"/>
      <c r="DPW21" s="1"/>
      <c r="DPX21" s="1"/>
      <c r="DPY21" s="1"/>
      <c r="DPZ21" s="1"/>
      <c r="DQA21" s="1"/>
      <c r="DQB21" s="1"/>
      <c r="DQC21" s="1"/>
      <c r="DQD21" s="1"/>
      <c r="DQE21" s="1"/>
      <c r="DQF21" s="1"/>
      <c r="DQG21" s="1"/>
      <c r="DQH21" s="1"/>
      <c r="DQI21" s="1"/>
      <c r="DQJ21" s="1"/>
      <c r="DQK21" s="1"/>
      <c r="DQL21" s="1"/>
      <c r="DQM21" s="1"/>
      <c r="DQN21" s="1"/>
      <c r="DQO21" s="1"/>
      <c r="DQP21" s="1"/>
      <c r="DQQ21" s="1"/>
      <c r="DQR21" s="1"/>
      <c r="DQS21" s="1"/>
      <c r="DQT21" s="1"/>
      <c r="DQU21" s="1"/>
      <c r="DQV21" s="1"/>
      <c r="DQW21" s="1"/>
      <c r="DQX21" s="1"/>
      <c r="DQY21" s="1"/>
      <c r="DQZ21" s="1"/>
      <c r="DRA21" s="1"/>
      <c r="DRB21" s="1"/>
      <c r="DRC21" s="1"/>
      <c r="DRD21" s="1"/>
      <c r="DRE21" s="1"/>
      <c r="DRF21" s="1"/>
      <c r="DRG21" s="1"/>
      <c r="DRH21" s="1"/>
      <c r="DRI21" s="1"/>
      <c r="DRJ21" s="1"/>
      <c r="DRK21" s="1"/>
      <c r="DRL21" s="1"/>
      <c r="DRM21" s="1"/>
      <c r="DRN21" s="1"/>
      <c r="DRO21" s="1"/>
      <c r="DRP21" s="1"/>
      <c r="DRQ21" s="1"/>
      <c r="DRR21" s="1"/>
      <c r="DRS21" s="1"/>
      <c r="DRT21" s="1"/>
      <c r="DRU21" s="1"/>
      <c r="DRV21" s="1"/>
      <c r="DRW21" s="1"/>
      <c r="DRX21" s="1"/>
      <c r="DRY21" s="1"/>
      <c r="DRZ21" s="1"/>
      <c r="DSA21" s="1"/>
      <c r="DSB21" s="1"/>
      <c r="DSC21" s="1"/>
      <c r="DSD21" s="1"/>
      <c r="DSE21" s="1"/>
      <c r="DSF21" s="1"/>
      <c r="DSG21" s="1"/>
      <c r="DSH21" s="1"/>
      <c r="DSI21" s="1"/>
      <c r="DSJ21" s="1"/>
      <c r="DSK21" s="1"/>
      <c r="DSL21" s="1"/>
      <c r="DSM21" s="1"/>
      <c r="DSN21" s="1"/>
      <c r="DSO21" s="1"/>
      <c r="DSP21" s="1"/>
      <c r="DSQ21" s="1"/>
      <c r="DSR21" s="1"/>
      <c r="DSS21" s="1"/>
      <c r="DST21" s="1"/>
      <c r="DSU21" s="1"/>
      <c r="DSV21" s="1"/>
      <c r="DSW21" s="1"/>
      <c r="DSX21" s="1"/>
      <c r="DSY21" s="1"/>
      <c r="DSZ21" s="1"/>
      <c r="DTA21" s="1"/>
      <c r="DTB21" s="1"/>
      <c r="DTC21" s="1"/>
      <c r="DTD21" s="1"/>
      <c r="DTE21" s="1"/>
      <c r="DTF21" s="1"/>
      <c r="DTG21" s="1"/>
      <c r="DTH21" s="1"/>
      <c r="DTI21" s="1"/>
      <c r="DTJ21" s="1"/>
      <c r="DTK21" s="1"/>
      <c r="DTL21" s="1"/>
      <c r="DTM21" s="1"/>
      <c r="DTN21" s="1"/>
      <c r="DTO21" s="1"/>
      <c r="DTP21" s="1"/>
      <c r="DTQ21" s="1"/>
      <c r="DTR21" s="1"/>
      <c r="DTS21" s="1"/>
      <c r="DTT21" s="1"/>
      <c r="DTU21" s="1"/>
      <c r="DTV21" s="1"/>
      <c r="DTW21" s="1"/>
      <c r="DTX21" s="1"/>
      <c r="DTY21" s="1"/>
      <c r="DTZ21" s="1"/>
      <c r="DUA21" s="1"/>
      <c r="DUB21" s="1"/>
      <c r="DUC21" s="1"/>
      <c r="DUD21" s="1"/>
      <c r="DUE21" s="1"/>
      <c r="DUF21" s="1"/>
      <c r="DUG21" s="1"/>
      <c r="DUH21" s="1"/>
      <c r="DUI21" s="1"/>
      <c r="DUJ21" s="1"/>
      <c r="DUK21" s="1"/>
      <c r="DUL21" s="1"/>
      <c r="DUM21" s="1"/>
      <c r="DUN21" s="1"/>
      <c r="DUO21" s="1"/>
      <c r="DUP21" s="1"/>
      <c r="DUQ21" s="1"/>
      <c r="DUR21" s="1"/>
      <c r="DUS21" s="1"/>
      <c r="DUT21" s="1"/>
      <c r="DUU21" s="1"/>
      <c r="DUV21" s="1"/>
      <c r="DUW21" s="1"/>
      <c r="DUX21" s="1"/>
      <c r="DUY21" s="1"/>
      <c r="DUZ21" s="1"/>
      <c r="DVA21" s="1"/>
      <c r="DVB21" s="1"/>
      <c r="DVC21" s="1"/>
      <c r="DVD21" s="1"/>
      <c r="DVE21" s="1"/>
      <c r="DVF21" s="1"/>
      <c r="DVG21" s="1"/>
      <c r="DVH21" s="1"/>
      <c r="DVI21" s="1"/>
      <c r="DVJ21" s="1"/>
      <c r="DVK21" s="1"/>
      <c r="DVL21" s="1"/>
      <c r="DVM21" s="1"/>
      <c r="DVN21" s="1"/>
      <c r="DVO21" s="1"/>
      <c r="DVP21" s="1"/>
      <c r="DVQ21" s="1"/>
      <c r="DVR21" s="1"/>
      <c r="DVS21" s="1"/>
      <c r="DVT21" s="1"/>
      <c r="DVU21" s="1"/>
      <c r="DVV21" s="1"/>
      <c r="DVW21" s="1"/>
      <c r="DVX21" s="1"/>
      <c r="DVY21" s="1"/>
      <c r="DVZ21" s="1"/>
      <c r="DWA21" s="1"/>
      <c r="DWB21" s="1"/>
      <c r="DWC21" s="1"/>
      <c r="DWD21" s="1"/>
      <c r="DWE21" s="1"/>
      <c r="DWF21" s="1"/>
      <c r="DWG21" s="1"/>
      <c r="DWH21" s="1"/>
      <c r="DWI21" s="1"/>
      <c r="DWJ21" s="1"/>
      <c r="DWK21" s="1"/>
      <c r="DWL21" s="1"/>
      <c r="DWM21" s="1"/>
      <c r="DWN21" s="1"/>
      <c r="DWO21" s="1"/>
      <c r="DWP21" s="1"/>
      <c r="DWQ21" s="1"/>
      <c r="DWR21" s="1"/>
      <c r="DWS21" s="1"/>
      <c r="DWT21" s="1"/>
      <c r="DWU21" s="1"/>
      <c r="DWV21" s="1"/>
      <c r="DWW21" s="1"/>
      <c r="DWX21" s="1"/>
      <c r="DWY21" s="1"/>
      <c r="DWZ21" s="1"/>
      <c r="DXA21" s="1"/>
      <c r="DXB21" s="1"/>
      <c r="DXC21" s="1"/>
      <c r="DXD21" s="1"/>
      <c r="DXE21" s="1"/>
      <c r="DXF21" s="1"/>
      <c r="DXG21" s="1"/>
      <c r="DXH21" s="1"/>
      <c r="DXI21" s="1"/>
      <c r="DXJ21" s="1"/>
      <c r="DXK21" s="1"/>
      <c r="DXL21" s="1"/>
      <c r="DXM21" s="1"/>
      <c r="DXN21" s="1"/>
      <c r="DXO21" s="1"/>
      <c r="DXP21" s="1"/>
      <c r="DXQ21" s="1"/>
      <c r="DXR21" s="1"/>
      <c r="DXS21" s="1"/>
      <c r="DXT21" s="1"/>
      <c r="DXU21" s="1"/>
      <c r="DXV21" s="1"/>
      <c r="DXW21" s="1"/>
      <c r="DXX21" s="1"/>
      <c r="DXY21" s="1"/>
      <c r="DXZ21" s="1"/>
      <c r="DYA21" s="1"/>
      <c r="DYB21" s="1"/>
      <c r="DYC21" s="1"/>
      <c r="DYD21" s="1"/>
      <c r="DYE21" s="1"/>
      <c r="DYF21" s="1"/>
      <c r="DYG21" s="1"/>
      <c r="DYH21" s="1"/>
      <c r="DYI21" s="1"/>
      <c r="DYJ21" s="1"/>
      <c r="DYK21" s="1"/>
      <c r="DYL21" s="1"/>
      <c r="DYM21" s="1"/>
      <c r="DYN21" s="1"/>
      <c r="DYO21" s="1"/>
      <c r="DYP21" s="1"/>
      <c r="DYQ21" s="1"/>
      <c r="DYR21" s="1"/>
      <c r="DYS21" s="1"/>
      <c r="DYT21" s="1"/>
      <c r="DYU21" s="1"/>
      <c r="DYV21" s="1"/>
      <c r="DYW21" s="1"/>
      <c r="DYX21" s="1"/>
      <c r="DYY21" s="1"/>
      <c r="DYZ21" s="1"/>
      <c r="DZA21" s="1"/>
      <c r="DZB21" s="1"/>
      <c r="DZC21" s="1"/>
      <c r="DZD21" s="1"/>
      <c r="DZE21" s="1"/>
      <c r="DZF21" s="1"/>
      <c r="DZG21" s="1"/>
      <c r="DZH21" s="1"/>
      <c r="DZI21" s="1"/>
      <c r="DZJ21" s="1"/>
      <c r="DZK21" s="1"/>
      <c r="DZL21" s="1"/>
      <c r="DZM21" s="1"/>
      <c r="DZN21" s="1"/>
      <c r="DZO21" s="1"/>
      <c r="DZP21" s="1"/>
      <c r="DZQ21" s="1"/>
      <c r="DZR21" s="1"/>
      <c r="DZS21" s="1"/>
      <c r="DZT21" s="1"/>
      <c r="DZU21" s="1"/>
      <c r="DZV21" s="1"/>
      <c r="DZW21" s="1"/>
      <c r="DZX21" s="1"/>
      <c r="DZY21" s="1"/>
      <c r="DZZ21" s="1"/>
      <c r="EAA21" s="1"/>
      <c r="EAB21" s="1"/>
      <c r="EAC21" s="1"/>
      <c r="EAD21" s="1"/>
      <c r="EAE21" s="1"/>
      <c r="EAF21" s="1"/>
      <c r="EAG21" s="1"/>
      <c r="EAH21" s="1"/>
      <c r="EAI21" s="1"/>
      <c r="EAJ21" s="1"/>
      <c r="EAK21" s="1"/>
      <c r="EAL21" s="1"/>
      <c r="EAM21" s="1"/>
      <c r="EAN21" s="1"/>
      <c r="EAO21" s="1"/>
      <c r="EAP21" s="1"/>
      <c r="EAQ21" s="1"/>
      <c r="EAR21" s="1"/>
      <c r="EAS21" s="1"/>
      <c r="EAT21" s="1"/>
      <c r="EAU21" s="1"/>
      <c r="EAV21" s="1"/>
      <c r="EAW21" s="1"/>
      <c r="EAX21" s="1"/>
      <c r="EAY21" s="1"/>
      <c r="EAZ21" s="1"/>
      <c r="EBA21" s="1"/>
      <c r="EBB21" s="1"/>
      <c r="EBC21" s="1"/>
      <c r="EBD21" s="1"/>
      <c r="EBE21" s="1"/>
      <c r="EBF21" s="1"/>
      <c r="EBG21" s="1"/>
      <c r="EBH21" s="1"/>
      <c r="EBI21" s="1"/>
      <c r="EBJ21" s="1"/>
      <c r="EBK21" s="1"/>
      <c r="EBL21" s="1"/>
      <c r="EBM21" s="1"/>
      <c r="EBN21" s="1"/>
      <c r="EBO21" s="1"/>
      <c r="EBP21" s="1"/>
      <c r="EBQ21" s="1"/>
      <c r="EBR21" s="1"/>
      <c r="EBS21" s="1"/>
      <c r="EBT21" s="1"/>
      <c r="EBU21" s="1"/>
      <c r="EBV21" s="1"/>
      <c r="EBW21" s="1"/>
      <c r="EBX21" s="1"/>
      <c r="EBY21" s="1"/>
      <c r="EBZ21" s="1"/>
      <c r="ECA21" s="1"/>
      <c r="ECB21" s="1"/>
      <c r="ECC21" s="1"/>
      <c r="ECD21" s="1"/>
      <c r="ECE21" s="1"/>
      <c r="ECF21" s="1"/>
      <c r="ECG21" s="1"/>
      <c r="ECH21" s="1"/>
      <c r="ECI21" s="1"/>
      <c r="ECJ21" s="1"/>
      <c r="ECK21" s="1"/>
      <c r="ECL21" s="1"/>
      <c r="ECM21" s="1"/>
      <c r="ECN21" s="1"/>
      <c r="ECO21" s="1"/>
      <c r="ECP21" s="1"/>
      <c r="ECQ21" s="1"/>
      <c r="ECR21" s="1"/>
      <c r="ECS21" s="1"/>
      <c r="ECT21" s="1"/>
      <c r="ECU21" s="1"/>
      <c r="ECV21" s="1"/>
      <c r="ECW21" s="1"/>
      <c r="ECX21" s="1"/>
      <c r="ECY21" s="1"/>
      <c r="ECZ21" s="1"/>
      <c r="EDA21" s="1"/>
      <c r="EDB21" s="1"/>
      <c r="EDC21" s="1"/>
      <c r="EDD21" s="1"/>
      <c r="EDE21" s="1"/>
      <c r="EDF21" s="1"/>
      <c r="EDG21" s="1"/>
      <c r="EDH21" s="1"/>
      <c r="EDI21" s="1"/>
      <c r="EDJ21" s="1"/>
      <c r="EDK21" s="1"/>
      <c r="EDL21" s="1"/>
      <c r="EDM21" s="1"/>
      <c r="EDN21" s="1"/>
      <c r="EDO21" s="1"/>
      <c r="EDP21" s="1"/>
      <c r="EDQ21" s="1"/>
      <c r="EDR21" s="1"/>
      <c r="EDS21" s="1"/>
      <c r="EDT21" s="1"/>
      <c r="EDU21" s="1"/>
      <c r="EDV21" s="1"/>
      <c r="EDW21" s="1"/>
      <c r="EDX21" s="1"/>
      <c r="EDY21" s="1"/>
      <c r="EDZ21" s="1"/>
      <c r="EEA21" s="1"/>
      <c r="EEB21" s="1"/>
      <c r="EEC21" s="1"/>
      <c r="EED21" s="1"/>
      <c r="EEE21" s="1"/>
      <c r="EEF21" s="1"/>
      <c r="EEG21" s="1"/>
      <c r="EEH21" s="1"/>
      <c r="EEI21" s="1"/>
      <c r="EEJ21" s="1"/>
      <c r="EEK21" s="1"/>
      <c r="EEL21" s="1"/>
      <c r="EEM21" s="1"/>
      <c r="EEN21" s="1"/>
      <c r="EEO21" s="1"/>
      <c r="EEP21" s="1"/>
      <c r="EEQ21" s="1"/>
      <c r="EER21" s="1"/>
      <c r="EES21" s="1"/>
      <c r="EET21" s="1"/>
      <c r="EEU21" s="1"/>
      <c r="EEV21" s="1"/>
      <c r="EEW21" s="1"/>
      <c r="EEX21" s="1"/>
      <c r="EEY21" s="1"/>
      <c r="EEZ21" s="1"/>
      <c r="EFA21" s="1"/>
      <c r="EFB21" s="1"/>
      <c r="EFC21" s="1"/>
      <c r="EFD21" s="1"/>
      <c r="EFE21" s="1"/>
      <c r="EFF21" s="1"/>
      <c r="EFG21" s="1"/>
      <c r="EFH21" s="1"/>
      <c r="EFI21" s="1"/>
      <c r="EFJ21" s="1"/>
      <c r="EFK21" s="1"/>
      <c r="EFL21" s="1"/>
      <c r="EFM21" s="1"/>
      <c r="EFN21" s="1"/>
      <c r="EFO21" s="1"/>
      <c r="EFP21" s="1"/>
      <c r="EFQ21" s="1"/>
      <c r="EFR21" s="1"/>
      <c r="EFS21" s="1"/>
      <c r="EFT21" s="1"/>
      <c r="EFU21" s="1"/>
      <c r="EFV21" s="1"/>
      <c r="EFW21" s="1"/>
      <c r="EFX21" s="1"/>
      <c r="EFY21" s="1"/>
      <c r="EFZ21" s="1"/>
      <c r="EGA21" s="1"/>
      <c r="EGB21" s="1"/>
      <c r="EGC21" s="1"/>
      <c r="EGD21" s="1"/>
      <c r="EGE21" s="1"/>
      <c r="EGF21" s="1"/>
      <c r="EGG21" s="1"/>
      <c r="EGH21" s="1"/>
      <c r="EGI21" s="1"/>
      <c r="EGJ21" s="1"/>
      <c r="EGK21" s="1"/>
      <c r="EGL21" s="1"/>
      <c r="EGM21" s="1"/>
      <c r="EGN21" s="1"/>
      <c r="EGO21" s="1"/>
      <c r="EGP21" s="1"/>
      <c r="EGQ21" s="1"/>
      <c r="EGR21" s="1"/>
      <c r="EGS21" s="1"/>
      <c r="EGT21" s="1"/>
      <c r="EGU21" s="1"/>
      <c r="EGV21" s="1"/>
      <c r="EGW21" s="1"/>
      <c r="EGX21" s="1"/>
      <c r="EGY21" s="1"/>
      <c r="EGZ21" s="1"/>
      <c r="EHA21" s="1"/>
      <c r="EHB21" s="1"/>
      <c r="EHC21" s="1"/>
      <c r="EHD21" s="1"/>
      <c r="EHE21" s="1"/>
      <c r="EHF21" s="1"/>
      <c r="EHG21" s="1"/>
      <c r="EHH21" s="1"/>
      <c r="EHI21" s="1"/>
      <c r="EHJ21" s="1"/>
      <c r="EHK21" s="1"/>
      <c r="EHL21" s="1"/>
      <c r="EHM21" s="1"/>
      <c r="EHN21" s="1"/>
      <c r="EHO21" s="1"/>
      <c r="EHP21" s="1"/>
      <c r="EHQ21" s="1"/>
      <c r="EHR21" s="1"/>
      <c r="EHS21" s="1"/>
      <c r="EHT21" s="1"/>
      <c r="EHU21" s="1"/>
      <c r="EHV21" s="1"/>
      <c r="EHW21" s="1"/>
      <c r="EHX21" s="1"/>
      <c r="EHY21" s="1"/>
      <c r="EHZ21" s="1"/>
      <c r="EIA21" s="1"/>
      <c r="EIB21" s="1"/>
      <c r="EIC21" s="1"/>
      <c r="EID21" s="1"/>
      <c r="EIE21" s="1"/>
      <c r="EIF21" s="1"/>
      <c r="EIG21" s="1"/>
      <c r="EIH21" s="1"/>
      <c r="EII21" s="1"/>
      <c r="EIJ21" s="1"/>
      <c r="EIK21" s="1"/>
      <c r="EIL21" s="1"/>
      <c r="EIM21" s="1"/>
      <c r="EIN21" s="1"/>
      <c r="EIO21" s="1"/>
      <c r="EIP21" s="1"/>
      <c r="EIQ21" s="1"/>
      <c r="EIR21" s="1"/>
      <c r="EIS21" s="1"/>
      <c r="EIT21" s="1"/>
      <c r="EIU21" s="1"/>
      <c r="EIV21" s="1"/>
      <c r="EIW21" s="1"/>
      <c r="EIX21" s="1"/>
      <c r="EIY21" s="1"/>
      <c r="EIZ21" s="1"/>
      <c r="EJA21" s="1"/>
      <c r="EJB21" s="1"/>
      <c r="EJC21" s="1"/>
      <c r="EJD21" s="1"/>
      <c r="EJE21" s="1"/>
      <c r="EJF21" s="1"/>
      <c r="EJG21" s="1"/>
      <c r="EJH21" s="1"/>
      <c r="EJI21" s="1"/>
      <c r="EJJ21" s="1"/>
      <c r="EJK21" s="1"/>
      <c r="EJL21" s="1"/>
      <c r="EJM21" s="1"/>
      <c r="EJN21" s="1"/>
      <c r="EJO21" s="1"/>
      <c r="EJP21" s="1"/>
      <c r="EJQ21" s="1"/>
      <c r="EJR21" s="1"/>
      <c r="EJS21" s="1"/>
      <c r="EJT21" s="1"/>
      <c r="EJU21" s="1"/>
      <c r="EJV21" s="1"/>
      <c r="EJW21" s="1"/>
      <c r="EJX21" s="1"/>
      <c r="EJY21" s="1"/>
      <c r="EJZ21" s="1"/>
      <c r="EKA21" s="1"/>
      <c r="EKB21" s="1"/>
      <c r="EKC21" s="1"/>
      <c r="EKD21" s="1"/>
      <c r="EKE21" s="1"/>
      <c r="EKF21" s="1"/>
      <c r="EKG21" s="1"/>
      <c r="EKH21" s="1"/>
      <c r="EKI21" s="1"/>
      <c r="EKJ21" s="1"/>
      <c r="EKK21" s="1"/>
      <c r="EKL21" s="1"/>
      <c r="EKM21" s="1"/>
      <c r="EKN21" s="1"/>
      <c r="EKO21" s="1"/>
      <c r="EKP21" s="1"/>
      <c r="EKQ21" s="1"/>
      <c r="EKR21" s="1"/>
      <c r="EKS21" s="1"/>
      <c r="EKT21" s="1"/>
      <c r="EKU21" s="1"/>
      <c r="EKV21" s="1"/>
      <c r="EKW21" s="1"/>
      <c r="EKX21" s="1"/>
      <c r="EKY21" s="1"/>
      <c r="EKZ21" s="1"/>
      <c r="ELA21" s="1"/>
      <c r="ELB21" s="1"/>
      <c r="ELC21" s="1"/>
      <c r="ELD21" s="1"/>
      <c r="ELE21" s="1"/>
      <c r="ELF21" s="1"/>
      <c r="ELG21" s="1"/>
      <c r="ELH21" s="1"/>
      <c r="ELI21" s="1"/>
      <c r="ELJ21" s="1"/>
      <c r="ELK21" s="1"/>
      <c r="ELL21" s="1"/>
      <c r="ELM21" s="1"/>
      <c r="ELN21" s="1"/>
      <c r="ELO21" s="1"/>
      <c r="ELP21" s="1"/>
      <c r="ELQ21" s="1"/>
      <c r="ELR21" s="1"/>
      <c r="ELS21" s="1"/>
      <c r="ELT21" s="1"/>
      <c r="ELU21" s="1"/>
      <c r="ELV21" s="1"/>
      <c r="ELW21" s="1"/>
      <c r="ELX21" s="1"/>
      <c r="ELY21" s="1"/>
      <c r="ELZ21" s="1"/>
      <c r="EMA21" s="1"/>
      <c r="EMB21" s="1"/>
      <c r="EMC21" s="1"/>
      <c r="EMD21" s="1"/>
      <c r="EME21" s="1"/>
      <c r="EMF21" s="1"/>
      <c r="EMG21" s="1"/>
      <c r="EMH21" s="1"/>
      <c r="EMI21" s="1"/>
      <c r="EMJ21" s="1"/>
      <c r="EMK21" s="1"/>
      <c r="EML21" s="1"/>
      <c r="EMM21" s="1"/>
      <c r="EMN21" s="1"/>
      <c r="EMO21" s="1"/>
      <c r="EMP21" s="1"/>
      <c r="EMQ21" s="1"/>
      <c r="EMR21" s="1"/>
      <c r="EMS21" s="1"/>
      <c r="EMT21" s="1"/>
      <c r="EMU21" s="1"/>
      <c r="EMV21" s="1"/>
      <c r="EMW21" s="1"/>
      <c r="EMX21" s="1"/>
      <c r="EMY21" s="1"/>
      <c r="EMZ21" s="1"/>
      <c r="ENA21" s="1"/>
      <c r="ENB21" s="1"/>
      <c r="ENC21" s="1"/>
      <c r="END21" s="1"/>
      <c r="ENE21" s="1"/>
      <c r="ENF21" s="1"/>
      <c r="ENG21" s="1"/>
      <c r="ENH21" s="1"/>
      <c r="ENI21" s="1"/>
      <c r="ENJ21" s="1"/>
      <c r="ENK21" s="1"/>
      <c r="ENL21" s="1"/>
      <c r="ENM21" s="1"/>
      <c r="ENN21" s="1"/>
      <c r="ENO21" s="1"/>
      <c r="ENP21" s="1"/>
      <c r="ENQ21" s="1"/>
      <c r="ENR21" s="1"/>
      <c r="ENS21" s="1"/>
      <c r="ENT21" s="1"/>
      <c r="ENU21" s="1"/>
      <c r="ENV21" s="1"/>
      <c r="ENW21" s="1"/>
      <c r="ENX21" s="1"/>
      <c r="ENY21" s="1"/>
      <c r="ENZ21" s="1"/>
      <c r="EOA21" s="1"/>
      <c r="EOB21" s="1"/>
      <c r="EOC21" s="1"/>
      <c r="EOD21" s="1"/>
      <c r="EOE21" s="1"/>
      <c r="EOF21" s="1"/>
      <c r="EOG21" s="1"/>
      <c r="EOH21" s="1"/>
      <c r="EOI21" s="1"/>
      <c r="EOJ21" s="1"/>
      <c r="EOK21" s="1"/>
      <c r="EOL21" s="1"/>
      <c r="EOM21" s="1"/>
      <c r="EON21" s="1"/>
      <c r="EOO21" s="1"/>
      <c r="EOP21" s="1"/>
      <c r="EOQ21" s="1"/>
      <c r="EOR21" s="1"/>
      <c r="EOS21" s="1"/>
      <c r="EOT21" s="1"/>
      <c r="EOU21" s="1"/>
      <c r="EOV21" s="1"/>
      <c r="EOW21" s="1"/>
      <c r="EOX21" s="1"/>
      <c r="EOY21" s="1"/>
      <c r="EOZ21" s="1"/>
      <c r="EPA21" s="1"/>
      <c r="EPB21" s="1"/>
      <c r="EPC21" s="1"/>
      <c r="EPD21" s="1"/>
      <c r="EPE21" s="1"/>
      <c r="EPF21" s="1"/>
      <c r="EPG21" s="1"/>
      <c r="EPH21" s="1"/>
      <c r="EPI21" s="1"/>
      <c r="EPJ21" s="1"/>
      <c r="EPK21" s="1"/>
      <c r="EPL21" s="1"/>
      <c r="EPM21" s="1"/>
      <c r="EPN21" s="1"/>
      <c r="EPO21" s="1"/>
      <c r="EPP21" s="1"/>
      <c r="EPQ21" s="1"/>
      <c r="EPR21" s="1"/>
      <c r="EPS21" s="1"/>
      <c r="EPT21" s="1"/>
      <c r="EPU21" s="1"/>
      <c r="EPV21" s="1"/>
      <c r="EPW21" s="1"/>
      <c r="EPX21" s="1"/>
      <c r="EPY21" s="1"/>
      <c r="EPZ21" s="1"/>
      <c r="EQA21" s="1"/>
      <c r="EQB21" s="1"/>
      <c r="EQC21" s="1"/>
      <c r="EQD21" s="1"/>
      <c r="EQE21" s="1"/>
      <c r="EQF21" s="1"/>
      <c r="EQG21" s="1"/>
      <c r="EQH21" s="1"/>
      <c r="EQI21" s="1"/>
      <c r="EQJ21" s="1"/>
      <c r="EQK21" s="1"/>
      <c r="EQL21" s="1"/>
      <c r="EQM21" s="1"/>
      <c r="EQN21" s="1"/>
      <c r="EQO21" s="1"/>
      <c r="EQP21" s="1"/>
      <c r="EQQ21" s="1"/>
      <c r="EQR21" s="1"/>
      <c r="EQS21" s="1"/>
      <c r="EQT21" s="1"/>
      <c r="EQU21" s="1"/>
      <c r="EQV21" s="1"/>
      <c r="EQW21" s="1"/>
      <c r="EQX21" s="1"/>
      <c r="EQY21" s="1"/>
      <c r="EQZ21" s="1"/>
      <c r="ERA21" s="1"/>
      <c r="ERB21" s="1"/>
      <c r="ERC21" s="1"/>
      <c r="ERD21" s="1"/>
      <c r="ERE21" s="1"/>
      <c r="ERF21" s="1"/>
      <c r="ERG21" s="1"/>
      <c r="ERH21" s="1"/>
      <c r="ERI21" s="1"/>
      <c r="ERJ21" s="1"/>
      <c r="ERK21" s="1"/>
      <c r="ERL21" s="1"/>
      <c r="ERM21" s="1"/>
      <c r="ERN21" s="1"/>
      <c r="ERO21" s="1"/>
      <c r="ERP21" s="1"/>
      <c r="ERQ21" s="1"/>
      <c r="ERR21" s="1"/>
      <c r="ERS21" s="1"/>
      <c r="ERT21" s="1"/>
      <c r="ERU21" s="1"/>
      <c r="ERV21" s="1"/>
      <c r="ERW21" s="1"/>
      <c r="ERX21" s="1"/>
      <c r="ERY21" s="1"/>
      <c r="ERZ21" s="1"/>
      <c r="ESA21" s="1"/>
      <c r="ESB21" s="1"/>
      <c r="ESC21" s="1"/>
      <c r="ESD21" s="1"/>
      <c r="ESE21" s="1"/>
      <c r="ESF21" s="1"/>
      <c r="ESG21" s="1"/>
      <c r="ESH21" s="1"/>
      <c r="ESI21" s="1"/>
      <c r="ESJ21" s="1"/>
      <c r="ESK21" s="1"/>
      <c r="ESL21" s="1"/>
      <c r="ESM21" s="1"/>
      <c r="ESN21" s="1"/>
      <c r="ESO21" s="1"/>
      <c r="ESP21" s="1"/>
      <c r="ESQ21" s="1"/>
      <c r="ESR21" s="1"/>
      <c r="ESS21" s="1"/>
      <c r="EST21" s="1"/>
      <c r="ESU21" s="1"/>
      <c r="ESV21" s="1"/>
      <c r="ESW21" s="1"/>
      <c r="ESX21" s="1"/>
      <c r="ESY21" s="1"/>
      <c r="ESZ21" s="1"/>
      <c r="ETA21" s="1"/>
      <c r="ETB21" s="1"/>
      <c r="ETC21" s="1"/>
      <c r="ETD21" s="1"/>
      <c r="ETE21" s="1"/>
      <c r="ETF21" s="1"/>
      <c r="ETG21" s="1"/>
      <c r="ETH21" s="1"/>
      <c r="ETI21" s="1"/>
      <c r="ETJ21" s="1"/>
      <c r="ETK21" s="1"/>
      <c r="ETL21" s="1"/>
      <c r="ETM21" s="1"/>
      <c r="ETN21" s="1"/>
      <c r="ETO21" s="1"/>
      <c r="ETP21" s="1"/>
      <c r="ETQ21" s="1"/>
      <c r="ETR21" s="1"/>
      <c r="ETS21" s="1"/>
      <c r="ETT21" s="1"/>
      <c r="ETU21" s="1"/>
      <c r="ETV21" s="1"/>
      <c r="ETW21" s="1"/>
      <c r="ETX21" s="1"/>
      <c r="ETY21" s="1"/>
      <c r="ETZ21" s="1"/>
      <c r="EUA21" s="1"/>
      <c r="EUB21" s="1"/>
      <c r="EUC21" s="1"/>
      <c r="EUD21" s="1"/>
      <c r="EUE21" s="1"/>
      <c r="EUF21" s="1"/>
      <c r="EUG21" s="1"/>
      <c r="EUH21" s="1"/>
      <c r="EUI21" s="1"/>
      <c r="EUJ21" s="1"/>
      <c r="EUK21" s="1"/>
      <c r="EUL21" s="1"/>
      <c r="EUM21" s="1"/>
      <c r="EUN21" s="1"/>
      <c r="EUO21" s="1"/>
      <c r="EUP21" s="1"/>
      <c r="EUQ21" s="1"/>
      <c r="EUR21" s="1"/>
      <c r="EUS21" s="1"/>
      <c r="EUT21" s="1"/>
      <c r="EUU21" s="1"/>
      <c r="EUV21" s="1"/>
      <c r="EUW21" s="1"/>
      <c r="EUX21" s="1"/>
      <c r="EUY21" s="1"/>
      <c r="EUZ21" s="1"/>
      <c r="EVA21" s="1"/>
      <c r="EVB21" s="1"/>
      <c r="EVC21" s="1"/>
      <c r="EVD21" s="1"/>
      <c r="EVE21" s="1"/>
      <c r="EVF21" s="1"/>
      <c r="EVG21" s="1"/>
      <c r="EVH21" s="1"/>
      <c r="EVI21" s="1"/>
      <c r="EVJ21" s="1"/>
      <c r="EVK21" s="1"/>
      <c r="EVL21" s="1"/>
      <c r="EVM21" s="1"/>
      <c r="EVN21" s="1"/>
      <c r="EVO21" s="1"/>
      <c r="EVP21" s="1"/>
      <c r="EVQ21" s="1"/>
      <c r="EVR21" s="1"/>
      <c r="EVS21" s="1"/>
      <c r="EVT21" s="1"/>
      <c r="EVU21" s="1"/>
      <c r="EVV21" s="1"/>
      <c r="EVW21" s="1"/>
      <c r="EVX21" s="1"/>
      <c r="EVY21" s="1"/>
      <c r="EVZ21" s="1"/>
      <c r="EWA21" s="1"/>
      <c r="EWB21" s="1"/>
      <c r="EWC21" s="1"/>
      <c r="EWD21" s="1"/>
      <c r="EWE21" s="1"/>
      <c r="EWF21" s="1"/>
      <c r="EWG21" s="1"/>
      <c r="EWH21" s="1"/>
      <c r="EWI21" s="1"/>
      <c r="EWJ21" s="1"/>
      <c r="EWK21" s="1"/>
      <c r="EWL21" s="1"/>
      <c r="EWM21" s="1"/>
      <c r="EWN21" s="1"/>
      <c r="EWO21" s="1"/>
      <c r="EWP21" s="1"/>
      <c r="EWQ21" s="1"/>
      <c r="EWR21" s="1"/>
      <c r="EWS21" s="1"/>
      <c r="EWT21" s="1"/>
      <c r="EWU21" s="1"/>
      <c r="EWV21" s="1"/>
      <c r="EWW21" s="1"/>
      <c r="EWX21" s="1"/>
      <c r="EWY21" s="1"/>
      <c r="EWZ21" s="1"/>
      <c r="EXA21" s="1"/>
      <c r="EXB21" s="1"/>
      <c r="EXC21" s="1"/>
      <c r="EXD21" s="1"/>
      <c r="EXE21" s="1"/>
      <c r="EXF21" s="1"/>
      <c r="EXG21" s="1"/>
      <c r="EXH21" s="1"/>
      <c r="EXI21" s="1"/>
      <c r="EXJ21" s="1"/>
      <c r="EXK21" s="1"/>
      <c r="EXL21" s="1"/>
      <c r="EXM21" s="1"/>
      <c r="EXN21" s="1"/>
      <c r="EXO21" s="1"/>
      <c r="EXP21" s="1"/>
      <c r="EXQ21" s="1"/>
      <c r="EXR21" s="1"/>
      <c r="EXS21" s="1"/>
      <c r="EXT21" s="1"/>
      <c r="EXU21" s="1"/>
      <c r="EXV21" s="1"/>
      <c r="EXW21" s="1"/>
      <c r="EXX21" s="1"/>
      <c r="EXY21" s="1"/>
      <c r="EXZ21" s="1"/>
      <c r="EYA21" s="1"/>
      <c r="EYB21" s="1"/>
      <c r="EYC21" s="1"/>
      <c r="EYD21" s="1"/>
      <c r="EYE21" s="1"/>
      <c r="EYF21" s="1"/>
      <c r="EYG21" s="1"/>
      <c r="EYH21" s="1"/>
      <c r="EYI21" s="1"/>
      <c r="EYJ21" s="1"/>
      <c r="EYK21" s="1"/>
      <c r="EYL21" s="1"/>
      <c r="EYM21" s="1"/>
      <c r="EYN21" s="1"/>
      <c r="EYO21" s="1"/>
      <c r="EYP21" s="1"/>
      <c r="EYQ21" s="1"/>
      <c r="EYR21" s="1"/>
      <c r="EYS21" s="1"/>
      <c r="EYT21" s="1"/>
      <c r="EYU21" s="1"/>
      <c r="EYV21" s="1"/>
      <c r="EYW21" s="1"/>
      <c r="EYX21" s="1"/>
      <c r="EYY21" s="1"/>
      <c r="EYZ21" s="1"/>
      <c r="EZA21" s="1"/>
      <c r="EZB21" s="1"/>
      <c r="EZC21" s="1"/>
      <c r="EZD21" s="1"/>
      <c r="EZE21" s="1"/>
      <c r="EZF21" s="1"/>
      <c r="EZG21" s="1"/>
      <c r="EZH21" s="1"/>
      <c r="EZI21" s="1"/>
      <c r="EZJ21" s="1"/>
      <c r="EZK21" s="1"/>
      <c r="EZL21" s="1"/>
      <c r="EZM21" s="1"/>
      <c r="EZN21" s="1"/>
      <c r="EZO21" s="1"/>
      <c r="EZP21" s="1"/>
      <c r="EZQ21" s="1"/>
      <c r="EZR21" s="1"/>
      <c r="EZS21" s="1"/>
      <c r="EZT21" s="1"/>
      <c r="EZU21" s="1"/>
      <c r="EZV21" s="1"/>
      <c r="EZW21" s="1"/>
      <c r="EZX21" s="1"/>
      <c r="EZY21" s="1"/>
      <c r="EZZ21" s="1"/>
      <c r="FAA21" s="1"/>
      <c r="FAB21" s="1"/>
      <c r="FAC21" s="1"/>
      <c r="FAD21" s="1"/>
      <c r="FAE21" s="1"/>
      <c r="FAF21" s="1"/>
      <c r="FAG21" s="1"/>
      <c r="FAH21" s="1"/>
      <c r="FAI21" s="1"/>
      <c r="FAJ21" s="1"/>
      <c r="FAK21" s="1"/>
      <c r="FAL21" s="1"/>
      <c r="FAM21" s="1"/>
      <c r="FAN21" s="1"/>
      <c r="FAO21" s="1"/>
      <c r="FAP21" s="1"/>
      <c r="FAQ21" s="1"/>
      <c r="FAR21" s="1"/>
      <c r="FAS21" s="1"/>
      <c r="FAT21" s="1"/>
      <c r="FAU21" s="1"/>
      <c r="FAV21" s="1"/>
      <c r="FAW21" s="1"/>
      <c r="FAX21" s="1"/>
      <c r="FAY21" s="1"/>
      <c r="FAZ21" s="1"/>
      <c r="FBA21" s="1"/>
      <c r="FBB21" s="1"/>
      <c r="FBC21" s="1"/>
      <c r="FBD21" s="1"/>
      <c r="FBE21" s="1"/>
      <c r="FBF21" s="1"/>
      <c r="FBG21" s="1"/>
      <c r="FBH21" s="1"/>
      <c r="FBI21" s="1"/>
      <c r="FBJ21" s="1"/>
      <c r="FBK21" s="1"/>
      <c r="FBL21" s="1"/>
      <c r="FBM21" s="1"/>
      <c r="FBN21" s="1"/>
      <c r="FBO21" s="1"/>
      <c r="FBP21" s="1"/>
      <c r="FBQ21" s="1"/>
      <c r="FBR21" s="1"/>
      <c r="FBS21" s="1"/>
      <c r="FBT21" s="1"/>
      <c r="FBU21" s="1"/>
      <c r="FBV21" s="1"/>
      <c r="FBW21" s="1"/>
      <c r="FBX21" s="1"/>
      <c r="FBY21" s="1"/>
      <c r="FBZ21" s="1"/>
      <c r="FCA21" s="1"/>
      <c r="FCB21" s="1"/>
      <c r="FCC21" s="1"/>
      <c r="FCD21" s="1"/>
      <c r="FCE21" s="1"/>
      <c r="FCF21" s="1"/>
      <c r="FCG21" s="1"/>
      <c r="FCH21" s="1"/>
      <c r="FCI21" s="1"/>
      <c r="FCJ21" s="1"/>
      <c r="FCK21" s="1"/>
      <c r="FCL21" s="1"/>
      <c r="FCM21" s="1"/>
      <c r="FCN21" s="1"/>
      <c r="FCO21" s="1"/>
      <c r="FCP21" s="1"/>
      <c r="FCQ21" s="1"/>
      <c r="FCR21" s="1"/>
      <c r="FCS21" s="1"/>
      <c r="FCT21" s="1"/>
      <c r="FCU21" s="1"/>
      <c r="FCV21" s="1"/>
      <c r="FCW21" s="1"/>
      <c r="FCX21" s="1"/>
      <c r="FCY21" s="1"/>
      <c r="FCZ21" s="1"/>
      <c r="FDA21" s="1"/>
      <c r="FDB21" s="1"/>
      <c r="FDC21" s="1"/>
      <c r="FDD21" s="1"/>
      <c r="FDE21" s="1"/>
      <c r="FDF21" s="1"/>
      <c r="FDG21" s="1"/>
      <c r="FDH21" s="1"/>
      <c r="FDI21" s="1"/>
      <c r="FDJ21" s="1"/>
      <c r="FDK21" s="1"/>
      <c r="FDL21" s="1"/>
      <c r="FDM21" s="1"/>
      <c r="FDN21" s="1"/>
      <c r="FDO21" s="1"/>
      <c r="FDP21" s="1"/>
      <c r="FDQ21" s="1"/>
      <c r="FDR21" s="1"/>
      <c r="FDS21" s="1"/>
      <c r="FDT21" s="1"/>
      <c r="FDU21" s="1"/>
      <c r="FDV21" s="1"/>
      <c r="FDW21" s="1"/>
      <c r="FDX21" s="1"/>
      <c r="FDY21" s="1"/>
      <c r="FDZ21" s="1"/>
      <c r="FEA21" s="1"/>
      <c r="FEB21" s="1"/>
      <c r="FEC21" s="1"/>
      <c r="FED21" s="1"/>
      <c r="FEE21" s="1"/>
      <c r="FEF21" s="1"/>
      <c r="FEG21" s="1"/>
      <c r="FEH21" s="1"/>
      <c r="FEI21" s="1"/>
      <c r="FEJ21" s="1"/>
      <c r="FEK21" s="1"/>
      <c r="FEL21" s="1"/>
      <c r="FEM21" s="1"/>
      <c r="FEN21" s="1"/>
      <c r="FEO21" s="1"/>
      <c r="FEP21" s="1"/>
      <c r="FEQ21" s="1"/>
      <c r="FER21" s="1"/>
      <c r="FES21" s="1"/>
      <c r="FET21" s="1"/>
      <c r="FEU21" s="1"/>
      <c r="FEV21" s="1"/>
      <c r="FEW21" s="1"/>
      <c r="FEX21" s="1"/>
      <c r="FEY21" s="1"/>
      <c r="FEZ21" s="1"/>
      <c r="FFA21" s="1"/>
      <c r="FFB21" s="1"/>
      <c r="FFC21" s="1"/>
      <c r="FFD21" s="1"/>
      <c r="FFE21" s="1"/>
      <c r="FFF21" s="1"/>
      <c r="FFG21" s="1"/>
      <c r="FFH21" s="1"/>
      <c r="FFI21" s="1"/>
      <c r="FFJ21" s="1"/>
      <c r="FFK21" s="1"/>
      <c r="FFL21" s="1"/>
      <c r="FFM21" s="1"/>
      <c r="FFN21" s="1"/>
      <c r="FFO21" s="1"/>
      <c r="FFP21" s="1"/>
      <c r="FFQ21" s="1"/>
      <c r="FFR21" s="1"/>
      <c r="FFS21" s="1"/>
      <c r="FFT21" s="1"/>
      <c r="FFU21" s="1"/>
      <c r="FFV21" s="1"/>
      <c r="FFW21" s="1"/>
      <c r="FFX21" s="1"/>
      <c r="FFY21" s="1"/>
      <c r="FFZ21" s="1"/>
      <c r="FGA21" s="1"/>
      <c r="FGB21" s="1"/>
      <c r="FGC21" s="1"/>
      <c r="FGD21" s="1"/>
      <c r="FGE21" s="1"/>
      <c r="FGF21" s="1"/>
      <c r="FGG21" s="1"/>
      <c r="FGH21" s="1"/>
      <c r="FGI21" s="1"/>
      <c r="FGJ21" s="1"/>
      <c r="FGK21" s="1"/>
      <c r="FGL21" s="1"/>
      <c r="FGM21" s="1"/>
      <c r="FGN21" s="1"/>
      <c r="FGO21" s="1"/>
      <c r="FGP21" s="1"/>
      <c r="FGQ21" s="1"/>
      <c r="FGR21" s="1"/>
      <c r="FGS21" s="1"/>
      <c r="FGT21" s="1"/>
      <c r="FGU21" s="1"/>
      <c r="FGV21" s="1"/>
      <c r="FGW21" s="1"/>
      <c r="FGX21" s="1"/>
      <c r="FGY21" s="1"/>
      <c r="FGZ21" s="1"/>
      <c r="FHA21" s="1"/>
      <c r="FHB21" s="1"/>
      <c r="FHC21" s="1"/>
      <c r="FHD21" s="1"/>
      <c r="FHE21" s="1"/>
      <c r="FHF21" s="1"/>
      <c r="FHG21" s="1"/>
      <c r="FHH21" s="1"/>
      <c r="FHI21" s="1"/>
      <c r="FHJ21" s="1"/>
      <c r="FHK21" s="1"/>
      <c r="FHL21" s="1"/>
      <c r="FHM21" s="1"/>
      <c r="FHN21" s="1"/>
      <c r="FHO21" s="1"/>
      <c r="FHP21" s="1"/>
      <c r="FHQ21" s="1"/>
      <c r="FHR21" s="1"/>
      <c r="FHS21" s="1"/>
      <c r="FHT21" s="1"/>
      <c r="FHU21" s="1"/>
      <c r="FHV21" s="1"/>
      <c r="FHW21" s="1"/>
      <c r="FHX21" s="1"/>
      <c r="FHY21" s="1"/>
      <c r="FHZ21" s="1"/>
      <c r="FIA21" s="1"/>
      <c r="FIB21" s="1"/>
      <c r="FIC21" s="1"/>
      <c r="FID21" s="1"/>
      <c r="FIE21" s="1"/>
      <c r="FIF21" s="1"/>
      <c r="FIG21" s="1"/>
      <c r="FIH21" s="1"/>
      <c r="FII21" s="1"/>
      <c r="FIJ21" s="1"/>
      <c r="FIK21" s="1"/>
      <c r="FIL21" s="1"/>
      <c r="FIM21" s="1"/>
      <c r="FIN21" s="1"/>
      <c r="FIO21" s="1"/>
      <c r="FIP21" s="1"/>
      <c r="FIQ21" s="1"/>
      <c r="FIR21" s="1"/>
      <c r="FIS21" s="1"/>
      <c r="FIT21" s="1"/>
      <c r="FIU21" s="1"/>
      <c r="FIV21" s="1"/>
      <c r="FIW21" s="1"/>
      <c r="FIX21" s="1"/>
      <c r="FIY21" s="1"/>
      <c r="FIZ21" s="1"/>
      <c r="FJA21" s="1"/>
      <c r="FJB21" s="1"/>
      <c r="FJC21" s="1"/>
      <c r="FJD21" s="1"/>
      <c r="FJE21" s="1"/>
      <c r="FJF21" s="1"/>
      <c r="FJG21" s="1"/>
      <c r="FJH21" s="1"/>
      <c r="FJI21" s="1"/>
      <c r="FJJ21" s="1"/>
      <c r="FJK21" s="1"/>
      <c r="FJL21" s="1"/>
      <c r="FJM21" s="1"/>
      <c r="FJN21" s="1"/>
      <c r="FJO21" s="1"/>
      <c r="FJP21" s="1"/>
      <c r="FJQ21" s="1"/>
      <c r="FJR21" s="1"/>
      <c r="FJS21" s="1"/>
      <c r="FJT21" s="1"/>
      <c r="FJU21" s="1"/>
      <c r="FJV21" s="1"/>
      <c r="FJW21" s="1"/>
      <c r="FJX21" s="1"/>
      <c r="FJY21" s="1"/>
      <c r="FJZ21" s="1"/>
      <c r="FKA21" s="1"/>
      <c r="FKB21" s="1"/>
      <c r="FKC21" s="1"/>
      <c r="FKD21" s="1"/>
      <c r="FKE21" s="1"/>
      <c r="FKF21" s="1"/>
      <c r="FKG21" s="1"/>
      <c r="FKH21" s="1"/>
      <c r="FKI21" s="1"/>
      <c r="FKJ21" s="1"/>
      <c r="FKK21" s="1"/>
      <c r="FKL21" s="1"/>
      <c r="FKM21" s="1"/>
      <c r="FKN21" s="1"/>
      <c r="FKO21" s="1"/>
      <c r="FKP21" s="1"/>
      <c r="FKQ21" s="1"/>
      <c r="FKR21" s="1"/>
      <c r="FKS21" s="1"/>
      <c r="FKT21" s="1"/>
      <c r="FKU21" s="1"/>
      <c r="FKV21" s="1"/>
      <c r="FKW21" s="1"/>
      <c r="FKX21" s="1"/>
      <c r="FKY21" s="1"/>
      <c r="FKZ21" s="1"/>
      <c r="FLA21" s="1"/>
      <c r="FLB21" s="1"/>
      <c r="FLC21" s="1"/>
      <c r="FLD21" s="1"/>
      <c r="FLE21" s="1"/>
      <c r="FLF21" s="1"/>
      <c r="FLG21" s="1"/>
      <c r="FLH21" s="1"/>
      <c r="FLI21" s="1"/>
      <c r="FLJ21" s="1"/>
      <c r="FLK21" s="1"/>
      <c r="FLL21" s="1"/>
      <c r="FLM21" s="1"/>
      <c r="FLN21" s="1"/>
      <c r="FLO21" s="1"/>
      <c r="FLP21" s="1"/>
      <c r="FLQ21" s="1"/>
      <c r="FLR21" s="1"/>
      <c r="FLS21" s="1"/>
      <c r="FLT21" s="1"/>
      <c r="FLU21" s="1"/>
      <c r="FLV21" s="1"/>
      <c r="FLW21" s="1"/>
      <c r="FLX21" s="1"/>
      <c r="FLY21" s="1"/>
      <c r="FLZ21" s="1"/>
      <c r="FMA21" s="1"/>
      <c r="FMB21" s="1"/>
      <c r="FMC21" s="1"/>
      <c r="FMD21" s="1"/>
      <c r="FME21" s="1"/>
      <c r="FMF21" s="1"/>
      <c r="FMG21" s="1"/>
      <c r="FMH21" s="1"/>
      <c r="FMI21" s="1"/>
      <c r="FMJ21" s="1"/>
      <c r="FMK21" s="1"/>
      <c r="FML21" s="1"/>
      <c r="FMM21" s="1"/>
      <c r="FMN21" s="1"/>
      <c r="FMO21" s="1"/>
      <c r="FMP21" s="1"/>
      <c r="FMQ21" s="1"/>
      <c r="FMR21" s="1"/>
      <c r="FMS21" s="1"/>
      <c r="FMT21" s="1"/>
      <c r="FMU21" s="1"/>
      <c r="FMV21" s="1"/>
      <c r="FMW21" s="1"/>
      <c r="FMX21" s="1"/>
      <c r="FMY21" s="1"/>
      <c r="FMZ21" s="1"/>
      <c r="FNA21" s="1"/>
      <c r="FNB21" s="1"/>
      <c r="FNC21" s="1"/>
      <c r="FND21" s="1"/>
      <c r="FNE21" s="1"/>
      <c r="FNF21" s="1"/>
      <c r="FNG21" s="1"/>
      <c r="FNH21" s="1"/>
      <c r="FNI21" s="1"/>
      <c r="FNJ21" s="1"/>
      <c r="FNK21" s="1"/>
      <c r="FNL21" s="1"/>
      <c r="FNM21" s="1"/>
      <c r="FNN21" s="1"/>
      <c r="FNO21" s="1"/>
      <c r="FNP21" s="1"/>
      <c r="FNQ21" s="1"/>
      <c r="FNR21" s="1"/>
      <c r="FNS21" s="1"/>
      <c r="FNT21" s="1"/>
      <c r="FNU21" s="1"/>
      <c r="FNV21" s="1"/>
      <c r="FNW21" s="1"/>
      <c r="FNX21" s="1"/>
      <c r="FNY21" s="1"/>
      <c r="FNZ21" s="1"/>
      <c r="FOA21" s="1"/>
      <c r="FOB21" s="1"/>
      <c r="FOC21" s="1"/>
      <c r="FOD21" s="1"/>
      <c r="FOE21" s="1"/>
      <c r="FOF21" s="1"/>
      <c r="FOG21" s="1"/>
      <c r="FOH21" s="1"/>
      <c r="FOI21" s="1"/>
      <c r="FOJ21" s="1"/>
      <c r="FOK21" s="1"/>
      <c r="FOL21" s="1"/>
      <c r="FOM21" s="1"/>
      <c r="FON21" s="1"/>
      <c r="FOO21" s="1"/>
      <c r="FOP21" s="1"/>
      <c r="FOQ21" s="1"/>
      <c r="FOR21" s="1"/>
      <c r="FOS21" s="1"/>
      <c r="FOT21" s="1"/>
      <c r="FOU21" s="1"/>
      <c r="FOV21" s="1"/>
      <c r="FOW21" s="1"/>
      <c r="FOX21" s="1"/>
      <c r="FOY21" s="1"/>
      <c r="FOZ21" s="1"/>
      <c r="FPA21" s="1"/>
      <c r="FPB21" s="1"/>
      <c r="FPC21" s="1"/>
      <c r="FPD21" s="1"/>
      <c r="FPE21" s="1"/>
      <c r="FPF21" s="1"/>
      <c r="FPG21" s="1"/>
      <c r="FPH21" s="1"/>
      <c r="FPI21" s="1"/>
      <c r="FPJ21" s="1"/>
      <c r="FPK21" s="1"/>
      <c r="FPL21" s="1"/>
      <c r="FPM21" s="1"/>
      <c r="FPN21" s="1"/>
      <c r="FPO21" s="1"/>
      <c r="FPP21" s="1"/>
      <c r="FPQ21" s="1"/>
      <c r="FPR21" s="1"/>
      <c r="FPS21" s="1"/>
      <c r="FPT21" s="1"/>
      <c r="FPU21" s="1"/>
      <c r="FPV21" s="1"/>
      <c r="FPW21" s="1"/>
      <c r="FPX21" s="1"/>
      <c r="FPY21" s="1"/>
      <c r="FPZ21" s="1"/>
      <c r="FQA21" s="1"/>
      <c r="FQB21" s="1"/>
      <c r="FQC21" s="1"/>
      <c r="FQD21" s="1"/>
      <c r="FQE21" s="1"/>
      <c r="FQF21" s="1"/>
      <c r="FQG21" s="1"/>
      <c r="FQH21" s="1"/>
      <c r="FQI21" s="1"/>
      <c r="FQJ21" s="1"/>
      <c r="FQK21" s="1"/>
      <c r="FQL21" s="1"/>
      <c r="FQM21" s="1"/>
      <c r="FQN21" s="1"/>
      <c r="FQO21" s="1"/>
      <c r="FQP21" s="1"/>
      <c r="FQQ21" s="1"/>
      <c r="FQR21" s="1"/>
      <c r="FQS21" s="1"/>
      <c r="FQT21" s="1"/>
      <c r="FQU21" s="1"/>
      <c r="FQV21" s="1"/>
      <c r="FQW21" s="1"/>
      <c r="FQX21" s="1"/>
      <c r="FQY21" s="1"/>
      <c r="FQZ21" s="1"/>
      <c r="FRA21" s="1"/>
      <c r="FRB21" s="1"/>
      <c r="FRC21" s="1"/>
      <c r="FRD21" s="1"/>
      <c r="FRE21" s="1"/>
      <c r="FRF21" s="1"/>
      <c r="FRG21" s="1"/>
      <c r="FRH21" s="1"/>
      <c r="FRI21" s="1"/>
      <c r="FRJ21" s="1"/>
      <c r="FRK21" s="1"/>
      <c r="FRL21" s="1"/>
      <c r="FRM21" s="1"/>
      <c r="FRN21" s="1"/>
      <c r="FRO21" s="1"/>
      <c r="FRP21" s="1"/>
      <c r="FRQ21" s="1"/>
      <c r="FRR21" s="1"/>
      <c r="FRS21" s="1"/>
      <c r="FRT21" s="1"/>
      <c r="FRU21" s="1"/>
      <c r="FRV21" s="1"/>
      <c r="FRW21" s="1"/>
      <c r="FRX21" s="1"/>
      <c r="FRY21" s="1"/>
      <c r="FRZ21" s="1"/>
      <c r="FSA21" s="1"/>
      <c r="FSB21" s="1"/>
      <c r="FSC21" s="1"/>
      <c r="FSD21" s="1"/>
      <c r="FSE21" s="1"/>
      <c r="FSF21" s="1"/>
      <c r="FSG21" s="1"/>
      <c r="FSH21" s="1"/>
      <c r="FSI21" s="1"/>
      <c r="FSJ21" s="1"/>
      <c r="FSK21" s="1"/>
      <c r="FSL21" s="1"/>
      <c r="FSM21" s="1"/>
      <c r="FSN21" s="1"/>
      <c r="FSO21" s="1"/>
      <c r="FSP21" s="1"/>
      <c r="FSQ21" s="1"/>
      <c r="FSR21" s="1"/>
      <c r="FSS21" s="1"/>
      <c r="FST21" s="1"/>
      <c r="FSU21" s="1"/>
      <c r="FSV21" s="1"/>
      <c r="FSW21" s="1"/>
      <c r="FSX21" s="1"/>
      <c r="FSY21" s="1"/>
      <c r="FSZ21" s="1"/>
      <c r="FTA21" s="1"/>
      <c r="FTB21" s="1"/>
      <c r="FTC21" s="1"/>
      <c r="FTD21" s="1"/>
      <c r="FTE21" s="1"/>
      <c r="FTF21" s="1"/>
      <c r="FTG21" s="1"/>
      <c r="FTH21" s="1"/>
      <c r="FTI21" s="1"/>
      <c r="FTJ21" s="1"/>
      <c r="FTK21" s="1"/>
      <c r="FTL21" s="1"/>
      <c r="FTM21" s="1"/>
      <c r="FTN21" s="1"/>
      <c r="FTO21" s="1"/>
      <c r="FTP21" s="1"/>
      <c r="FTQ21" s="1"/>
      <c r="FTR21" s="1"/>
      <c r="FTS21" s="1"/>
      <c r="FTT21" s="1"/>
      <c r="FTU21" s="1"/>
      <c r="FTV21" s="1"/>
      <c r="FTW21" s="1"/>
      <c r="FTX21" s="1"/>
      <c r="FTY21" s="1"/>
      <c r="FTZ21" s="1"/>
      <c r="FUA21" s="1"/>
      <c r="FUB21" s="1"/>
      <c r="FUC21" s="1"/>
      <c r="FUD21" s="1"/>
      <c r="FUE21" s="1"/>
      <c r="FUF21" s="1"/>
      <c r="FUG21" s="1"/>
      <c r="FUH21" s="1"/>
      <c r="FUI21" s="1"/>
      <c r="FUJ21" s="1"/>
      <c r="FUK21" s="1"/>
      <c r="FUL21" s="1"/>
      <c r="FUM21" s="1"/>
      <c r="FUN21" s="1"/>
      <c r="FUO21" s="1"/>
      <c r="FUP21" s="1"/>
      <c r="FUQ21" s="1"/>
      <c r="FUR21" s="1"/>
      <c r="FUS21" s="1"/>
      <c r="FUT21" s="1"/>
      <c r="FUU21" s="1"/>
      <c r="FUV21" s="1"/>
      <c r="FUW21" s="1"/>
      <c r="FUX21" s="1"/>
      <c r="FUY21" s="1"/>
      <c r="FUZ21" s="1"/>
      <c r="FVA21" s="1"/>
      <c r="FVB21" s="1"/>
      <c r="FVC21" s="1"/>
      <c r="FVD21" s="1"/>
      <c r="FVE21" s="1"/>
      <c r="FVF21" s="1"/>
      <c r="FVG21" s="1"/>
      <c r="FVH21" s="1"/>
      <c r="FVI21" s="1"/>
      <c r="FVJ21" s="1"/>
      <c r="FVK21" s="1"/>
      <c r="FVL21" s="1"/>
      <c r="FVM21" s="1"/>
      <c r="FVN21" s="1"/>
      <c r="FVO21" s="1"/>
      <c r="FVP21" s="1"/>
      <c r="FVQ21" s="1"/>
      <c r="FVR21" s="1"/>
      <c r="FVS21" s="1"/>
      <c r="FVT21" s="1"/>
      <c r="FVU21" s="1"/>
      <c r="FVV21" s="1"/>
      <c r="FVW21" s="1"/>
      <c r="FVX21" s="1"/>
      <c r="FVY21" s="1"/>
      <c r="FVZ21" s="1"/>
      <c r="FWA21" s="1"/>
      <c r="FWB21" s="1"/>
      <c r="FWC21" s="1"/>
      <c r="FWD21" s="1"/>
      <c r="FWE21" s="1"/>
      <c r="FWF21" s="1"/>
      <c r="FWG21" s="1"/>
      <c r="FWH21" s="1"/>
      <c r="FWI21" s="1"/>
      <c r="FWJ21" s="1"/>
      <c r="FWK21" s="1"/>
      <c r="FWL21" s="1"/>
      <c r="FWM21" s="1"/>
      <c r="FWN21" s="1"/>
      <c r="FWO21" s="1"/>
      <c r="FWP21" s="1"/>
      <c r="FWQ21" s="1"/>
      <c r="FWR21" s="1"/>
      <c r="FWS21" s="1"/>
      <c r="FWT21" s="1"/>
      <c r="FWU21" s="1"/>
      <c r="FWV21" s="1"/>
      <c r="FWW21" s="1"/>
      <c r="FWX21" s="1"/>
      <c r="FWY21" s="1"/>
      <c r="FWZ21" s="1"/>
      <c r="FXA21" s="1"/>
      <c r="FXB21" s="1"/>
      <c r="FXC21" s="1"/>
      <c r="FXD21" s="1"/>
      <c r="FXE21" s="1"/>
      <c r="FXF21" s="1"/>
      <c r="FXG21" s="1"/>
      <c r="FXH21" s="1"/>
      <c r="FXI21" s="1"/>
      <c r="FXJ21" s="1"/>
      <c r="FXK21" s="1"/>
      <c r="FXL21" s="1"/>
      <c r="FXM21" s="1"/>
      <c r="FXN21" s="1"/>
      <c r="FXO21" s="1"/>
      <c r="FXP21" s="1"/>
      <c r="FXQ21" s="1"/>
      <c r="FXR21" s="1"/>
      <c r="FXS21" s="1"/>
      <c r="FXT21" s="1"/>
      <c r="FXU21" s="1"/>
      <c r="FXV21" s="1"/>
      <c r="FXW21" s="1"/>
      <c r="FXX21" s="1"/>
      <c r="FXY21" s="1"/>
      <c r="FXZ21" s="1"/>
      <c r="FYA21" s="1"/>
      <c r="FYB21" s="1"/>
      <c r="FYC21" s="1"/>
      <c r="FYD21" s="1"/>
      <c r="FYE21" s="1"/>
      <c r="FYF21" s="1"/>
      <c r="FYG21" s="1"/>
      <c r="FYH21" s="1"/>
      <c r="FYI21" s="1"/>
      <c r="FYJ21" s="1"/>
      <c r="FYK21" s="1"/>
      <c r="FYL21" s="1"/>
      <c r="FYM21" s="1"/>
      <c r="FYN21" s="1"/>
      <c r="FYO21" s="1"/>
      <c r="FYP21" s="1"/>
      <c r="FYQ21" s="1"/>
      <c r="FYR21" s="1"/>
      <c r="FYS21" s="1"/>
      <c r="FYT21" s="1"/>
      <c r="FYU21" s="1"/>
      <c r="FYV21" s="1"/>
      <c r="FYW21" s="1"/>
      <c r="FYX21" s="1"/>
      <c r="FYY21" s="1"/>
      <c r="FYZ21" s="1"/>
      <c r="FZA21" s="1"/>
      <c r="FZB21" s="1"/>
      <c r="FZC21" s="1"/>
      <c r="FZD21" s="1"/>
      <c r="FZE21" s="1"/>
      <c r="FZF21" s="1"/>
      <c r="FZG21" s="1"/>
      <c r="FZH21" s="1"/>
      <c r="FZI21" s="1"/>
      <c r="FZJ21" s="1"/>
      <c r="FZK21" s="1"/>
      <c r="FZL21" s="1"/>
      <c r="FZM21" s="1"/>
      <c r="FZN21" s="1"/>
      <c r="FZO21" s="1"/>
      <c r="FZP21" s="1"/>
      <c r="FZQ21" s="1"/>
      <c r="FZR21" s="1"/>
      <c r="FZS21" s="1"/>
      <c r="FZT21" s="1"/>
      <c r="FZU21" s="1"/>
      <c r="FZV21" s="1"/>
      <c r="FZW21" s="1"/>
      <c r="FZX21" s="1"/>
      <c r="FZY21" s="1"/>
      <c r="FZZ21" s="1"/>
      <c r="GAA21" s="1"/>
      <c r="GAB21" s="1"/>
      <c r="GAC21" s="1"/>
      <c r="GAD21" s="1"/>
      <c r="GAE21" s="1"/>
      <c r="GAF21" s="1"/>
      <c r="GAG21" s="1"/>
      <c r="GAH21" s="1"/>
      <c r="GAI21" s="1"/>
      <c r="GAJ21" s="1"/>
      <c r="GAK21" s="1"/>
      <c r="GAL21" s="1"/>
      <c r="GAM21" s="1"/>
      <c r="GAN21" s="1"/>
      <c r="GAO21" s="1"/>
      <c r="GAP21" s="1"/>
      <c r="GAQ21" s="1"/>
      <c r="GAR21" s="1"/>
      <c r="GAS21" s="1"/>
      <c r="GAT21" s="1"/>
      <c r="GAU21" s="1"/>
      <c r="GAV21" s="1"/>
      <c r="GAW21" s="1"/>
      <c r="GAX21" s="1"/>
      <c r="GAY21" s="1"/>
      <c r="GAZ21" s="1"/>
      <c r="GBA21" s="1"/>
      <c r="GBB21" s="1"/>
      <c r="GBC21" s="1"/>
      <c r="GBD21" s="1"/>
      <c r="GBE21" s="1"/>
      <c r="GBF21" s="1"/>
      <c r="GBG21" s="1"/>
      <c r="GBH21" s="1"/>
      <c r="GBI21" s="1"/>
      <c r="GBJ21" s="1"/>
      <c r="GBK21" s="1"/>
      <c r="GBL21" s="1"/>
      <c r="GBM21" s="1"/>
      <c r="GBN21" s="1"/>
      <c r="GBO21" s="1"/>
      <c r="GBP21" s="1"/>
      <c r="GBQ21" s="1"/>
      <c r="GBR21" s="1"/>
      <c r="GBS21" s="1"/>
      <c r="GBT21" s="1"/>
      <c r="GBU21" s="1"/>
      <c r="GBV21" s="1"/>
      <c r="GBW21" s="1"/>
      <c r="GBX21" s="1"/>
      <c r="GBY21" s="1"/>
      <c r="GBZ21" s="1"/>
      <c r="GCA21" s="1"/>
      <c r="GCB21" s="1"/>
      <c r="GCC21" s="1"/>
      <c r="GCD21" s="1"/>
      <c r="GCE21" s="1"/>
      <c r="GCF21" s="1"/>
      <c r="GCG21" s="1"/>
      <c r="GCH21" s="1"/>
      <c r="GCI21" s="1"/>
      <c r="GCJ21" s="1"/>
      <c r="GCK21" s="1"/>
      <c r="GCL21" s="1"/>
      <c r="GCM21" s="1"/>
      <c r="GCN21" s="1"/>
      <c r="GCO21" s="1"/>
      <c r="GCP21" s="1"/>
      <c r="GCQ21" s="1"/>
      <c r="GCR21" s="1"/>
      <c r="GCS21" s="1"/>
      <c r="GCT21" s="1"/>
      <c r="GCU21" s="1"/>
      <c r="GCV21" s="1"/>
      <c r="GCW21" s="1"/>
      <c r="GCX21" s="1"/>
      <c r="GCY21" s="1"/>
      <c r="GCZ21" s="1"/>
      <c r="GDA21" s="1"/>
      <c r="GDB21" s="1"/>
      <c r="GDC21" s="1"/>
      <c r="GDD21" s="1"/>
      <c r="GDE21" s="1"/>
      <c r="GDF21" s="1"/>
      <c r="GDG21" s="1"/>
      <c r="GDH21" s="1"/>
      <c r="GDI21" s="1"/>
      <c r="GDJ21" s="1"/>
      <c r="GDK21" s="1"/>
      <c r="GDL21" s="1"/>
      <c r="GDM21" s="1"/>
      <c r="GDN21" s="1"/>
      <c r="GDO21" s="1"/>
      <c r="GDP21" s="1"/>
      <c r="GDQ21" s="1"/>
      <c r="GDR21" s="1"/>
      <c r="GDS21" s="1"/>
      <c r="GDT21" s="1"/>
      <c r="GDU21" s="1"/>
      <c r="GDV21" s="1"/>
      <c r="GDW21" s="1"/>
      <c r="GDX21" s="1"/>
      <c r="GDY21" s="1"/>
      <c r="GDZ21" s="1"/>
      <c r="GEA21" s="1"/>
      <c r="GEB21" s="1"/>
      <c r="GEC21" s="1"/>
      <c r="GED21" s="1"/>
      <c r="GEE21" s="1"/>
      <c r="GEF21" s="1"/>
      <c r="GEG21" s="1"/>
      <c r="GEH21" s="1"/>
      <c r="GEI21" s="1"/>
      <c r="GEJ21" s="1"/>
      <c r="GEK21" s="1"/>
      <c r="GEL21" s="1"/>
      <c r="GEM21" s="1"/>
      <c r="GEN21" s="1"/>
      <c r="GEO21" s="1"/>
      <c r="GEP21" s="1"/>
      <c r="GEQ21" s="1"/>
      <c r="GER21" s="1"/>
      <c r="GES21" s="1"/>
      <c r="GET21" s="1"/>
      <c r="GEU21" s="1"/>
      <c r="GEV21" s="1"/>
      <c r="GEW21" s="1"/>
      <c r="GEX21" s="1"/>
      <c r="GEY21" s="1"/>
      <c r="GEZ21" s="1"/>
      <c r="GFA21" s="1"/>
      <c r="GFB21" s="1"/>
      <c r="GFC21" s="1"/>
      <c r="GFD21" s="1"/>
      <c r="GFE21" s="1"/>
      <c r="GFF21" s="1"/>
      <c r="GFG21" s="1"/>
      <c r="GFH21" s="1"/>
      <c r="GFI21" s="1"/>
      <c r="GFJ21" s="1"/>
      <c r="GFK21" s="1"/>
      <c r="GFL21" s="1"/>
      <c r="GFM21" s="1"/>
      <c r="GFN21" s="1"/>
      <c r="GFO21" s="1"/>
      <c r="GFP21" s="1"/>
      <c r="GFQ21" s="1"/>
      <c r="GFR21" s="1"/>
      <c r="GFS21" s="1"/>
      <c r="GFT21" s="1"/>
      <c r="GFU21" s="1"/>
      <c r="GFV21" s="1"/>
      <c r="GFW21" s="1"/>
      <c r="GFX21" s="1"/>
      <c r="GFY21" s="1"/>
      <c r="GFZ21" s="1"/>
      <c r="GGA21" s="1"/>
      <c r="GGB21" s="1"/>
      <c r="GGC21" s="1"/>
      <c r="GGD21" s="1"/>
      <c r="GGE21" s="1"/>
      <c r="GGF21" s="1"/>
      <c r="GGG21" s="1"/>
      <c r="GGH21" s="1"/>
      <c r="GGI21" s="1"/>
      <c r="GGJ21" s="1"/>
      <c r="GGK21" s="1"/>
      <c r="GGL21" s="1"/>
      <c r="GGM21" s="1"/>
      <c r="GGN21" s="1"/>
      <c r="GGO21" s="1"/>
      <c r="GGP21" s="1"/>
      <c r="GGQ21" s="1"/>
      <c r="GGR21" s="1"/>
      <c r="GGS21" s="1"/>
      <c r="GGT21" s="1"/>
      <c r="GGU21" s="1"/>
      <c r="GGV21" s="1"/>
      <c r="GGW21" s="1"/>
      <c r="GGX21" s="1"/>
      <c r="GGY21" s="1"/>
      <c r="GGZ21" s="1"/>
      <c r="GHA21" s="1"/>
      <c r="GHB21" s="1"/>
      <c r="GHC21" s="1"/>
      <c r="GHD21" s="1"/>
      <c r="GHE21" s="1"/>
      <c r="GHF21" s="1"/>
      <c r="GHG21" s="1"/>
      <c r="GHH21" s="1"/>
      <c r="GHI21" s="1"/>
      <c r="GHJ21" s="1"/>
      <c r="GHK21" s="1"/>
      <c r="GHL21" s="1"/>
      <c r="GHM21" s="1"/>
      <c r="GHN21" s="1"/>
      <c r="GHO21" s="1"/>
      <c r="GHP21" s="1"/>
      <c r="GHQ21" s="1"/>
      <c r="GHR21" s="1"/>
      <c r="GHS21" s="1"/>
      <c r="GHT21" s="1"/>
      <c r="GHU21" s="1"/>
      <c r="GHV21" s="1"/>
      <c r="GHW21" s="1"/>
      <c r="GHX21" s="1"/>
      <c r="GHY21" s="1"/>
      <c r="GHZ21" s="1"/>
      <c r="GIA21" s="1"/>
      <c r="GIB21" s="1"/>
      <c r="GIC21" s="1"/>
      <c r="GID21" s="1"/>
      <c r="GIE21" s="1"/>
      <c r="GIF21" s="1"/>
      <c r="GIG21" s="1"/>
      <c r="GIH21" s="1"/>
      <c r="GII21" s="1"/>
      <c r="GIJ21" s="1"/>
      <c r="GIK21" s="1"/>
      <c r="GIL21" s="1"/>
      <c r="GIM21" s="1"/>
      <c r="GIN21" s="1"/>
      <c r="GIO21" s="1"/>
      <c r="GIP21" s="1"/>
      <c r="GIQ21" s="1"/>
      <c r="GIR21" s="1"/>
      <c r="GIS21" s="1"/>
      <c r="GIT21" s="1"/>
      <c r="GIU21" s="1"/>
      <c r="GIV21" s="1"/>
      <c r="GIW21" s="1"/>
      <c r="GIX21" s="1"/>
      <c r="GIY21" s="1"/>
      <c r="GIZ21" s="1"/>
      <c r="GJA21" s="1"/>
      <c r="GJB21" s="1"/>
      <c r="GJC21" s="1"/>
      <c r="GJD21" s="1"/>
      <c r="GJE21" s="1"/>
      <c r="GJF21" s="1"/>
      <c r="GJG21" s="1"/>
      <c r="GJH21" s="1"/>
      <c r="GJI21" s="1"/>
      <c r="GJJ21" s="1"/>
      <c r="GJK21" s="1"/>
      <c r="GJL21" s="1"/>
      <c r="GJM21" s="1"/>
      <c r="GJN21" s="1"/>
      <c r="GJO21" s="1"/>
      <c r="GJP21" s="1"/>
      <c r="GJQ21" s="1"/>
      <c r="GJR21" s="1"/>
      <c r="GJS21" s="1"/>
      <c r="GJT21" s="1"/>
      <c r="GJU21" s="1"/>
      <c r="GJV21" s="1"/>
      <c r="GJW21" s="1"/>
      <c r="GJX21" s="1"/>
      <c r="GJY21" s="1"/>
      <c r="GJZ21" s="1"/>
      <c r="GKA21" s="1"/>
      <c r="GKB21" s="1"/>
      <c r="GKC21" s="1"/>
      <c r="GKD21" s="1"/>
      <c r="GKE21" s="1"/>
      <c r="GKF21" s="1"/>
      <c r="GKG21" s="1"/>
      <c r="GKH21" s="1"/>
      <c r="GKI21" s="1"/>
      <c r="GKJ21" s="1"/>
      <c r="GKK21" s="1"/>
      <c r="GKL21" s="1"/>
      <c r="GKM21" s="1"/>
      <c r="GKN21" s="1"/>
      <c r="GKO21" s="1"/>
      <c r="GKP21" s="1"/>
      <c r="GKQ21" s="1"/>
      <c r="GKR21" s="1"/>
      <c r="GKS21" s="1"/>
      <c r="GKT21" s="1"/>
      <c r="GKU21" s="1"/>
      <c r="GKV21" s="1"/>
      <c r="GKW21" s="1"/>
      <c r="GKX21" s="1"/>
      <c r="GKY21" s="1"/>
      <c r="GKZ21" s="1"/>
      <c r="GLA21" s="1"/>
      <c r="GLB21" s="1"/>
      <c r="GLC21" s="1"/>
      <c r="GLD21" s="1"/>
      <c r="GLE21" s="1"/>
      <c r="GLF21" s="1"/>
      <c r="GLG21" s="1"/>
      <c r="GLH21" s="1"/>
      <c r="GLI21" s="1"/>
      <c r="GLJ21" s="1"/>
      <c r="GLK21" s="1"/>
      <c r="GLL21" s="1"/>
      <c r="GLM21" s="1"/>
      <c r="GLN21" s="1"/>
      <c r="GLO21" s="1"/>
      <c r="GLP21" s="1"/>
      <c r="GLQ21" s="1"/>
      <c r="GLR21" s="1"/>
      <c r="GLS21" s="1"/>
      <c r="GLT21" s="1"/>
      <c r="GLU21" s="1"/>
      <c r="GLV21" s="1"/>
      <c r="GLW21" s="1"/>
      <c r="GLX21" s="1"/>
      <c r="GLY21" s="1"/>
      <c r="GLZ21" s="1"/>
      <c r="GMA21" s="1"/>
      <c r="GMB21" s="1"/>
      <c r="GMC21" s="1"/>
      <c r="GMD21" s="1"/>
      <c r="GME21" s="1"/>
      <c r="GMF21" s="1"/>
      <c r="GMG21" s="1"/>
      <c r="GMH21" s="1"/>
      <c r="GMI21" s="1"/>
      <c r="GMJ21" s="1"/>
      <c r="GMK21" s="1"/>
      <c r="GML21" s="1"/>
      <c r="GMM21" s="1"/>
      <c r="GMN21" s="1"/>
      <c r="GMO21" s="1"/>
      <c r="GMP21" s="1"/>
      <c r="GMQ21" s="1"/>
      <c r="GMR21" s="1"/>
      <c r="GMS21" s="1"/>
      <c r="GMT21" s="1"/>
      <c r="GMU21" s="1"/>
      <c r="GMV21" s="1"/>
      <c r="GMW21" s="1"/>
      <c r="GMX21" s="1"/>
      <c r="GMY21" s="1"/>
      <c r="GMZ21" s="1"/>
      <c r="GNA21" s="1"/>
      <c r="GNB21" s="1"/>
      <c r="GNC21" s="1"/>
      <c r="GND21" s="1"/>
      <c r="GNE21" s="1"/>
      <c r="GNF21" s="1"/>
      <c r="GNG21" s="1"/>
      <c r="GNH21" s="1"/>
      <c r="GNI21" s="1"/>
      <c r="GNJ21" s="1"/>
      <c r="GNK21" s="1"/>
      <c r="GNL21" s="1"/>
      <c r="GNM21" s="1"/>
      <c r="GNN21" s="1"/>
      <c r="GNO21" s="1"/>
      <c r="GNP21" s="1"/>
      <c r="GNQ21" s="1"/>
      <c r="GNR21" s="1"/>
      <c r="GNS21" s="1"/>
      <c r="GNT21" s="1"/>
      <c r="GNU21" s="1"/>
      <c r="GNV21" s="1"/>
      <c r="GNW21" s="1"/>
      <c r="GNX21" s="1"/>
      <c r="GNY21" s="1"/>
      <c r="GNZ21" s="1"/>
      <c r="GOA21" s="1"/>
      <c r="GOB21" s="1"/>
      <c r="GOC21" s="1"/>
      <c r="GOD21" s="1"/>
      <c r="GOE21" s="1"/>
      <c r="GOF21" s="1"/>
      <c r="GOG21" s="1"/>
      <c r="GOH21" s="1"/>
      <c r="GOI21" s="1"/>
      <c r="GOJ21" s="1"/>
      <c r="GOK21" s="1"/>
      <c r="GOL21" s="1"/>
      <c r="GOM21" s="1"/>
      <c r="GON21" s="1"/>
      <c r="GOO21" s="1"/>
      <c r="GOP21" s="1"/>
      <c r="GOQ21" s="1"/>
      <c r="GOR21" s="1"/>
      <c r="GOS21" s="1"/>
      <c r="GOT21" s="1"/>
      <c r="GOU21" s="1"/>
      <c r="GOV21" s="1"/>
      <c r="GOW21" s="1"/>
      <c r="GOX21" s="1"/>
      <c r="GOY21" s="1"/>
      <c r="GOZ21" s="1"/>
      <c r="GPA21" s="1"/>
      <c r="GPB21" s="1"/>
      <c r="GPC21" s="1"/>
      <c r="GPD21" s="1"/>
      <c r="GPE21" s="1"/>
      <c r="GPF21" s="1"/>
      <c r="GPG21" s="1"/>
      <c r="GPH21" s="1"/>
      <c r="GPI21" s="1"/>
      <c r="GPJ21" s="1"/>
      <c r="GPK21" s="1"/>
      <c r="GPL21" s="1"/>
      <c r="GPM21" s="1"/>
      <c r="GPN21" s="1"/>
      <c r="GPO21" s="1"/>
      <c r="GPP21" s="1"/>
      <c r="GPQ21" s="1"/>
      <c r="GPR21" s="1"/>
      <c r="GPS21" s="1"/>
      <c r="GPT21" s="1"/>
      <c r="GPU21" s="1"/>
      <c r="GPV21" s="1"/>
      <c r="GPW21" s="1"/>
      <c r="GPX21" s="1"/>
      <c r="GPY21" s="1"/>
      <c r="GPZ21" s="1"/>
      <c r="GQA21" s="1"/>
      <c r="GQB21" s="1"/>
      <c r="GQC21" s="1"/>
      <c r="GQD21" s="1"/>
      <c r="GQE21" s="1"/>
      <c r="GQF21" s="1"/>
      <c r="GQG21" s="1"/>
      <c r="GQH21" s="1"/>
      <c r="GQI21" s="1"/>
      <c r="GQJ21" s="1"/>
      <c r="GQK21" s="1"/>
      <c r="GQL21" s="1"/>
      <c r="GQM21" s="1"/>
      <c r="GQN21" s="1"/>
      <c r="GQO21" s="1"/>
      <c r="GQP21" s="1"/>
      <c r="GQQ21" s="1"/>
      <c r="GQR21" s="1"/>
      <c r="GQS21" s="1"/>
      <c r="GQT21" s="1"/>
      <c r="GQU21" s="1"/>
      <c r="GQV21" s="1"/>
      <c r="GQW21" s="1"/>
      <c r="GQX21" s="1"/>
      <c r="GQY21" s="1"/>
      <c r="GQZ21" s="1"/>
      <c r="GRA21" s="1"/>
      <c r="GRB21" s="1"/>
      <c r="GRC21" s="1"/>
      <c r="GRD21" s="1"/>
      <c r="GRE21" s="1"/>
      <c r="GRF21" s="1"/>
      <c r="GRG21" s="1"/>
      <c r="GRH21" s="1"/>
      <c r="GRI21" s="1"/>
      <c r="GRJ21" s="1"/>
      <c r="GRK21" s="1"/>
      <c r="GRL21" s="1"/>
      <c r="GRM21" s="1"/>
      <c r="GRN21" s="1"/>
      <c r="GRO21" s="1"/>
      <c r="GRP21" s="1"/>
      <c r="GRQ21" s="1"/>
      <c r="GRR21" s="1"/>
      <c r="GRS21" s="1"/>
      <c r="GRT21" s="1"/>
      <c r="GRU21" s="1"/>
      <c r="GRV21" s="1"/>
      <c r="GRW21" s="1"/>
      <c r="GRX21" s="1"/>
      <c r="GRY21" s="1"/>
      <c r="GRZ21" s="1"/>
      <c r="GSA21" s="1"/>
      <c r="GSB21" s="1"/>
      <c r="GSC21" s="1"/>
      <c r="GSD21" s="1"/>
      <c r="GSE21" s="1"/>
      <c r="GSF21" s="1"/>
      <c r="GSG21" s="1"/>
      <c r="GSH21" s="1"/>
      <c r="GSI21" s="1"/>
      <c r="GSJ21" s="1"/>
      <c r="GSK21" s="1"/>
      <c r="GSL21" s="1"/>
      <c r="GSM21" s="1"/>
      <c r="GSN21" s="1"/>
      <c r="GSO21" s="1"/>
      <c r="GSP21" s="1"/>
      <c r="GSQ21" s="1"/>
      <c r="GSR21" s="1"/>
      <c r="GSS21" s="1"/>
      <c r="GST21" s="1"/>
      <c r="GSU21" s="1"/>
      <c r="GSV21" s="1"/>
      <c r="GSW21" s="1"/>
      <c r="GSX21" s="1"/>
      <c r="GSY21" s="1"/>
      <c r="GSZ21" s="1"/>
      <c r="GTA21" s="1"/>
      <c r="GTB21" s="1"/>
      <c r="GTC21" s="1"/>
      <c r="GTD21" s="1"/>
      <c r="GTE21" s="1"/>
      <c r="GTF21" s="1"/>
      <c r="GTG21" s="1"/>
      <c r="GTH21" s="1"/>
      <c r="GTI21" s="1"/>
      <c r="GTJ21" s="1"/>
      <c r="GTK21" s="1"/>
      <c r="GTL21" s="1"/>
      <c r="GTM21" s="1"/>
      <c r="GTN21" s="1"/>
      <c r="GTO21" s="1"/>
      <c r="GTP21" s="1"/>
      <c r="GTQ21" s="1"/>
      <c r="GTR21" s="1"/>
      <c r="GTS21" s="1"/>
      <c r="GTT21" s="1"/>
      <c r="GTU21" s="1"/>
      <c r="GTV21" s="1"/>
      <c r="GTW21" s="1"/>
      <c r="GTX21" s="1"/>
      <c r="GTY21" s="1"/>
      <c r="GTZ21" s="1"/>
      <c r="GUA21" s="1"/>
      <c r="GUB21" s="1"/>
      <c r="GUC21" s="1"/>
      <c r="GUD21" s="1"/>
      <c r="GUE21" s="1"/>
      <c r="GUF21" s="1"/>
      <c r="GUG21" s="1"/>
      <c r="GUH21" s="1"/>
      <c r="GUI21" s="1"/>
      <c r="GUJ21" s="1"/>
      <c r="GUK21" s="1"/>
      <c r="GUL21" s="1"/>
      <c r="GUM21" s="1"/>
      <c r="GUN21" s="1"/>
      <c r="GUO21" s="1"/>
      <c r="GUP21" s="1"/>
      <c r="GUQ21" s="1"/>
      <c r="GUR21" s="1"/>
      <c r="GUS21" s="1"/>
      <c r="GUT21" s="1"/>
      <c r="GUU21" s="1"/>
      <c r="GUV21" s="1"/>
      <c r="GUW21" s="1"/>
      <c r="GUX21" s="1"/>
      <c r="GUY21" s="1"/>
      <c r="GUZ21" s="1"/>
      <c r="GVA21" s="1"/>
      <c r="GVB21" s="1"/>
      <c r="GVC21" s="1"/>
      <c r="GVD21" s="1"/>
      <c r="GVE21" s="1"/>
      <c r="GVF21" s="1"/>
      <c r="GVG21" s="1"/>
      <c r="GVH21" s="1"/>
      <c r="GVI21" s="1"/>
      <c r="GVJ21" s="1"/>
      <c r="GVK21" s="1"/>
      <c r="GVL21" s="1"/>
      <c r="GVM21" s="1"/>
      <c r="GVN21" s="1"/>
      <c r="GVO21" s="1"/>
      <c r="GVP21" s="1"/>
      <c r="GVQ21" s="1"/>
      <c r="GVR21" s="1"/>
      <c r="GVS21" s="1"/>
      <c r="GVT21" s="1"/>
      <c r="GVU21" s="1"/>
      <c r="GVV21" s="1"/>
      <c r="GVW21" s="1"/>
      <c r="GVX21" s="1"/>
      <c r="GVY21" s="1"/>
      <c r="GVZ21" s="1"/>
      <c r="GWA21" s="1"/>
      <c r="GWB21" s="1"/>
      <c r="GWC21" s="1"/>
      <c r="GWD21" s="1"/>
      <c r="GWE21" s="1"/>
      <c r="GWF21" s="1"/>
      <c r="GWG21" s="1"/>
      <c r="GWH21" s="1"/>
      <c r="GWI21" s="1"/>
      <c r="GWJ21" s="1"/>
      <c r="GWK21" s="1"/>
      <c r="GWL21" s="1"/>
      <c r="GWM21" s="1"/>
      <c r="GWN21" s="1"/>
      <c r="GWO21" s="1"/>
      <c r="GWP21" s="1"/>
      <c r="GWQ21" s="1"/>
      <c r="GWR21" s="1"/>
      <c r="GWS21" s="1"/>
      <c r="GWT21" s="1"/>
      <c r="GWU21" s="1"/>
      <c r="GWV21" s="1"/>
      <c r="GWW21" s="1"/>
      <c r="GWX21" s="1"/>
      <c r="GWY21" s="1"/>
      <c r="GWZ21" s="1"/>
      <c r="GXA21" s="1"/>
      <c r="GXB21" s="1"/>
      <c r="GXC21" s="1"/>
      <c r="GXD21" s="1"/>
      <c r="GXE21" s="1"/>
      <c r="GXF21" s="1"/>
      <c r="GXG21" s="1"/>
      <c r="GXH21" s="1"/>
      <c r="GXI21" s="1"/>
      <c r="GXJ21" s="1"/>
      <c r="GXK21" s="1"/>
      <c r="GXL21" s="1"/>
      <c r="GXM21" s="1"/>
      <c r="GXN21" s="1"/>
      <c r="GXO21" s="1"/>
      <c r="GXP21" s="1"/>
      <c r="GXQ21" s="1"/>
      <c r="GXR21" s="1"/>
      <c r="GXS21" s="1"/>
      <c r="GXT21" s="1"/>
      <c r="GXU21" s="1"/>
      <c r="GXV21" s="1"/>
      <c r="GXW21" s="1"/>
      <c r="GXX21" s="1"/>
      <c r="GXY21" s="1"/>
      <c r="GXZ21" s="1"/>
      <c r="GYA21" s="1"/>
      <c r="GYB21" s="1"/>
      <c r="GYC21" s="1"/>
      <c r="GYD21" s="1"/>
      <c r="GYE21" s="1"/>
      <c r="GYF21" s="1"/>
      <c r="GYG21" s="1"/>
      <c r="GYH21" s="1"/>
      <c r="GYI21" s="1"/>
      <c r="GYJ21" s="1"/>
      <c r="GYK21" s="1"/>
      <c r="GYL21" s="1"/>
      <c r="GYM21" s="1"/>
      <c r="GYN21" s="1"/>
      <c r="GYO21" s="1"/>
      <c r="GYP21" s="1"/>
      <c r="GYQ21" s="1"/>
      <c r="GYR21" s="1"/>
      <c r="GYS21" s="1"/>
      <c r="GYT21" s="1"/>
      <c r="GYU21" s="1"/>
      <c r="GYV21" s="1"/>
      <c r="GYW21" s="1"/>
      <c r="GYX21" s="1"/>
      <c r="GYY21" s="1"/>
      <c r="GYZ21" s="1"/>
      <c r="GZA21" s="1"/>
      <c r="GZB21" s="1"/>
      <c r="GZC21" s="1"/>
      <c r="GZD21" s="1"/>
      <c r="GZE21" s="1"/>
      <c r="GZF21" s="1"/>
      <c r="GZG21" s="1"/>
      <c r="GZH21" s="1"/>
      <c r="GZI21" s="1"/>
      <c r="GZJ21" s="1"/>
      <c r="GZK21" s="1"/>
      <c r="GZL21" s="1"/>
      <c r="GZM21" s="1"/>
      <c r="GZN21" s="1"/>
      <c r="GZO21" s="1"/>
      <c r="GZP21" s="1"/>
      <c r="GZQ21" s="1"/>
      <c r="GZR21" s="1"/>
      <c r="GZS21" s="1"/>
      <c r="GZT21" s="1"/>
      <c r="GZU21" s="1"/>
      <c r="GZV21" s="1"/>
      <c r="GZW21" s="1"/>
      <c r="GZX21" s="1"/>
      <c r="GZY21" s="1"/>
      <c r="GZZ21" s="1"/>
      <c r="HAA21" s="1"/>
      <c r="HAB21" s="1"/>
      <c r="HAC21" s="1"/>
      <c r="HAD21" s="1"/>
      <c r="HAE21" s="1"/>
      <c r="HAF21" s="1"/>
      <c r="HAG21" s="1"/>
      <c r="HAH21" s="1"/>
      <c r="HAI21" s="1"/>
      <c r="HAJ21" s="1"/>
      <c r="HAK21" s="1"/>
      <c r="HAL21" s="1"/>
      <c r="HAM21" s="1"/>
      <c r="HAN21" s="1"/>
      <c r="HAO21" s="1"/>
      <c r="HAP21" s="1"/>
      <c r="HAQ21" s="1"/>
      <c r="HAR21" s="1"/>
      <c r="HAS21" s="1"/>
      <c r="HAT21" s="1"/>
      <c r="HAU21" s="1"/>
      <c r="HAV21" s="1"/>
      <c r="HAW21" s="1"/>
      <c r="HAX21" s="1"/>
      <c r="HAY21" s="1"/>
      <c r="HAZ21" s="1"/>
      <c r="HBA21" s="1"/>
      <c r="HBB21" s="1"/>
      <c r="HBC21" s="1"/>
      <c r="HBD21" s="1"/>
      <c r="HBE21" s="1"/>
      <c r="HBF21" s="1"/>
      <c r="HBG21" s="1"/>
      <c r="HBH21" s="1"/>
      <c r="HBI21" s="1"/>
      <c r="HBJ21" s="1"/>
      <c r="HBK21" s="1"/>
      <c r="HBL21" s="1"/>
      <c r="HBM21" s="1"/>
      <c r="HBN21" s="1"/>
      <c r="HBO21" s="1"/>
      <c r="HBP21" s="1"/>
      <c r="HBQ21" s="1"/>
      <c r="HBR21" s="1"/>
      <c r="HBS21" s="1"/>
      <c r="HBT21" s="1"/>
      <c r="HBU21" s="1"/>
      <c r="HBV21" s="1"/>
      <c r="HBW21" s="1"/>
      <c r="HBX21" s="1"/>
      <c r="HBY21" s="1"/>
      <c r="HBZ21" s="1"/>
      <c r="HCA21" s="1"/>
      <c r="HCB21" s="1"/>
      <c r="HCC21" s="1"/>
      <c r="HCD21" s="1"/>
      <c r="HCE21" s="1"/>
      <c r="HCF21" s="1"/>
      <c r="HCG21" s="1"/>
      <c r="HCH21" s="1"/>
      <c r="HCI21" s="1"/>
      <c r="HCJ21" s="1"/>
      <c r="HCK21" s="1"/>
      <c r="HCL21" s="1"/>
      <c r="HCM21" s="1"/>
      <c r="HCN21" s="1"/>
      <c r="HCO21" s="1"/>
      <c r="HCP21" s="1"/>
      <c r="HCQ21" s="1"/>
      <c r="HCR21" s="1"/>
      <c r="HCS21" s="1"/>
      <c r="HCT21" s="1"/>
      <c r="HCU21" s="1"/>
      <c r="HCV21" s="1"/>
      <c r="HCW21" s="1"/>
      <c r="HCX21" s="1"/>
      <c r="HCY21" s="1"/>
      <c r="HCZ21" s="1"/>
      <c r="HDA21" s="1"/>
      <c r="HDB21" s="1"/>
      <c r="HDC21" s="1"/>
      <c r="HDD21" s="1"/>
      <c r="HDE21" s="1"/>
      <c r="HDF21" s="1"/>
      <c r="HDG21" s="1"/>
      <c r="HDH21" s="1"/>
      <c r="HDI21" s="1"/>
      <c r="HDJ21" s="1"/>
      <c r="HDK21" s="1"/>
      <c r="HDL21" s="1"/>
      <c r="HDM21" s="1"/>
      <c r="HDN21" s="1"/>
      <c r="HDO21" s="1"/>
      <c r="HDP21" s="1"/>
      <c r="HDQ21" s="1"/>
      <c r="HDR21" s="1"/>
      <c r="HDS21" s="1"/>
      <c r="HDT21" s="1"/>
      <c r="HDU21" s="1"/>
      <c r="HDV21" s="1"/>
      <c r="HDW21" s="1"/>
      <c r="HDX21" s="1"/>
      <c r="HDY21" s="1"/>
      <c r="HDZ21" s="1"/>
      <c r="HEA21" s="1"/>
      <c r="HEB21" s="1"/>
      <c r="HEC21" s="1"/>
      <c r="HED21" s="1"/>
      <c r="HEE21" s="1"/>
      <c r="HEF21" s="1"/>
      <c r="HEG21" s="1"/>
      <c r="HEH21" s="1"/>
      <c r="HEI21" s="1"/>
      <c r="HEJ21" s="1"/>
      <c r="HEK21" s="1"/>
      <c r="HEL21" s="1"/>
      <c r="HEM21" s="1"/>
      <c r="HEN21" s="1"/>
      <c r="HEO21" s="1"/>
      <c r="HEP21" s="1"/>
      <c r="HEQ21" s="1"/>
      <c r="HER21" s="1"/>
      <c r="HES21" s="1"/>
      <c r="HET21" s="1"/>
      <c r="HEU21" s="1"/>
      <c r="HEV21" s="1"/>
      <c r="HEW21" s="1"/>
      <c r="HEX21" s="1"/>
      <c r="HEY21" s="1"/>
      <c r="HEZ21" s="1"/>
      <c r="HFA21" s="1"/>
      <c r="HFB21" s="1"/>
      <c r="HFC21" s="1"/>
      <c r="HFD21" s="1"/>
      <c r="HFE21" s="1"/>
      <c r="HFF21" s="1"/>
      <c r="HFG21" s="1"/>
      <c r="HFH21" s="1"/>
      <c r="HFI21" s="1"/>
      <c r="HFJ21" s="1"/>
      <c r="HFK21" s="1"/>
      <c r="HFL21" s="1"/>
      <c r="HFM21" s="1"/>
      <c r="HFN21" s="1"/>
      <c r="HFO21" s="1"/>
      <c r="HFP21" s="1"/>
      <c r="HFQ21" s="1"/>
      <c r="HFR21" s="1"/>
      <c r="HFS21" s="1"/>
      <c r="HFT21" s="1"/>
      <c r="HFU21" s="1"/>
      <c r="HFV21" s="1"/>
      <c r="HFW21" s="1"/>
      <c r="HFX21" s="1"/>
      <c r="HFY21" s="1"/>
      <c r="HFZ21" s="1"/>
      <c r="HGA21" s="1"/>
      <c r="HGB21" s="1"/>
      <c r="HGC21" s="1"/>
      <c r="HGD21" s="1"/>
      <c r="HGE21" s="1"/>
      <c r="HGF21" s="1"/>
      <c r="HGG21" s="1"/>
      <c r="HGH21" s="1"/>
      <c r="HGI21" s="1"/>
      <c r="HGJ21" s="1"/>
      <c r="HGK21" s="1"/>
      <c r="HGL21" s="1"/>
      <c r="HGM21" s="1"/>
      <c r="HGN21" s="1"/>
      <c r="HGO21" s="1"/>
      <c r="HGP21" s="1"/>
      <c r="HGQ21" s="1"/>
      <c r="HGR21" s="1"/>
      <c r="HGS21" s="1"/>
      <c r="HGT21" s="1"/>
      <c r="HGU21" s="1"/>
      <c r="HGV21" s="1"/>
      <c r="HGW21" s="1"/>
      <c r="HGX21" s="1"/>
      <c r="HGY21" s="1"/>
      <c r="HGZ21" s="1"/>
      <c r="HHA21" s="1"/>
      <c r="HHB21" s="1"/>
      <c r="HHC21" s="1"/>
      <c r="HHD21" s="1"/>
      <c r="HHE21" s="1"/>
      <c r="HHF21" s="1"/>
      <c r="HHG21" s="1"/>
      <c r="HHH21" s="1"/>
      <c r="HHI21" s="1"/>
      <c r="HHJ21" s="1"/>
      <c r="HHK21" s="1"/>
      <c r="HHL21" s="1"/>
      <c r="HHM21" s="1"/>
      <c r="HHN21" s="1"/>
      <c r="HHO21" s="1"/>
      <c r="HHP21" s="1"/>
      <c r="HHQ21" s="1"/>
      <c r="HHR21" s="1"/>
      <c r="HHS21" s="1"/>
      <c r="HHT21" s="1"/>
      <c r="HHU21" s="1"/>
      <c r="HHV21" s="1"/>
      <c r="HHW21" s="1"/>
      <c r="HHX21" s="1"/>
      <c r="HHY21" s="1"/>
      <c r="HHZ21" s="1"/>
      <c r="HIA21" s="1"/>
      <c r="HIB21" s="1"/>
      <c r="HIC21" s="1"/>
      <c r="HID21" s="1"/>
      <c r="HIE21" s="1"/>
      <c r="HIF21" s="1"/>
      <c r="HIG21" s="1"/>
      <c r="HIH21" s="1"/>
      <c r="HII21" s="1"/>
      <c r="HIJ21" s="1"/>
      <c r="HIK21" s="1"/>
      <c r="HIL21" s="1"/>
      <c r="HIM21" s="1"/>
      <c r="HIN21" s="1"/>
      <c r="HIO21" s="1"/>
      <c r="HIP21" s="1"/>
      <c r="HIQ21" s="1"/>
      <c r="HIR21" s="1"/>
      <c r="HIS21" s="1"/>
      <c r="HIT21" s="1"/>
      <c r="HIU21" s="1"/>
      <c r="HIV21" s="1"/>
      <c r="HIW21" s="1"/>
      <c r="HIX21" s="1"/>
      <c r="HIY21" s="1"/>
      <c r="HIZ21" s="1"/>
      <c r="HJA21" s="1"/>
      <c r="HJB21" s="1"/>
      <c r="HJC21" s="1"/>
      <c r="HJD21" s="1"/>
      <c r="HJE21" s="1"/>
      <c r="HJF21" s="1"/>
      <c r="HJG21" s="1"/>
      <c r="HJH21" s="1"/>
      <c r="HJI21" s="1"/>
      <c r="HJJ21" s="1"/>
      <c r="HJK21" s="1"/>
      <c r="HJL21" s="1"/>
      <c r="HJM21" s="1"/>
      <c r="HJN21" s="1"/>
      <c r="HJO21" s="1"/>
      <c r="HJP21" s="1"/>
      <c r="HJQ21" s="1"/>
      <c r="HJR21" s="1"/>
      <c r="HJS21" s="1"/>
      <c r="HJT21" s="1"/>
      <c r="HJU21" s="1"/>
      <c r="HJV21" s="1"/>
      <c r="HJW21" s="1"/>
      <c r="HJX21" s="1"/>
      <c r="HJY21" s="1"/>
      <c r="HJZ21" s="1"/>
      <c r="HKA21" s="1"/>
      <c r="HKB21" s="1"/>
      <c r="HKC21" s="1"/>
      <c r="HKD21" s="1"/>
      <c r="HKE21" s="1"/>
      <c r="HKF21" s="1"/>
      <c r="HKG21" s="1"/>
      <c r="HKH21" s="1"/>
      <c r="HKI21" s="1"/>
      <c r="HKJ21" s="1"/>
      <c r="HKK21" s="1"/>
      <c r="HKL21" s="1"/>
      <c r="HKM21" s="1"/>
      <c r="HKN21" s="1"/>
      <c r="HKO21" s="1"/>
      <c r="HKP21" s="1"/>
      <c r="HKQ21" s="1"/>
      <c r="HKR21" s="1"/>
      <c r="HKS21" s="1"/>
      <c r="HKT21" s="1"/>
      <c r="HKU21" s="1"/>
      <c r="HKV21" s="1"/>
      <c r="HKW21" s="1"/>
      <c r="HKX21" s="1"/>
      <c r="HKY21" s="1"/>
      <c r="HKZ21" s="1"/>
      <c r="HLA21" s="1"/>
      <c r="HLB21" s="1"/>
      <c r="HLC21" s="1"/>
      <c r="HLD21" s="1"/>
      <c r="HLE21" s="1"/>
      <c r="HLF21" s="1"/>
      <c r="HLG21" s="1"/>
      <c r="HLH21" s="1"/>
      <c r="HLI21" s="1"/>
      <c r="HLJ21" s="1"/>
      <c r="HLK21" s="1"/>
      <c r="HLL21" s="1"/>
      <c r="HLM21" s="1"/>
      <c r="HLN21" s="1"/>
      <c r="HLO21" s="1"/>
      <c r="HLP21" s="1"/>
      <c r="HLQ21" s="1"/>
      <c r="HLR21" s="1"/>
      <c r="HLS21" s="1"/>
      <c r="HLT21" s="1"/>
      <c r="HLU21" s="1"/>
      <c r="HLV21" s="1"/>
      <c r="HLW21" s="1"/>
      <c r="HLX21" s="1"/>
      <c r="HLY21" s="1"/>
      <c r="HLZ21" s="1"/>
      <c r="HMA21" s="1"/>
      <c r="HMB21" s="1"/>
      <c r="HMC21" s="1"/>
      <c r="HMD21" s="1"/>
      <c r="HME21" s="1"/>
      <c r="HMF21" s="1"/>
      <c r="HMG21" s="1"/>
      <c r="HMH21" s="1"/>
      <c r="HMI21" s="1"/>
      <c r="HMJ21" s="1"/>
      <c r="HMK21" s="1"/>
      <c r="HML21" s="1"/>
      <c r="HMM21" s="1"/>
      <c r="HMN21" s="1"/>
      <c r="HMO21" s="1"/>
      <c r="HMP21" s="1"/>
      <c r="HMQ21" s="1"/>
      <c r="HMR21" s="1"/>
      <c r="HMS21" s="1"/>
      <c r="HMT21" s="1"/>
      <c r="HMU21" s="1"/>
      <c r="HMV21" s="1"/>
      <c r="HMW21" s="1"/>
      <c r="HMX21" s="1"/>
      <c r="HMY21" s="1"/>
      <c r="HMZ21" s="1"/>
      <c r="HNA21" s="1"/>
      <c r="HNB21" s="1"/>
      <c r="HNC21" s="1"/>
      <c r="HND21" s="1"/>
      <c r="HNE21" s="1"/>
      <c r="HNF21" s="1"/>
      <c r="HNG21" s="1"/>
      <c r="HNH21" s="1"/>
      <c r="HNI21" s="1"/>
      <c r="HNJ21" s="1"/>
      <c r="HNK21" s="1"/>
      <c r="HNL21" s="1"/>
      <c r="HNM21" s="1"/>
      <c r="HNN21" s="1"/>
      <c r="HNO21" s="1"/>
      <c r="HNP21" s="1"/>
      <c r="HNQ21" s="1"/>
      <c r="HNR21" s="1"/>
      <c r="HNS21" s="1"/>
      <c r="HNT21" s="1"/>
      <c r="HNU21" s="1"/>
      <c r="HNV21" s="1"/>
      <c r="HNW21" s="1"/>
      <c r="HNX21" s="1"/>
      <c r="HNY21" s="1"/>
      <c r="HNZ21" s="1"/>
      <c r="HOA21" s="1"/>
      <c r="HOB21" s="1"/>
      <c r="HOC21" s="1"/>
      <c r="HOD21" s="1"/>
      <c r="HOE21" s="1"/>
      <c r="HOF21" s="1"/>
      <c r="HOG21" s="1"/>
      <c r="HOH21" s="1"/>
      <c r="HOI21" s="1"/>
      <c r="HOJ21" s="1"/>
      <c r="HOK21" s="1"/>
      <c r="HOL21" s="1"/>
      <c r="HOM21" s="1"/>
      <c r="HON21" s="1"/>
      <c r="HOO21" s="1"/>
      <c r="HOP21" s="1"/>
      <c r="HOQ21" s="1"/>
      <c r="HOR21" s="1"/>
      <c r="HOS21" s="1"/>
      <c r="HOT21" s="1"/>
      <c r="HOU21" s="1"/>
      <c r="HOV21" s="1"/>
      <c r="HOW21" s="1"/>
      <c r="HOX21" s="1"/>
      <c r="HOY21" s="1"/>
      <c r="HOZ21" s="1"/>
      <c r="HPA21" s="1"/>
      <c r="HPB21" s="1"/>
      <c r="HPC21" s="1"/>
      <c r="HPD21" s="1"/>
      <c r="HPE21" s="1"/>
      <c r="HPF21" s="1"/>
      <c r="HPG21" s="1"/>
      <c r="HPH21" s="1"/>
      <c r="HPI21" s="1"/>
      <c r="HPJ21" s="1"/>
      <c r="HPK21" s="1"/>
      <c r="HPL21" s="1"/>
      <c r="HPM21" s="1"/>
      <c r="HPN21" s="1"/>
      <c r="HPO21" s="1"/>
      <c r="HPP21" s="1"/>
      <c r="HPQ21" s="1"/>
      <c r="HPR21" s="1"/>
      <c r="HPS21" s="1"/>
      <c r="HPT21" s="1"/>
      <c r="HPU21" s="1"/>
      <c r="HPV21" s="1"/>
      <c r="HPW21" s="1"/>
      <c r="HPX21" s="1"/>
      <c r="HPY21" s="1"/>
      <c r="HPZ21" s="1"/>
      <c r="HQA21" s="1"/>
      <c r="HQB21" s="1"/>
      <c r="HQC21" s="1"/>
      <c r="HQD21" s="1"/>
      <c r="HQE21" s="1"/>
      <c r="HQF21" s="1"/>
      <c r="HQG21" s="1"/>
      <c r="HQH21" s="1"/>
      <c r="HQI21" s="1"/>
      <c r="HQJ21" s="1"/>
      <c r="HQK21" s="1"/>
      <c r="HQL21" s="1"/>
      <c r="HQM21" s="1"/>
      <c r="HQN21" s="1"/>
      <c r="HQO21" s="1"/>
      <c r="HQP21" s="1"/>
      <c r="HQQ21" s="1"/>
      <c r="HQR21" s="1"/>
      <c r="HQS21" s="1"/>
      <c r="HQT21" s="1"/>
      <c r="HQU21" s="1"/>
      <c r="HQV21" s="1"/>
      <c r="HQW21" s="1"/>
      <c r="HQX21" s="1"/>
      <c r="HQY21" s="1"/>
      <c r="HQZ21" s="1"/>
      <c r="HRA21" s="1"/>
      <c r="HRB21" s="1"/>
      <c r="HRC21" s="1"/>
      <c r="HRD21" s="1"/>
      <c r="HRE21" s="1"/>
      <c r="HRF21" s="1"/>
      <c r="HRG21" s="1"/>
      <c r="HRH21" s="1"/>
      <c r="HRI21" s="1"/>
      <c r="HRJ21" s="1"/>
      <c r="HRK21" s="1"/>
      <c r="HRL21" s="1"/>
      <c r="HRM21" s="1"/>
      <c r="HRN21" s="1"/>
      <c r="HRO21" s="1"/>
      <c r="HRP21" s="1"/>
      <c r="HRQ21" s="1"/>
      <c r="HRR21" s="1"/>
      <c r="HRS21" s="1"/>
      <c r="HRT21" s="1"/>
      <c r="HRU21" s="1"/>
      <c r="HRV21" s="1"/>
      <c r="HRW21" s="1"/>
      <c r="HRX21" s="1"/>
      <c r="HRY21" s="1"/>
      <c r="HRZ21" s="1"/>
      <c r="HSA21" s="1"/>
      <c r="HSB21" s="1"/>
      <c r="HSC21" s="1"/>
      <c r="HSD21" s="1"/>
      <c r="HSE21" s="1"/>
      <c r="HSF21" s="1"/>
      <c r="HSG21" s="1"/>
      <c r="HSH21" s="1"/>
      <c r="HSI21" s="1"/>
      <c r="HSJ21" s="1"/>
      <c r="HSK21" s="1"/>
      <c r="HSL21" s="1"/>
      <c r="HSM21" s="1"/>
      <c r="HSN21" s="1"/>
      <c r="HSO21" s="1"/>
      <c r="HSP21" s="1"/>
      <c r="HSQ21" s="1"/>
      <c r="HSR21" s="1"/>
      <c r="HSS21" s="1"/>
      <c r="HST21" s="1"/>
      <c r="HSU21" s="1"/>
      <c r="HSV21" s="1"/>
      <c r="HSW21" s="1"/>
      <c r="HSX21" s="1"/>
      <c r="HSY21" s="1"/>
      <c r="HSZ21" s="1"/>
      <c r="HTA21" s="1"/>
      <c r="HTB21" s="1"/>
      <c r="HTC21" s="1"/>
      <c r="HTD21" s="1"/>
      <c r="HTE21" s="1"/>
      <c r="HTF21" s="1"/>
      <c r="HTG21" s="1"/>
      <c r="HTH21" s="1"/>
      <c r="HTI21" s="1"/>
      <c r="HTJ21" s="1"/>
      <c r="HTK21" s="1"/>
      <c r="HTL21" s="1"/>
      <c r="HTM21" s="1"/>
      <c r="HTN21" s="1"/>
      <c r="HTO21" s="1"/>
      <c r="HTP21" s="1"/>
      <c r="HTQ21" s="1"/>
      <c r="HTR21" s="1"/>
      <c r="HTS21" s="1"/>
      <c r="HTT21" s="1"/>
      <c r="HTU21" s="1"/>
      <c r="HTV21" s="1"/>
      <c r="HTW21" s="1"/>
      <c r="HTX21" s="1"/>
      <c r="HTY21" s="1"/>
      <c r="HTZ21" s="1"/>
      <c r="HUA21" s="1"/>
      <c r="HUB21" s="1"/>
      <c r="HUC21" s="1"/>
      <c r="HUD21" s="1"/>
      <c r="HUE21" s="1"/>
      <c r="HUF21" s="1"/>
      <c r="HUG21" s="1"/>
      <c r="HUH21" s="1"/>
      <c r="HUI21" s="1"/>
      <c r="HUJ21" s="1"/>
      <c r="HUK21" s="1"/>
      <c r="HUL21" s="1"/>
      <c r="HUM21" s="1"/>
      <c r="HUN21" s="1"/>
      <c r="HUO21" s="1"/>
      <c r="HUP21" s="1"/>
      <c r="HUQ21" s="1"/>
      <c r="HUR21" s="1"/>
      <c r="HUS21" s="1"/>
      <c r="HUT21" s="1"/>
      <c r="HUU21" s="1"/>
      <c r="HUV21" s="1"/>
      <c r="HUW21" s="1"/>
      <c r="HUX21" s="1"/>
      <c r="HUY21" s="1"/>
      <c r="HUZ21" s="1"/>
      <c r="HVA21" s="1"/>
      <c r="HVB21" s="1"/>
      <c r="HVC21" s="1"/>
      <c r="HVD21" s="1"/>
      <c r="HVE21" s="1"/>
      <c r="HVF21" s="1"/>
      <c r="HVG21" s="1"/>
      <c r="HVH21" s="1"/>
      <c r="HVI21" s="1"/>
      <c r="HVJ21" s="1"/>
      <c r="HVK21" s="1"/>
      <c r="HVL21" s="1"/>
      <c r="HVM21" s="1"/>
      <c r="HVN21" s="1"/>
      <c r="HVO21" s="1"/>
      <c r="HVP21" s="1"/>
      <c r="HVQ21" s="1"/>
      <c r="HVR21" s="1"/>
      <c r="HVS21" s="1"/>
      <c r="HVT21" s="1"/>
      <c r="HVU21" s="1"/>
      <c r="HVV21" s="1"/>
      <c r="HVW21" s="1"/>
      <c r="HVX21" s="1"/>
      <c r="HVY21" s="1"/>
      <c r="HVZ21" s="1"/>
      <c r="HWA21" s="1"/>
      <c r="HWB21" s="1"/>
      <c r="HWC21" s="1"/>
      <c r="HWD21" s="1"/>
      <c r="HWE21" s="1"/>
      <c r="HWF21" s="1"/>
      <c r="HWG21" s="1"/>
      <c r="HWH21" s="1"/>
      <c r="HWI21" s="1"/>
      <c r="HWJ21" s="1"/>
      <c r="HWK21" s="1"/>
      <c r="HWL21" s="1"/>
      <c r="HWM21" s="1"/>
      <c r="HWN21" s="1"/>
      <c r="HWO21" s="1"/>
      <c r="HWP21" s="1"/>
      <c r="HWQ21" s="1"/>
      <c r="HWR21" s="1"/>
      <c r="HWS21" s="1"/>
      <c r="HWT21" s="1"/>
      <c r="HWU21" s="1"/>
      <c r="HWV21" s="1"/>
      <c r="HWW21" s="1"/>
      <c r="HWX21" s="1"/>
      <c r="HWY21" s="1"/>
      <c r="HWZ21" s="1"/>
      <c r="HXA21" s="1"/>
      <c r="HXB21" s="1"/>
      <c r="HXC21" s="1"/>
      <c r="HXD21" s="1"/>
      <c r="HXE21" s="1"/>
      <c r="HXF21" s="1"/>
      <c r="HXG21" s="1"/>
      <c r="HXH21" s="1"/>
      <c r="HXI21" s="1"/>
      <c r="HXJ21" s="1"/>
      <c r="HXK21" s="1"/>
      <c r="HXL21" s="1"/>
      <c r="HXM21" s="1"/>
      <c r="HXN21" s="1"/>
      <c r="HXO21" s="1"/>
      <c r="HXP21" s="1"/>
      <c r="HXQ21" s="1"/>
      <c r="HXR21" s="1"/>
      <c r="HXS21" s="1"/>
      <c r="HXT21" s="1"/>
      <c r="HXU21" s="1"/>
      <c r="HXV21" s="1"/>
      <c r="HXW21" s="1"/>
      <c r="HXX21" s="1"/>
      <c r="HXY21" s="1"/>
      <c r="HXZ21" s="1"/>
      <c r="HYA21" s="1"/>
      <c r="HYB21" s="1"/>
      <c r="HYC21" s="1"/>
      <c r="HYD21" s="1"/>
      <c r="HYE21" s="1"/>
      <c r="HYF21" s="1"/>
      <c r="HYG21" s="1"/>
      <c r="HYH21" s="1"/>
      <c r="HYI21" s="1"/>
      <c r="HYJ21" s="1"/>
      <c r="HYK21" s="1"/>
      <c r="HYL21" s="1"/>
      <c r="HYM21" s="1"/>
      <c r="HYN21" s="1"/>
      <c r="HYO21" s="1"/>
      <c r="HYP21" s="1"/>
      <c r="HYQ21" s="1"/>
      <c r="HYR21" s="1"/>
      <c r="HYS21" s="1"/>
      <c r="HYT21" s="1"/>
      <c r="HYU21" s="1"/>
      <c r="HYV21" s="1"/>
      <c r="HYW21" s="1"/>
      <c r="HYX21" s="1"/>
      <c r="HYY21" s="1"/>
      <c r="HYZ21" s="1"/>
      <c r="HZA21" s="1"/>
      <c r="HZB21" s="1"/>
      <c r="HZC21" s="1"/>
      <c r="HZD21" s="1"/>
      <c r="HZE21" s="1"/>
      <c r="HZF21" s="1"/>
      <c r="HZG21" s="1"/>
      <c r="HZH21" s="1"/>
      <c r="HZI21" s="1"/>
      <c r="HZJ21" s="1"/>
      <c r="HZK21" s="1"/>
      <c r="HZL21" s="1"/>
      <c r="HZM21" s="1"/>
      <c r="HZN21" s="1"/>
      <c r="HZO21" s="1"/>
      <c r="HZP21" s="1"/>
      <c r="HZQ21" s="1"/>
      <c r="HZR21" s="1"/>
      <c r="HZS21" s="1"/>
      <c r="HZT21" s="1"/>
      <c r="HZU21" s="1"/>
      <c r="HZV21" s="1"/>
      <c r="HZW21" s="1"/>
      <c r="HZX21" s="1"/>
      <c r="HZY21" s="1"/>
      <c r="HZZ21" s="1"/>
      <c r="IAA21" s="1"/>
      <c r="IAB21" s="1"/>
      <c r="IAC21" s="1"/>
      <c r="IAD21" s="1"/>
      <c r="IAE21" s="1"/>
      <c r="IAF21" s="1"/>
      <c r="IAG21" s="1"/>
      <c r="IAH21" s="1"/>
      <c r="IAI21" s="1"/>
      <c r="IAJ21" s="1"/>
      <c r="IAK21" s="1"/>
      <c r="IAL21" s="1"/>
      <c r="IAM21" s="1"/>
      <c r="IAN21" s="1"/>
      <c r="IAO21" s="1"/>
      <c r="IAP21" s="1"/>
      <c r="IAQ21" s="1"/>
      <c r="IAR21" s="1"/>
      <c r="IAS21" s="1"/>
      <c r="IAT21" s="1"/>
      <c r="IAU21" s="1"/>
      <c r="IAV21" s="1"/>
      <c r="IAW21" s="1"/>
      <c r="IAX21" s="1"/>
      <c r="IAY21" s="1"/>
      <c r="IAZ21" s="1"/>
      <c r="IBA21" s="1"/>
      <c r="IBB21" s="1"/>
      <c r="IBC21" s="1"/>
      <c r="IBD21" s="1"/>
      <c r="IBE21" s="1"/>
      <c r="IBF21" s="1"/>
      <c r="IBG21" s="1"/>
      <c r="IBH21" s="1"/>
      <c r="IBI21" s="1"/>
      <c r="IBJ21" s="1"/>
      <c r="IBK21" s="1"/>
      <c r="IBL21" s="1"/>
      <c r="IBM21" s="1"/>
      <c r="IBN21" s="1"/>
      <c r="IBO21" s="1"/>
      <c r="IBP21" s="1"/>
      <c r="IBQ21" s="1"/>
      <c r="IBR21" s="1"/>
      <c r="IBS21" s="1"/>
      <c r="IBT21" s="1"/>
      <c r="IBU21" s="1"/>
      <c r="IBV21" s="1"/>
      <c r="IBW21" s="1"/>
      <c r="IBX21" s="1"/>
      <c r="IBY21" s="1"/>
      <c r="IBZ21" s="1"/>
      <c r="ICA21" s="1"/>
      <c r="ICB21" s="1"/>
      <c r="ICC21" s="1"/>
      <c r="ICD21" s="1"/>
      <c r="ICE21" s="1"/>
      <c r="ICF21" s="1"/>
      <c r="ICG21" s="1"/>
      <c r="ICH21" s="1"/>
      <c r="ICI21" s="1"/>
      <c r="ICJ21" s="1"/>
      <c r="ICK21" s="1"/>
      <c r="ICL21" s="1"/>
      <c r="ICM21" s="1"/>
      <c r="ICN21" s="1"/>
      <c r="ICO21" s="1"/>
      <c r="ICP21" s="1"/>
      <c r="ICQ21" s="1"/>
      <c r="ICR21" s="1"/>
      <c r="ICS21" s="1"/>
      <c r="ICT21" s="1"/>
      <c r="ICU21" s="1"/>
      <c r="ICV21" s="1"/>
      <c r="ICW21" s="1"/>
      <c r="ICX21" s="1"/>
      <c r="ICY21" s="1"/>
      <c r="ICZ21" s="1"/>
      <c r="IDA21" s="1"/>
      <c r="IDB21" s="1"/>
      <c r="IDC21" s="1"/>
      <c r="IDD21" s="1"/>
      <c r="IDE21" s="1"/>
      <c r="IDF21" s="1"/>
      <c r="IDG21" s="1"/>
      <c r="IDH21" s="1"/>
      <c r="IDI21" s="1"/>
      <c r="IDJ21" s="1"/>
      <c r="IDK21" s="1"/>
      <c r="IDL21" s="1"/>
      <c r="IDM21" s="1"/>
      <c r="IDN21" s="1"/>
      <c r="IDO21" s="1"/>
      <c r="IDP21" s="1"/>
      <c r="IDQ21" s="1"/>
      <c r="IDR21" s="1"/>
      <c r="IDS21" s="1"/>
      <c r="IDT21" s="1"/>
      <c r="IDU21" s="1"/>
      <c r="IDV21" s="1"/>
      <c r="IDW21" s="1"/>
      <c r="IDX21" s="1"/>
      <c r="IDY21" s="1"/>
      <c r="IDZ21" s="1"/>
      <c r="IEA21" s="1"/>
      <c r="IEB21" s="1"/>
      <c r="IEC21" s="1"/>
      <c r="IED21" s="1"/>
      <c r="IEE21" s="1"/>
      <c r="IEF21" s="1"/>
      <c r="IEG21" s="1"/>
      <c r="IEH21" s="1"/>
      <c r="IEI21" s="1"/>
      <c r="IEJ21" s="1"/>
      <c r="IEK21" s="1"/>
      <c r="IEL21" s="1"/>
      <c r="IEM21" s="1"/>
      <c r="IEN21" s="1"/>
      <c r="IEO21" s="1"/>
      <c r="IEP21" s="1"/>
      <c r="IEQ21" s="1"/>
      <c r="IER21" s="1"/>
      <c r="IES21" s="1"/>
      <c r="IET21" s="1"/>
      <c r="IEU21" s="1"/>
      <c r="IEV21" s="1"/>
      <c r="IEW21" s="1"/>
      <c r="IEX21" s="1"/>
      <c r="IEY21" s="1"/>
      <c r="IEZ21" s="1"/>
      <c r="IFA21" s="1"/>
      <c r="IFB21" s="1"/>
      <c r="IFC21" s="1"/>
      <c r="IFD21" s="1"/>
      <c r="IFE21" s="1"/>
      <c r="IFF21" s="1"/>
      <c r="IFG21" s="1"/>
      <c r="IFH21" s="1"/>
      <c r="IFI21" s="1"/>
      <c r="IFJ21" s="1"/>
      <c r="IFK21" s="1"/>
      <c r="IFL21" s="1"/>
      <c r="IFM21" s="1"/>
      <c r="IFN21" s="1"/>
      <c r="IFO21" s="1"/>
      <c r="IFP21" s="1"/>
      <c r="IFQ21" s="1"/>
      <c r="IFR21" s="1"/>
      <c r="IFS21" s="1"/>
      <c r="IFT21" s="1"/>
      <c r="IFU21" s="1"/>
      <c r="IFV21" s="1"/>
      <c r="IFW21" s="1"/>
      <c r="IFX21" s="1"/>
      <c r="IFY21" s="1"/>
      <c r="IFZ21" s="1"/>
      <c r="IGA21" s="1"/>
      <c r="IGB21" s="1"/>
      <c r="IGC21" s="1"/>
      <c r="IGD21" s="1"/>
      <c r="IGE21" s="1"/>
      <c r="IGF21" s="1"/>
      <c r="IGG21" s="1"/>
      <c r="IGH21" s="1"/>
      <c r="IGI21" s="1"/>
      <c r="IGJ21" s="1"/>
      <c r="IGK21" s="1"/>
      <c r="IGL21" s="1"/>
      <c r="IGM21" s="1"/>
      <c r="IGN21" s="1"/>
      <c r="IGO21" s="1"/>
      <c r="IGP21" s="1"/>
      <c r="IGQ21" s="1"/>
      <c r="IGR21" s="1"/>
      <c r="IGS21" s="1"/>
      <c r="IGT21" s="1"/>
      <c r="IGU21" s="1"/>
      <c r="IGV21" s="1"/>
      <c r="IGW21" s="1"/>
      <c r="IGX21" s="1"/>
      <c r="IGY21" s="1"/>
      <c r="IGZ21" s="1"/>
      <c r="IHA21" s="1"/>
      <c r="IHB21" s="1"/>
      <c r="IHC21" s="1"/>
      <c r="IHD21" s="1"/>
      <c r="IHE21" s="1"/>
      <c r="IHF21" s="1"/>
      <c r="IHG21" s="1"/>
      <c r="IHH21" s="1"/>
      <c r="IHI21" s="1"/>
      <c r="IHJ21" s="1"/>
      <c r="IHK21" s="1"/>
      <c r="IHL21" s="1"/>
      <c r="IHM21" s="1"/>
      <c r="IHN21" s="1"/>
      <c r="IHO21" s="1"/>
      <c r="IHP21" s="1"/>
      <c r="IHQ21" s="1"/>
      <c r="IHR21" s="1"/>
      <c r="IHS21" s="1"/>
      <c r="IHT21" s="1"/>
      <c r="IHU21" s="1"/>
      <c r="IHV21" s="1"/>
      <c r="IHW21" s="1"/>
      <c r="IHX21" s="1"/>
      <c r="IHY21" s="1"/>
      <c r="IHZ21" s="1"/>
      <c r="IIA21" s="1"/>
      <c r="IIB21" s="1"/>
      <c r="IIC21" s="1"/>
      <c r="IID21" s="1"/>
      <c r="IIE21" s="1"/>
      <c r="IIF21" s="1"/>
      <c r="IIG21" s="1"/>
      <c r="IIH21" s="1"/>
      <c r="III21" s="1"/>
      <c r="IIJ21" s="1"/>
      <c r="IIK21" s="1"/>
      <c r="IIL21" s="1"/>
      <c r="IIM21" s="1"/>
      <c r="IIN21" s="1"/>
      <c r="IIO21" s="1"/>
      <c r="IIP21" s="1"/>
      <c r="IIQ21" s="1"/>
      <c r="IIR21" s="1"/>
      <c r="IIS21" s="1"/>
      <c r="IIT21" s="1"/>
      <c r="IIU21" s="1"/>
      <c r="IIV21" s="1"/>
      <c r="IIW21" s="1"/>
      <c r="IIX21" s="1"/>
      <c r="IIY21" s="1"/>
      <c r="IIZ21" s="1"/>
      <c r="IJA21" s="1"/>
      <c r="IJB21" s="1"/>
      <c r="IJC21" s="1"/>
      <c r="IJD21" s="1"/>
      <c r="IJE21" s="1"/>
      <c r="IJF21" s="1"/>
      <c r="IJG21" s="1"/>
      <c r="IJH21" s="1"/>
      <c r="IJI21" s="1"/>
      <c r="IJJ21" s="1"/>
      <c r="IJK21" s="1"/>
      <c r="IJL21" s="1"/>
      <c r="IJM21" s="1"/>
      <c r="IJN21" s="1"/>
      <c r="IJO21" s="1"/>
      <c r="IJP21" s="1"/>
      <c r="IJQ21" s="1"/>
      <c r="IJR21" s="1"/>
      <c r="IJS21" s="1"/>
      <c r="IJT21" s="1"/>
      <c r="IJU21" s="1"/>
      <c r="IJV21" s="1"/>
      <c r="IJW21" s="1"/>
      <c r="IJX21" s="1"/>
      <c r="IJY21" s="1"/>
      <c r="IJZ21" s="1"/>
      <c r="IKA21" s="1"/>
      <c r="IKB21" s="1"/>
      <c r="IKC21" s="1"/>
      <c r="IKD21" s="1"/>
      <c r="IKE21" s="1"/>
      <c r="IKF21" s="1"/>
      <c r="IKG21" s="1"/>
      <c r="IKH21" s="1"/>
      <c r="IKI21" s="1"/>
      <c r="IKJ21" s="1"/>
      <c r="IKK21" s="1"/>
      <c r="IKL21" s="1"/>
      <c r="IKM21" s="1"/>
      <c r="IKN21" s="1"/>
      <c r="IKO21" s="1"/>
      <c r="IKP21" s="1"/>
      <c r="IKQ21" s="1"/>
      <c r="IKR21" s="1"/>
      <c r="IKS21" s="1"/>
      <c r="IKT21" s="1"/>
      <c r="IKU21" s="1"/>
      <c r="IKV21" s="1"/>
      <c r="IKW21" s="1"/>
      <c r="IKX21" s="1"/>
      <c r="IKY21" s="1"/>
      <c r="IKZ21" s="1"/>
      <c r="ILA21" s="1"/>
      <c r="ILB21" s="1"/>
      <c r="ILC21" s="1"/>
      <c r="ILD21" s="1"/>
      <c r="ILE21" s="1"/>
      <c r="ILF21" s="1"/>
      <c r="ILG21" s="1"/>
      <c r="ILH21" s="1"/>
      <c r="ILI21" s="1"/>
      <c r="ILJ21" s="1"/>
      <c r="ILK21" s="1"/>
      <c r="ILL21" s="1"/>
      <c r="ILM21" s="1"/>
      <c r="ILN21" s="1"/>
      <c r="ILO21" s="1"/>
      <c r="ILP21" s="1"/>
      <c r="ILQ21" s="1"/>
      <c r="ILR21" s="1"/>
      <c r="ILS21" s="1"/>
      <c r="ILT21" s="1"/>
      <c r="ILU21" s="1"/>
      <c r="ILV21" s="1"/>
      <c r="ILW21" s="1"/>
      <c r="ILX21" s="1"/>
      <c r="ILY21" s="1"/>
      <c r="ILZ21" s="1"/>
      <c r="IMA21" s="1"/>
      <c r="IMB21" s="1"/>
      <c r="IMC21" s="1"/>
      <c r="IMD21" s="1"/>
      <c r="IME21" s="1"/>
      <c r="IMF21" s="1"/>
      <c r="IMG21" s="1"/>
      <c r="IMH21" s="1"/>
      <c r="IMI21" s="1"/>
      <c r="IMJ21" s="1"/>
      <c r="IMK21" s="1"/>
      <c r="IML21" s="1"/>
      <c r="IMM21" s="1"/>
      <c r="IMN21" s="1"/>
      <c r="IMO21" s="1"/>
      <c r="IMP21" s="1"/>
      <c r="IMQ21" s="1"/>
      <c r="IMR21" s="1"/>
      <c r="IMS21" s="1"/>
      <c r="IMT21" s="1"/>
      <c r="IMU21" s="1"/>
      <c r="IMV21" s="1"/>
      <c r="IMW21" s="1"/>
      <c r="IMX21" s="1"/>
      <c r="IMY21" s="1"/>
      <c r="IMZ21" s="1"/>
      <c r="INA21" s="1"/>
      <c r="INB21" s="1"/>
      <c r="INC21" s="1"/>
      <c r="IND21" s="1"/>
      <c r="INE21" s="1"/>
      <c r="INF21" s="1"/>
      <c r="ING21" s="1"/>
      <c r="INH21" s="1"/>
      <c r="INI21" s="1"/>
      <c r="INJ21" s="1"/>
      <c r="INK21" s="1"/>
      <c r="INL21" s="1"/>
      <c r="INM21" s="1"/>
      <c r="INN21" s="1"/>
      <c r="INO21" s="1"/>
      <c r="INP21" s="1"/>
      <c r="INQ21" s="1"/>
      <c r="INR21" s="1"/>
      <c r="INS21" s="1"/>
      <c r="INT21" s="1"/>
      <c r="INU21" s="1"/>
      <c r="INV21" s="1"/>
      <c r="INW21" s="1"/>
      <c r="INX21" s="1"/>
      <c r="INY21" s="1"/>
      <c r="INZ21" s="1"/>
      <c r="IOA21" s="1"/>
      <c r="IOB21" s="1"/>
      <c r="IOC21" s="1"/>
      <c r="IOD21" s="1"/>
      <c r="IOE21" s="1"/>
      <c r="IOF21" s="1"/>
      <c r="IOG21" s="1"/>
      <c r="IOH21" s="1"/>
      <c r="IOI21" s="1"/>
      <c r="IOJ21" s="1"/>
      <c r="IOK21" s="1"/>
      <c r="IOL21" s="1"/>
      <c r="IOM21" s="1"/>
      <c r="ION21" s="1"/>
      <c r="IOO21" s="1"/>
      <c r="IOP21" s="1"/>
      <c r="IOQ21" s="1"/>
      <c r="IOR21" s="1"/>
      <c r="IOS21" s="1"/>
      <c r="IOT21" s="1"/>
      <c r="IOU21" s="1"/>
      <c r="IOV21" s="1"/>
      <c r="IOW21" s="1"/>
      <c r="IOX21" s="1"/>
      <c r="IOY21" s="1"/>
      <c r="IOZ21" s="1"/>
      <c r="IPA21" s="1"/>
      <c r="IPB21" s="1"/>
      <c r="IPC21" s="1"/>
      <c r="IPD21" s="1"/>
      <c r="IPE21" s="1"/>
      <c r="IPF21" s="1"/>
      <c r="IPG21" s="1"/>
      <c r="IPH21" s="1"/>
      <c r="IPI21" s="1"/>
      <c r="IPJ21" s="1"/>
      <c r="IPK21" s="1"/>
      <c r="IPL21" s="1"/>
      <c r="IPM21" s="1"/>
      <c r="IPN21" s="1"/>
      <c r="IPO21" s="1"/>
      <c r="IPP21" s="1"/>
      <c r="IPQ21" s="1"/>
      <c r="IPR21" s="1"/>
      <c r="IPS21" s="1"/>
      <c r="IPT21" s="1"/>
      <c r="IPU21" s="1"/>
      <c r="IPV21" s="1"/>
      <c r="IPW21" s="1"/>
      <c r="IPX21" s="1"/>
      <c r="IPY21" s="1"/>
      <c r="IPZ21" s="1"/>
      <c r="IQA21" s="1"/>
      <c r="IQB21" s="1"/>
      <c r="IQC21" s="1"/>
      <c r="IQD21" s="1"/>
      <c r="IQE21" s="1"/>
      <c r="IQF21" s="1"/>
      <c r="IQG21" s="1"/>
      <c r="IQH21" s="1"/>
      <c r="IQI21" s="1"/>
      <c r="IQJ21" s="1"/>
      <c r="IQK21" s="1"/>
      <c r="IQL21" s="1"/>
      <c r="IQM21" s="1"/>
      <c r="IQN21" s="1"/>
      <c r="IQO21" s="1"/>
      <c r="IQP21" s="1"/>
      <c r="IQQ21" s="1"/>
      <c r="IQR21" s="1"/>
      <c r="IQS21" s="1"/>
      <c r="IQT21" s="1"/>
      <c r="IQU21" s="1"/>
      <c r="IQV21" s="1"/>
      <c r="IQW21" s="1"/>
      <c r="IQX21" s="1"/>
      <c r="IQY21" s="1"/>
      <c r="IQZ21" s="1"/>
      <c r="IRA21" s="1"/>
      <c r="IRB21" s="1"/>
      <c r="IRC21" s="1"/>
      <c r="IRD21" s="1"/>
      <c r="IRE21" s="1"/>
      <c r="IRF21" s="1"/>
      <c r="IRG21" s="1"/>
      <c r="IRH21" s="1"/>
      <c r="IRI21" s="1"/>
      <c r="IRJ21" s="1"/>
      <c r="IRK21" s="1"/>
      <c r="IRL21" s="1"/>
      <c r="IRM21" s="1"/>
      <c r="IRN21" s="1"/>
      <c r="IRO21" s="1"/>
      <c r="IRP21" s="1"/>
      <c r="IRQ21" s="1"/>
      <c r="IRR21" s="1"/>
      <c r="IRS21" s="1"/>
      <c r="IRT21" s="1"/>
      <c r="IRU21" s="1"/>
      <c r="IRV21" s="1"/>
      <c r="IRW21" s="1"/>
      <c r="IRX21" s="1"/>
      <c r="IRY21" s="1"/>
      <c r="IRZ21" s="1"/>
      <c r="ISA21" s="1"/>
      <c r="ISB21" s="1"/>
      <c r="ISC21" s="1"/>
      <c r="ISD21" s="1"/>
      <c r="ISE21" s="1"/>
      <c r="ISF21" s="1"/>
      <c r="ISG21" s="1"/>
      <c r="ISH21" s="1"/>
      <c r="ISI21" s="1"/>
      <c r="ISJ21" s="1"/>
      <c r="ISK21" s="1"/>
      <c r="ISL21" s="1"/>
      <c r="ISM21" s="1"/>
      <c r="ISN21" s="1"/>
      <c r="ISO21" s="1"/>
      <c r="ISP21" s="1"/>
      <c r="ISQ21" s="1"/>
      <c r="ISR21" s="1"/>
      <c r="ISS21" s="1"/>
      <c r="IST21" s="1"/>
      <c r="ISU21" s="1"/>
      <c r="ISV21" s="1"/>
      <c r="ISW21" s="1"/>
      <c r="ISX21" s="1"/>
      <c r="ISY21" s="1"/>
      <c r="ISZ21" s="1"/>
      <c r="ITA21" s="1"/>
      <c r="ITB21" s="1"/>
      <c r="ITC21" s="1"/>
      <c r="ITD21" s="1"/>
      <c r="ITE21" s="1"/>
      <c r="ITF21" s="1"/>
      <c r="ITG21" s="1"/>
      <c r="ITH21" s="1"/>
      <c r="ITI21" s="1"/>
      <c r="ITJ21" s="1"/>
      <c r="ITK21" s="1"/>
      <c r="ITL21" s="1"/>
      <c r="ITM21" s="1"/>
      <c r="ITN21" s="1"/>
      <c r="ITO21" s="1"/>
      <c r="ITP21" s="1"/>
      <c r="ITQ21" s="1"/>
      <c r="ITR21" s="1"/>
      <c r="ITS21" s="1"/>
      <c r="ITT21" s="1"/>
      <c r="ITU21" s="1"/>
      <c r="ITV21" s="1"/>
      <c r="ITW21" s="1"/>
      <c r="ITX21" s="1"/>
      <c r="ITY21" s="1"/>
      <c r="ITZ21" s="1"/>
      <c r="IUA21" s="1"/>
      <c r="IUB21" s="1"/>
      <c r="IUC21" s="1"/>
      <c r="IUD21" s="1"/>
      <c r="IUE21" s="1"/>
      <c r="IUF21" s="1"/>
      <c r="IUG21" s="1"/>
      <c r="IUH21" s="1"/>
      <c r="IUI21" s="1"/>
      <c r="IUJ21" s="1"/>
      <c r="IUK21" s="1"/>
      <c r="IUL21" s="1"/>
      <c r="IUM21" s="1"/>
      <c r="IUN21" s="1"/>
      <c r="IUO21" s="1"/>
      <c r="IUP21" s="1"/>
      <c r="IUQ21" s="1"/>
      <c r="IUR21" s="1"/>
      <c r="IUS21" s="1"/>
      <c r="IUT21" s="1"/>
      <c r="IUU21" s="1"/>
      <c r="IUV21" s="1"/>
      <c r="IUW21" s="1"/>
      <c r="IUX21" s="1"/>
      <c r="IUY21" s="1"/>
      <c r="IUZ21" s="1"/>
      <c r="IVA21" s="1"/>
      <c r="IVB21" s="1"/>
      <c r="IVC21" s="1"/>
      <c r="IVD21" s="1"/>
      <c r="IVE21" s="1"/>
      <c r="IVF21" s="1"/>
      <c r="IVG21" s="1"/>
      <c r="IVH21" s="1"/>
      <c r="IVI21" s="1"/>
      <c r="IVJ21" s="1"/>
      <c r="IVK21" s="1"/>
      <c r="IVL21" s="1"/>
      <c r="IVM21" s="1"/>
      <c r="IVN21" s="1"/>
      <c r="IVO21" s="1"/>
      <c r="IVP21" s="1"/>
      <c r="IVQ21" s="1"/>
      <c r="IVR21" s="1"/>
      <c r="IVS21" s="1"/>
      <c r="IVT21" s="1"/>
      <c r="IVU21" s="1"/>
      <c r="IVV21" s="1"/>
      <c r="IVW21" s="1"/>
      <c r="IVX21" s="1"/>
      <c r="IVY21" s="1"/>
      <c r="IVZ21" s="1"/>
      <c r="IWA21" s="1"/>
      <c r="IWB21" s="1"/>
      <c r="IWC21" s="1"/>
      <c r="IWD21" s="1"/>
      <c r="IWE21" s="1"/>
      <c r="IWF21" s="1"/>
      <c r="IWG21" s="1"/>
      <c r="IWH21" s="1"/>
      <c r="IWI21" s="1"/>
      <c r="IWJ21" s="1"/>
      <c r="IWK21" s="1"/>
      <c r="IWL21" s="1"/>
      <c r="IWM21" s="1"/>
      <c r="IWN21" s="1"/>
      <c r="IWO21" s="1"/>
      <c r="IWP21" s="1"/>
      <c r="IWQ21" s="1"/>
      <c r="IWR21" s="1"/>
      <c r="IWS21" s="1"/>
      <c r="IWT21" s="1"/>
      <c r="IWU21" s="1"/>
      <c r="IWV21" s="1"/>
      <c r="IWW21" s="1"/>
      <c r="IWX21" s="1"/>
      <c r="IWY21" s="1"/>
      <c r="IWZ21" s="1"/>
      <c r="IXA21" s="1"/>
      <c r="IXB21" s="1"/>
      <c r="IXC21" s="1"/>
      <c r="IXD21" s="1"/>
      <c r="IXE21" s="1"/>
      <c r="IXF21" s="1"/>
      <c r="IXG21" s="1"/>
      <c r="IXH21" s="1"/>
      <c r="IXI21" s="1"/>
      <c r="IXJ21" s="1"/>
      <c r="IXK21" s="1"/>
      <c r="IXL21" s="1"/>
      <c r="IXM21" s="1"/>
      <c r="IXN21" s="1"/>
      <c r="IXO21" s="1"/>
      <c r="IXP21" s="1"/>
      <c r="IXQ21" s="1"/>
      <c r="IXR21" s="1"/>
      <c r="IXS21" s="1"/>
      <c r="IXT21" s="1"/>
      <c r="IXU21" s="1"/>
      <c r="IXV21" s="1"/>
      <c r="IXW21" s="1"/>
      <c r="IXX21" s="1"/>
      <c r="IXY21" s="1"/>
      <c r="IXZ21" s="1"/>
      <c r="IYA21" s="1"/>
      <c r="IYB21" s="1"/>
      <c r="IYC21" s="1"/>
      <c r="IYD21" s="1"/>
      <c r="IYE21" s="1"/>
      <c r="IYF21" s="1"/>
      <c r="IYG21" s="1"/>
      <c r="IYH21" s="1"/>
      <c r="IYI21" s="1"/>
      <c r="IYJ21" s="1"/>
      <c r="IYK21" s="1"/>
      <c r="IYL21" s="1"/>
      <c r="IYM21" s="1"/>
      <c r="IYN21" s="1"/>
      <c r="IYO21" s="1"/>
      <c r="IYP21" s="1"/>
      <c r="IYQ21" s="1"/>
      <c r="IYR21" s="1"/>
      <c r="IYS21" s="1"/>
      <c r="IYT21" s="1"/>
      <c r="IYU21" s="1"/>
      <c r="IYV21" s="1"/>
      <c r="IYW21" s="1"/>
      <c r="IYX21" s="1"/>
      <c r="IYY21" s="1"/>
      <c r="IYZ21" s="1"/>
      <c r="IZA21" s="1"/>
      <c r="IZB21" s="1"/>
      <c r="IZC21" s="1"/>
      <c r="IZD21" s="1"/>
      <c r="IZE21" s="1"/>
      <c r="IZF21" s="1"/>
      <c r="IZG21" s="1"/>
      <c r="IZH21" s="1"/>
      <c r="IZI21" s="1"/>
      <c r="IZJ21" s="1"/>
      <c r="IZK21" s="1"/>
      <c r="IZL21" s="1"/>
      <c r="IZM21" s="1"/>
      <c r="IZN21" s="1"/>
      <c r="IZO21" s="1"/>
      <c r="IZP21" s="1"/>
      <c r="IZQ21" s="1"/>
      <c r="IZR21" s="1"/>
      <c r="IZS21" s="1"/>
      <c r="IZT21" s="1"/>
      <c r="IZU21" s="1"/>
      <c r="IZV21" s="1"/>
      <c r="IZW21" s="1"/>
      <c r="IZX21" s="1"/>
      <c r="IZY21" s="1"/>
      <c r="IZZ21" s="1"/>
      <c r="JAA21" s="1"/>
      <c r="JAB21" s="1"/>
      <c r="JAC21" s="1"/>
      <c r="JAD21" s="1"/>
      <c r="JAE21" s="1"/>
      <c r="JAF21" s="1"/>
      <c r="JAG21" s="1"/>
      <c r="JAH21" s="1"/>
      <c r="JAI21" s="1"/>
      <c r="JAJ21" s="1"/>
      <c r="JAK21" s="1"/>
      <c r="JAL21" s="1"/>
      <c r="JAM21" s="1"/>
      <c r="JAN21" s="1"/>
      <c r="JAO21" s="1"/>
      <c r="JAP21" s="1"/>
      <c r="JAQ21" s="1"/>
      <c r="JAR21" s="1"/>
      <c r="JAS21" s="1"/>
      <c r="JAT21" s="1"/>
      <c r="JAU21" s="1"/>
      <c r="JAV21" s="1"/>
      <c r="JAW21" s="1"/>
      <c r="JAX21" s="1"/>
      <c r="JAY21" s="1"/>
      <c r="JAZ21" s="1"/>
      <c r="JBA21" s="1"/>
      <c r="JBB21" s="1"/>
      <c r="JBC21" s="1"/>
      <c r="JBD21" s="1"/>
      <c r="JBE21" s="1"/>
      <c r="JBF21" s="1"/>
      <c r="JBG21" s="1"/>
      <c r="JBH21" s="1"/>
      <c r="JBI21" s="1"/>
      <c r="JBJ21" s="1"/>
      <c r="JBK21" s="1"/>
      <c r="JBL21" s="1"/>
      <c r="JBM21" s="1"/>
      <c r="JBN21" s="1"/>
      <c r="JBO21" s="1"/>
      <c r="JBP21" s="1"/>
      <c r="JBQ21" s="1"/>
      <c r="JBR21" s="1"/>
      <c r="JBS21" s="1"/>
      <c r="JBT21" s="1"/>
      <c r="JBU21" s="1"/>
      <c r="JBV21" s="1"/>
      <c r="JBW21" s="1"/>
      <c r="JBX21" s="1"/>
      <c r="JBY21" s="1"/>
      <c r="JBZ21" s="1"/>
      <c r="JCA21" s="1"/>
      <c r="JCB21" s="1"/>
      <c r="JCC21" s="1"/>
      <c r="JCD21" s="1"/>
      <c r="JCE21" s="1"/>
      <c r="JCF21" s="1"/>
      <c r="JCG21" s="1"/>
      <c r="JCH21" s="1"/>
      <c r="JCI21" s="1"/>
      <c r="JCJ21" s="1"/>
      <c r="JCK21" s="1"/>
      <c r="JCL21" s="1"/>
      <c r="JCM21" s="1"/>
      <c r="JCN21" s="1"/>
      <c r="JCO21" s="1"/>
      <c r="JCP21" s="1"/>
      <c r="JCQ21" s="1"/>
      <c r="JCR21" s="1"/>
      <c r="JCS21" s="1"/>
      <c r="JCT21" s="1"/>
      <c r="JCU21" s="1"/>
      <c r="JCV21" s="1"/>
      <c r="JCW21" s="1"/>
      <c r="JCX21" s="1"/>
      <c r="JCY21" s="1"/>
      <c r="JCZ21" s="1"/>
      <c r="JDA21" s="1"/>
      <c r="JDB21" s="1"/>
      <c r="JDC21" s="1"/>
      <c r="JDD21" s="1"/>
      <c r="JDE21" s="1"/>
      <c r="JDF21" s="1"/>
      <c r="JDG21" s="1"/>
      <c r="JDH21" s="1"/>
      <c r="JDI21" s="1"/>
      <c r="JDJ21" s="1"/>
      <c r="JDK21" s="1"/>
      <c r="JDL21" s="1"/>
      <c r="JDM21" s="1"/>
      <c r="JDN21" s="1"/>
      <c r="JDO21" s="1"/>
      <c r="JDP21" s="1"/>
      <c r="JDQ21" s="1"/>
      <c r="JDR21" s="1"/>
      <c r="JDS21" s="1"/>
      <c r="JDT21" s="1"/>
      <c r="JDU21" s="1"/>
      <c r="JDV21" s="1"/>
      <c r="JDW21" s="1"/>
      <c r="JDX21" s="1"/>
      <c r="JDY21" s="1"/>
      <c r="JDZ21" s="1"/>
      <c r="JEA21" s="1"/>
      <c r="JEB21" s="1"/>
      <c r="JEC21" s="1"/>
      <c r="JED21" s="1"/>
      <c r="JEE21" s="1"/>
      <c r="JEF21" s="1"/>
      <c r="JEG21" s="1"/>
      <c r="JEH21" s="1"/>
      <c r="JEI21" s="1"/>
      <c r="JEJ21" s="1"/>
      <c r="JEK21" s="1"/>
      <c r="JEL21" s="1"/>
      <c r="JEM21" s="1"/>
      <c r="JEN21" s="1"/>
      <c r="JEO21" s="1"/>
      <c r="JEP21" s="1"/>
      <c r="JEQ21" s="1"/>
      <c r="JER21" s="1"/>
      <c r="JES21" s="1"/>
      <c r="JET21" s="1"/>
      <c r="JEU21" s="1"/>
      <c r="JEV21" s="1"/>
      <c r="JEW21" s="1"/>
      <c r="JEX21" s="1"/>
      <c r="JEY21" s="1"/>
      <c r="JEZ21" s="1"/>
      <c r="JFA21" s="1"/>
      <c r="JFB21" s="1"/>
      <c r="JFC21" s="1"/>
      <c r="JFD21" s="1"/>
      <c r="JFE21" s="1"/>
      <c r="JFF21" s="1"/>
      <c r="JFG21" s="1"/>
      <c r="JFH21" s="1"/>
      <c r="JFI21" s="1"/>
      <c r="JFJ21" s="1"/>
      <c r="JFK21" s="1"/>
      <c r="JFL21" s="1"/>
      <c r="JFM21" s="1"/>
      <c r="JFN21" s="1"/>
      <c r="JFO21" s="1"/>
      <c r="JFP21" s="1"/>
      <c r="JFQ21" s="1"/>
      <c r="JFR21" s="1"/>
      <c r="JFS21" s="1"/>
      <c r="JFT21" s="1"/>
      <c r="JFU21" s="1"/>
      <c r="JFV21" s="1"/>
      <c r="JFW21" s="1"/>
      <c r="JFX21" s="1"/>
      <c r="JFY21" s="1"/>
      <c r="JFZ21" s="1"/>
      <c r="JGA21" s="1"/>
      <c r="JGB21" s="1"/>
      <c r="JGC21" s="1"/>
      <c r="JGD21" s="1"/>
      <c r="JGE21" s="1"/>
      <c r="JGF21" s="1"/>
      <c r="JGG21" s="1"/>
      <c r="JGH21" s="1"/>
      <c r="JGI21" s="1"/>
      <c r="JGJ21" s="1"/>
      <c r="JGK21" s="1"/>
      <c r="JGL21" s="1"/>
      <c r="JGM21" s="1"/>
      <c r="JGN21" s="1"/>
      <c r="JGO21" s="1"/>
      <c r="JGP21" s="1"/>
      <c r="JGQ21" s="1"/>
      <c r="JGR21" s="1"/>
      <c r="JGS21" s="1"/>
      <c r="JGT21" s="1"/>
      <c r="JGU21" s="1"/>
      <c r="JGV21" s="1"/>
      <c r="JGW21" s="1"/>
      <c r="JGX21" s="1"/>
      <c r="JGY21" s="1"/>
      <c r="JGZ21" s="1"/>
      <c r="JHA21" s="1"/>
      <c r="JHB21" s="1"/>
      <c r="JHC21" s="1"/>
      <c r="JHD21" s="1"/>
      <c r="JHE21" s="1"/>
      <c r="JHF21" s="1"/>
      <c r="JHG21" s="1"/>
      <c r="JHH21" s="1"/>
      <c r="JHI21" s="1"/>
      <c r="JHJ21" s="1"/>
      <c r="JHK21" s="1"/>
      <c r="JHL21" s="1"/>
      <c r="JHM21" s="1"/>
      <c r="JHN21" s="1"/>
      <c r="JHO21" s="1"/>
      <c r="JHP21" s="1"/>
      <c r="JHQ21" s="1"/>
      <c r="JHR21" s="1"/>
      <c r="JHS21" s="1"/>
      <c r="JHT21" s="1"/>
      <c r="JHU21" s="1"/>
      <c r="JHV21" s="1"/>
      <c r="JHW21" s="1"/>
      <c r="JHX21" s="1"/>
      <c r="JHY21" s="1"/>
      <c r="JHZ21" s="1"/>
      <c r="JIA21" s="1"/>
      <c r="JIB21" s="1"/>
      <c r="JIC21" s="1"/>
      <c r="JID21" s="1"/>
      <c r="JIE21" s="1"/>
      <c r="JIF21" s="1"/>
      <c r="JIG21" s="1"/>
      <c r="JIH21" s="1"/>
      <c r="JII21" s="1"/>
      <c r="JIJ21" s="1"/>
      <c r="JIK21" s="1"/>
      <c r="JIL21" s="1"/>
      <c r="JIM21" s="1"/>
      <c r="JIN21" s="1"/>
      <c r="JIO21" s="1"/>
      <c r="JIP21" s="1"/>
      <c r="JIQ21" s="1"/>
      <c r="JIR21" s="1"/>
      <c r="JIS21" s="1"/>
      <c r="JIT21" s="1"/>
      <c r="JIU21" s="1"/>
      <c r="JIV21" s="1"/>
      <c r="JIW21" s="1"/>
      <c r="JIX21" s="1"/>
      <c r="JIY21" s="1"/>
      <c r="JIZ21" s="1"/>
      <c r="JJA21" s="1"/>
      <c r="JJB21" s="1"/>
      <c r="JJC21" s="1"/>
      <c r="JJD21" s="1"/>
      <c r="JJE21" s="1"/>
      <c r="JJF21" s="1"/>
      <c r="JJG21" s="1"/>
      <c r="JJH21" s="1"/>
      <c r="JJI21" s="1"/>
      <c r="JJJ21" s="1"/>
      <c r="JJK21" s="1"/>
      <c r="JJL21" s="1"/>
      <c r="JJM21" s="1"/>
      <c r="JJN21" s="1"/>
      <c r="JJO21" s="1"/>
      <c r="JJP21" s="1"/>
      <c r="JJQ21" s="1"/>
      <c r="JJR21" s="1"/>
      <c r="JJS21" s="1"/>
      <c r="JJT21" s="1"/>
      <c r="JJU21" s="1"/>
      <c r="JJV21" s="1"/>
      <c r="JJW21" s="1"/>
      <c r="JJX21" s="1"/>
      <c r="JJY21" s="1"/>
      <c r="JJZ21" s="1"/>
      <c r="JKA21" s="1"/>
      <c r="JKB21" s="1"/>
      <c r="JKC21" s="1"/>
      <c r="JKD21" s="1"/>
      <c r="JKE21" s="1"/>
      <c r="JKF21" s="1"/>
      <c r="JKG21" s="1"/>
      <c r="JKH21" s="1"/>
      <c r="JKI21" s="1"/>
      <c r="JKJ21" s="1"/>
      <c r="JKK21" s="1"/>
      <c r="JKL21" s="1"/>
      <c r="JKM21" s="1"/>
      <c r="JKN21" s="1"/>
      <c r="JKO21" s="1"/>
      <c r="JKP21" s="1"/>
      <c r="JKQ21" s="1"/>
      <c r="JKR21" s="1"/>
      <c r="JKS21" s="1"/>
      <c r="JKT21" s="1"/>
      <c r="JKU21" s="1"/>
      <c r="JKV21" s="1"/>
      <c r="JKW21" s="1"/>
      <c r="JKX21" s="1"/>
      <c r="JKY21" s="1"/>
      <c r="JKZ21" s="1"/>
      <c r="JLA21" s="1"/>
      <c r="JLB21" s="1"/>
      <c r="JLC21" s="1"/>
      <c r="JLD21" s="1"/>
      <c r="JLE21" s="1"/>
      <c r="JLF21" s="1"/>
      <c r="JLG21" s="1"/>
      <c r="JLH21" s="1"/>
      <c r="JLI21" s="1"/>
      <c r="JLJ21" s="1"/>
      <c r="JLK21" s="1"/>
      <c r="JLL21" s="1"/>
      <c r="JLM21" s="1"/>
      <c r="JLN21" s="1"/>
      <c r="JLO21" s="1"/>
      <c r="JLP21" s="1"/>
      <c r="JLQ21" s="1"/>
      <c r="JLR21" s="1"/>
      <c r="JLS21" s="1"/>
      <c r="JLT21" s="1"/>
      <c r="JLU21" s="1"/>
      <c r="JLV21" s="1"/>
      <c r="JLW21" s="1"/>
      <c r="JLX21" s="1"/>
      <c r="JLY21" s="1"/>
      <c r="JLZ21" s="1"/>
      <c r="JMA21" s="1"/>
      <c r="JMB21" s="1"/>
      <c r="JMC21" s="1"/>
      <c r="JMD21" s="1"/>
      <c r="JME21" s="1"/>
      <c r="JMF21" s="1"/>
      <c r="JMG21" s="1"/>
      <c r="JMH21" s="1"/>
      <c r="JMI21" s="1"/>
      <c r="JMJ21" s="1"/>
      <c r="JMK21" s="1"/>
      <c r="JML21" s="1"/>
      <c r="JMM21" s="1"/>
      <c r="JMN21" s="1"/>
      <c r="JMO21" s="1"/>
      <c r="JMP21" s="1"/>
      <c r="JMQ21" s="1"/>
      <c r="JMR21" s="1"/>
      <c r="JMS21" s="1"/>
      <c r="JMT21" s="1"/>
      <c r="JMU21" s="1"/>
      <c r="JMV21" s="1"/>
      <c r="JMW21" s="1"/>
      <c r="JMX21" s="1"/>
      <c r="JMY21" s="1"/>
      <c r="JMZ21" s="1"/>
      <c r="JNA21" s="1"/>
      <c r="JNB21" s="1"/>
      <c r="JNC21" s="1"/>
      <c r="JND21" s="1"/>
      <c r="JNE21" s="1"/>
      <c r="JNF21" s="1"/>
      <c r="JNG21" s="1"/>
      <c r="JNH21" s="1"/>
      <c r="JNI21" s="1"/>
      <c r="JNJ21" s="1"/>
      <c r="JNK21" s="1"/>
      <c r="JNL21" s="1"/>
      <c r="JNM21" s="1"/>
      <c r="JNN21" s="1"/>
      <c r="JNO21" s="1"/>
      <c r="JNP21" s="1"/>
      <c r="JNQ21" s="1"/>
      <c r="JNR21" s="1"/>
      <c r="JNS21" s="1"/>
      <c r="JNT21" s="1"/>
      <c r="JNU21" s="1"/>
      <c r="JNV21" s="1"/>
      <c r="JNW21" s="1"/>
      <c r="JNX21" s="1"/>
      <c r="JNY21" s="1"/>
      <c r="JNZ21" s="1"/>
      <c r="JOA21" s="1"/>
      <c r="JOB21" s="1"/>
      <c r="JOC21" s="1"/>
      <c r="JOD21" s="1"/>
      <c r="JOE21" s="1"/>
      <c r="JOF21" s="1"/>
      <c r="JOG21" s="1"/>
      <c r="JOH21" s="1"/>
      <c r="JOI21" s="1"/>
      <c r="JOJ21" s="1"/>
      <c r="JOK21" s="1"/>
      <c r="JOL21" s="1"/>
      <c r="JOM21" s="1"/>
      <c r="JON21" s="1"/>
      <c r="JOO21" s="1"/>
      <c r="JOP21" s="1"/>
      <c r="JOQ21" s="1"/>
      <c r="JOR21" s="1"/>
      <c r="JOS21" s="1"/>
      <c r="JOT21" s="1"/>
      <c r="JOU21" s="1"/>
      <c r="JOV21" s="1"/>
      <c r="JOW21" s="1"/>
      <c r="JOX21" s="1"/>
      <c r="JOY21" s="1"/>
      <c r="JOZ21" s="1"/>
      <c r="JPA21" s="1"/>
      <c r="JPB21" s="1"/>
      <c r="JPC21" s="1"/>
      <c r="JPD21" s="1"/>
      <c r="JPE21" s="1"/>
      <c r="JPF21" s="1"/>
      <c r="JPG21" s="1"/>
      <c r="JPH21" s="1"/>
      <c r="JPI21" s="1"/>
      <c r="JPJ21" s="1"/>
      <c r="JPK21" s="1"/>
      <c r="JPL21" s="1"/>
      <c r="JPM21" s="1"/>
      <c r="JPN21" s="1"/>
      <c r="JPO21" s="1"/>
      <c r="JPP21" s="1"/>
      <c r="JPQ21" s="1"/>
      <c r="JPR21" s="1"/>
      <c r="JPS21" s="1"/>
      <c r="JPT21" s="1"/>
      <c r="JPU21" s="1"/>
      <c r="JPV21" s="1"/>
      <c r="JPW21" s="1"/>
      <c r="JPX21" s="1"/>
      <c r="JPY21" s="1"/>
      <c r="JPZ21" s="1"/>
      <c r="JQA21" s="1"/>
      <c r="JQB21" s="1"/>
      <c r="JQC21" s="1"/>
      <c r="JQD21" s="1"/>
      <c r="JQE21" s="1"/>
      <c r="JQF21" s="1"/>
      <c r="JQG21" s="1"/>
      <c r="JQH21" s="1"/>
      <c r="JQI21" s="1"/>
      <c r="JQJ21" s="1"/>
      <c r="JQK21" s="1"/>
      <c r="JQL21" s="1"/>
      <c r="JQM21" s="1"/>
      <c r="JQN21" s="1"/>
      <c r="JQO21" s="1"/>
      <c r="JQP21" s="1"/>
      <c r="JQQ21" s="1"/>
      <c r="JQR21" s="1"/>
      <c r="JQS21" s="1"/>
      <c r="JQT21" s="1"/>
      <c r="JQU21" s="1"/>
      <c r="JQV21" s="1"/>
      <c r="JQW21" s="1"/>
      <c r="JQX21" s="1"/>
      <c r="JQY21" s="1"/>
      <c r="JQZ21" s="1"/>
      <c r="JRA21" s="1"/>
      <c r="JRB21" s="1"/>
      <c r="JRC21" s="1"/>
      <c r="JRD21" s="1"/>
      <c r="JRE21" s="1"/>
      <c r="JRF21" s="1"/>
      <c r="JRG21" s="1"/>
      <c r="JRH21" s="1"/>
      <c r="JRI21" s="1"/>
      <c r="JRJ21" s="1"/>
      <c r="JRK21" s="1"/>
      <c r="JRL21" s="1"/>
      <c r="JRM21" s="1"/>
      <c r="JRN21" s="1"/>
      <c r="JRO21" s="1"/>
      <c r="JRP21" s="1"/>
      <c r="JRQ21" s="1"/>
      <c r="JRR21" s="1"/>
      <c r="JRS21" s="1"/>
      <c r="JRT21" s="1"/>
      <c r="JRU21" s="1"/>
      <c r="JRV21" s="1"/>
      <c r="JRW21" s="1"/>
      <c r="JRX21" s="1"/>
      <c r="JRY21" s="1"/>
      <c r="JRZ21" s="1"/>
      <c r="JSA21" s="1"/>
      <c r="JSB21" s="1"/>
      <c r="JSC21" s="1"/>
      <c r="JSD21" s="1"/>
      <c r="JSE21" s="1"/>
      <c r="JSF21" s="1"/>
      <c r="JSG21" s="1"/>
      <c r="JSH21" s="1"/>
      <c r="JSI21" s="1"/>
      <c r="JSJ21" s="1"/>
      <c r="JSK21" s="1"/>
      <c r="JSL21" s="1"/>
      <c r="JSM21" s="1"/>
      <c r="JSN21" s="1"/>
      <c r="JSO21" s="1"/>
      <c r="JSP21" s="1"/>
      <c r="JSQ21" s="1"/>
      <c r="JSR21" s="1"/>
      <c r="JSS21" s="1"/>
      <c r="JST21" s="1"/>
      <c r="JSU21" s="1"/>
      <c r="JSV21" s="1"/>
      <c r="JSW21" s="1"/>
      <c r="JSX21" s="1"/>
      <c r="JSY21" s="1"/>
      <c r="JSZ21" s="1"/>
      <c r="JTA21" s="1"/>
      <c r="JTB21" s="1"/>
      <c r="JTC21" s="1"/>
      <c r="JTD21" s="1"/>
      <c r="JTE21" s="1"/>
      <c r="JTF21" s="1"/>
      <c r="JTG21" s="1"/>
      <c r="JTH21" s="1"/>
      <c r="JTI21" s="1"/>
      <c r="JTJ21" s="1"/>
      <c r="JTK21" s="1"/>
      <c r="JTL21" s="1"/>
      <c r="JTM21" s="1"/>
      <c r="JTN21" s="1"/>
      <c r="JTO21" s="1"/>
      <c r="JTP21" s="1"/>
      <c r="JTQ21" s="1"/>
      <c r="JTR21" s="1"/>
      <c r="JTS21" s="1"/>
      <c r="JTT21" s="1"/>
      <c r="JTU21" s="1"/>
      <c r="JTV21" s="1"/>
      <c r="JTW21" s="1"/>
      <c r="JTX21" s="1"/>
      <c r="JTY21" s="1"/>
      <c r="JTZ21" s="1"/>
      <c r="JUA21" s="1"/>
      <c r="JUB21" s="1"/>
      <c r="JUC21" s="1"/>
      <c r="JUD21" s="1"/>
      <c r="JUE21" s="1"/>
      <c r="JUF21" s="1"/>
      <c r="JUG21" s="1"/>
      <c r="JUH21" s="1"/>
      <c r="JUI21" s="1"/>
      <c r="JUJ21" s="1"/>
      <c r="JUK21" s="1"/>
      <c r="JUL21" s="1"/>
      <c r="JUM21" s="1"/>
      <c r="JUN21" s="1"/>
      <c r="JUO21" s="1"/>
      <c r="JUP21" s="1"/>
      <c r="JUQ21" s="1"/>
      <c r="JUR21" s="1"/>
      <c r="JUS21" s="1"/>
      <c r="JUT21" s="1"/>
      <c r="JUU21" s="1"/>
      <c r="JUV21" s="1"/>
      <c r="JUW21" s="1"/>
      <c r="JUX21" s="1"/>
      <c r="JUY21" s="1"/>
      <c r="JUZ21" s="1"/>
      <c r="JVA21" s="1"/>
      <c r="JVB21" s="1"/>
      <c r="JVC21" s="1"/>
      <c r="JVD21" s="1"/>
      <c r="JVE21" s="1"/>
      <c r="JVF21" s="1"/>
      <c r="JVG21" s="1"/>
      <c r="JVH21" s="1"/>
      <c r="JVI21" s="1"/>
      <c r="JVJ21" s="1"/>
      <c r="JVK21" s="1"/>
      <c r="JVL21" s="1"/>
      <c r="JVM21" s="1"/>
      <c r="JVN21" s="1"/>
      <c r="JVO21" s="1"/>
      <c r="JVP21" s="1"/>
      <c r="JVQ21" s="1"/>
      <c r="JVR21" s="1"/>
      <c r="JVS21" s="1"/>
      <c r="JVT21" s="1"/>
      <c r="JVU21" s="1"/>
      <c r="JVV21" s="1"/>
      <c r="JVW21" s="1"/>
      <c r="JVX21" s="1"/>
      <c r="JVY21" s="1"/>
      <c r="JVZ21" s="1"/>
      <c r="JWA21" s="1"/>
      <c r="JWB21" s="1"/>
      <c r="JWC21" s="1"/>
      <c r="JWD21" s="1"/>
      <c r="JWE21" s="1"/>
      <c r="JWF21" s="1"/>
      <c r="JWG21" s="1"/>
      <c r="JWH21" s="1"/>
      <c r="JWI21" s="1"/>
      <c r="JWJ21" s="1"/>
      <c r="JWK21" s="1"/>
      <c r="JWL21" s="1"/>
      <c r="JWM21" s="1"/>
      <c r="JWN21" s="1"/>
      <c r="JWO21" s="1"/>
      <c r="JWP21" s="1"/>
      <c r="JWQ21" s="1"/>
      <c r="JWR21" s="1"/>
      <c r="JWS21" s="1"/>
      <c r="JWT21" s="1"/>
      <c r="JWU21" s="1"/>
      <c r="JWV21" s="1"/>
      <c r="JWW21" s="1"/>
      <c r="JWX21" s="1"/>
      <c r="JWY21" s="1"/>
      <c r="JWZ21" s="1"/>
      <c r="JXA21" s="1"/>
      <c r="JXB21" s="1"/>
      <c r="JXC21" s="1"/>
      <c r="JXD21" s="1"/>
      <c r="JXE21" s="1"/>
      <c r="JXF21" s="1"/>
      <c r="JXG21" s="1"/>
      <c r="JXH21" s="1"/>
      <c r="JXI21" s="1"/>
      <c r="JXJ21" s="1"/>
      <c r="JXK21" s="1"/>
      <c r="JXL21" s="1"/>
      <c r="JXM21" s="1"/>
      <c r="JXN21" s="1"/>
      <c r="JXO21" s="1"/>
      <c r="JXP21" s="1"/>
      <c r="JXQ21" s="1"/>
      <c r="JXR21" s="1"/>
      <c r="JXS21" s="1"/>
      <c r="JXT21" s="1"/>
      <c r="JXU21" s="1"/>
      <c r="JXV21" s="1"/>
      <c r="JXW21" s="1"/>
      <c r="JXX21" s="1"/>
      <c r="JXY21" s="1"/>
      <c r="JXZ21" s="1"/>
      <c r="JYA21" s="1"/>
      <c r="JYB21" s="1"/>
      <c r="JYC21" s="1"/>
      <c r="JYD21" s="1"/>
      <c r="JYE21" s="1"/>
      <c r="JYF21" s="1"/>
      <c r="JYG21" s="1"/>
      <c r="JYH21" s="1"/>
      <c r="JYI21" s="1"/>
      <c r="JYJ21" s="1"/>
      <c r="JYK21" s="1"/>
      <c r="JYL21" s="1"/>
      <c r="JYM21" s="1"/>
      <c r="JYN21" s="1"/>
      <c r="JYO21" s="1"/>
      <c r="JYP21" s="1"/>
      <c r="JYQ21" s="1"/>
      <c r="JYR21" s="1"/>
      <c r="JYS21" s="1"/>
      <c r="JYT21" s="1"/>
      <c r="JYU21" s="1"/>
      <c r="JYV21" s="1"/>
      <c r="JYW21" s="1"/>
      <c r="JYX21" s="1"/>
      <c r="JYY21" s="1"/>
      <c r="JYZ21" s="1"/>
      <c r="JZA21" s="1"/>
      <c r="JZB21" s="1"/>
      <c r="JZC21" s="1"/>
      <c r="JZD21" s="1"/>
      <c r="JZE21" s="1"/>
      <c r="JZF21" s="1"/>
      <c r="JZG21" s="1"/>
      <c r="JZH21" s="1"/>
      <c r="JZI21" s="1"/>
      <c r="JZJ21" s="1"/>
      <c r="JZK21" s="1"/>
      <c r="JZL21" s="1"/>
      <c r="JZM21" s="1"/>
      <c r="JZN21" s="1"/>
      <c r="JZO21" s="1"/>
      <c r="JZP21" s="1"/>
      <c r="JZQ21" s="1"/>
      <c r="JZR21" s="1"/>
      <c r="JZS21" s="1"/>
      <c r="JZT21" s="1"/>
      <c r="JZU21" s="1"/>
      <c r="JZV21" s="1"/>
      <c r="JZW21" s="1"/>
      <c r="JZX21" s="1"/>
      <c r="JZY21" s="1"/>
      <c r="JZZ21" s="1"/>
      <c r="KAA21" s="1"/>
      <c r="KAB21" s="1"/>
      <c r="KAC21" s="1"/>
      <c r="KAD21" s="1"/>
      <c r="KAE21" s="1"/>
      <c r="KAF21" s="1"/>
      <c r="KAG21" s="1"/>
      <c r="KAH21" s="1"/>
      <c r="KAI21" s="1"/>
      <c r="KAJ21" s="1"/>
      <c r="KAK21" s="1"/>
      <c r="KAL21" s="1"/>
      <c r="KAM21" s="1"/>
      <c r="KAN21" s="1"/>
      <c r="KAO21" s="1"/>
      <c r="KAP21" s="1"/>
      <c r="KAQ21" s="1"/>
      <c r="KAR21" s="1"/>
      <c r="KAS21" s="1"/>
      <c r="KAT21" s="1"/>
      <c r="KAU21" s="1"/>
      <c r="KAV21" s="1"/>
      <c r="KAW21" s="1"/>
      <c r="KAX21" s="1"/>
      <c r="KAY21" s="1"/>
      <c r="KAZ21" s="1"/>
      <c r="KBA21" s="1"/>
      <c r="KBB21" s="1"/>
      <c r="KBC21" s="1"/>
      <c r="KBD21" s="1"/>
      <c r="KBE21" s="1"/>
      <c r="KBF21" s="1"/>
      <c r="KBG21" s="1"/>
      <c r="KBH21" s="1"/>
      <c r="KBI21" s="1"/>
      <c r="KBJ21" s="1"/>
      <c r="KBK21" s="1"/>
      <c r="KBL21" s="1"/>
      <c r="KBM21" s="1"/>
      <c r="KBN21" s="1"/>
      <c r="KBO21" s="1"/>
      <c r="KBP21" s="1"/>
      <c r="KBQ21" s="1"/>
      <c r="KBR21" s="1"/>
      <c r="KBS21" s="1"/>
      <c r="KBT21" s="1"/>
      <c r="KBU21" s="1"/>
      <c r="KBV21" s="1"/>
      <c r="KBW21" s="1"/>
      <c r="KBX21" s="1"/>
      <c r="KBY21" s="1"/>
      <c r="KBZ21" s="1"/>
      <c r="KCA21" s="1"/>
      <c r="KCB21" s="1"/>
      <c r="KCC21" s="1"/>
      <c r="KCD21" s="1"/>
      <c r="KCE21" s="1"/>
      <c r="KCF21" s="1"/>
      <c r="KCG21" s="1"/>
      <c r="KCH21" s="1"/>
      <c r="KCI21" s="1"/>
      <c r="KCJ21" s="1"/>
      <c r="KCK21" s="1"/>
      <c r="KCL21" s="1"/>
      <c r="KCM21" s="1"/>
      <c r="KCN21" s="1"/>
      <c r="KCO21" s="1"/>
      <c r="KCP21" s="1"/>
      <c r="KCQ21" s="1"/>
      <c r="KCR21" s="1"/>
      <c r="KCS21" s="1"/>
      <c r="KCT21" s="1"/>
      <c r="KCU21" s="1"/>
      <c r="KCV21" s="1"/>
      <c r="KCW21" s="1"/>
      <c r="KCX21" s="1"/>
      <c r="KCY21" s="1"/>
      <c r="KCZ21" s="1"/>
      <c r="KDA21" s="1"/>
      <c r="KDB21" s="1"/>
      <c r="KDC21" s="1"/>
      <c r="KDD21" s="1"/>
      <c r="KDE21" s="1"/>
      <c r="KDF21" s="1"/>
      <c r="KDG21" s="1"/>
      <c r="KDH21" s="1"/>
      <c r="KDI21" s="1"/>
      <c r="KDJ21" s="1"/>
      <c r="KDK21" s="1"/>
      <c r="KDL21" s="1"/>
      <c r="KDM21" s="1"/>
      <c r="KDN21" s="1"/>
      <c r="KDO21" s="1"/>
      <c r="KDP21" s="1"/>
      <c r="KDQ21" s="1"/>
      <c r="KDR21" s="1"/>
      <c r="KDS21" s="1"/>
      <c r="KDT21" s="1"/>
      <c r="KDU21" s="1"/>
      <c r="KDV21" s="1"/>
      <c r="KDW21" s="1"/>
      <c r="KDX21" s="1"/>
      <c r="KDY21" s="1"/>
      <c r="KDZ21" s="1"/>
      <c r="KEA21" s="1"/>
      <c r="KEB21" s="1"/>
      <c r="KEC21" s="1"/>
      <c r="KED21" s="1"/>
      <c r="KEE21" s="1"/>
      <c r="KEF21" s="1"/>
      <c r="KEG21" s="1"/>
      <c r="KEH21" s="1"/>
      <c r="KEI21" s="1"/>
      <c r="KEJ21" s="1"/>
      <c r="KEK21" s="1"/>
      <c r="KEL21" s="1"/>
      <c r="KEM21" s="1"/>
      <c r="KEN21" s="1"/>
      <c r="KEO21" s="1"/>
      <c r="KEP21" s="1"/>
      <c r="KEQ21" s="1"/>
      <c r="KER21" s="1"/>
      <c r="KES21" s="1"/>
      <c r="KET21" s="1"/>
      <c r="KEU21" s="1"/>
      <c r="KEV21" s="1"/>
      <c r="KEW21" s="1"/>
      <c r="KEX21" s="1"/>
      <c r="KEY21" s="1"/>
      <c r="KEZ21" s="1"/>
      <c r="KFA21" s="1"/>
      <c r="KFB21" s="1"/>
      <c r="KFC21" s="1"/>
      <c r="KFD21" s="1"/>
      <c r="KFE21" s="1"/>
      <c r="KFF21" s="1"/>
      <c r="KFG21" s="1"/>
      <c r="KFH21" s="1"/>
      <c r="KFI21" s="1"/>
      <c r="KFJ21" s="1"/>
      <c r="KFK21" s="1"/>
      <c r="KFL21" s="1"/>
      <c r="KFM21" s="1"/>
      <c r="KFN21" s="1"/>
      <c r="KFO21" s="1"/>
      <c r="KFP21" s="1"/>
      <c r="KFQ21" s="1"/>
      <c r="KFR21" s="1"/>
      <c r="KFS21" s="1"/>
      <c r="KFT21" s="1"/>
      <c r="KFU21" s="1"/>
      <c r="KFV21" s="1"/>
      <c r="KFW21" s="1"/>
      <c r="KFX21" s="1"/>
      <c r="KFY21" s="1"/>
      <c r="KFZ21" s="1"/>
      <c r="KGA21" s="1"/>
      <c r="KGB21" s="1"/>
      <c r="KGC21" s="1"/>
      <c r="KGD21" s="1"/>
      <c r="KGE21" s="1"/>
      <c r="KGF21" s="1"/>
      <c r="KGG21" s="1"/>
      <c r="KGH21" s="1"/>
      <c r="KGI21" s="1"/>
      <c r="KGJ21" s="1"/>
      <c r="KGK21" s="1"/>
      <c r="KGL21" s="1"/>
      <c r="KGM21" s="1"/>
      <c r="KGN21" s="1"/>
      <c r="KGO21" s="1"/>
      <c r="KGP21" s="1"/>
      <c r="KGQ21" s="1"/>
      <c r="KGR21" s="1"/>
      <c r="KGS21" s="1"/>
      <c r="KGT21" s="1"/>
      <c r="KGU21" s="1"/>
      <c r="KGV21" s="1"/>
      <c r="KGW21" s="1"/>
      <c r="KGX21" s="1"/>
      <c r="KGY21" s="1"/>
      <c r="KGZ21" s="1"/>
      <c r="KHA21" s="1"/>
      <c r="KHB21" s="1"/>
      <c r="KHC21" s="1"/>
      <c r="KHD21" s="1"/>
      <c r="KHE21" s="1"/>
      <c r="KHF21" s="1"/>
      <c r="KHG21" s="1"/>
      <c r="KHH21" s="1"/>
      <c r="KHI21" s="1"/>
      <c r="KHJ21" s="1"/>
      <c r="KHK21" s="1"/>
      <c r="KHL21" s="1"/>
      <c r="KHM21" s="1"/>
      <c r="KHN21" s="1"/>
      <c r="KHO21" s="1"/>
      <c r="KHP21" s="1"/>
      <c r="KHQ21" s="1"/>
      <c r="KHR21" s="1"/>
      <c r="KHS21" s="1"/>
      <c r="KHT21" s="1"/>
      <c r="KHU21" s="1"/>
      <c r="KHV21" s="1"/>
      <c r="KHW21" s="1"/>
      <c r="KHX21" s="1"/>
      <c r="KHY21" s="1"/>
      <c r="KHZ21" s="1"/>
      <c r="KIA21" s="1"/>
      <c r="KIB21" s="1"/>
      <c r="KIC21" s="1"/>
      <c r="KID21" s="1"/>
      <c r="KIE21" s="1"/>
      <c r="KIF21" s="1"/>
      <c r="KIG21" s="1"/>
      <c r="KIH21" s="1"/>
      <c r="KII21" s="1"/>
      <c r="KIJ21" s="1"/>
      <c r="KIK21" s="1"/>
      <c r="KIL21" s="1"/>
      <c r="KIM21" s="1"/>
      <c r="KIN21" s="1"/>
      <c r="KIO21" s="1"/>
      <c r="KIP21" s="1"/>
      <c r="KIQ21" s="1"/>
      <c r="KIR21" s="1"/>
      <c r="KIS21" s="1"/>
      <c r="KIT21" s="1"/>
      <c r="KIU21" s="1"/>
      <c r="KIV21" s="1"/>
      <c r="KIW21" s="1"/>
      <c r="KIX21" s="1"/>
      <c r="KIY21" s="1"/>
      <c r="KIZ21" s="1"/>
      <c r="KJA21" s="1"/>
      <c r="KJB21" s="1"/>
      <c r="KJC21" s="1"/>
      <c r="KJD21" s="1"/>
      <c r="KJE21" s="1"/>
      <c r="KJF21" s="1"/>
      <c r="KJG21" s="1"/>
      <c r="KJH21" s="1"/>
      <c r="KJI21" s="1"/>
      <c r="KJJ21" s="1"/>
      <c r="KJK21" s="1"/>
      <c r="KJL21" s="1"/>
      <c r="KJM21" s="1"/>
      <c r="KJN21" s="1"/>
      <c r="KJO21" s="1"/>
      <c r="KJP21" s="1"/>
      <c r="KJQ21" s="1"/>
      <c r="KJR21" s="1"/>
      <c r="KJS21" s="1"/>
      <c r="KJT21" s="1"/>
      <c r="KJU21" s="1"/>
      <c r="KJV21" s="1"/>
      <c r="KJW21" s="1"/>
      <c r="KJX21" s="1"/>
      <c r="KJY21" s="1"/>
      <c r="KJZ21" s="1"/>
      <c r="KKA21" s="1"/>
      <c r="KKB21" s="1"/>
      <c r="KKC21" s="1"/>
      <c r="KKD21" s="1"/>
      <c r="KKE21" s="1"/>
      <c r="KKF21" s="1"/>
      <c r="KKG21" s="1"/>
      <c r="KKH21" s="1"/>
      <c r="KKI21" s="1"/>
      <c r="KKJ21" s="1"/>
      <c r="KKK21" s="1"/>
      <c r="KKL21" s="1"/>
      <c r="KKM21" s="1"/>
      <c r="KKN21" s="1"/>
      <c r="KKO21" s="1"/>
      <c r="KKP21" s="1"/>
      <c r="KKQ21" s="1"/>
      <c r="KKR21" s="1"/>
      <c r="KKS21" s="1"/>
      <c r="KKT21" s="1"/>
      <c r="KKU21" s="1"/>
      <c r="KKV21" s="1"/>
      <c r="KKW21" s="1"/>
      <c r="KKX21" s="1"/>
      <c r="KKY21" s="1"/>
      <c r="KKZ21" s="1"/>
      <c r="KLA21" s="1"/>
      <c r="KLB21" s="1"/>
      <c r="KLC21" s="1"/>
      <c r="KLD21" s="1"/>
      <c r="KLE21" s="1"/>
      <c r="KLF21" s="1"/>
      <c r="KLG21" s="1"/>
      <c r="KLH21" s="1"/>
      <c r="KLI21" s="1"/>
      <c r="KLJ21" s="1"/>
      <c r="KLK21" s="1"/>
      <c r="KLL21" s="1"/>
      <c r="KLM21" s="1"/>
      <c r="KLN21" s="1"/>
      <c r="KLO21" s="1"/>
      <c r="KLP21" s="1"/>
      <c r="KLQ21" s="1"/>
      <c r="KLR21" s="1"/>
      <c r="KLS21" s="1"/>
      <c r="KLT21" s="1"/>
      <c r="KLU21" s="1"/>
      <c r="KLV21" s="1"/>
      <c r="KLW21" s="1"/>
      <c r="KLX21" s="1"/>
      <c r="KLY21" s="1"/>
      <c r="KLZ21" s="1"/>
      <c r="KMA21" s="1"/>
      <c r="KMB21" s="1"/>
      <c r="KMC21" s="1"/>
      <c r="KMD21" s="1"/>
      <c r="KME21" s="1"/>
      <c r="KMF21" s="1"/>
      <c r="KMG21" s="1"/>
      <c r="KMH21" s="1"/>
      <c r="KMI21" s="1"/>
      <c r="KMJ21" s="1"/>
      <c r="KMK21" s="1"/>
      <c r="KML21" s="1"/>
      <c r="KMM21" s="1"/>
      <c r="KMN21" s="1"/>
      <c r="KMO21" s="1"/>
      <c r="KMP21" s="1"/>
      <c r="KMQ21" s="1"/>
      <c r="KMR21" s="1"/>
      <c r="KMS21" s="1"/>
      <c r="KMT21" s="1"/>
      <c r="KMU21" s="1"/>
      <c r="KMV21" s="1"/>
      <c r="KMW21" s="1"/>
      <c r="KMX21" s="1"/>
      <c r="KMY21" s="1"/>
      <c r="KMZ21" s="1"/>
      <c r="KNA21" s="1"/>
      <c r="KNB21" s="1"/>
      <c r="KNC21" s="1"/>
      <c r="KND21" s="1"/>
      <c r="KNE21" s="1"/>
      <c r="KNF21" s="1"/>
      <c r="KNG21" s="1"/>
      <c r="KNH21" s="1"/>
      <c r="KNI21" s="1"/>
      <c r="KNJ21" s="1"/>
      <c r="KNK21" s="1"/>
      <c r="KNL21" s="1"/>
      <c r="KNM21" s="1"/>
      <c r="KNN21" s="1"/>
      <c r="KNO21" s="1"/>
      <c r="KNP21" s="1"/>
      <c r="KNQ21" s="1"/>
      <c r="KNR21" s="1"/>
      <c r="KNS21" s="1"/>
      <c r="KNT21" s="1"/>
      <c r="KNU21" s="1"/>
      <c r="KNV21" s="1"/>
      <c r="KNW21" s="1"/>
      <c r="KNX21" s="1"/>
      <c r="KNY21" s="1"/>
      <c r="KNZ21" s="1"/>
      <c r="KOA21" s="1"/>
      <c r="KOB21" s="1"/>
      <c r="KOC21" s="1"/>
      <c r="KOD21" s="1"/>
      <c r="KOE21" s="1"/>
      <c r="KOF21" s="1"/>
      <c r="KOG21" s="1"/>
      <c r="KOH21" s="1"/>
      <c r="KOI21" s="1"/>
      <c r="KOJ21" s="1"/>
      <c r="KOK21" s="1"/>
      <c r="KOL21" s="1"/>
      <c r="KOM21" s="1"/>
      <c r="KON21" s="1"/>
      <c r="KOO21" s="1"/>
      <c r="KOP21" s="1"/>
      <c r="KOQ21" s="1"/>
      <c r="KOR21" s="1"/>
      <c r="KOS21" s="1"/>
      <c r="KOT21" s="1"/>
      <c r="KOU21" s="1"/>
      <c r="KOV21" s="1"/>
      <c r="KOW21" s="1"/>
      <c r="KOX21" s="1"/>
      <c r="KOY21" s="1"/>
      <c r="KOZ21" s="1"/>
      <c r="KPA21" s="1"/>
      <c r="KPB21" s="1"/>
      <c r="KPC21" s="1"/>
      <c r="KPD21" s="1"/>
      <c r="KPE21" s="1"/>
      <c r="KPF21" s="1"/>
      <c r="KPG21" s="1"/>
      <c r="KPH21" s="1"/>
      <c r="KPI21" s="1"/>
      <c r="KPJ21" s="1"/>
      <c r="KPK21" s="1"/>
      <c r="KPL21" s="1"/>
      <c r="KPM21" s="1"/>
      <c r="KPN21" s="1"/>
      <c r="KPO21" s="1"/>
      <c r="KPP21" s="1"/>
      <c r="KPQ21" s="1"/>
      <c r="KPR21" s="1"/>
      <c r="KPS21" s="1"/>
      <c r="KPT21" s="1"/>
      <c r="KPU21" s="1"/>
      <c r="KPV21" s="1"/>
      <c r="KPW21" s="1"/>
      <c r="KPX21" s="1"/>
      <c r="KPY21" s="1"/>
      <c r="KPZ21" s="1"/>
      <c r="KQA21" s="1"/>
      <c r="KQB21" s="1"/>
      <c r="KQC21" s="1"/>
      <c r="KQD21" s="1"/>
      <c r="KQE21" s="1"/>
      <c r="KQF21" s="1"/>
      <c r="KQG21" s="1"/>
      <c r="KQH21" s="1"/>
      <c r="KQI21" s="1"/>
      <c r="KQJ21" s="1"/>
      <c r="KQK21" s="1"/>
      <c r="KQL21" s="1"/>
      <c r="KQM21" s="1"/>
      <c r="KQN21" s="1"/>
      <c r="KQO21" s="1"/>
      <c r="KQP21" s="1"/>
      <c r="KQQ21" s="1"/>
      <c r="KQR21" s="1"/>
      <c r="KQS21" s="1"/>
      <c r="KQT21" s="1"/>
      <c r="KQU21" s="1"/>
      <c r="KQV21" s="1"/>
      <c r="KQW21" s="1"/>
      <c r="KQX21" s="1"/>
      <c r="KQY21" s="1"/>
      <c r="KQZ21" s="1"/>
      <c r="KRA21" s="1"/>
      <c r="KRB21" s="1"/>
      <c r="KRC21" s="1"/>
      <c r="KRD21" s="1"/>
      <c r="KRE21" s="1"/>
      <c r="KRF21" s="1"/>
      <c r="KRG21" s="1"/>
      <c r="KRH21" s="1"/>
      <c r="KRI21" s="1"/>
      <c r="KRJ21" s="1"/>
      <c r="KRK21" s="1"/>
      <c r="KRL21" s="1"/>
      <c r="KRM21" s="1"/>
      <c r="KRN21" s="1"/>
      <c r="KRO21" s="1"/>
      <c r="KRP21" s="1"/>
      <c r="KRQ21" s="1"/>
      <c r="KRR21" s="1"/>
      <c r="KRS21" s="1"/>
      <c r="KRT21" s="1"/>
      <c r="KRU21" s="1"/>
      <c r="KRV21" s="1"/>
      <c r="KRW21" s="1"/>
      <c r="KRX21" s="1"/>
      <c r="KRY21" s="1"/>
      <c r="KRZ21" s="1"/>
      <c r="KSA21" s="1"/>
      <c r="KSB21" s="1"/>
      <c r="KSC21" s="1"/>
      <c r="KSD21" s="1"/>
      <c r="KSE21" s="1"/>
      <c r="KSF21" s="1"/>
      <c r="KSG21" s="1"/>
      <c r="KSH21" s="1"/>
      <c r="KSI21" s="1"/>
      <c r="KSJ21" s="1"/>
      <c r="KSK21" s="1"/>
      <c r="KSL21" s="1"/>
      <c r="KSM21" s="1"/>
      <c r="KSN21" s="1"/>
      <c r="KSO21" s="1"/>
      <c r="KSP21" s="1"/>
      <c r="KSQ21" s="1"/>
      <c r="KSR21" s="1"/>
      <c r="KSS21" s="1"/>
      <c r="KST21" s="1"/>
      <c r="KSU21" s="1"/>
      <c r="KSV21" s="1"/>
      <c r="KSW21" s="1"/>
      <c r="KSX21" s="1"/>
      <c r="KSY21" s="1"/>
      <c r="KSZ21" s="1"/>
      <c r="KTA21" s="1"/>
      <c r="KTB21" s="1"/>
      <c r="KTC21" s="1"/>
      <c r="KTD21" s="1"/>
      <c r="KTE21" s="1"/>
      <c r="KTF21" s="1"/>
      <c r="KTG21" s="1"/>
      <c r="KTH21" s="1"/>
      <c r="KTI21" s="1"/>
      <c r="KTJ21" s="1"/>
      <c r="KTK21" s="1"/>
      <c r="KTL21" s="1"/>
      <c r="KTM21" s="1"/>
      <c r="KTN21" s="1"/>
      <c r="KTO21" s="1"/>
      <c r="KTP21" s="1"/>
      <c r="KTQ21" s="1"/>
      <c r="KTR21" s="1"/>
      <c r="KTS21" s="1"/>
      <c r="KTT21" s="1"/>
      <c r="KTU21" s="1"/>
      <c r="KTV21" s="1"/>
      <c r="KTW21" s="1"/>
      <c r="KTX21" s="1"/>
      <c r="KTY21" s="1"/>
      <c r="KTZ21" s="1"/>
      <c r="KUA21" s="1"/>
      <c r="KUB21" s="1"/>
      <c r="KUC21" s="1"/>
      <c r="KUD21" s="1"/>
      <c r="KUE21" s="1"/>
      <c r="KUF21" s="1"/>
      <c r="KUG21" s="1"/>
      <c r="KUH21" s="1"/>
      <c r="KUI21" s="1"/>
      <c r="KUJ21" s="1"/>
      <c r="KUK21" s="1"/>
      <c r="KUL21" s="1"/>
      <c r="KUM21" s="1"/>
      <c r="KUN21" s="1"/>
      <c r="KUO21" s="1"/>
      <c r="KUP21" s="1"/>
      <c r="KUQ21" s="1"/>
      <c r="KUR21" s="1"/>
      <c r="KUS21" s="1"/>
      <c r="KUT21" s="1"/>
      <c r="KUU21" s="1"/>
      <c r="KUV21" s="1"/>
      <c r="KUW21" s="1"/>
      <c r="KUX21" s="1"/>
      <c r="KUY21" s="1"/>
      <c r="KUZ21" s="1"/>
      <c r="KVA21" s="1"/>
      <c r="KVB21" s="1"/>
      <c r="KVC21" s="1"/>
      <c r="KVD21" s="1"/>
      <c r="KVE21" s="1"/>
      <c r="KVF21" s="1"/>
      <c r="KVG21" s="1"/>
      <c r="KVH21" s="1"/>
      <c r="KVI21" s="1"/>
      <c r="KVJ21" s="1"/>
      <c r="KVK21" s="1"/>
      <c r="KVL21" s="1"/>
      <c r="KVM21" s="1"/>
      <c r="KVN21" s="1"/>
      <c r="KVO21" s="1"/>
      <c r="KVP21" s="1"/>
      <c r="KVQ21" s="1"/>
      <c r="KVR21" s="1"/>
      <c r="KVS21" s="1"/>
      <c r="KVT21" s="1"/>
      <c r="KVU21" s="1"/>
      <c r="KVV21" s="1"/>
      <c r="KVW21" s="1"/>
      <c r="KVX21" s="1"/>
      <c r="KVY21" s="1"/>
      <c r="KVZ21" s="1"/>
      <c r="KWA21" s="1"/>
      <c r="KWB21" s="1"/>
      <c r="KWC21" s="1"/>
      <c r="KWD21" s="1"/>
      <c r="KWE21" s="1"/>
      <c r="KWF21" s="1"/>
      <c r="KWG21" s="1"/>
      <c r="KWH21" s="1"/>
      <c r="KWI21" s="1"/>
      <c r="KWJ21" s="1"/>
      <c r="KWK21" s="1"/>
      <c r="KWL21" s="1"/>
      <c r="KWM21" s="1"/>
      <c r="KWN21" s="1"/>
      <c r="KWO21" s="1"/>
      <c r="KWP21" s="1"/>
      <c r="KWQ21" s="1"/>
      <c r="KWR21" s="1"/>
      <c r="KWS21" s="1"/>
      <c r="KWT21" s="1"/>
      <c r="KWU21" s="1"/>
      <c r="KWV21" s="1"/>
      <c r="KWW21" s="1"/>
      <c r="KWX21" s="1"/>
      <c r="KWY21" s="1"/>
      <c r="KWZ21" s="1"/>
      <c r="KXA21" s="1"/>
      <c r="KXB21" s="1"/>
      <c r="KXC21" s="1"/>
      <c r="KXD21" s="1"/>
      <c r="KXE21" s="1"/>
      <c r="KXF21" s="1"/>
      <c r="KXG21" s="1"/>
      <c r="KXH21" s="1"/>
      <c r="KXI21" s="1"/>
      <c r="KXJ21" s="1"/>
      <c r="KXK21" s="1"/>
      <c r="KXL21" s="1"/>
      <c r="KXM21" s="1"/>
      <c r="KXN21" s="1"/>
      <c r="KXO21" s="1"/>
      <c r="KXP21" s="1"/>
      <c r="KXQ21" s="1"/>
      <c r="KXR21" s="1"/>
      <c r="KXS21" s="1"/>
      <c r="KXT21" s="1"/>
      <c r="KXU21" s="1"/>
      <c r="KXV21" s="1"/>
      <c r="KXW21" s="1"/>
      <c r="KXX21" s="1"/>
      <c r="KXY21" s="1"/>
      <c r="KXZ21" s="1"/>
      <c r="KYA21" s="1"/>
      <c r="KYB21" s="1"/>
      <c r="KYC21" s="1"/>
      <c r="KYD21" s="1"/>
      <c r="KYE21" s="1"/>
      <c r="KYF21" s="1"/>
      <c r="KYG21" s="1"/>
      <c r="KYH21" s="1"/>
      <c r="KYI21" s="1"/>
      <c r="KYJ21" s="1"/>
      <c r="KYK21" s="1"/>
      <c r="KYL21" s="1"/>
      <c r="KYM21" s="1"/>
      <c r="KYN21" s="1"/>
      <c r="KYO21" s="1"/>
      <c r="KYP21" s="1"/>
      <c r="KYQ21" s="1"/>
      <c r="KYR21" s="1"/>
      <c r="KYS21" s="1"/>
      <c r="KYT21" s="1"/>
      <c r="KYU21" s="1"/>
      <c r="KYV21" s="1"/>
      <c r="KYW21" s="1"/>
      <c r="KYX21" s="1"/>
      <c r="KYY21" s="1"/>
      <c r="KYZ21" s="1"/>
      <c r="KZA21" s="1"/>
      <c r="KZB21" s="1"/>
      <c r="KZC21" s="1"/>
      <c r="KZD21" s="1"/>
      <c r="KZE21" s="1"/>
      <c r="KZF21" s="1"/>
      <c r="KZG21" s="1"/>
      <c r="KZH21" s="1"/>
      <c r="KZI21" s="1"/>
      <c r="KZJ21" s="1"/>
      <c r="KZK21" s="1"/>
      <c r="KZL21" s="1"/>
      <c r="KZM21" s="1"/>
      <c r="KZN21" s="1"/>
      <c r="KZO21" s="1"/>
      <c r="KZP21" s="1"/>
      <c r="KZQ21" s="1"/>
      <c r="KZR21" s="1"/>
      <c r="KZS21" s="1"/>
      <c r="KZT21" s="1"/>
      <c r="KZU21" s="1"/>
      <c r="KZV21" s="1"/>
      <c r="KZW21" s="1"/>
      <c r="KZX21" s="1"/>
      <c r="KZY21" s="1"/>
      <c r="KZZ21" s="1"/>
      <c r="LAA21" s="1"/>
      <c r="LAB21" s="1"/>
      <c r="LAC21" s="1"/>
      <c r="LAD21" s="1"/>
      <c r="LAE21" s="1"/>
      <c r="LAF21" s="1"/>
      <c r="LAG21" s="1"/>
      <c r="LAH21" s="1"/>
      <c r="LAI21" s="1"/>
      <c r="LAJ21" s="1"/>
      <c r="LAK21" s="1"/>
      <c r="LAL21" s="1"/>
      <c r="LAM21" s="1"/>
      <c r="LAN21" s="1"/>
      <c r="LAO21" s="1"/>
      <c r="LAP21" s="1"/>
      <c r="LAQ21" s="1"/>
      <c r="LAR21" s="1"/>
      <c r="LAS21" s="1"/>
      <c r="LAT21" s="1"/>
      <c r="LAU21" s="1"/>
      <c r="LAV21" s="1"/>
      <c r="LAW21" s="1"/>
      <c r="LAX21" s="1"/>
      <c r="LAY21" s="1"/>
      <c r="LAZ21" s="1"/>
      <c r="LBA21" s="1"/>
      <c r="LBB21" s="1"/>
      <c r="LBC21" s="1"/>
      <c r="LBD21" s="1"/>
      <c r="LBE21" s="1"/>
      <c r="LBF21" s="1"/>
      <c r="LBG21" s="1"/>
      <c r="LBH21" s="1"/>
      <c r="LBI21" s="1"/>
      <c r="LBJ21" s="1"/>
      <c r="LBK21" s="1"/>
      <c r="LBL21" s="1"/>
      <c r="LBM21" s="1"/>
      <c r="LBN21" s="1"/>
      <c r="LBO21" s="1"/>
      <c r="LBP21" s="1"/>
      <c r="LBQ21" s="1"/>
      <c r="LBR21" s="1"/>
      <c r="LBS21" s="1"/>
      <c r="LBT21" s="1"/>
      <c r="LBU21" s="1"/>
      <c r="LBV21" s="1"/>
      <c r="LBW21" s="1"/>
      <c r="LBX21" s="1"/>
      <c r="LBY21" s="1"/>
      <c r="LBZ21" s="1"/>
      <c r="LCA21" s="1"/>
      <c r="LCB21" s="1"/>
      <c r="LCC21" s="1"/>
      <c r="LCD21" s="1"/>
      <c r="LCE21" s="1"/>
      <c r="LCF21" s="1"/>
      <c r="LCG21" s="1"/>
      <c r="LCH21" s="1"/>
      <c r="LCI21" s="1"/>
      <c r="LCJ21" s="1"/>
      <c r="LCK21" s="1"/>
      <c r="LCL21" s="1"/>
      <c r="LCM21" s="1"/>
      <c r="LCN21" s="1"/>
      <c r="LCO21" s="1"/>
      <c r="LCP21" s="1"/>
      <c r="LCQ21" s="1"/>
      <c r="LCR21" s="1"/>
      <c r="LCS21" s="1"/>
      <c r="LCT21" s="1"/>
      <c r="LCU21" s="1"/>
      <c r="LCV21" s="1"/>
      <c r="LCW21" s="1"/>
      <c r="LCX21" s="1"/>
      <c r="LCY21" s="1"/>
      <c r="LCZ21" s="1"/>
      <c r="LDA21" s="1"/>
      <c r="LDB21" s="1"/>
      <c r="LDC21" s="1"/>
      <c r="LDD21" s="1"/>
      <c r="LDE21" s="1"/>
      <c r="LDF21" s="1"/>
      <c r="LDG21" s="1"/>
      <c r="LDH21" s="1"/>
      <c r="LDI21" s="1"/>
      <c r="LDJ21" s="1"/>
      <c r="LDK21" s="1"/>
      <c r="LDL21" s="1"/>
      <c r="LDM21" s="1"/>
      <c r="LDN21" s="1"/>
      <c r="LDO21" s="1"/>
      <c r="LDP21" s="1"/>
      <c r="LDQ21" s="1"/>
      <c r="LDR21" s="1"/>
      <c r="LDS21" s="1"/>
      <c r="LDT21" s="1"/>
      <c r="LDU21" s="1"/>
      <c r="LDV21" s="1"/>
      <c r="LDW21" s="1"/>
      <c r="LDX21" s="1"/>
      <c r="LDY21" s="1"/>
      <c r="LDZ21" s="1"/>
      <c r="LEA21" s="1"/>
      <c r="LEB21" s="1"/>
      <c r="LEC21" s="1"/>
      <c r="LED21" s="1"/>
      <c r="LEE21" s="1"/>
      <c r="LEF21" s="1"/>
      <c r="LEG21" s="1"/>
      <c r="LEH21" s="1"/>
      <c r="LEI21" s="1"/>
      <c r="LEJ21" s="1"/>
      <c r="LEK21" s="1"/>
      <c r="LEL21" s="1"/>
      <c r="LEM21" s="1"/>
      <c r="LEN21" s="1"/>
      <c r="LEO21" s="1"/>
      <c r="LEP21" s="1"/>
      <c r="LEQ21" s="1"/>
      <c r="LER21" s="1"/>
      <c r="LES21" s="1"/>
      <c r="LET21" s="1"/>
      <c r="LEU21" s="1"/>
      <c r="LEV21" s="1"/>
      <c r="LEW21" s="1"/>
      <c r="LEX21" s="1"/>
      <c r="LEY21" s="1"/>
      <c r="LEZ21" s="1"/>
      <c r="LFA21" s="1"/>
      <c r="LFB21" s="1"/>
      <c r="LFC21" s="1"/>
      <c r="LFD21" s="1"/>
      <c r="LFE21" s="1"/>
      <c r="LFF21" s="1"/>
      <c r="LFG21" s="1"/>
      <c r="LFH21" s="1"/>
      <c r="LFI21" s="1"/>
      <c r="LFJ21" s="1"/>
      <c r="LFK21" s="1"/>
      <c r="LFL21" s="1"/>
      <c r="LFM21" s="1"/>
      <c r="LFN21" s="1"/>
      <c r="LFO21" s="1"/>
      <c r="LFP21" s="1"/>
      <c r="LFQ21" s="1"/>
      <c r="LFR21" s="1"/>
      <c r="LFS21" s="1"/>
      <c r="LFT21" s="1"/>
      <c r="LFU21" s="1"/>
      <c r="LFV21" s="1"/>
      <c r="LFW21" s="1"/>
      <c r="LFX21" s="1"/>
      <c r="LFY21" s="1"/>
      <c r="LFZ21" s="1"/>
      <c r="LGA21" s="1"/>
      <c r="LGB21" s="1"/>
      <c r="LGC21" s="1"/>
      <c r="LGD21" s="1"/>
      <c r="LGE21" s="1"/>
      <c r="LGF21" s="1"/>
      <c r="LGG21" s="1"/>
      <c r="LGH21" s="1"/>
      <c r="LGI21" s="1"/>
      <c r="LGJ21" s="1"/>
      <c r="LGK21" s="1"/>
      <c r="LGL21" s="1"/>
      <c r="LGM21" s="1"/>
      <c r="LGN21" s="1"/>
      <c r="LGO21" s="1"/>
      <c r="LGP21" s="1"/>
      <c r="LGQ21" s="1"/>
      <c r="LGR21" s="1"/>
      <c r="LGS21" s="1"/>
      <c r="LGT21" s="1"/>
      <c r="LGU21" s="1"/>
      <c r="LGV21" s="1"/>
      <c r="LGW21" s="1"/>
      <c r="LGX21" s="1"/>
      <c r="LGY21" s="1"/>
      <c r="LGZ21" s="1"/>
      <c r="LHA21" s="1"/>
      <c r="LHB21" s="1"/>
      <c r="LHC21" s="1"/>
      <c r="LHD21" s="1"/>
      <c r="LHE21" s="1"/>
      <c r="LHF21" s="1"/>
      <c r="LHG21" s="1"/>
      <c r="LHH21" s="1"/>
      <c r="LHI21" s="1"/>
      <c r="LHJ21" s="1"/>
      <c r="LHK21" s="1"/>
      <c r="LHL21" s="1"/>
      <c r="LHM21" s="1"/>
      <c r="LHN21" s="1"/>
      <c r="LHO21" s="1"/>
      <c r="LHP21" s="1"/>
      <c r="LHQ21" s="1"/>
      <c r="LHR21" s="1"/>
      <c r="LHS21" s="1"/>
      <c r="LHT21" s="1"/>
      <c r="LHU21" s="1"/>
      <c r="LHV21" s="1"/>
      <c r="LHW21" s="1"/>
      <c r="LHX21" s="1"/>
      <c r="LHY21" s="1"/>
      <c r="LHZ21" s="1"/>
      <c r="LIA21" s="1"/>
      <c r="LIB21" s="1"/>
      <c r="LIC21" s="1"/>
      <c r="LID21" s="1"/>
      <c r="LIE21" s="1"/>
      <c r="LIF21" s="1"/>
      <c r="LIG21" s="1"/>
      <c r="LIH21" s="1"/>
      <c r="LII21" s="1"/>
      <c r="LIJ21" s="1"/>
      <c r="LIK21" s="1"/>
      <c r="LIL21" s="1"/>
      <c r="LIM21" s="1"/>
      <c r="LIN21" s="1"/>
      <c r="LIO21" s="1"/>
      <c r="LIP21" s="1"/>
      <c r="LIQ21" s="1"/>
      <c r="LIR21" s="1"/>
      <c r="LIS21" s="1"/>
      <c r="LIT21" s="1"/>
      <c r="LIU21" s="1"/>
      <c r="LIV21" s="1"/>
      <c r="LIW21" s="1"/>
      <c r="LIX21" s="1"/>
      <c r="LIY21" s="1"/>
      <c r="LIZ21" s="1"/>
      <c r="LJA21" s="1"/>
      <c r="LJB21" s="1"/>
      <c r="LJC21" s="1"/>
      <c r="LJD21" s="1"/>
      <c r="LJE21" s="1"/>
      <c r="LJF21" s="1"/>
      <c r="LJG21" s="1"/>
      <c r="LJH21" s="1"/>
      <c r="LJI21" s="1"/>
      <c r="LJJ21" s="1"/>
      <c r="LJK21" s="1"/>
      <c r="LJL21" s="1"/>
      <c r="LJM21" s="1"/>
      <c r="LJN21" s="1"/>
      <c r="LJO21" s="1"/>
      <c r="LJP21" s="1"/>
      <c r="LJQ21" s="1"/>
      <c r="LJR21" s="1"/>
      <c r="LJS21" s="1"/>
      <c r="LJT21" s="1"/>
      <c r="LJU21" s="1"/>
      <c r="LJV21" s="1"/>
      <c r="LJW21" s="1"/>
      <c r="LJX21" s="1"/>
      <c r="LJY21" s="1"/>
      <c r="LJZ21" s="1"/>
      <c r="LKA21" s="1"/>
      <c r="LKB21" s="1"/>
      <c r="LKC21" s="1"/>
      <c r="LKD21" s="1"/>
      <c r="LKE21" s="1"/>
      <c r="LKF21" s="1"/>
      <c r="LKG21" s="1"/>
      <c r="LKH21" s="1"/>
      <c r="LKI21" s="1"/>
      <c r="LKJ21" s="1"/>
      <c r="LKK21" s="1"/>
      <c r="LKL21" s="1"/>
      <c r="LKM21" s="1"/>
      <c r="LKN21" s="1"/>
      <c r="LKO21" s="1"/>
      <c r="LKP21" s="1"/>
      <c r="LKQ21" s="1"/>
      <c r="LKR21" s="1"/>
      <c r="LKS21" s="1"/>
      <c r="LKT21" s="1"/>
      <c r="LKU21" s="1"/>
      <c r="LKV21" s="1"/>
      <c r="LKW21" s="1"/>
      <c r="LKX21" s="1"/>
      <c r="LKY21" s="1"/>
      <c r="LKZ21" s="1"/>
      <c r="LLA21" s="1"/>
      <c r="LLB21" s="1"/>
      <c r="LLC21" s="1"/>
      <c r="LLD21" s="1"/>
      <c r="LLE21" s="1"/>
      <c r="LLF21" s="1"/>
      <c r="LLG21" s="1"/>
      <c r="LLH21" s="1"/>
      <c r="LLI21" s="1"/>
      <c r="LLJ21" s="1"/>
      <c r="LLK21" s="1"/>
      <c r="LLL21" s="1"/>
      <c r="LLM21" s="1"/>
      <c r="LLN21" s="1"/>
      <c r="LLO21" s="1"/>
      <c r="LLP21" s="1"/>
      <c r="LLQ21" s="1"/>
      <c r="LLR21" s="1"/>
      <c r="LLS21" s="1"/>
      <c r="LLT21" s="1"/>
      <c r="LLU21" s="1"/>
      <c r="LLV21" s="1"/>
      <c r="LLW21" s="1"/>
      <c r="LLX21" s="1"/>
      <c r="LLY21" s="1"/>
      <c r="LLZ21" s="1"/>
      <c r="LMA21" s="1"/>
      <c r="LMB21" s="1"/>
      <c r="LMC21" s="1"/>
      <c r="LMD21" s="1"/>
      <c r="LME21" s="1"/>
      <c r="LMF21" s="1"/>
      <c r="LMG21" s="1"/>
      <c r="LMH21" s="1"/>
      <c r="LMI21" s="1"/>
      <c r="LMJ21" s="1"/>
      <c r="LMK21" s="1"/>
      <c r="LML21" s="1"/>
      <c r="LMM21" s="1"/>
      <c r="LMN21" s="1"/>
      <c r="LMO21" s="1"/>
      <c r="LMP21" s="1"/>
      <c r="LMQ21" s="1"/>
      <c r="LMR21" s="1"/>
      <c r="LMS21" s="1"/>
      <c r="LMT21" s="1"/>
      <c r="LMU21" s="1"/>
      <c r="LMV21" s="1"/>
      <c r="LMW21" s="1"/>
      <c r="LMX21" s="1"/>
      <c r="LMY21" s="1"/>
      <c r="LMZ21" s="1"/>
      <c r="LNA21" s="1"/>
      <c r="LNB21" s="1"/>
      <c r="LNC21" s="1"/>
      <c r="LND21" s="1"/>
      <c r="LNE21" s="1"/>
      <c r="LNF21" s="1"/>
      <c r="LNG21" s="1"/>
      <c r="LNH21" s="1"/>
      <c r="LNI21" s="1"/>
      <c r="LNJ21" s="1"/>
      <c r="LNK21" s="1"/>
      <c r="LNL21" s="1"/>
      <c r="LNM21" s="1"/>
      <c r="LNN21" s="1"/>
      <c r="LNO21" s="1"/>
      <c r="LNP21" s="1"/>
      <c r="LNQ21" s="1"/>
      <c r="LNR21" s="1"/>
      <c r="LNS21" s="1"/>
      <c r="LNT21" s="1"/>
      <c r="LNU21" s="1"/>
      <c r="LNV21" s="1"/>
      <c r="LNW21" s="1"/>
      <c r="LNX21" s="1"/>
      <c r="LNY21" s="1"/>
      <c r="LNZ21" s="1"/>
      <c r="LOA21" s="1"/>
      <c r="LOB21" s="1"/>
      <c r="LOC21" s="1"/>
      <c r="LOD21" s="1"/>
      <c r="LOE21" s="1"/>
      <c r="LOF21" s="1"/>
      <c r="LOG21" s="1"/>
      <c r="LOH21" s="1"/>
      <c r="LOI21" s="1"/>
      <c r="LOJ21" s="1"/>
      <c r="LOK21" s="1"/>
      <c r="LOL21" s="1"/>
      <c r="LOM21" s="1"/>
      <c r="LON21" s="1"/>
      <c r="LOO21" s="1"/>
      <c r="LOP21" s="1"/>
      <c r="LOQ21" s="1"/>
      <c r="LOR21" s="1"/>
      <c r="LOS21" s="1"/>
      <c r="LOT21" s="1"/>
      <c r="LOU21" s="1"/>
      <c r="LOV21" s="1"/>
      <c r="LOW21" s="1"/>
      <c r="LOX21" s="1"/>
      <c r="LOY21" s="1"/>
      <c r="LOZ21" s="1"/>
      <c r="LPA21" s="1"/>
      <c r="LPB21" s="1"/>
      <c r="LPC21" s="1"/>
      <c r="LPD21" s="1"/>
      <c r="LPE21" s="1"/>
      <c r="LPF21" s="1"/>
      <c r="LPG21" s="1"/>
      <c r="LPH21" s="1"/>
      <c r="LPI21" s="1"/>
      <c r="LPJ21" s="1"/>
      <c r="LPK21" s="1"/>
      <c r="LPL21" s="1"/>
      <c r="LPM21" s="1"/>
      <c r="LPN21" s="1"/>
      <c r="LPO21" s="1"/>
      <c r="LPP21" s="1"/>
      <c r="LPQ21" s="1"/>
      <c r="LPR21" s="1"/>
      <c r="LPS21" s="1"/>
      <c r="LPT21" s="1"/>
      <c r="LPU21" s="1"/>
      <c r="LPV21" s="1"/>
      <c r="LPW21" s="1"/>
      <c r="LPX21" s="1"/>
      <c r="LPY21" s="1"/>
      <c r="LPZ21" s="1"/>
      <c r="LQA21" s="1"/>
      <c r="LQB21" s="1"/>
      <c r="LQC21" s="1"/>
      <c r="LQD21" s="1"/>
      <c r="LQE21" s="1"/>
      <c r="LQF21" s="1"/>
      <c r="LQG21" s="1"/>
      <c r="LQH21" s="1"/>
      <c r="LQI21" s="1"/>
      <c r="LQJ21" s="1"/>
      <c r="LQK21" s="1"/>
      <c r="LQL21" s="1"/>
      <c r="LQM21" s="1"/>
      <c r="LQN21" s="1"/>
      <c r="LQO21" s="1"/>
      <c r="LQP21" s="1"/>
      <c r="LQQ21" s="1"/>
      <c r="LQR21" s="1"/>
      <c r="LQS21" s="1"/>
      <c r="LQT21" s="1"/>
      <c r="LQU21" s="1"/>
      <c r="LQV21" s="1"/>
      <c r="LQW21" s="1"/>
      <c r="LQX21" s="1"/>
      <c r="LQY21" s="1"/>
      <c r="LQZ21" s="1"/>
      <c r="LRA21" s="1"/>
      <c r="LRB21" s="1"/>
      <c r="LRC21" s="1"/>
      <c r="LRD21" s="1"/>
      <c r="LRE21" s="1"/>
      <c r="LRF21" s="1"/>
      <c r="LRG21" s="1"/>
      <c r="LRH21" s="1"/>
      <c r="LRI21" s="1"/>
      <c r="LRJ21" s="1"/>
      <c r="LRK21" s="1"/>
      <c r="LRL21" s="1"/>
      <c r="LRM21" s="1"/>
      <c r="LRN21" s="1"/>
      <c r="LRO21" s="1"/>
      <c r="LRP21" s="1"/>
      <c r="LRQ21" s="1"/>
      <c r="LRR21" s="1"/>
      <c r="LRS21" s="1"/>
      <c r="LRT21" s="1"/>
      <c r="LRU21" s="1"/>
      <c r="LRV21" s="1"/>
      <c r="LRW21" s="1"/>
      <c r="LRX21" s="1"/>
      <c r="LRY21" s="1"/>
      <c r="LRZ21" s="1"/>
      <c r="LSA21" s="1"/>
      <c r="LSB21" s="1"/>
      <c r="LSC21" s="1"/>
      <c r="LSD21" s="1"/>
      <c r="LSE21" s="1"/>
      <c r="LSF21" s="1"/>
      <c r="LSG21" s="1"/>
      <c r="LSH21" s="1"/>
      <c r="LSI21" s="1"/>
      <c r="LSJ21" s="1"/>
      <c r="LSK21" s="1"/>
      <c r="LSL21" s="1"/>
      <c r="LSM21" s="1"/>
      <c r="LSN21" s="1"/>
      <c r="LSO21" s="1"/>
      <c r="LSP21" s="1"/>
      <c r="LSQ21" s="1"/>
      <c r="LSR21" s="1"/>
      <c r="LSS21" s="1"/>
      <c r="LST21" s="1"/>
      <c r="LSU21" s="1"/>
      <c r="LSV21" s="1"/>
      <c r="LSW21" s="1"/>
      <c r="LSX21" s="1"/>
      <c r="LSY21" s="1"/>
      <c r="LSZ21" s="1"/>
      <c r="LTA21" s="1"/>
      <c r="LTB21" s="1"/>
      <c r="LTC21" s="1"/>
      <c r="LTD21" s="1"/>
      <c r="LTE21" s="1"/>
      <c r="LTF21" s="1"/>
      <c r="LTG21" s="1"/>
      <c r="LTH21" s="1"/>
      <c r="LTI21" s="1"/>
      <c r="LTJ21" s="1"/>
      <c r="LTK21" s="1"/>
      <c r="LTL21" s="1"/>
      <c r="LTM21" s="1"/>
      <c r="LTN21" s="1"/>
      <c r="LTO21" s="1"/>
      <c r="LTP21" s="1"/>
      <c r="LTQ21" s="1"/>
      <c r="LTR21" s="1"/>
      <c r="LTS21" s="1"/>
      <c r="LTT21" s="1"/>
      <c r="LTU21" s="1"/>
      <c r="LTV21" s="1"/>
      <c r="LTW21" s="1"/>
      <c r="LTX21" s="1"/>
      <c r="LTY21" s="1"/>
      <c r="LTZ21" s="1"/>
      <c r="LUA21" s="1"/>
      <c r="LUB21" s="1"/>
      <c r="LUC21" s="1"/>
      <c r="LUD21" s="1"/>
      <c r="LUE21" s="1"/>
      <c r="LUF21" s="1"/>
      <c r="LUG21" s="1"/>
      <c r="LUH21" s="1"/>
      <c r="LUI21" s="1"/>
      <c r="LUJ21" s="1"/>
      <c r="LUK21" s="1"/>
      <c r="LUL21" s="1"/>
      <c r="LUM21" s="1"/>
      <c r="LUN21" s="1"/>
      <c r="LUO21" s="1"/>
      <c r="LUP21" s="1"/>
      <c r="LUQ21" s="1"/>
      <c r="LUR21" s="1"/>
      <c r="LUS21" s="1"/>
      <c r="LUT21" s="1"/>
      <c r="LUU21" s="1"/>
      <c r="LUV21" s="1"/>
      <c r="LUW21" s="1"/>
      <c r="LUX21" s="1"/>
      <c r="LUY21" s="1"/>
      <c r="LUZ21" s="1"/>
      <c r="LVA21" s="1"/>
      <c r="LVB21" s="1"/>
      <c r="LVC21" s="1"/>
      <c r="LVD21" s="1"/>
      <c r="LVE21" s="1"/>
      <c r="LVF21" s="1"/>
      <c r="LVG21" s="1"/>
      <c r="LVH21" s="1"/>
      <c r="LVI21" s="1"/>
      <c r="LVJ21" s="1"/>
      <c r="LVK21" s="1"/>
      <c r="LVL21" s="1"/>
      <c r="LVM21" s="1"/>
      <c r="LVN21" s="1"/>
      <c r="LVO21" s="1"/>
      <c r="LVP21" s="1"/>
      <c r="LVQ21" s="1"/>
      <c r="LVR21" s="1"/>
      <c r="LVS21" s="1"/>
      <c r="LVT21" s="1"/>
      <c r="LVU21" s="1"/>
      <c r="LVV21" s="1"/>
      <c r="LVW21" s="1"/>
      <c r="LVX21" s="1"/>
      <c r="LVY21" s="1"/>
      <c r="LVZ21" s="1"/>
      <c r="LWA21" s="1"/>
      <c r="LWB21" s="1"/>
      <c r="LWC21" s="1"/>
      <c r="LWD21" s="1"/>
      <c r="LWE21" s="1"/>
      <c r="LWF21" s="1"/>
      <c r="LWG21" s="1"/>
      <c r="LWH21" s="1"/>
      <c r="LWI21" s="1"/>
      <c r="LWJ21" s="1"/>
      <c r="LWK21" s="1"/>
      <c r="LWL21" s="1"/>
      <c r="LWM21" s="1"/>
      <c r="LWN21" s="1"/>
      <c r="LWO21" s="1"/>
      <c r="LWP21" s="1"/>
      <c r="LWQ21" s="1"/>
      <c r="LWR21" s="1"/>
      <c r="LWS21" s="1"/>
      <c r="LWT21" s="1"/>
      <c r="LWU21" s="1"/>
      <c r="LWV21" s="1"/>
      <c r="LWW21" s="1"/>
      <c r="LWX21" s="1"/>
      <c r="LWY21" s="1"/>
      <c r="LWZ21" s="1"/>
      <c r="LXA21" s="1"/>
      <c r="LXB21" s="1"/>
      <c r="LXC21" s="1"/>
      <c r="LXD21" s="1"/>
      <c r="LXE21" s="1"/>
      <c r="LXF21" s="1"/>
      <c r="LXG21" s="1"/>
      <c r="LXH21" s="1"/>
      <c r="LXI21" s="1"/>
      <c r="LXJ21" s="1"/>
      <c r="LXK21" s="1"/>
      <c r="LXL21" s="1"/>
      <c r="LXM21" s="1"/>
      <c r="LXN21" s="1"/>
      <c r="LXO21" s="1"/>
      <c r="LXP21" s="1"/>
      <c r="LXQ21" s="1"/>
      <c r="LXR21" s="1"/>
      <c r="LXS21" s="1"/>
      <c r="LXT21" s="1"/>
      <c r="LXU21" s="1"/>
      <c r="LXV21" s="1"/>
      <c r="LXW21" s="1"/>
      <c r="LXX21" s="1"/>
      <c r="LXY21" s="1"/>
      <c r="LXZ21" s="1"/>
      <c r="LYA21" s="1"/>
      <c r="LYB21" s="1"/>
      <c r="LYC21" s="1"/>
      <c r="LYD21" s="1"/>
      <c r="LYE21" s="1"/>
      <c r="LYF21" s="1"/>
      <c r="LYG21" s="1"/>
      <c r="LYH21" s="1"/>
      <c r="LYI21" s="1"/>
      <c r="LYJ21" s="1"/>
      <c r="LYK21" s="1"/>
      <c r="LYL21" s="1"/>
      <c r="LYM21" s="1"/>
      <c r="LYN21" s="1"/>
      <c r="LYO21" s="1"/>
      <c r="LYP21" s="1"/>
      <c r="LYQ21" s="1"/>
      <c r="LYR21" s="1"/>
      <c r="LYS21" s="1"/>
      <c r="LYT21" s="1"/>
      <c r="LYU21" s="1"/>
      <c r="LYV21" s="1"/>
      <c r="LYW21" s="1"/>
      <c r="LYX21" s="1"/>
      <c r="LYY21" s="1"/>
      <c r="LYZ21" s="1"/>
      <c r="LZA21" s="1"/>
      <c r="LZB21" s="1"/>
      <c r="LZC21" s="1"/>
      <c r="LZD21" s="1"/>
      <c r="LZE21" s="1"/>
      <c r="LZF21" s="1"/>
      <c r="LZG21" s="1"/>
      <c r="LZH21" s="1"/>
      <c r="LZI21" s="1"/>
      <c r="LZJ21" s="1"/>
      <c r="LZK21" s="1"/>
      <c r="LZL21" s="1"/>
      <c r="LZM21" s="1"/>
      <c r="LZN21" s="1"/>
      <c r="LZO21" s="1"/>
      <c r="LZP21" s="1"/>
      <c r="LZQ21" s="1"/>
      <c r="LZR21" s="1"/>
      <c r="LZS21" s="1"/>
      <c r="LZT21" s="1"/>
      <c r="LZU21" s="1"/>
      <c r="LZV21" s="1"/>
      <c r="LZW21" s="1"/>
      <c r="LZX21" s="1"/>
      <c r="LZY21" s="1"/>
      <c r="LZZ21" s="1"/>
      <c r="MAA21" s="1"/>
      <c r="MAB21" s="1"/>
      <c r="MAC21" s="1"/>
      <c r="MAD21" s="1"/>
      <c r="MAE21" s="1"/>
      <c r="MAF21" s="1"/>
      <c r="MAG21" s="1"/>
      <c r="MAH21" s="1"/>
      <c r="MAI21" s="1"/>
      <c r="MAJ21" s="1"/>
      <c r="MAK21" s="1"/>
      <c r="MAL21" s="1"/>
      <c r="MAM21" s="1"/>
      <c r="MAN21" s="1"/>
      <c r="MAO21" s="1"/>
      <c r="MAP21" s="1"/>
      <c r="MAQ21" s="1"/>
      <c r="MAR21" s="1"/>
      <c r="MAS21" s="1"/>
      <c r="MAT21" s="1"/>
      <c r="MAU21" s="1"/>
      <c r="MAV21" s="1"/>
      <c r="MAW21" s="1"/>
      <c r="MAX21" s="1"/>
      <c r="MAY21" s="1"/>
      <c r="MAZ21" s="1"/>
      <c r="MBA21" s="1"/>
      <c r="MBB21" s="1"/>
      <c r="MBC21" s="1"/>
      <c r="MBD21" s="1"/>
      <c r="MBE21" s="1"/>
      <c r="MBF21" s="1"/>
      <c r="MBG21" s="1"/>
      <c r="MBH21" s="1"/>
      <c r="MBI21" s="1"/>
      <c r="MBJ21" s="1"/>
      <c r="MBK21" s="1"/>
      <c r="MBL21" s="1"/>
      <c r="MBM21" s="1"/>
      <c r="MBN21" s="1"/>
      <c r="MBO21" s="1"/>
      <c r="MBP21" s="1"/>
      <c r="MBQ21" s="1"/>
      <c r="MBR21" s="1"/>
      <c r="MBS21" s="1"/>
      <c r="MBT21" s="1"/>
      <c r="MBU21" s="1"/>
      <c r="MBV21" s="1"/>
      <c r="MBW21" s="1"/>
      <c r="MBX21" s="1"/>
      <c r="MBY21" s="1"/>
      <c r="MBZ21" s="1"/>
      <c r="MCA21" s="1"/>
      <c r="MCB21" s="1"/>
      <c r="MCC21" s="1"/>
      <c r="MCD21" s="1"/>
      <c r="MCE21" s="1"/>
      <c r="MCF21" s="1"/>
      <c r="MCG21" s="1"/>
      <c r="MCH21" s="1"/>
      <c r="MCI21" s="1"/>
      <c r="MCJ21" s="1"/>
      <c r="MCK21" s="1"/>
      <c r="MCL21" s="1"/>
      <c r="MCM21" s="1"/>
      <c r="MCN21" s="1"/>
      <c r="MCO21" s="1"/>
      <c r="MCP21" s="1"/>
      <c r="MCQ21" s="1"/>
      <c r="MCR21" s="1"/>
      <c r="MCS21" s="1"/>
      <c r="MCT21" s="1"/>
      <c r="MCU21" s="1"/>
      <c r="MCV21" s="1"/>
      <c r="MCW21" s="1"/>
      <c r="MCX21" s="1"/>
      <c r="MCY21" s="1"/>
      <c r="MCZ21" s="1"/>
      <c r="MDA21" s="1"/>
      <c r="MDB21" s="1"/>
      <c r="MDC21" s="1"/>
      <c r="MDD21" s="1"/>
      <c r="MDE21" s="1"/>
      <c r="MDF21" s="1"/>
      <c r="MDG21" s="1"/>
      <c r="MDH21" s="1"/>
      <c r="MDI21" s="1"/>
      <c r="MDJ21" s="1"/>
      <c r="MDK21" s="1"/>
      <c r="MDL21" s="1"/>
      <c r="MDM21" s="1"/>
      <c r="MDN21" s="1"/>
      <c r="MDO21" s="1"/>
      <c r="MDP21" s="1"/>
      <c r="MDQ21" s="1"/>
      <c r="MDR21" s="1"/>
      <c r="MDS21" s="1"/>
      <c r="MDT21" s="1"/>
      <c r="MDU21" s="1"/>
      <c r="MDV21" s="1"/>
      <c r="MDW21" s="1"/>
      <c r="MDX21" s="1"/>
      <c r="MDY21" s="1"/>
      <c r="MDZ21" s="1"/>
      <c r="MEA21" s="1"/>
      <c r="MEB21" s="1"/>
      <c r="MEC21" s="1"/>
      <c r="MED21" s="1"/>
      <c r="MEE21" s="1"/>
      <c r="MEF21" s="1"/>
      <c r="MEG21" s="1"/>
      <c r="MEH21" s="1"/>
      <c r="MEI21" s="1"/>
      <c r="MEJ21" s="1"/>
      <c r="MEK21" s="1"/>
      <c r="MEL21" s="1"/>
      <c r="MEM21" s="1"/>
      <c r="MEN21" s="1"/>
      <c r="MEO21" s="1"/>
      <c r="MEP21" s="1"/>
      <c r="MEQ21" s="1"/>
      <c r="MER21" s="1"/>
      <c r="MES21" s="1"/>
      <c r="MET21" s="1"/>
      <c r="MEU21" s="1"/>
      <c r="MEV21" s="1"/>
      <c r="MEW21" s="1"/>
      <c r="MEX21" s="1"/>
      <c r="MEY21" s="1"/>
      <c r="MEZ21" s="1"/>
      <c r="MFA21" s="1"/>
      <c r="MFB21" s="1"/>
      <c r="MFC21" s="1"/>
      <c r="MFD21" s="1"/>
      <c r="MFE21" s="1"/>
      <c r="MFF21" s="1"/>
      <c r="MFG21" s="1"/>
      <c r="MFH21" s="1"/>
      <c r="MFI21" s="1"/>
      <c r="MFJ21" s="1"/>
      <c r="MFK21" s="1"/>
      <c r="MFL21" s="1"/>
      <c r="MFM21" s="1"/>
      <c r="MFN21" s="1"/>
      <c r="MFO21" s="1"/>
      <c r="MFP21" s="1"/>
      <c r="MFQ21" s="1"/>
      <c r="MFR21" s="1"/>
      <c r="MFS21" s="1"/>
      <c r="MFT21" s="1"/>
      <c r="MFU21" s="1"/>
      <c r="MFV21" s="1"/>
      <c r="MFW21" s="1"/>
      <c r="MFX21" s="1"/>
      <c r="MFY21" s="1"/>
      <c r="MFZ21" s="1"/>
      <c r="MGA21" s="1"/>
      <c r="MGB21" s="1"/>
      <c r="MGC21" s="1"/>
      <c r="MGD21" s="1"/>
      <c r="MGE21" s="1"/>
      <c r="MGF21" s="1"/>
      <c r="MGG21" s="1"/>
      <c r="MGH21" s="1"/>
      <c r="MGI21" s="1"/>
      <c r="MGJ21" s="1"/>
      <c r="MGK21" s="1"/>
      <c r="MGL21" s="1"/>
      <c r="MGM21" s="1"/>
      <c r="MGN21" s="1"/>
      <c r="MGO21" s="1"/>
      <c r="MGP21" s="1"/>
      <c r="MGQ21" s="1"/>
      <c r="MGR21" s="1"/>
      <c r="MGS21" s="1"/>
      <c r="MGT21" s="1"/>
      <c r="MGU21" s="1"/>
      <c r="MGV21" s="1"/>
      <c r="MGW21" s="1"/>
      <c r="MGX21" s="1"/>
      <c r="MGY21" s="1"/>
      <c r="MGZ21" s="1"/>
      <c r="MHA21" s="1"/>
      <c r="MHB21" s="1"/>
      <c r="MHC21" s="1"/>
      <c r="MHD21" s="1"/>
      <c r="MHE21" s="1"/>
      <c r="MHF21" s="1"/>
      <c r="MHG21" s="1"/>
      <c r="MHH21" s="1"/>
      <c r="MHI21" s="1"/>
      <c r="MHJ21" s="1"/>
      <c r="MHK21" s="1"/>
      <c r="MHL21" s="1"/>
      <c r="MHM21" s="1"/>
      <c r="MHN21" s="1"/>
      <c r="MHO21" s="1"/>
      <c r="MHP21" s="1"/>
      <c r="MHQ21" s="1"/>
      <c r="MHR21" s="1"/>
      <c r="MHS21" s="1"/>
      <c r="MHT21" s="1"/>
      <c r="MHU21" s="1"/>
      <c r="MHV21" s="1"/>
      <c r="MHW21" s="1"/>
      <c r="MHX21" s="1"/>
      <c r="MHY21" s="1"/>
      <c r="MHZ21" s="1"/>
      <c r="MIA21" s="1"/>
      <c r="MIB21" s="1"/>
      <c r="MIC21" s="1"/>
      <c r="MID21" s="1"/>
      <c r="MIE21" s="1"/>
      <c r="MIF21" s="1"/>
      <c r="MIG21" s="1"/>
      <c r="MIH21" s="1"/>
      <c r="MII21" s="1"/>
      <c r="MIJ21" s="1"/>
      <c r="MIK21" s="1"/>
      <c r="MIL21" s="1"/>
      <c r="MIM21" s="1"/>
      <c r="MIN21" s="1"/>
      <c r="MIO21" s="1"/>
      <c r="MIP21" s="1"/>
      <c r="MIQ21" s="1"/>
      <c r="MIR21" s="1"/>
      <c r="MIS21" s="1"/>
      <c r="MIT21" s="1"/>
      <c r="MIU21" s="1"/>
      <c r="MIV21" s="1"/>
      <c r="MIW21" s="1"/>
      <c r="MIX21" s="1"/>
      <c r="MIY21" s="1"/>
      <c r="MIZ21" s="1"/>
      <c r="MJA21" s="1"/>
      <c r="MJB21" s="1"/>
      <c r="MJC21" s="1"/>
      <c r="MJD21" s="1"/>
      <c r="MJE21" s="1"/>
      <c r="MJF21" s="1"/>
      <c r="MJG21" s="1"/>
      <c r="MJH21" s="1"/>
      <c r="MJI21" s="1"/>
      <c r="MJJ21" s="1"/>
      <c r="MJK21" s="1"/>
      <c r="MJL21" s="1"/>
      <c r="MJM21" s="1"/>
      <c r="MJN21" s="1"/>
      <c r="MJO21" s="1"/>
      <c r="MJP21" s="1"/>
      <c r="MJQ21" s="1"/>
      <c r="MJR21" s="1"/>
      <c r="MJS21" s="1"/>
      <c r="MJT21" s="1"/>
      <c r="MJU21" s="1"/>
      <c r="MJV21" s="1"/>
      <c r="MJW21" s="1"/>
      <c r="MJX21" s="1"/>
      <c r="MJY21" s="1"/>
      <c r="MJZ21" s="1"/>
      <c r="MKA21" s="1"/>
      <c r="MKB21" s="1"/>
      <c r="MKC21" s="1"/>
      <c r="MKD21" s="1"/>
      <c r="MKE21" s="1"/>
      <c r="MKF21" s="1"/>
      <c r="MKG21" s="1"/>
      <c r="MKH21" s="1"/>
      <c r="MKI21" s="1"/>
      <c r="MKJ21" s="1"/>
      <c r="MKK21" s="1"/>
      <c r="MKL21" s="1"/>
      <c r="MKM21" s="1"/>
      <c r="MKN21" s="1"/>
      <c r="MKO21" s="1"/>
      <c r="MKP21" s="1"/>
      <c r="MKQ21" s="1"/>
      <c r="MKR21" s="1"/>
      <c r="MKS21" s="1"/>
      <c r="MKT21" s="1"/>
      <c r="MKU21" s="1"/>
      <c r="MKV21" s="1"/>
      <c r="MKW21" s="1"/>
      <c r="MKX21" s="1"/>
      <c r="MKY21" s="1"/>
      <c r="MKZ21" s="1"/>
      <c r="MLA21" s="1"/>
      <c r="MLB21" s="1"/>
      <c r="MLC21" s="1"/>
      <c r="MLD21" s="1"/>
      <c r="MLE21" s="1"/>
      <c r="MLF21" s="1"/>
      <c r="MLG21" s="1"/>
      <c r="MLH21" s="1"/>
      <c r="MLI21" s="1"/>
      <c r="MLJ21" s="1"/>
      <c r="MLK21" s="1"/>
      <c r="MLL21" s="1"/>
      <c r="MLM21" s="1"/>
      <c r="MLN21" s="1"/>
      <c r="MLO21" s="1"/>
      <c r="MLP21" s="1"/>
      <c r="MLQ21" s="1"/>
      <c r="MLR21" s="1"/>
      <c r="MLS21" s="1"/>
      <c r="MLT21" s="1"/>
      <c r="MLU21" s="1"/>
      <c r="MLV21" s="1"/>
      <c r="MLW21" s="1"/>
      <c r="MLX21" s="1"/>
      <c r="MLY21" s="1"/>
      <c r="MLZ21" s="1"/>
      <c r="MMA21" s="1"/>
      <c r="MMB21" s="1"/>
      <c r="MMC21" s="1"/>
      <c r="MMD21" s="1"/>
      <c r="MME21" s="1"/>
      <c r="MMF21" s="1"/>
      <c r="MMG21" s="1"/>
      <c r="MMH21" s="1"/>
      <c r="MMI21" s="1"/>
      <c r="MMJ21" s="1"/>
      <c r="MMK21" s="1"/>
      <c r="MML21" s="1"/>
      <c r="MMM21" s="1"/>
      <c r="MMN21" s="1"/>
      <c r="MMO21" s="1"/>
      <c r="MMP21" s="1"/>
      <c r="MMQ21" s="1"/>
      <c r="MMR21" s="1"/>
      <c r="MMS21" s="1"/>
      <c r="MMT21" s="1"/>
      <c r="MMU21" s="1"/>
      <c r="MMV21" s="1"/>
      <c r="MMW21" s="1"/>
      <c r="MMX21" s="1"/>
      <c r="MMY21" s="1"/>
      <c r="MMZ21" s="1"/>
      <c r="MNA21" s="1"/>
      <c r="MNB21" s="1"/>
      <c r="MNC21" s="1"/>
      <c r="MND21" s="1"/>
      <c r="MNE21" s="1"/>
      <c r="MNF21" s="1"/>
      <c r="MNG21" s="1"/>
      <c r="MNH21" s="1"/>
      <c r="MNI21" s="1"/>
      <c r="MNJ21" s="1"/>
      <c r="MNK21" s="1"/>
      <c r="MNL21" s="1"/>
      <c r="MNM21" s="1"/>
      <c r="MNN21" s="1"/>
      <c r="MNO21" s="1"/>
      <c r="MNP21" s="1"/>
      <c r="MNQ21" s="1"/>
      <c r="MNR21" s="1"/>
      <c r="MNS21" s="1"/>
      <c r="MNT21" s="1"/>
      <c r="MNU21" s="1"/>
      <c r="MNV21" s="1"/>
      <c r="MNW21" s="1"/>
      <c r="MNX21" s="1"/>
      <c r="MNY21" s="1"/>
      <c r="MNZ21" s="1"/>
      <c r="MOA21" s="1"/>
      <c r="MOB21" s="1"/>
      <c r="MOC21" s="1"/>
      <c r="MOD21" s="1"/>
      <c r="MOE21" s="1"/>
      <c r="MOF21" s="1"/>
      <c r="MOG21" s="1"/>
      <c r="MOH21" s="1"/>
      <c r="MOI21" s="1"/>
      <c r="MOJ21" s="1"/>
      <c r="MOK21" s="1"/>
      <c r="MOL21" s="1"/>
      <c r="MOM21" s="1"/>
      <c r="MON21" s="1"/>
      <c r="MOO21" s="1"/>
      <c r="MOP21" s="1"/>
      <c r="MOQ21" s="1"/>
      <c r="MOR21" s="1"/>
      <c r="MOS21" s="1"/>
      <c r="MOT21" s="1"/>
      <c r="MOU21" s="1"/>
      <c r="MOV21" s="1"/>
      <c r="MOW21" s="1"/>
      <c r="MOX21" s="1"/>
      <c r="MOY21" s="1"/>
      <c r="MOZ21" s="1"/>
      <c r="MPA21" s="1"/>
      <c r="MPB21" s="1"/>
      <c r="MPC21" s="1"/>
      <c r="MPD21" s="1"/>
      <c r="MPE21" s="1"/>
      <c r="MPF21" s="1"/>
      <c r="MPG21" s="1"/>
      <c r="MPH21" s="1"/>
      <c r="MPI21" s="1"/>
      <c r="MPJ21" s="1"/>
      <c r="MPK21" s="1"/>
      <c r="MPL21" s="1"/>
      <c r="MPM21" s="1"/>
      <c r="MPN21" s="1"/>
      <c r="MPO21" s="1"/>
      <c r="MPP21" s="1"/>
      <c r="MPQ21" s="1"/>
      <c r="MPR21" s="1"/>
      <c r="MPS21" s="1"/>
      <c r="MPT21" s="1"/>
      <c r="MPU21" s="1"/>
      <c r="MPV21" s="1"/>
      <c r="MPW21" s="1"/>
      <c r="MPX21" s="1"/>
      <c r="MPY21" s="1"/>
      <c r="MPZ21" s="1"/>
      <c r="MQA21" s="1"/>
      <c r="MQB21" s="1"/>
      <c r="MQC21" s="1"/>
      <c r="MQD21" s="1"/>
      <c r="MQE21" s="1"/>
      <c r="MQF21" s="1"/>
      <c r="MQG21" s="1"/>
      <c r="MQH21" s="1"/>
      <c r="MQI21" s="1"/>
      <c r="MQJ21" s="1"/>
      <c r="MQK21" s="1"/>
      <c r="MQL21" s="1"/>
      <c r="MQM21" s="1"/>
      <c r="MQN21" s="1"/>
      <c r="MQO21" s="1"/>
      <c r="MQP21" s="1"/>
      <c r="MQQ21" s="1"/>
      <c r="MQR21" s="1"/>
      <c r="MQS21" s="1"/>
      <c r="MQT21" s="1"/>
      <c r="MQU21" s="1"/>
      <c r="MQV21" s="1"/>
      <c r="MQW21" s="1"/>
      <c r="MQX21" s="1"/>
      <c r="MQY21" s="1"/>
      <c r="MQZ21" s="1"/>
      <c r="MRA21" s="1"/>
      <c r="MRB21" s="1"/>
      <c r="MRC21" s="1"/>
      <c r="MRD21" s="1"/>
      <c r="MRE21" s="1"/>
      <c r="MRF21" s="1"/>
      <c r="MRG21" s="1"/>
      <c r="MRH21" s="1"/>
      <c r="MRI21" s="1"/>
      <c r="MRJ21" s="1"/>
      <c r="MRK21" s="1"/>
      <c r="MRL21" s="1"/>
      <c r="MRM21" s="1"/>
      <c r="MRN21" s="1"/>
      <c r="MRO21" s="1"/>
      <c r="MRP21" s="1"/>
      <c r="MRQ21" s="1"/>
      <c r="MRR21" s="1"/>
      <c r="MRS21" s="1"/>
      <c r="MRT21" s="1"/>
      <c r="MRU21" s="1"/>
      <c r="MRV21" s="1"/>
      <c r="MRW21" s="1"/>
      <c r="MRX21" s="1"/>
      <c r="MRY21" s="1"/>
      <c r="MRZ21" s="1"/>
      <c r="MSA21" s="1"/>
      <c r="MSB21" s="1"/>
      <c r="MSC21" s="1"/>
      <c r="MSD21" s="1"/>
      <c r="MSE21" s="1"/>
      <c r="MSF21" s="1"/>
      <c r="MSG21" s="1"/>
      <c r="MSH21" s="1"/>
      <c r="MSI21" s="1"/>
      <c r="MSJ21" s="1"/>
      <c r="MSK21" s="1"/>
      <c r="MSL21" s="1"/>
      <c r="MSM21" s="1"/>
      <c r="MSN21" s="1"/>
      <c r="MSO21" s="1"/>
      <c r="MSP21" s="1"/>
      <c r="MSQ21" s="1"/>
      <c r="MSR21" s="1"/>
      <c r="MSS21" s="1"/>
      <c r="MST21" s="1"/>
      <c r="MSU21" s="1"/>
      <c r="MSV21" s="1"/>
      <c r="MSW21" s="1"/>
      <c r="MSX21" s="1"/>
      <c r="MSY21" s="1"/>
      <c r="MSZ21" s="1"/>
      <c r="MTA21" s="1"/>
      <c r="MTB21" s="1"/>
      <c r="MTC21" s="1"/>
      <c r="MTD21" s="1"/>
      <c r="MTE21" s="1"/>
      <c r="MTF21" s="1"/>
      <c r="MTG21" s="1"/>
      <c r="MTH21" s="1"/>
      <c r="MTI21" s="1"/>
      <c r="MTJ21" s="1"/>
      <c r="MTK21" s="1"/>
      <c r="MTL21" s="1"/>
      <c r="MTM21" s="1"/>
      <c r="MTN21" s="1"/>
      <c r="MTO21" s="1"/>
      <c r="MTP21" s="1"/>
      <c r="MTQ21" s="1"/>
      <c r="MTR21" s="1"/>
      <c r="MTS21" s="1"/>
      <c r="MTT21" s="1"/>
      <c r="MTU21" s="1"/>
      <c r="MTV21" s="1"/>
      <c r="MTW21" s="1"/>
      <c r="MTX21" s="1"/>
      <c r="MTY21" s="1"/>
      <c r="MTZ21" s="1"/>
      <c r="MUA21" s="1"/>
      <c r="MUB21" s="1"/>
      <c r="MUC21" s="1"/>
      <c r="MUD21" s="1"/>
      <c r="MUE21" s="1"/>
      <c r="MUF21" s="1"/>
      <c r="MUG21" s="1"/>
      <c r="MUH21" s="1"/>
      <c r="MUI21" s="1"/>
      <c r="MUJ21" s="1"/>
      <c r="MUK21" s="1"/>
      <c r="MUL21" s="1"/>
      <c r="MUM21" s="1"/>
      <c r="MUN21" s="1"/>
      <c r="MUO21" s="1"/>
      <c r="MUP21" s="1"/>
      <c r="MUQ21" s="1"/>
      <c r="MUR21" s="1"/>
      <c r="MUS21" s="1"/>
      <c r="MUT21" s="1"/>
      <c r="MUU21" s="1"/>
      <c r="MUV21" s="1"/>
      <c r="MUW21" s="1"/>
      <c r="MUX21" s="1"/>
      <c r="MUY21" s="1"/>
      <c r="MUZ21" s="1"/>
      <c r="MVA21" s="1"/>
      <c r="MVB21" s="1"/>
      <c r="MVC21" s="1"/>
      <c r="MVD21" s="1"/>
      <c r="MVE21" s="1"/>
      <c r="MVF21" s="1"/>
      <c r="MVG21" s="1"/>
      <c r="MVH21" s="1"/>
      <c r="MVI21" s="1"/>
      <c r="MVJ21" s="1"/>
      <c r="MVK21" s="1"/>
      <c r="MVL21" s="1"/>
      <c r="MVM21" s="1"/>
      <c r="MVN21" s="1"/>
      <c r="MVO21" s="1"/>
      <c r="MVP21" s="1"/>
      <c r="MVQ21" s="1"/>
      <c r="MVR21" s="1"/>
      <c r="MVS21" s="1"/>
      <c r="MVT21" s="1"/>
      <c r="MVU21" s="1"/>
      <c r="MVV21" s="1"/>
      <c r="MVW21" s="1"/>
      <c r="MVX21" s="1"/>
      <c r="MVY21" s="1"/>
      <c r="MVZ21" s="1"/>
      <c r="MWA21" s="1"/>
      <c r="MWB21" s="1"/>
      <c r="MWC21" s="1"/>
      <c r="MWD21" s="1"/>
      <c r="MWE21" s="1"/>
      <c r="MWF21" s="1"/>
      <c r="MWG21" s="1"/>
      <c r="MWH21" s="1"/>
      <c r="MWI21" s="1"/>
      <c r="MWJ21" s="1"/>
      <c r="MWK21" s="1"/>
      <c r="MWL21" s="1"/>
      <c r="MWM21" s="1"/>
      <c r="MWN21" s="1"/>
      <c r="MWO21" s="1"/>
      <c r="MWP21" s="1"/>
      <c r="MWQ21" s="1"/>
      <c r="MWR21" s="1"/>
      <c r="MWS21" s="1"/>
      <c r="MWT21" s="1"/>
      <c r="MWU21" s="1"/>
      <c r="MWV21" s="1"/>
      <c r="MWW21" s="1"/>
      <c r="MWX21" s="1"/>
      <c r="MWY21" s="1"/>
      <c r="MWZ21" s="1"/>
      <c r="MXA21" s="1"/>
      <c r="MXB21" s="1"/>
      <c r="MXC21" s="1"/>
      <c r="MXD21" s="1"/>
      <c r="MXE21" s="1"/>
      <c r="MXF21" s="1"/>
      <c r="MXG21" s="1"/>
      <c r="MXH21" s="1"/>
      <c r="MXI21" s="1"/>
      <c r="MXJ21" s="1"/>
      <c r="MXK21" s="1"/>
      <c r="MXL21" s="1"/>
      <c r="MXM21" s="1"/>
      <c r="MXN21" s="1"/>
      <c r="MXO21" s="1"/>
      <c r="MXP21" s="1"/>
      <c r="MXQ21" s="1"/>
      <c r="MXR21" s="1"/>
      <c r="MXS21" s="1"/>
      <c r="MXT21" s="1"/>
      <c r="MXU21" s="1"/>
      <c r="MXV21" s="1"/>
      <c r="MXW21" s="1"/>
      <c r="MXX21" s="1"/>
      <c r="MXY21" s="1"/>
      <c r="MXZ21" s="1"/>
      <c r="MYA21" s="1"/>
      <c r="MYB21" s="1"/>
      <c r="MYC21" s="1"/>
      <c r="MYD21" s="1"/>
      <c r="MYE21" s="1"/>
      <c r="MYF21" s="1"/>
      <c r="MYG21" s="1"/>
      <c r="MYH21" s="1"/>
      <c r="MYI21" s="1"/>
      <c r="MYJ21" s="1"/>
      <c r="MYK21" s="1"/>
      <c r="MYL21" s="1"/>
      <c r="MYM21" s="1"/>
      <c r="MYN21" s="1"/>
      <c r="MYO21" s="1"/>
      <c r="MYP21" s="1"/>
      <c r="MYQ21" s="1"/>
      <c r="MYR21" s="1"/>
      <c r="MYS21" s="1"/>
      <c r="MYT21" s="1"/>
      <c r="MYU21" s="1"/>
      <c r="MYV21" s="1"/>
      <c r="MYW21" s="1"/>
      <c r="MYX21" s="1"/>
      <c r="MYY21" s="1"/>
      <c r="MYZ21" s="1"/>
      <c r="MZA21" s="1"/>
      <c r="MZB21" s="1"/>
      <c r="MZC21" s="1"/>
      <c r="MZD21" s="1"/>
      <c r="MZE21" s="1"/>
      <c r="MZF21" s="1"/>
      <c r="MZG21" s="1"/>
      <c r="MZH21" s="1"/>
      <c r="MZI21" s="1"/>
      <c r="MZJ21" s="1"/>
      <c r="MZK21" s="1"/>
      <c r="MZL21" s="1"/>
      <c r="MZM21" s="1"/>
      <c r="MZN21" s="1"/>
      <c r="MZO21" s="1"/>
      <c r="MZP21" s="1"/>
      <c r="MZQ21" s="1"/>
      <c r="MZR21" s="1"/>
      <c r="MZS21" s="1"/>
      <c r="MZT21" s="1"/>
      <c r="MZU21" s="1"/>
      <c r="MZV21" s="1"/>
      <c r="MZW21" s="1"/>
      <c r="MZX21" s="1"/>
      <c r="MZY21" s="1"/>
      <c r="MZZ21" s="1"/>
      <c r="NAA21" s="1"/>
      <c r="NAB21" s="1"/>
      <c r="NAC21" s="1"/>
      <c r="NAD21" s="1"/>
      <c r="NAE21" s="1"/>
      <c r="NAF21" s="1"/>
      <c r="NAG21" s="1"/>
      <c r="NAH21" s="1"/>
      <c r="NAI21" s="1"/>
      <c r="NAJ21" s="1"/>
      <c r="NAK21" s="1"/>
      <c r="NAL21" s="1"/>
      <c r="NAM21" s="1"/>
      <c r="NAN21" s="1"/>
      <c r="NAO21" s="1"/>
      <c r="NAP21" s="1"/>
      <c r="NAQ21" s="1"/>
      <c r="NAR21" s="1"/>
      <c r="NAS21" s="1"/>
      <c r="NAT21" s="1"/>
      <c r="NAU21" s="1"/>
      <c r="NAV21" s="1"/>
      <c r="NAW21" s="1"/>
      <c r="NAX21" s="1"/>
      <c r="NAY21" s="1"/>
      <c r="NAZ21" s="1"/>
      <c r="NBA21" s="1"/>
      <c r="NBB21" s="1"/>
      <c r="NBC21" s="1"/>
      <c r="NBD21" s="1"/>
      <c r="NBE21" s="1"/>
      <c r="NBF21" s="1"/>
      <c r="NBG21" s="1"/>
      <c r="NBH21" s="1"/>
      <c r="NBI21" s="1"/>
      <c r="NBJ21" s="1"/>
      <c r="NBK21" s="1"/>
      <c r="NBL21" s="1"/>
      <c r="NBM21" s="1"/>
      <c r="NBN21" s="1"/>
      <c r="NBO21" s="1"/>
      <c r="NBP21" s="1"/>
      <c r="NBQ21" s="1"/>
      <c r="NBR21" s="1"/>
      <c r="NBS21" s="1"/>
      <c r="NBT21" s="1"/>
      <c r="NBU21" s="1"/>
      <c r="NBV21" s="1"/>
      <c r="NBW21" s="1"/>
      <c r="NBX21" s="1"/>
      <c r="NBY21" s="1"/>
      <c r="NBZ21" s="1"/>
      <c r="NCA21" s="1"/>
      <c r="NCB21" s="1"/>
      <c r="NCC21" s="1"/>
      <c r="NCD21" s="1"/>
      <c r="NCE21" s="1"/>
      <c r="NCF21" s="1"/>
      <c r="NCG21" s="1"/>
      <c r="NCH21" s="1"/>
      <c r="NCI21" s="1"/>
      <c r="NCJ21" s="1"/>
      <c r="NCK21" s="1"/>
      <c r="NCL21" s="1"/>
      <c r="NCM21" s="1"/>
      <c r="NCN21" s="1"/>
      <c r="NCO21" s="1"/>
      <c r="NCP21" s="1"/>
      <c r="NCQ21" s="1"/>
      <c r="NCR21" s="1"/>
      <c r="NCS21" s="1"/>
      <c r="NCT21" s="1"/>
      <c r="NCU21" s="1"/>
      <c r="NCV21" s="1"/>
      <c r="NCW21" s="1"/>
      <c r="NCX21" s="1"/>
      <c r="NCY21" s="1"/>
      <c r="NCZ21" s="1"/>
      <c r="NDA21" s="1"/>
      <c r="NDB21" s="1"/>
      <c r="NDC21" s="1"/>
      <c r="NDD21" s="1"/>
      <c r="NDE21" s="1"/>
      <c r="NDF21" s="1"/>
      <c r="NDG21" s="1"/>
      <c r="NDH21" s="1"/>
      <c r="NDI21" s="1"/>
      <c r="NDJ21" s="1"/>
      <c r="NDK21" s="1"/>
      <c r="NDL21" s="1"/>
      <c r="NDM21" s="1"/>
      <c r="NDN21" s="1"/>
      <c r="NDO21" s="1"/>
      <c r="NDP21" s="1"/>
      <c r="NDQ21" s="1"/>
      <c r="NDR21" s="1"/>
      <c r="NDS21" s="1"/>
      <c r="NDT21" s="1"/>
      <c r="NDU21" s="1"/>
      <c r="NDV21" s="1"/>
      <c r="NDW21" s="1"/>
      <c r="NDX21" s="1"/>
      <c r="NDY21" s="1"/>
      <c r="NDZ21" s="1"/>
      <c r="NEA21" s="1"/>
      <c r="NEB21" s="1"/>
      <c r="NEC21" s="1"/>
      <c r="NED21" s="1"/>
      <c r="NEE21" s="1"/>
      <c r="NEF21" s="1"/>
      <c r="NEG21" s="1"/>
      <c r="NEH21" s="1"/>
      <c r="NEI21" s="1"/>
      <c r="NEJ21" s="1"/>
      <c r="NEK21" s="1"/>
      <c r="NEL21" s="1"/>
      <c r="NEM21" s="1"/>
      <c r="NEN21" s="1"/>
      <c r="NEO21" s="1"/>
      <c r="NEP21" s="1"/>
      <c r="NEQ21" s="1"/>
      <c r="NER21" s="1"/>
      <c r="NES21" s="1"/>
      <c r="NET21" s="1"/>
      <c r="NEU21" s="1"/>
      <c r="NEV21" s="1"/>
      <c r="NEW21" s="1"/>
      <c r="NEX21" s="1"/>
      <c r="NEY21" s="1"/>
      <c r="NEZ21" s="1"/>
      <c r="NFA21" s="1"/>
      <c r="NFB21" s="1"/>
      <c r="NFC21" s="1"/>
      <c r="NFD21" s="1"/>
      <c r="NFE21" s="1"/>
      <c r="NFF21" s="1"/>
      <c r="NFG21" s="1"/>
      <c r="NFH21" s="1"/>
      <c r="NFI21" s="1"/>
      <c r="NFJ21" s="1"/>
      <c r="NFK21" s="1"/>
      <c r="NFL21" s="1"/>
      <c r="NFM21" s="1"/>
      <c r="NFN21" s="1"/>
      <c r="NFO21" s="1"/>
      <c r="NFP21" s="1"/>
      <c r="NFQ21" s="1"/>
      <c r="NFR21" s="1"/>
      <c r="NFS21" s="1"/>
      <c r="NFT21" s="1"/>
      <c r="NFU21" s="1"/>
      <c r="NFV21" s="1"/>
      <c r="NFW21" s="1"/>
      <c r="NFX21" s="1"/>
      <c r="NFY21" s="1"/>
      <c r="NFZ21" s="1"/>
      <c r="NGA21" s="1"/>
      <c r="NGB21" s="1"/>
      <c r="NGC21" s="1"/>
      <c r="NGD21" s="1"/>
      <c r="NGE21" s="1"/>
      <c r="NGF21" s="1"/>
      <c r="NGG21" s="1"/>
      <c r="NGH21" s="1"/>
      <c r="NGI21" s="1"/>
      <c r="NGJ21" s="1"/>
      <c r="NGK21" s="1"/>
      <c r="NGL21" s="1"/>
      <c r="NGM21" s="1"/>
      <c r="NGN21" s="1"/>
      <c r="NGO21" s="1"/>
      <c r="NGP21" s="1"/>
      <c r="NGQ21" s="1"/>
      <c r="NGR21" s="1"/>
      <c r="NGS21" s="1"/>
      <c r="NGT21" s="1"/>
      <c r="NGU21" s="1"/>
      <c r="NGV21" s="1"/>
      <c r="NGW21" s="1"/>
      <c r="NGX21" s="1"/>
      <c r="NGY21" s="1"/>
      <c r="NGZ21" s="1"/>
      <c r="NHA21" s="1"/>
      <c r="NHB21" s="1"/>
      <c r="NHC21" s="1"/>
      <c r="NHD21" s="1"/>
      <c r="NHE21" s="1"/>
      <c r="NHF21" s="1"/>
      <c r="NHG21" s="1"/>
      <c r="NHH21" s="1"/>
      <c r="NHI21" s="1"/>
      <c r="NHJ21" s="1"/>
      <c r="NHK21" s="1"/>
      <c r="NHL21" s="1"/>
      <c r="NHM21" s="1"/>
      <c r="NHN21" s="1"/>
      <c r="NHO21" s="1"/>
      <c r="NHP21" s="1"/>
      <c r="NHQ21" s="1"/>
      <c r="NHR21" s="1"/>
      <c r="NHS21" s="1"/>
      <c r="NHT21" s="1"/>
      <c r="NHU21" s="1"/>
      <c r="NHV21" s="1"/>
      <c r="NHW21" s="1"/>
      <c r="NHX21" s="1"/>
      <c r="NHY21" s="1"/>
      <c r="NHZ21" s="1"/>
      <c r="NIA21" s="1"/>
      <c r="NIB21" s="1"/>
      <c r="NIC21" s="1"/>
      <c r="NID21" s="1"/>
      <c r="NIE21" s="1"/>
      <c r="NIF21" s="1"/>
      <c r="NIG21" s="1"/>
      <c r="NIH21" s="1"/>
      <c r="NII21" s="1"/>
      <c r="NIJ21" s="1"/>
      <c r="NIK21" s="1"/>
      <c r="NIL21" s="1"/>
      <c r="NIM21" s="1"/>
      <c r="NIN21" s="1"/>
      <c r="NIO21" s="1"/>
      <c r="NIP21" s="1"/>
      <c r="NIQ21" s="1"/>
      <c r="NIR21" s="1"/>
      <c r="NIS21" s="1"/>
      <c r="NIT21" s="1"/>
      <c r="NIU21" s="1"/>
      <c r="NIV21" s="1"/>
      <c r="NIW21" s="1"/>
      <c r="NIX21" s="1"/>
      <c r="NIY21" s="1"/>
      <c r="NIZ21" s="1"/>
      <c r="NJA21" s="1"/>
      <c r="NJB21" s="1"/>
      <c r="NJC21" s="1"/>
      <c r="NJD21" s="1"/>
      <c r="NJE21" s="1"/>
      <c r="NJF21" s="1"/>
      <c r="NJG21" s="1"/>
      <c r="NJH21" s="1"/>
      <c r="NJI21" s="1"/>
      <c r="NJJ21" s="1"/>
      <c r="NJK21" s="1"/>
      <c r="NJL21" s="1"/>
      <c r="NJM21" s="1"/>
      <c r="NJN21" s="1"/>
      <c r="NJO21" s="1"/>
      <c r="NJP21" s="1"/>
      <c r="NJQ21" s="1"/>
      <c r="NJR21" s="1"/>
      <c r="NJS21" s="1"/>
      <c r="NJT21" s="1"/>
      <c r="NJU21" s="1"/>
      <c r="NJV21" s="1"/>
      <c r="NJW21" s="1"/>
      <c r="NJX21" s="1"/>
      <c r="NJY21" s="1"/>
      <c r="NJZ21" s="1"/>
      <c r="NKA21" s="1"/>
      <c r="NKB21" s="1"/>
      <c r="NKC21" s="1"/>
      <c r="NKD21" s="1"/>
      <c r="NKE21" s="1"/>
      <c r="NKF21" s="1"/>
      <c r="NKG21" s="1"/>
      <c r="NKH21" s="1"/>
      <c r="NKI21" s="1"/>
      <c r="NKJ21" s="1"/>
      <c r="NKK21" s="1"/>
      <c r="NKL21" s="1"/>
      <c r="NKM21" s="1"/>
      <c r="NKN21" s="1"/>
      <c r="NKO21" s="1"/>
      <c r="NKP21" s="1"/>
      <c r="NKQ21" s="1"/>
      <c r="NKR21" s="1"/>
      <c r="NKS21" s="1"/>
      <c r="NKT21" s="1"/>
      <c r="NKU21" s="1"/>
      <c r="NKV21" s="1"/>
      <c r="NKW21" s="1"/>
      <c r="NKX21" s="1"/>
      <c r="NKY21" s="1"/>
      <c r="NKZ21" s="1"/>
      <c r="NLA21" s="1"/>
      <c r="NLB21" s="1"/>
      <c r="NLC21" s="1"/>
      <c r="NLD21" s="1"/>
      <c r="NLE21" s="1"/>
      <c r="NLF21" s="1"/>
      <c r="NLG21" s="1"/>
      <c r="NLH21" s="1"/>
      <c r="NLI21" s="1"/>
      <c r="NLJ21" s="1"/>
      <c r="NLK21" s="1"/>
      <c r="NLL21" s="1"/>
      <c r="NLM21" s="1"/>
      <c r="NLN21" s="1"/>
      <c r="NLO21" s="1"/>
      <c r="NLP21" s="1"/>
      <c r="NLQ21" s="1"/>
      <c r="NLR21" s="1"/>
      <c r="NLS21" s="1"/>
      <c r="NLT21" s="1"/>
      <c r="NLU21" s="1"/>
      <c r="NLV21" s="1"/>
      <c r="NLW21" s="1"/>
      <c r="NLX21" s="1"/>
      <c r="NLY21" s="1"/>
      <c r="NLZ21" s="1"/>
      <c r="NMA21" s="1"/>
      <c r="NMB21" s="1"/>
      <c r="NMC21" s="1"/>
      <c r="NMD21" s="1"/>
      <c r="NME21" s="1"/>
      <c r="NMF21" s="1"/>
      <c r="NMG21" s="1"/>
      <c r="NMH21" s="1"/>
      <c r="NMI21" s="1"/>
      <c r="NMJ21" s="1"/>
      <c r="NMK21" s="1"/>
      <c r="NML21" s="1"/>
      <c r="NMM21" s="1"/>
      <c r="NMN21" s="1"/>
      <c r="NMO21" s="1"/>
      <c r="NMP21" s="1"/>
      <c r="NMQ21" s="1"/>
      <c r="NMR21" s="1"/>
      <c r="NMS21" s="1"/>
      <c r="NMT21" s="1"/>
      <c r="NMU21" s="1"/>
      <c r="NMV21" s="1"/>
      <c r="NMW21" s="1"/>
      <c r="NMX21" s="1"/>
      <c r="NMY21" s="1"/>
      <c r="NMZ21" s="1"/>
      <c r="NNA21" s="1"/>
      <c r="NNB21" s="1"/>
      <c r="NNC21" s="1"/>
      <c r="NND21" s="1"/>
      <c r="NNE21" s="1"/>
      <c r="NNF21" s="1"/>
      <c r="NNG21" s="1"/>
      <c r="NNH21" s="1"/>
      <c r="NNI21" s="1"/>
      <c r="NNJ21" s="1"/>
      <c r="NNK21" s="1"/>
      <c r="NNL21" s="1"/>
      <c r="NNM21" s="1"/>
      <c r="NNN21" s="1"/>
      <c r="NNO21" s="1"/>
      <c r="NNP21" s="1"/>
      <c r="NNQ21" s="1"/>
      <c r="NNR21" s="1"/>
      <c r="NNS21" s="1"/>
      <c r="NNT21" s="1"/>
      <c r="NNU21" s="1"/>
      <c r="NNV21" s="1"/>
      <c r="NNW21" s="1"/>
      <c r="NNX21" s="1"/>
      <c r="NNY21" s="1"/>
      <c r="NNZ21" s="1"/>
      <c r="NOA21" s="1"/>
      <c r="NOB21" s="1"/>
      <c r="NOC21" s="1"/>
      <c r="NOD21" s="1"/>
      <c r="NOE21" s="1"/>
      <c r="NOF21" s="1"/>
      <c r="NOG21" s="1"/>
      <c r="NOH21" s="1"/>
      <c r="NOI21" s="1"/>
      <c r="NOJ21" s="1"/>
      <c r="NOK21" s="1"/>
      <c r="NOL21" s="1"/>
      <c r="NOM21" s="1"/>
      <c r="NON21" s="1"/>
      <c r="NOO21" s="1"/>
      <c r="NOP21" s="1"/>
      <c r="NOQ21" s="1"/>
      <c r="NOR21" s="1"/>
      <c r="NOS21" s="1"/>
      <c r="NOT21" s="1"/>
      <c r="NOU21" s="1"/>
      <c r="NOV21" s="1"/>
      <c r="NOW21" s="1"/>
      <c r="NOX21" s="1"/>
      <c r="NOY21" s="1"/>
      <c r="NOZ21" s="1"/>
      <c r="NPA21" s="1"/>
      <c r="NPB21" s="1"/>
      <c r="NPC21" s="1"/>
      <c r="NPD21" s="1"/>
      <c r="NPE21" s="1"/>
      <c r="NPF21" s="1"/>
      <c r="NPG21" s="1"/>
      <c r="NPH21" s="1"/>
      <c r="NPI21" s="1"/>
      <c r="NPJ21" s="1"/>
      <c r="NPK21" s="1"/>
      <c r="NPL21" s="1"/>
      <c r="NPM21" s="1"/>
      <c r="NPN21" s="1"/>
      <c r="NPO21" s="1"/>
      <c r="NPP21" s="1"/>
      <c r="NPQ21" s="1"/>
      <c r="NPR21" s="1"/>
      <c r="NPS21" s="1"/>
      <c r="NPT21" s="1"/>
      <c r="NPU21" s="1"/>
      <c r="NPV21" s="1"/>
      <c r="NPW21" s="1"/>
      <c r="NPX21" s="1"/>
      <c r="NPY21" s="1"/>
      <c r="NPZ21" s="1"/>
      <c r="NQA21" s="1"/>
      <c r="NQB21" s="1"/>
      <c r="NQC21" s="1"/>
      <c r="NQD21" s="1"/>
      <c r="NQE21" s="1"/>
      <c r="NQF21" s="1"/>
      <c r="NQG21" s="1"/>
      <c r="NQH21" s="1"/>
      <c r="NQI21" s="1"/>
      <c r="NQJ21" s="1"/>
      <c r="NQK21" s="1"/>
      <c r="NQL21" s="1"/>
      <c r="NQM21" s="1"/>
      <c r="NQN21" s="1"/>
      <c r="NQO21" s="1"/>
      <c r="NQP21" s="1"/>
      <c r="NQQ21" s="1"/>
      <c r="NQR21" s="1"/>
      <c r="NQS21" s="1"/>
      <c r="NQT21" s="1"/>
      <c r="NQU21" s="1"/>
      <c r="NQV21" s="1"/>
      <c r="NQW21" s="1"/>
      <c r="NQX21" s="1"/>
      <c r="NQY21" s="1"/>
      <c r="NQZ21" s="1"/>
      <c r="NRA21" s="1"/>
      <c r="NRB21" s="1"/>
      <c r="NRC21" s="1"/>
      <c r="NRD21" s="1"/>
      <c r="NRE21" s="1"/>
      <c r="NRF21" s="1"/>
      <c r="NRG21" s="1"/>
      <c r="NRH21" s="1"/>
      <c r="NRI21" s="1"/>
      <c r="NRJ21" s="1"/>
      <c r="NRK21" s="1"/>
      <c r="NRL21" s="1"/>
      <c r="NRM21" s="1"/>
      <c r="NRN21" s="1"/>
      <c r="NRO21" s="1"/>
      <c r="NRP21" s="1"/>
      <c r="NRQ21" s="1"/>
      <c r="NRR21" s="1"/>
      <c r="NRS21" s="1"/>
      <c r="NRT21" s="1"/>
      <c r="NRU21" s="1"/>
      <c r="NRV21" s="1"/>
      <c r="NRW21" s="1"/>
      <c r="NRX21" s="1"/>
      <c r="NRY21" s="1"/>
      <c r="NRZ21" s="1"/>
      <c r="NSA21" s="1"/>
      <c r="NSB21" s="1"/>
      <c r="NSC21" s="1"/>
      <c r="NSD21" s="1"/>
      <c r="NSE21" s="1"/>
      <c r="NSF21" s="1"/>
      <c r="NSG21" s="1"/>
      <c r="NSH21" s="1"/>
      <c r="NSI21" s="1"/>
      <c r="NSJ21" s="1"/>
      <c r="NSK21" s="1"/>
      <c r="NSL21" s="1"/>
      <c r="NSM21" s="1"/>
      <c r="NSN21" s="1"/>
      <c r="NSO21" s="1"/>
      <c r="NSP21" s="1"/>
      <c r="NSQ21" s="1"/>
      <c r="NSR21" s="1"/>
      <c r="NSS21" s="1"/>
      <c r="NST21" s="1"/>
      <c r="NSU21" s="1"/>
      <c r="NSV21" s="1"/>
      <c r="NSW21" s="1"/>
      <c r="NSX21" s="1"/>
      <c r="NSY21" s="1"/>
      <c r="NSZ21" s="1"/>
      <c r="NTA21" s="1"/>
      <c r="NTB21" s="1"/>
      <c r="NTC21" s="1"/>
      <c r="NTD21" s="1"/>
      <c r="NTE21" s="1"/>
      <c r="NTF21" s="1"/>
      <c r="NTG21" s="1"/>
      <c r="NTH21" s="1"/>
      <c r="NTI21" s="1"/>
      <c r="NTJ21" s="1"/>
      <c r="NTK21" s="1"/>
      <c r="NTL21" s="1"/>
      <c r="NTM21" s="1"/>
      <c r="NTN21" s="1"/>
      <c r="NTO21" s="1"/>
      <c r="NTP21" s="1"/>
      <c r="NTQ21" s="1"/>
      <c r="NTR21" s="1"/>
      <c r="NTS21" s="1"/>
      <c r="NTT21" s="1"/>
      <c r="NTU21" s="1"/>
      <c r="NTV21" s="1"/>
      <c r="NTW21" s="1"/>
      <c r="NTX21" s="1"/>
      <c r="NTY21" s="1"/>
      <c r="NTZ21" s="1"/>
      <c r="NUA21" s="1"/>
      <c r="NUB21" s="1"/>
      <c r="NUC21" s="1"/>
      <c r="NUD21" s="1"/>
      <c r="NUE21" s="1"/>
      <c r="NUF21" s="1"/>
      <c r="NUG21" s="1"/>
      <c r="NUH21" s="1"/>
      <c r="NUI21" s="1"/>
      <c r="NUJ21" s="1"/>
      <c r="NUK21" s="1"/>
      <c r="NUL21" s="1"/>
      <c r="NUM21" s="1"/>
      <c r="NUN21" s="1"/>
      <c r="NUO21" s="1"/>
      <c r="NUP21" s="1"/>
      <c r="NUQ21" s="1"/>
      <c r="NUR21" s="1"/>
      <c r="NUS21" s="1"/>
      <c r="NUT21" s="1"/>
      <c r="NUU21" s="1"/>
      <c r="NUV21" s="1"/>
      <c r="NUW21" s="1"/>
      <c r="NUX21" s="1"/>
      <c r="NUY21" s="1"/>
      <c r="NUZ21" s="1"/>
      <c r="NVA21" s="1"/>
      <c r="NVB21" s="1"/>
      <c r="NVC21" s="1"/>
      <c r="NVD21" s="1"/>
      <c r="NVE21" s="1"/>
      <c r="NVF21" s="1"/>
      <c r="NVG21" s="1"/>
      <c r="NVH21" s="1"/>
      <c r="NVI21" s="1"/>
      <c r="NVJ21" s="1"/>
      <c r="NVK21" s="1"/>
      <c r="NVL21" s="1"/>
      <c r="NVM21" s="1"/>
      <c r="NVN21" s="1"/>
      <c r="NVO21" s="1"/>
      <c r="NVP21" s="1"/>
      <c r="NVQ21" s="1"/>
      <c r="NVR21" s="1"/>
      <c r="NVS21" s="1"/>
      <c r="NVT21" s="1"/>
      <c r="NVU21" s="1"/>
      <c r="NVV21" s="1"/>
      <c r="NVW21" s="1"/>
      <c r="NVX21" s="1"/>
      <c r="NVY21" s="1"/>
      <c r="NVZ21" s="1"/>
      <c r="NWA21" s="1"/>
      <c r="NWB21" s="1"/>
      <c r="NWC21" s="1"/>
      <c r="NWD21" s="1"/>
      <c r="NWE21" s="1"/>
      <c r="NWF21" s="1"/>
      <c r="NWG21" s="1"/>
      <c r="NWH21" s="1"/>
      <c r="NWI21" s="1"/>
      <c r="NWJ21" s="1"/>
      <c r="NWK21" s="1"/>
      <c r="NWL21" s="1"/>
      <c r="NWM21" s="1"/>
      <c r="NWN21" s="1"/>
      <c r="NWO21" s="1"/>
      <c r="NWP21" s="1"/>
      <c r="NWQ21" s="1"/>
      <c r="NWR21" s="1"/>
      <c r="NWS21" s="1"/>
      <c r="NWT21" s="1"/>
      <c r="NWU21" s="1"/>
      <c r="NWV21" s="1"/>
      <c r="NWW21" s="1"/>
      <c r="NWX21" s="1"/>
      <c r="NWY21" s="1"/>
      <c r="NWZ21" s="1"/>
      <c r="NXA21" s="1"/>
      <c r="NXB21" s="1"/>
      <c r="NXC21" s="1"/>
      <c r="NXD21" s="1"/>
      <c r="NXE21" s="1"/>
      <c r="NXF21" s="1"/>
      <c r="NXG21" s="1"/>
      <c r="NXH21" s="1"/>
      <c r="NXI21" s="1"/>
      <c r="NXJ21" s="1"/>
      <c r="NXK21" s="1"/>
      <c r="NXL21" s="1"/>
      <c r="NXM21" s="1"/>
      <c r="NXN21" s="1"/>
      <c r="NXO21" s="1"/>
      <c r="NXP21" s="1"/>
      <c r="NXQ21" s="1"/>
      <c r="NXR21" s="1"/>
      <c r="NXS21" s="1"/>
      <c r="NXT21" s="1"/>
      <c r="NXU21" s="1"/>
      <c r="NXV21" s="1"/>
      <c r="NXW21" s="1"/>
      <c r="NXX21" s="1"/>
      <c r="NXY21" s="1"/>
      <c r="NXZ21" s="1"/>
      <c r="NYA21" s="1"/>
      <c r="NYB21" s="1"/>
      <c r="NYC21" s="1"/>
      <c r="NYD21" s="1"/>
      <c r="NYE21" s="1"/>
      <c r="NYF21" s="1"/>
      <c r="NYG21" s="1"/>
      <c r="NYH21" s="1"/>
      <c r="NYI21" s="1"/>
      <c r="NYJ21" s="1"/>
      <c r="NYK21" s="1"/>
      <c r="NYL21" s="1"/>
      <c r="NYM21" s="1"/>
      <c r="NYN21" s="1"/>
      <c r="NYO21" s="1"/>
      <c r="NYP21" s="1"/>
      <c r="NYQ21" s="1"/>
      <c r="NYR21" s="1"/>
      <c r="NYS21" s="1"/>
      <c r="NYT21" s="1"/>
      <c r="NYU21" s="1"/>
      <c r="NYV21" s="1"/>
      <c r="NYW21" s="1"/>
      <c r="NYX21" s="1"/>
      <c r="NYY21" s="1"/>
      <c r="NYZ21" s="1"/>
      <c r="NZA21" s="1"/>
      <c r="NZB21" s="1"/>
      <c r="NZC21" s="1"/>
      <c r="NZD21" s="1"/>
      <c r="NZE21" s="1"/>
      <c r="NZF21" s="1"/>
      <c r="NZG21" s="1"/>
      <c r="NZH21" s="1"/>
      <c r="NZI21" s="1"/>
      <c r="NZJ21" s="1"/>
      <c r="NZK21" s="1"/>
      <c r="NZL21" s="1"/>
      <c r="NZM21" s="1"/>
      <c r="NZN21" s="1"/>
      <c r="NZO21" s="1"/>
      <c r="NZP21" s="1"/>
      <c r="NZQ21" s="1"/>
      <c r="NZR21" s="1"/>
      <c r="NZS21" s="1"/>
      <c r="NZT21" s="1"/>
      <c r="NZU21" s="1"/>
      <c r="NZV21" s="1"/>
      <c r="NZW21" s="1"/>
      <c r="NZX21" s="1"/>
      <c r="NZY21" s="1"/>
      <c r="NZZ21" s="1"/>
      <c r="OAA21" s="1"/>
      <c r="OAB21" s="1"/>
      <c r="OAC21" s="1"/>
      <c r="OAD21" s="1"/>
      <c r="OAE21" s="1"/>
      <c r="OAF21" s="1"/>
      <c r="OAG21" s="1"/>
      <c r="OAH21" s="1"/>
      <c r="OAI21" s="1"/>
      <c r="OAJ21" s="1"/>
      <c r="OAK21" s="1"/>
      <c r="OAL21" s="1"/>
      <c r="OAM21" s="1"/>
      <c r="OAN21" s="1"/>
      <c r="OAO21" s="1"/>
      <c r="OAP21" s="1"/>
      <c r="OAQ21" s="1"/>
      <c r="OAR21" s="1"/>
      <c r="OAS21" s="1"/>
      <c r="OAT21" s="1"/>
      <c r="OAU21" s="1"/>
      <c r="OAV21" s="1"/>
      <c r="OAW21" s="1"/>
      <c r="OAX21" s="1"/>
      <c r="OAY21" s="1"/>
      <c r="OAZ21" s="1"/>
      <c r="OBA21" s="1"/>
      <c r="OBB21" s="1"/>
      <c r="OBC21" s="1"/>
      <c r="OBD21" s="1"/>
      <c r="OBE21" s="1"/>
      <c r="OBF21" s="1"/>
      <c r="OBG21" s="1"/>
      <c r="OBH21" s="1"/>
      <c r="OBI21" s="1"/>
      <c r="OBJ21" s="1"/>
      <c r="OBK21" s="1"/>
      <c r="OBL21" s="1"/>
      <c r="OBM21" s="1"/>
      <c r="OBN21" s="1"/>
      <c r="OBO21" s="1"/>
      <c r="OBP21" s="1"/>
      <c r="OBQ21" s="1"/>
      <c r="OBR21" s="1"/>
      <c r="OBS21" s="1"/>
      <c r="OBT21" s="1"/>
      <c r="OBU21" s="1"/>
      <c r="OBV21" s="1"/>
      <c r="OBW21" s="1"/>
      <c r="OBX21" s="1"/>
      <c r="OBY21" s="1"/>
      <c r="OBZ21" s="1"/>
      <c r="OCA21" s="1"/>
      <c r="OCB21" s="1"/>
      <c r="OCC21" s="1"/>
      <c r="OCD21" s="1"/>
      <c r="OCE21" s="1"/>
      <c r="OCF21" s="1"/>
      <c r="OCG21" s="1"/>
      <c r="OCH21" s="1"/>
      <c r="OCI21" s="1"/>
      <c r="OCJ21" s="1"/>
      <c r="OCK21" s="1"/>
      <c r="OCL21" s="1"/>
      <c r="OCM21" s="1"/>
      <c r="OCN21" s="1"/>
      <c r="OCO21" s="1"/>
      <c r="OCP21" s="1"/>
      <c r="OCQ21" s="1"/>
      <c r="OCR21" s="1"/>
      <c r="OCS21" s="1"/>
      <c r="OCT21" s="1"/>
      <c r="OCU21" s="1"/>
      <c r="OCV21" s="1"/>
      <c r="OCW21" s="1"/>
      <c r="OCX21" s="1"/>
      <c r="OCY21" s="1"/>
      <c r="OCZ21" s="1"/>
      <c r="ODA21" s="1"/>
      <c r="ODB21" s="1"/>
      <c r="ODC21" s="1"/>
      <c r="ODD21" s="1"/>
      <c r="ODE21" s="1"/>
      <c r="ODF21" s="1"/>
      <c r="ODG21" s="1"/>
      <c r="ODH21" s="1"/>
      <c r="ODI21" s="1"/>
      <c r="ODJ21" s="1"/>
      <c r="ODK21" s="1"/>
      <c r="ODL21" s="1"/>
      <c r="ODM21" s="1"/>
      <c r="ODN21" s="1"/>
      <c r="ODO21" s="1"/>
      <c r="ODP21" s="1"/>
      <c r="ODQ21" s="1"/>
      <c r="ODR21" s="1"/>
      <c r="ODS21" s="1"/>
      <c r="ODT21" s="1"/>
      <c r="ODU21" s="1"/>
      <c r="ODV21" s="1"/>
      <c r="ODW21" s="1"/>
      <c r="ODX21" s="1"/>
      <c r="ODY21" s="1"/>
      <c r="ODZ21" s="1"/>
      <c r="OEA21" s="1"/>
      <c r="OEB21" s="1"/>
      <c r="OEC21" s="1"/>
      <c r="OED21" s="1"/>
      <c r="OEE21" s="1"/>
      <c r="OEF21" s="1"/>
      <c r="OEG21" s="1"/>
      <c r="OEH21" s="1"/>
      <c r="OEI21" s="1"/>
      <c r="OEJ21" s="1"/>
      <c r="OEK21" s="1"/>
      <c r="OEL21" s="1"/>
      <c r="OEM21" s="1"/>
      <c r="OEN21" s="1"/>
      <c r="OEO21" s="1"/>
      <c r="OEP21" s="1"/>
      <c r="OEQ21" s="1"/>
      <c r="OER21" s="1"/>
      <c r="OES21" s="1"/>
      <c r="OET21" s="1"/>
      <c r="OEU21" s="1"/>
      <c r="OEV21" s="1"/>
      <c r="OEW21" s="1"/>
      <c r="OEX21" s="1"/>
      <c r="OEY21" s="1"/>
      <c r="OEZ21" s="1"/>
      <c r="OFA21" s="1"/>
      <c r="OFB21" s="1"/>
      <c r="OFC21" s="1"/>
      <c r="OFD21" s="1"/>
      <c r="OFE21" s="1"/>
      <c r="OFF21" s="1"/>
      <c r="OFG21" s="1"/>
      <c r="OFH21" s="1"/>
      <c r="OFI21" s="1"/>
      <c r="OFJ21" s="1"/>
      <c r="OFK21" s="1"/>
      <c r="OFL21" s="1"/>
      <c r="OFM21" s="1"/>
      <c r="OFN21" s="1"/>
      <c r="OFO21" s="1"/>
      <c r="OFP21" s="1"/>
      <c r="OFQ21" s="1"/>
      <c r="OFR21" s="1"/>
      <c r="OFS21" s="1"/>
      <c r="OFT21" s="1"/>
      <c r="OFU21" s="1"/>
      <c r="OFV21" s="1"/>
      <c r="OFW21" s="1"/>
      <c r="OFX21" s="1"/>
      <c r="OFY21" s="1"/>
      <c r="OFZ21" s="1"/>
      <c r="OGA21" s="1"/>
      <c r="OGB21" s="1"/>
      <c r="OGC21" s="1"/>
      <c r="OGD21" s="1"/>
      <c r="OGE21" s="1"/>
      <c r="OGF21" s="1"/>
      <c r="OGG21" s="1"/>
      <c r="OGH21" s="1"/>
      <c r="OGI21" s="1"/>
      <c r="OGJ21" s="1"/>
      <c r="OGK21" s="1"/>
      <c r="OGL21" s="1"/>
      <c r="OGM21" s="1"/>
      <c r="OGN21" s="1"/>
      <c r="OGO21" s="1"/>
      <c r="OGP21" s="1"/>
      <c r="OGQ21" s="1"/>
      <c r="OGR21" s="1"/>
      <c r="OGS21" s="1"/>
      <c r="OGT21" s="1"/>
      <c r="OGU21" s="1"/>
      <c r="OGV21" s="1"/>
      <c r="OGW21" s="1"/>
      <c r="OGX21" s="1"/>
      <c r="OGY21" s="1"/>
      <c r="OGZ21" s="1"/>
      <c r="OHA21" s="1"/>
      <c r="OHB21" s="1"/>
      <c r="OHC21" s="1"/>
      <c r="OHD21" s="1"/>
      <c r="OHE21" s="1"/>
      <c r="OHF21" s="1"/>
      <c r="OHG21" s="1"/>
      <c r="OHH21" s="1"/>
      <c r="OHI21" s="1"/>
      <c r="OHJ21" s="1"/>
      <c r="OHK21" s="1"/>
      <c r="OHL21" s="1"/>
      <c r="OHM21" s="1"/>
      <c r="OHN21" s="1"/>
      <c r="OHO21" s="1"/>
      <c r="OHP21" s="1"/>
      <c r="OHQ21" s="1"/>
      <c r="OHR21" s="1"/>
      <c r="OHS21" s="1"/>
      <c r="OHT21" s="1"/>
      <c r="OHU21" s="1"/>
      <c r="OHV21" s="1"/>
      <c r="OHW21" s="1"/>
      <c r="OHX21" s="1"/>
      <c r="OHY21" s="1"/>
      <c r="OHZ21" s="1"/>
      <c r="OIA21" s="1"/>
      <c r="OIB21" s="1"/>
      <c r="OIC21" s="1"/>
      <c r="OID21" s="1"/>
      <c r="OIE21" s="1"/>
      <c r="OIF21" s="1"/>
      <c r="OIG21" s="1"/>
      <c r="OIH21" s="1"/>
      <c r="OII21" s="1"/>
      <c r="OIJ21" s="1"/>
      <c r="OIK21" s="1"/>
      <c r="OIL21" s="1"/>
      <c r="OIM21" s="1"/>
      <c r="OIN21" s="1"/>
      <c r="OIO21" s="1"/>
      <c r="OIP21" s="1"/>
      <c r="OIQ21" s="1"/>
      <c r="OIR21" s="1"/>
      <c r="OIS21" s="1"/>
      <c r="OIT21" s="1"/>
      <c r="OIU21" s="1"/>
      <c r="OIV21" s="1"/>
      <c r="OIW21" s="1"/>
      <c r="OIX21" s="1"/>
      <c r="OIY21" s="1"/>
      <c r="OIZ21" s="1"/>
      <c r="OJA21" s="1"/>
      <c r="OJB21" s="1"/>
      <c r="OJC21" s="1"/>
      <c r="OJD21" s="1"/>
      <c r="OJE21" s="1"/>
      <c r="OJF21" s="1"/>
      <c r="OJG21" s="1"/>
      <c r="OJH21" s="1"/>
      <c r="OJI21" s="1"/>
      <c r="OJJ21" s="1"/>
      <c r="OJK21" s="1"/>
      <c r="OJL21" s="1"/>
      <c r="OJM21" s="1"/>
      <c r="OJN21" s="1"/>
      <c r="OJO21" s="1"/>
      <c r="OJP21" s="1"/>
      <c r="OJQ21" s="1"/>
      <c r="OJR21" s="1"/>
      <c r="OJS21" s="1"/>
      <c r="OJT21" s="1"/>
      <c r="OJU21" s="1"/>
      <c r="OJV21" s="1"/>
      <c r="OJW21" s="1"/>
      <c r="OJX21" s="1"/>
      <c r="OJY21" s="1"/>
      <c r="OJZ21" s="1"/>
      <c r="OKA21" s="1"/>
      <c r="OKB21" s="1"/>
      <c r="OKC21" s="1"/>
      <c r="OKD21" s="1"/>
      <c r="OKE21" s="1"/>
      <c r="OKF21" s="1"/>
      <c r="OKG21" s="1"/>
      <c r="OKH21" s="1"/>
      <c r="OKI21" s="1"/>
      <c r="OKJ21" s="1"/>
      <c r="OKK21" s="1"/>
      <c r="OKL21" s="1"/>
      <c r="OKM21" s="1"/>
      <c r="OKN21" s="1"/>
      <c r="OKO21" s="1"/>
      <c r="OKP21" s="1"/>
      <c r="OKQ21" s="1"/>
      <c r="OKR21" s="1"/>
      <c r="OKS21" s="1"/>
      <c r="OKT21" s="1"/>
      <c r="OKU21" s="1"/>
      <c r="OKV21" s="1"/>
      <c r="OKW21" s="1"/>
      <c r="OKX21" s="1"/>
      <c r="OKY21" s="1"/>
      <c r="OKZ21" s="1"/>
      <c r="OLA21" s="1"/>
      <c r="OLB21" s="1"/>
      <c r="OLC21" s="1"/>
      <c r="OLD21" s="1"/>
      <c r="OLE21" s="1"/>
      <c r="OLF21" s="1"/>
      <c r="OLG21" s="1"/>
      <c r="OLH21" s="1"/>
      <c r="OLI21" s="1"/>
      <c r="OLJ21" s="1"/>
      <c r="OLK21" s="1"/>
      <c r="OLL21" s="1"/>
      <c r="OLM21" s="1"/>
      <c r="OLN21" s="1"/>
      <c r="OLO21" s="1"/>
      <c r="OLP21" s="1"/>
      <c r="OLQ21" s="1"/>
      <c r="OLR21" s="1"/>
      <c r="OLS21" s="1"/>
      <c r="OLT21" s="1"/>
      <c r="OLU21" s="1"/>
      <c r="OLV21" s="1"/>
      <c r="OLW21" s="1"/>
      <c r="OLX21" s="1"/>
      <c r="OLY21" s="1"/>
      <c r="OLZ21" s="1"/>
      <c r="OMA21" s="1"/>
      <c r="OMB21" s="1"/>
      <c r="OMC21" s="1"/>
      <c r="OMD21" s="1"/>
      <c r="OME21" s="1"/>
      <c r="OMF21" s="1"/>
      <c r="OMG21" s="1"/>
      <c r="OMH21" s="1"/>
      <c r="OMI21" s="1"/>
      <c r="OMJ21" s="1"/>
      <c r="OMK21" s="1"/>
      <c r="OML21" s="1"/>
      <c r="OMM21" s="1"/>
      <c r="OMN21" s="1"/>
      <c r="OMO21" s="1"/>
      <c r="OMP21" s="1"/>
      <c r="OMQ21" s="1"/>
      <c r="OMR21" s="1"/>
      <c r="OMS21" s="1"/>
      <c r="OMT21" s="1"/>
      <c r="OMU21" s="1"/>
      <c r="OMV21" s="1"/>
      <c r="OMW21" s="1"/>
      <c r="OMX21" s="1"/>
      <c r="OMY21" s="1"/>
      <c r="OMZ21" s="1"/>
      <c r="ONA21" s="1"/>
      <c r="ONB21" s="1"/>
      <c r="ONC21" s="1"/>
      <c r="OND21" s="1"/>
      <c r="ONE21" s="1"/>
      <c r="ONF21" s="1"/>
      <c r="ONG21" s="1"/>
      <c r="ONH21" s="1"/>
      <c r="ONI21" s="1"/>
      <c r="ONJ21" s="1"/>
      <c r="ONK21" s="1"/>
      <c r="ONL21" s="1"/>
      <c r="ONM21" s="1"/>
      <c r="ONN21" s="1"/>
      <c r="ONO21" s="1"/>
      <c r="ONP21" s="1"/>
      <c r="ONQ21" s="1"/>
      <c r="ONR21" s="1"/>
      <c r="ONS21" s="1"/>
      <c r="ONT21" s="1"/>
      <c r="ONU21" s="1"/>
      <c r="ONV21" s="1"/>
      <c r="ONW21" s="1"/>
      <c r="ONX21" s="1"/>
      <c r="ONY21" s="1"/>
      <c r="ONZ21" s="1"/>
      <c r="OOA21" s="1"/>
      <c r="OOB21" s="1"/>
      <c r="OOC21" s="1"/>
      <c r="OOD21" s="1"/>
      <c r="OOE21" s="1"/>
      <c r="OOF21" s="1"/>
      <c r="OOG21" s="1"/>
      <c r="OOH21" s="1"/>
      <c r="OOI21" s="1"/>
      <c r="OOJ21" s="1"/>
      <c r="OOK21" s="1"/>
      <c r="OOL21" s="1"/>
      <c r="OOM21" s="1"/>
      <c r="OON21" s="1"/>
      <c r="OOO21" s="1"/>
      <c r="OOP21" s="1"/>
      <c r="OOQ21" s="1"/>
      <c r="OOR21" s="1"/>
      <c r="OOS21" s="1"/>
      <c r="OOT21" s="1"/>
      <c r="OOU21" s="1"/>
      <c r="OOV21" s="1"/>
      <c r="OOW21" s="1"/>
      <c r="OOX21" s="1"/>
      <c r="OOY21" s="1"/>
      <c r="OOZ21" s="1"/>
      <c r="OPA21" s="1"/>
      <c r="OPB21" s="1"/>
      <c r="OPC21" s="1"/>
      <c r="OPD21" s="1"/>
      <c r="OPE21" s="1"/>
      <c r="OPF21" s="1"/>
      <c r="OPG21" s="1"/>
      <c r="OPH21" s="1"/>
      <c r="OPI21" s="1"/>
      <c r="OPJ21" s="1"/>
      <c r="OPK21" s="1"/>
      <c r="OPL21" s="1"/>
      <c r="OPM21" s="1"/>
      <c r="OPN21" s="1"/>
      <c r="OPO21" s="1"/>
      <c r="OPP21" s="1"/>
      <c r="OPQ21" s="1"/>
      <c r="OPR21" s="1"/>
      <c r="OPS21" s="1"/>
      <c r="OPT21" s="1"/>
      <c r="OPU21" s="1"/>
      <c r="OPV21" s="1"/>
      <c r="OPW21" s="1"/>
      <c r="OPX21" s="1"/>
      <c r="OPY21" s="1"/>
      <c r="OPZ21" s="1"/>
      <c r="OQA21" s="1"/>
      <c r="OQB21" s="1"/>
      <c r="OQC21" s="1"/>
      <c r="OQD21" s="1"/>
      <c r="OQE21" s="1"/>
      <c r="OQF21" s="1"/>
      <c r="OQG21" s="1"/>
      <c r="OQH21" s="1"/>
      <c r="OQI21" s="1"/>
      <c r="OQJ21" s="1"/>
      <c r="OQK21" s="1"/>
      <c r="OQL21" s="1"/>
      <c r="OQM21" s="1"/>
      <c r="OQN21" s="1"/>
      <c r="OQO21" s="1"/>
      <c r="OQP21" s="1"/>
      <c r="OQQ21" s="1"/>
      <c r="OQR21" s="1"/>
      <c r="OQS21" s="1"/>
      <c r="OQT21" s="1"/>
      <c r="OQU21" s="1"/>
      <c r="OQV21" s="1"/>
      <c r="OQW21" s="1"/>
      <c r="OQX21" s="1"/>
      <c r="OQY21" s="1"/>
      <c r="OQZ21" s="1"/>
      <c r="ORA21" s="1"/>
      <c r="ORB21" s="1"/>
      <c r="ORC21" s="1"/>
      <c r="ORD21" s="1"/>
      <c r="ORE21" s="1"/>
      <c r="ORF21" s="1"/>
      <c r="ORG21" s="1"/>
      <c r="ORH21" s="1"/>
      <c r="ORI21" s="1"/>
      <c r="ORJ21" s="1"/>
      <c r="ORK21" s="1"/>
      <c r="ORL21" s="1"/>
      <c r="ORM21" s="1"/>
      <c r="ORN21" s="1"/>
      <c r="ORO21" s="1"/>
      <c r="ORP21" s="1"/>
      <c r="ORQ21" s="1"/>
      <c r="ORR21" s="1"/>
      <c r="ORS21" s="1"/>
      <c r="ORT21" s="1"/>
      <c r="ORU21" s="1"/>
      <c r="ORV21" s="1"/>
      <c r="ORW21" s="1"/>
      <c r="ORX21" s="1"/>
      <c r="ORY21" s="1"/>
      <c r="ORZ21" s="1"/>
      <c r="OSA21" s="1"/>
      <c r="OSB21" s="1"/>
      <c r="OSC21" s="1"/>
      <c r="OSD21" s="1"/>
      <c r="OSE21" s="1"/>
      <c r="OSF21" s="1"/>
      <c r="OSG21" s="1"/>
      <c r="OSH21" s="1"/>
      <c r="OSI21" s="1"/>
      <c r="OSJ21" s="1"/>
      <c r="OSK21" s="1"/>
      <c r="OSL21" s="1"/>
      <c r="OSM21" s="1"/>
      <c r="OSN21" s="1"/>
      <c r="OSO21" s="1"/>
      <c r="OSP21" s="1"/>
      <c r="OSQ21" s="1"/>
      <c r="OSR21" s="1"/>
      <c r="OSS21" s="1"/>
      <c r="OST21" s="1"/>
      <c r="OSU21" s="1"/>
      <c r="OSV21" s="1"/>
      <c r="OSW21" s="1"/>
      <c r="OSX21" s="1"/>
      <c r="OSY21" s="1"/>
      <c r="OSZ21" s="1"/>
      <c r="OTA21" s="1"/>
      <c r="OTB21" s="1"/>
      <c r="OTC21" s="1"/>
      <c r="OTD21" s="1"/>
      <c r="OTE21" s="1"/>
      <c r="OTF21" s="1"/>
      <c r="OTG21" s="1"/>
      <c r="OTH21" s="1"/>
      <c r="OTI21" s="1"/>
      <c r="OTJ21" s="1"/>
      <c r="OTK21" s="1"/>
      <c r="OTL21" s="1"/>
      <c r="OTM21" s="1"/>
      <c r="OTN21" s="1"/>
      <c r="OTO21" s="1"/>
      <c r="OTP21" s="1"/>
      <c r="OTQ21" s="1"/>
      <c r="OTR21" s="1"/>
      <c r="OTS21" s="1"/>
      <c r="OTT21" s="1"/>
      <c r="OTU21" s="1"/>
      <c r="OTV21" s="1"/>
      <c r="OTW21" s="1"/>
      <c r="OTX21" s="1"/>
      <c r="OTY21" s="1"/>
      <c r="OTZ21" s="1"/>
      <c r="OUA21" s="1"/>
      <c r="OUB21" s="1"/>
      <c r="OUC21" s="1"/>
      <c r="OUD21" s="1"/>
      <c r="OUE21" s="1"/>
      <c r="OUF21" s="1"/>
      <c r="OUG21" s="1"/>
      <c r="OUH21" s="1"/>
      <c r="OUI21" s="1"/>
      <c r="OUJ21" s="1"/>
      <c r="OUK21" s="1"/>
      <c r="OUL21" s="1"/>
      <c r="OUM21" s="1"/>
      <c r="OUN21" s="1"/>
      <c r="OUO21" s="1"/>
      <c r="OUP21" s="1"/>
      <c r="OUQ21" s="1"/>
      <c r="OUR21" s="1"/>
      <c r="OUS21" s="1"/>
      <c r="OUT21" s="1"/>
      <c r="OUU21" s="1"/>
      <c r="OUV21" s="1"/>
      <c r="OUW21" s="1"/>
      <c r="OUX21" s="1"/>
      <c r="OUY21" s="1"/>
      <c r="OUZ21" s="1"/>
      <c r="OVA21" s="1"/>
      <c r="OVB21" s="1"/>
      <c r="OVC21" s="1"/>
      <c r="OVD21" s="1"/>
      <c r="OVE21" s="1"/>
      <c r="OVF21" s="1"/>
      <c r="OVG21" s="1"/>
      <c r="OVH21" s="1"/>
      <c r="OVI21" s="1"/>
      <c r="OVJ21" s="1"/>
      <c r="OVK21" s="1"/>
      <c r="OVL21" s="1"/>
      <c r="OVM21" s="1"/>
      <c r="OVN21" s="1"/>
      <c r="OVO21" s="1"/>
      <c r="OVP21" s="1"/>
      <c r="OVQ21" s="1"/>
      <c r="OVR21" s="1"/>
      <c r="OVS21" s="1"/>
      <c r="OVT21" s="1"/>
      <c r="OVU21" s="1"/>
      <c r="OVV21" s="1"/>
      <c r="OVW21" s="1"/>
      <c r="OVX21" s="1"/>
      <c r="OVY21" s="1"/>
      <c r="OVZ21" s="1"/>
      <c r="OWA21" s="1"/>
      <c r="OWB21" s="1"/>
      <c r="OWC21" s="1"/>
      <c r="OWD21" s="1"/>
      <c r="OWE21" s="1"/>
      <c r="OWF21" s="1"/>
      <c r="OWG21" s="1"/>
      <c r="OWH21" s="1"/>
      <c r="OWI21" s="1"/>
      <c r="OWJ21" s="1"/>
      <c r="OWK21" s="1"/>
      <c r="OWL21" s="1"/>
      <c r="OWM21" s="1"/>
      <c r="OWN21" s="1"/>
      <c r="OWO21" s="1"/>
      <c r="OWP21" s="1"/>
      <c r="OWQ21" s="1"/>
      <c r="OWR21" s="1"/>
      <c r="OWS21" s="1"/>
      <c r="OWT21" s="1"/>
      <c r="OWU21" s="1"/>
      <c r="OWV21" s="1"/>
      <c r="OWW21" s="1"/>
      <c r="OWX21" s="1"/>
      <c r="OWY21" s="1"/>
      <c r="OWZ21" s="1"/>
      <c r="OXA21" s="1"/>
      <c r="OXB21" s="1"/>
      <c r="OXC21" s="1"/>
      <c r="OXD21" s="1"/>
      <c r="OXE21" s="1"/>
      <c r="OXF21" s="1"/>
      <c r="OXG21" s="1"/>
      <c r="OXH21" s="1"/>
      <c r="OXI21" s="1"/>
      <c r="OXJ21" s="1"/>
      <c r="OXK21" s="1"/>
      <c r="OXL21" s="1"/>
      <c r="OXM21" s="1"/>
      <c r="OXN21" s="1"/>
      <c r="OXO21" s="1"/>
      <c r="OXP21" s="1"/>
      <c r="OXQ21" s="1"/>
      <c r="OXR21" s="1"/>
      <c r="OXS21" s="1"/>
      <c r="OXT21" s="1"/>
      <c r="OXU21" s="1"/>
      <c r="OXV21" s="1"/>
      <c r="OXW21" s="1"/>
      <c r="OXX21" s="1"/>
      <c r="OXY21" s="1"/>
      <c r="OXZ21" s="1"/>
      <c r="OYA21" s="1"/>
      <c r="OYB21" s="1"/>
      <c r="OYC21" s="1"/>
      <c r="OYD21" s="1"/>
      <c r="OYE21" s="1"/>
      <c r="OYF21" s="1"/>
      <c r="OYG21" s="1"/>
      <c r="OYH21" s="1"/>
      <c r="OYI21" s="1"/>
      <c r="OYJ21" s="1"/>
      <c r="OYK21" s="1"/>
      <c r="OYL21" s="1"/>
      <c r="OYM21" s="1"/>
      <c r="OYN21" s="1"/>
      <c r="OYO21" s="1"/>
      <c r="OYP21" s="1"/>
      <c r="OYQ21" s="1"/>
      <c r="OYR21" s="1"/>
      <c r="OYS21" s="1"/>
      <c r="OYT21" s="1"/>
      <c r="OYU21" s="1"/>
      <c r="OYV21" s="1"/>
      <c r="OYW21" s="1"/>
      <c r="OYX21" s="1"/>
      <c r="OYY21" s="1"/>
      <c r="OYZ21" s="1"/>
      <c r="OZA21" s="1"/>
      <c r="OZB21" s="1"/>
      <c r="OZC21" s="1"/>
      <c r="OZD21" s="1"/>
      <c r="OZE21" s="1"/>
      <c r="OZF21" s="1"/>
      <c r="OZG21" s="1"/>
      <c r="OZH21" s="1"/>
      <c r="OZI21" s="1"/>
      <c r="OZJ21" s="1"/>
      <c r="OZK21" s="1"/>
      <c r="OZL21" s="1"/>
      <c r="OZM21" s="1"/>
      <c r="OZN21" s="1"/>
      <c r="OZO21" s="1"/>
      <c r="OZP21" s="1"/>
      <c r="OZQ21" s="1"/>
      <c r="OZR21" s="1"/>
      <c r="OZS21" s="1"/>
      <c r="OZT21" s="1"/>
      <c r="OZU21" s="1"/>
      <c r="OZV21" s="1"/>
      <c r="OZW21" s="1"/>
      <c r="OZX21" s="1"/>
      <c r="OZY21" s="1"/>
      <c r="OZZ21" s="1"/>
      <c r="PAA21" s="1"/>
      <c r="PAB21" s="1"/>
      <c r="PAC21" s="1"/>
      <c r="PAD21" s="1"/>
      <c r="PAE21" s="1"/>
      <c r="PAF21" s="1"/>
      <c r="PAG21" s="1"/>
      <c r="PAH21" s="1"/>
      <c r="PAI21" s="1"/>
      <c r="PAJ21" s="1"/>
      <c r="PAK21" s="1"/>
      <c r="PAL21" s="1"/>
      <c r="PAM21" s="1"/>
      <c r="PAN21" s="1"/>
      <c r="PAO21" s="1"/>
      <c r="PAP21" s="1"/>
      <c r="PAQ21" s="1"/>
      <c r="PAR21" s="1"/>
      <c r="PAS21" s="1"/>
      <c r="PAT21" s="1"/>
      <c r="PAU21" s="1"/>
      <c r="PAV21" s="1"/>
      <c r="PAW21" s="1"/>
      <c r="PAX21" s="1"/>
      <c r="PAY21" s="1"/>
      <c r="PAZ21" s="1"/>
      <c r="PBA21" s="1"/>
      <c r="PBB21" s="1"/>
      <c r="PBC21" s="1"/>
      <c r="PBD21" s="1"/>
      <c r="PBE21" s="1"/>
      <c r="PBF21" s="1"/>
      <c r="PBG21" s="1"/>
      <c r="PBH21" s="1"/>
      <c r="PBI21" s="1"/>
      <c r="PBJ21" s="1"/>
      <c r="PBK21" s="1"/>
      <c r="PBL21" s="1"/>
      <c r="PBM21" s="1"/>
      <c r="PBN21" s="1"/>
      <c r="PBO21" s="1"/>
      <c r="PBP21" s="1"/>
      <c r="PBQ21" s="1"/>
      <c r="PBR21" s="1"/>
      <c r="PBS21" s="1"/>
      <c r="PBT21" s="1"/>
      <c r="PBU21" s="1"/>
      <c r="PBV21" s="1"/>
      <c r="PBW21" s="1"/>
      <c r="PBX21" s="1"/>
      <c r="PBY21" s="1"/>
      <c r="PBZ21" s="1"/>
      <c r="PCA21" s="1"/>
      <c r="PCB21" s="1"/>
      <c r="PCC21" s="1"/>
      <c r="PCD21" s="1"/>
      <c r="PCE21" s="1"/>
      <c r="PCF21" s="1"/>
      <c r="PCG21" s="1"/>
      <c r="PCH21" s="1"/>
      <c r="PCI21" s="1"/>
      <c r="PCJ21" s="1"/>
      <c r="PCK21" s="1"/>
      <c r="PCL21" s="1"/>
      <c r="PCM21" s="1"/>
      <c r="PCN21" s="1"/>
      <c r="PCO21" s="1"/>
      <c r="PCP21" s="1"/>
      <c r="PCQ21" s="1"/>
      <c r="PCR21" s="1"/>
      <c r="PCS21" s="1"/>
      <c r="PCT21" s="1"/>
      <c r="PCU21" s="1"/>
      <c r="PCV21" s="1"/>
      <c r="PCW21" s="1"/>
      <c r="PCX21" s="1"/>
      <c r="PCY21" s="1"/>
      <c r="PCZ21" s="1"/>
      <c r="PDA21" s="1"/>
      <c r="PDB21" s="1"/>
      <c r="PDC21" s="1"/>
      <c r="PDD21" s="1"/>
      <c r="PDE21" s="1"/>
      <c r="PDF21" s="1"/>
      <c r="PDG21" s="1"/>
      <c r="PDH21" s="1"/>
      <c r="PDI21" s="1"/>
      <c r="PDJ21" s="1"/>
      <c r="PDK21" s="1"/>
      <c r="PDL21" s="1"/>
      <c r="PDM21" s="1"/>
      <c r="PDN21" s="1"/>
      <c r="PDO21" s="1"/>
      <c r="PDP21" s="1"/>
      <c r="PDQ21" s="1"/>
      <c r="PDR21" s="1"/>
      <c r="PDS21" s="1"/>
      <c r="PDT21" s="1"/>
      <c r="PDU21" s="1"/>
      <c r="PDV21" s="1"/>
      <c r="PDW21" s="1"/>
      <c r="PDX21" s="1"/>
      <c r="PDY21" s="1"/>
      <c r="PDZ21" s="1"/>
      <c r="PEA21" s="1"/>
      <c r="PEB21" s="1"/>
      <c r="PEC21" s="1"/>
      <c r="PED21" s="1"/>
      <c r="PEE21" s="1"/>
      <c r="PEF21" s="1"/>
      <c r="PEG21" s="1"/>
      <c r="PEH21" s="1"/>
      <c r="PEI21" s="1"/>
      <c r="PEJ21" s="1"/>
      <c r="PEK21" s="1"/>
      <c r="PEL21" s="1"/>
      <c r="PEM21" s="1"/>
      <c r="PEN21" s="1"/>
      <c r="PEO21" s="1"/>
      <c r="PEP21" s="1"/>
      <c r="PEQ21" s="1"/>
      <c r="PER21" s="1"/>
      <c r="PES21" s="1"/>
      <c r="PET21" s="1"/>
      <c r="PEU21" s="1"/>
      <c r="PEV21" s="1"/>
      <c r="PEW21" s="1"/>
      <c r="PEX21" s="1"/>
      <c r="PEY21" s="1"/>
      <c r="PEZ21" s="1"/>
      <c r="PFA21" s="1"/>
      <c r="PFB21" s="1"/>
      <c r="PFC21" s="1"/>
      <c r="PFD21" s="1"/>
      <c r="PFE21" s="1"/>
      <c r="PFF21" s="1"/>
      <c r="PFG21" s="1"/>
      <c r="PFH21" s="1"/>
      <c r="PFI21" s="1"/>
      <c r="PFJ21" s="1"/>
      <c r="PFK21" s="1"/>
      <c r="PFL21" s="1"/>
      <c r="PFM21" s="1"/>
      <c r="PFN21" s="1"/>
      <c r="PFO21" s="1"/>
      <c r="PFP21" s="1"/>
      <c r="PFQ21" s="1"/>
      <c r="PFR21" s="1"/>
      <c r="PFS21" s="1"/>
      <c r="PFT21" s="1"/>
      <c r="PFU21" s="1"/>
      <c r="PFV21" s="1"/>
      <c r="PFW21" s="1"/>
      <c r="PFX21" s="1"/>
      <c r="PFY21" s="1"/>
      <c r="PFZ21" s="1"/>
      <c r="PGA21" s="1"/>
      <c r="PGB21" s="1"/>
      <c r="PGC21" s="1"/>
      <c r="PGD21" s="1"/>
      <c r="PGE21" s="1"/>
      <c r="PGF21" s="1"/>
      <c r="PGG21" s="1"/>
      <c r="PGH21" s="1"/>
      <c r="PGI21" s="1"/>
      <c r="PGJ21" s="1"/>
      <c r="PGK21" s="1"/>
      <c r="PGL21" s="1"/>
      <c r="PGM21" s="1"/>
      <c r="PGN21" s="1"/>
      <c r="PGO21" s="1"/>
      <c r="PGP21" s="1"/>
      <c r="PGQ21" s="1"/>
      <c r="PGR21" s="1"/>
      <c r="PGS21" s="1"/>
      <c r="PGT21" s="1"/>
      <c r="PGU21" s="1"/>
      <c r="PGV21" s="1"/>
      <c r="PGW21" s="1"/>
      <c r="PGX21" s="1"/>
      <c r="PGY21" s="1"/>
      <c r="PGZ21" s="1"/>
      <c r="PHA21" s="1"/>
      <c r="PHB21" s="1"/>
      <c r="PHC21" s="1"/>
      <c r="PHD21" s="1"/>
      <c r="PHE21" s="1"/>
      <c r="PHF21" s="1"/>
      <c r="PHG21" s="1"/>
      <c r="PHH21" s="1"/>
      <c r="PHI21" s="1"/>
      <c r="PHJ21" s="1"/>
      <c r="PHK21" s="1"/>
      <c r="PHL21" s="1"/>
      <c r="PHM21" s="1"/>
      <c r="PHN21" s="1"/>
      <c r="PHO21" s="1"/>
      <c r="PHP21" s="1"/>
      <c r="PHQ21" s="1"/>
      <c r="PHR21" s="1"/>
      <c r="PHS21" s="1"/>
      <c r="PHT21" s="1"/>
      <c r="PHU21" s="1"/>
      <c r="PHV21" s="1"/>
      <c r="PHW21" s="1"/>
      <c r="PHX21" s="1"/>
      <c r="PHY21" s="1"/>
      <c r="PHZ21" s="1"/>
      <c r="PIA21" s="1"/>
      <c r="PIB21" s="1"/>
      <c r="PIC21" s="1"/>
      <c r="PID21" s="1"/>
      <c r="PIE21" s="1"/>
      <c r="PIF21" s="1"/>
      <c r="PIG21" s="1"/>
      <c r="PIH21" s="1"/>
      <c r="PII21" s="1"/>
      <c r="PIJ21" s="1"/>
      <c r="PIK21" s="1"/>
      <c r="PIL21" s="1"/>
      <c r="PIM21" s="1"/>
      <c r="PIN21" s="1"/>
      <c r="PIO21" s="1"/>
      <c r="PIP21" s="1"/>
      <c r="PIQ21" s="1"/>
      <c r="PIR21" s="1"/>
      <c r="PIS21" s="1"/>
      <c r="PIT21" s="1"/>
      <c r="PIU21" s="1"/>
      <c r="PIV21" s="1"/>
      <c r="PIW21" s="1"/>
      <c r="PIX21" s="1"/>
      <c r="PIY21" s="1"/>
      <c r="PIZ21" s="1"/>
      <c r="PJA21" s="1"/>
      <c r="PJB21" s="1"/>
      <c r="PJC21" s="1"/>
      <c r="PJD21" s="1"/>
      <c r="PJE21" s="1"/>
      <c r="PJF21" s="1"/>
      <c r="PJG21" s="1"/>
      <c r="PJH21" s="1"/>
      <c r="PJI21" s="1"/>
      <c r="PJJ21" s="1"/>
      <c r="PJK21" s="1"/>
      <c r="PJL21" s="1"/>
      <c r="PJM21" s="1"/>
      <c r="PJN21" s="1"/>
      <c r="PJO21" s="1"/>
      <c r="PJP21" s="1"/>
      <c r="PJQ21" s="1"/>
      <c r="PJR21" s="1"/>
      <c r="PJS21" s="1"/>
      <c r="PJT21" s="1"/>
      <c r="PJU21" s="1"/>
      <c r="PJV21" s="1"/>
      <c r="PJW21" s="1"/>
      <c r="PJX21" s="1"/>
      <c r="PJY21" s="1"/>
      <c r="PJZ21" s="1"/>
      <c r="PKA21" s="1"/>
      <c r="PKB21" s="1"/>
      <c r="PKC21" s="1"/>
      <c r="PKD21" s="1"/>
      <c r="PKE21" s="1"/>
      <c r="PKF21" s="1"/>
      <c r="PKG21" s="1"/>
      <c r="PKH21" s="1"/>
      <c r="PKI21" s="1"/>
      <c r="PKJ21" s="1"/>
      <c r="PKK21" s="1"/>
      <c r="PKL21" s="1"/>
      <c r="PKM21" s="1"/>
      <c r="PKN21" s="1"/>
      <c r="PKO21" s="1"/>
      <c r="PKP21" s="1"/>
      <c r="PKQ21" s="1"/>
      <c r="PKR21" s="1"/>
      <c r="PKS21" s="1"/>
      <c r="PKT21" s="1"/>
      <c r="PKU21" s="1"/>
      <c r="PKV21" s="1"/>
      <c r="PKW21" s="1"/>
      <c r="PKX21" s="1"/>
      <c r="PKY21" s="1"/>
      <c r="PKZ21" s="1"/>
      <c r="PLA21" s="1"/>
      <c r="PLB21" s="1"/>
      <c r="PLC21" s="1"/>
      <c r="PLD21" s="1"/>
      <c r="PLE21" s="1"/>
      <c r="PLF21" s="1"/>
      <c r="PLG21" s="1"/>
      <c r="PLH21" s="1"/>
      <c r="PLI21" s="1"/>
      <c r="PLJ21" s="1"/>
      <c r="PLK21" s="1"/>
      <c r="PLL21" s="1"/>
      <c r="PLM21" s="1"/>
      <c r="PLN21" s="1"/>
      <c r="PLO21" s="1"/>
      <c r="PLP21" s="1"/>
      <c r="PLQ21" s="1"/>
      <c r="PLR21" s="1"/>
      <c r="PLS21" s="1"/>
      <c r="PLT21" s="1"/>
      <c r="PLU21" s="1"/>
      <c r="PLV21" s="1"/>
      <c r="PLW21" s="1"/>
      <c r="PLX21" s="1"/>
      <c r="PLY21" s="1"/>
      <c r="PLZ21" s="1"/>
      <c r="PMA21" s="1"/>
      <c r="PMB21" s="1"/>
      <c r="PMC21" s="1"/>
      <c r="PMD21" s="1"/>
      <c r="PME21" s="1"/>
      <c r="PMF21" s="1"/>
      <c r="PMG21" s="1"/>
      <c r="PMH21" s="1"/>
      <c r="PMI21" s="1"/>
      <c r="PMJ21" s="1"/>
      <c r="PMK21" s="1"/>
      <c r="PML21" s="1"/>
      <c r="PMM21" s="1"/>
      <c r="PMN21" s="1"/>
      <c r="PMO21" s="1"/>
      <c r="PMP21" s="1"/>
      <c r="PMQ21" s="1"/>
      <c r="PMR21" s="1"/>
      <c r="PMS21" s="1"/>
      <c r="PMT21" s="1"/>
      <c r="PMU21" s="1"/>
      <c r="PMV21" s="1"/>
      <c r="PMW21" s="1"/>
      <c r="PMX21" s="1"/>
      <c r="PMY21" s="1"/>
      <c r="PMZ21" s="1"/>
      <c r="PNA21" s="1"/>
      <c r="PNB21" s="1"/>
      <c r="PNC21" s="1"/>
      <c r="PND21" s="1"/>
      <c r="PNE21" s="1"/>
      <c r="PNF21" s="1"/>
      <c r="PNG21" s="1"/>
      <c r="PNH21" s="1"/>
      <c r="PNI21" s="1"/>
      <c r="PNJ21" s="1"/>
      <c r="PNK21" s="1"/>
      <c r="PNL21" s="1"/>
      <c r="PNM21" s="1"/>
      <c r="PNN21" s="1"/>
      <c r="PNO21" s="1"/>
      <c r="PNP21" s="1"/>
      <c r="PNQ21" s="1"/>
      <c r="PNR21" s="1"/>
      <c r="PNS21" s="1"/>
      <c r="PNT21" s="1"/>
      <c r="PNU21" s="1"/>
      <c r="PNV21" s="1"/>
      <c r="PNW21" s="1"/>
      <c r="PNX21" s="1"/>
      <c r="PNY21" s="1"/>
      <c r="PNZ21" s="1"/>
      <c r="POA21" s="1"/>
      <c r="POB21" s="1"/>
      <c r="POC21" s="1"/>
      <c r="POD21" s="1"/>
      <c r="POE21" s="1"/>
      <c r="POF21" s="1"/>
      <c r="POG21" s="1"/>
      <c r="POH21" s="1"/>
      <c r="POI21" s="1"/>
      <c r="POJ21" s="1"/>
      <c r="POK21" s="1"/>
      <c r="POL21" s="1"/>
      <c r="POM21" s="1"/>
      <c r="PON21" s="1"/>
      <c r="POO21" s="1"/>
      <c r="POP21" s="1"/>
      <c r="POQ21" s="1"/>
      <c r="POR21" s="1"/>
      <c r="POS21" s="1"/>
      <c r="POT21" s="1"/>
      <c r="POU21" s="1"/>
      <c r="POV21" s="1"/>
      <c r="POW21" s="1"/>
      <c r="POX21" s="1"/>
      <c r="POY21" s="1"/>
      <c r="POZ21" s="1"/>
      <c r="PPA21" s="1"/>
      <c r="PPB21" s="1"/>
      <c r="PPC21" s="1"/>
      <c r="PPD21" s="1"/>
      <c r="PPE21" s="1"/>
      <c r="PPF21" s="1"/>
      <c r="PPG21" s="1"/>
      <c r="PPH21" s="1"/>
      <c r="PPI21" s="1"/>
      <c r="PPJ21" s="1"/>
      <c r="PPK21" s="1"/>
      <c r="PPL21" s="1"/>
      <c r="PPM21" s="1"/>
      <c r="PPN21" s="1"/>
      <c r="PPO21" s="1"/>
      <c r="PPP21" s="1"/>
      <c r="PPQ21" s="1"/>
      <c r="PPR21" s="1"/>
      <c r="PPS21" s="1"/>
      <c r="PPT21" s="1"/>
      <c r="PPU21" s="1"/>
      <c r="PPV21" s="1"/>
      <c r="PPW21" s="1"/>
      <c r="PPX21" s="1"/>
      <c r="PPY21" s="1"/>
      <c r="PPZ21" s="1"/>
      <c r="PQA21" s="1"/>
      <c r="PQB21" s="1"/>
      <c r="PQC21" s="1"/>
      <c r="PQD21" s="1"/>
      <c r="PQE21" s="1"/>
      <c r="PQF21" s="1"/>
      <c r="PQG21" s="1"/>
      <c r="PQH21" s="1"/>
      <c r="PQI21" s="1"/>
      <c r="PQJ21" s="1"/>
      <c r="PQK21" s="1"/>
      <c r="PQL21" s="1"/>
      <c r="PQM21" s="1"/>
      <c r="PQN21" s="1"/>
      <c r="PQO21" s="1"/>
      <c r="PQP21" s="1"/>
      <c r="PQQ21" s="1"/>
      <c r="PQR21" s="1"/>
      <c r="PQS21" s="1"/>
      <c r="PQT21" s="1"/>
      <c r="PQU21" s="1"/>
      <c r="PQV21" s="1"/>
      <c r="PQW21" s="1"/>
      <c r="PQX21" s="1"/>
      <c r="PQY21" s="1"/>
      <c r="PQZ21" s="1"/>
      <c r="PRA21" s="1"/>
      <c r="PRB21" s="1"/>
      <c r="PRC21" s="1"/>
      <c r="PRD21" s="1"/>
      <c r="PRE21" s="1"/>
      <c r="PRF21" s="1"/>
      <c r="PRG21" s="1"/>
      <c r="PRH21" s="1"/>
      <c r="PRI21" s="1"/>
      <c r="PRJ21" s="1"/>
      <c r="PRK21" s="1"/>
      <c r="PRL21" s="1"/>
      <c r="PRM21" s="1"/>
      <c r="PRN21" s="1"/>
      <c r="PRO21" s="1"/>
      <c r="PRP21" s="1"/>
      <c r="PRQ21" s="1"/>
      <c r="PRR21" s="1"/>
      <c r="PRS21" s="1"/>
      <c r="PRT21" s="1"/>
      <c r="PRU21" s="1"/>
      <c r="PRV21" s="1"/>
      <c r="PRW21" s="1"/>
      <c r="PRX21" s="1"/>
      <c r="PRY21" s="1"/>
      <c r="PRZ21" s="1"/>
      <c r="PSA21" s="1"/>
      <c r="PSB21" s="1"/>
      <c r="PSC21" s="1"/>
      <c r="PSD21" s="1"/>
      <c r="PSE21" s="1"/>
      <c r="PSF21" s="1"/>
      <c r="PSG21" s="1"/>
      <c r="PSH21" s="1"/>
      <c r="PSI21" s="1"/>
      <c r="PSJ21" s="1"/>
      <c r="PSK21" s="1"/>
      <c r="PSL21" s="1"/>
      <c r="PSM21" s="1"/>
      <c r="PSN21" s="1"/>
      <c r="PSO21" s="1"/>
      <c r="PSP21" s="1"/>
      <c r="PSQ21" s="1"/>
      <c r="PSR21" s="1"/>
      <c r="PSS21" s="1"/>
      <c r="PST21" s="1"/>
      <c r="PSU21" s="1"/>
      <c r="PSV21" s="1"/>
      <c r="PSW21" s="1"/>
      <c r="PSX21" s="1"/>
      <c r="PSY21" s="1"/>
      <c r="PSZ21" s="1"/>
      <c r="PTA21" s="1"/>
      <c r="PTB21" s="1"/>
      <c r="PTC21" s="1"/>
      <c r="PTD21" s="1"/>
      <c r="PTE21" s="1"/>
      <c r="PTF21" s="1"/>
      <c r="PTG21" s="1"/>
      <c r="PTH21" s="1"/>
      <c r="PTI21" s="1"/>
      <c r="PTJ21" s="1"/>
      <c r="PTK21" s="1"/>
      <c r="PTL21" s="1"/>
      <c r="PTM21" s="1"/>
      <c r="PTN21" s="1"/>
      <c r="PTO21" s="1"/>
      <c r="PTP21" s="1"/>
      <c r="PTQ21" s="1"/>
      <c r="PTR21" s="1"/>
      <c r="PTS21" s="1"/>
      <c r="PTT21" s="1"/>
      <c r="PTU21" s="1"/>
      <c r="PTV21" s="1"/>
      <c r="PTW21" s="1"/>
      <c r="PTX21" s="1"/>
      <c r="PTY21" s="1"/>
      <c r="PTZ21" s="1"/>
      <c r="PUA21" s="1"/>
      <c r="PUB21" s="1"/>
      <c r="PUC21" s="1"/>
      <c r="PUD21" s="1"/>
      <c r="PUE21" s="1"/>
      <c r="PUF21" s="1"/>
      <c r="PUG21" s="1"/>
      <c r="PUH21" s="1"/>
      <c r="PUI21" s="1"/>
      <c r="PUJ21" s="1"/>
      <c r="PUK21" s="1"/>
      <c r="PUL21" s="1"/>
      <c r="PUM21" s="1"/>
      <c r="PUN21" s="1"/>
      <c r="PUO21" s="1"/>
      <c r="PUP21" s="1"/>
      <c r="PUQ21" s="1"/>
      <c r="PUR21" s="1"/>
      <c r="PUS21" s="1"/>
      <c r="PUT21" s="1"/>
      <c r="PUU21" s="1"/>
      <c r="PUV21" s="1"/>
      <c r="PUW21" s="1"/>
      <c r="PUX21" s="1"/>
      <c r="PUY21" s="1"/>
      <c r="PUZ21" s="1"/>
      <c r="PVA21" s="1"/>
      <c r="PVB21" s="1"/>
      <c r="PVC21" s="1"/>
      <c r="PVD21" s="1"/>
      <c r="PVE21" s="1"/>
      <c r="PVF21" s="1"/>
      <c r="PVG21" s="1"/>
      <c r="PVH21" s="1"/>
      <c r="PVI21" s="1"/>
      <c r="PVJ21" s="1"/>
      <c r="PVK21" s="1"/>
      <c r="PVL21" s="1"/>
      <c r="PVM21" s="1"/>
      <c r="PVN21" s="1"/>
      <c r="PVO21" s="1"/>
      <c r="PVP21" s="1"/>
      <c r="PVQ21" s="1"/>
      <c r="PVR21" s="1"/>
      <c r="PVS21" s="1"/>
      <c r="PVT21" s="1"/>
      <c r="PVU21" s="1"/>
      <c r="PVV21" s="1"/>
      <c r="PVW21" s="1"/>
      <c r="PVX21" s="1"/>
      <c r="PVY21" s="1"/>
      <c r="PVZ21" s="1"/>
      <c r="PWA21" s="1"/>
      <c r="PWB21" s="1"/>
      <c r="PWC21" s="1"/>
      <c r="PWD21" s="1"/>
      <c r="PWE21" s="1"/>
      <c r="PWF21" s="1"/>
      <c r="PWG21" s="1"/>
      <c r="PWH21" s="1"/>
      <c r="PWI21" s="1"/>
      <c r="PWJ21" s="1"/>
      <c r="PWK21" s="1"/>
      <c r="PWL21" s="1"/>
      <c r="PWM21" s="1"/>
      <c r="PWN21" s="1"/>
      <c r="PWO21" s="1"/>
      <c r="PWP21" s="1"/>
      <c r="PWQ21" s="1"/>
      <c r="PWR21" s="1"/>
      <c r="PWS21" s="1"/>
      <c r="PWT21" s="1"/>
      <c r="PWU21" s="1"/>
      <c r="PWV21" s="1"/>
      <c r="PWW21" s="1"/>
      <c r="PWX21" s="1"/>
      <c r="PWY21" s="1"/>
      <c r="PWZ21" s="1"/>
      <c r="PXA21" s="1"/>
      <c r="PXB21" s="1"/>
      <c r="PXC21" s="1"/>
      <c r="PXD21" s="1"/>
      <c r="PXE21" s="1"/>
      <c r="PXF21" s="1"/>
      <c r="PXG21" s="1"/>
      <c r="PXH21" s="1"/>
      <c r="PXI21" s="1"/>
      <c r="PXJ21" s="1"/>
      <c r="PXK21" s="1"/>
      <c r="PXL21" s="1"/>
      <c r="PXM21" s="1"/>
      <c r="PXN21" s="1"/>
      <c r="PXO21" s="1"/>
      <c r="PXP21" s="1"/>
      <c r="PXQ21" s="1"/>
      <c r="PXR21" s="1"/>
      <c r="PXS21" s="1"/>
      <c r="PXT21" s="1"/>
      <c r="PXU21" s="1"/>
      <c r="PXV21" s="1"/>
      <c r="PXW21" s="1"/>
      <c r="PXX21" s="1"/>
      <c r="PXY21" s="1"/>
      <c r="PXZ21" s="1"/>
      <c r="PYA21" s="1"/>
      <c r="PYB21" s="1"/>
      <c r="PYC21" s="1"/>
      <c r="PYD21" s="1"/>
      <c r="PYE21" s="1"/>
      <c r="PYF21" s="1"/>
      <c r="PYG21" s="1"/>
      <c r="PYH21" s="1"/>
      <c r="PYI21" s="1"/>
      <c r="PYJ21" s="1"/>
      <c r="PYK21" s="1"/>
      <c r="PYL21" s="1"/>
      <c r="PYM21" s="1"/>
      <c r="PYN21" s="1"/>
      <c r="PYO21" s="1"/>
      <c r="PYP21" s="1"/>
      <c r="PYQ21" s="1"/>
      <c r="PYR21" s="1"/>
      <c r="PYS21" s="1"/>
      <c r="PYT21" s="1"/>
      <c r="PYU21" s="1"/>
      <c r="PYV21" s="1"/>
      <c r="PYW21" s="1"/>
      <c r="PYX21" s="1"/>
      <c r="PYY21" s="1"/>
      <c r="PYZ21" s="1"/>
      <c r="PZA21" s="1"/>
      <c r="PZB21" s="1"/>
      <c r="PZC21" s="1"/>
      <c r="PZD21" s="1"/>
      <c r="PZE21" s="1"/>
      <c r="PZF21" s="1"/>
      <c r="PZG21" s="1"/>
      <c r="PZH21" s="1"/>
      <c r="PZI21" s="1"/>
      <c r="PZJ21" s="1"/>
      <c r="PZK21" s="1"/>
      <c r="PZL21" s="1"/>
      <c r="PZM21" s="1"/>
      <c r="PZN21" s="1"/>
      <c r="PZO21" s="1"/>
      <c r="PZP21" s="1"/>
      <c r="PZQ21" s="1"/>
      <c r="PZR21" s="1"/>
      <c r="PZS21" s="1"/>
      <c r="PZT21" s="1"/>
      <c r="PZU21" s="1"/>
      <c r="PZV21" s="1"/>
      <c r="PZW21" s="1"/>
      <c r="PZX21" s="1"/>
      <c r="PZY21" s="1"/>
      <c r="PZZ21" s="1"/>
      <c r="QAA21" s="1"/>
      <c r="QAB21" s="1"/>
      <c r="QAC21" s="1"/>
      <c r="QAD21" s="1"/>
      <c r="QAE21" s="1"/>
      <c r="QAF21" s="1"/>
      <c r="QAG21" s="1"/>
      <c r="QAH21" s="1"/>
      <c r="QAI21" s="1"/>
      <c r="QAJ21" s="1"/>
      <c r="QAK21" s="1"/>
      <c r="QAL21" s="1"/>
      <c r="QAM21" s="1"/>
      <c r="QAN21" s="1"/>
      <c r="QAO21" s="1"/>
      <c r="QAP21" s="1"/>
      <c r="QAQ21" s="1"/>
      <c r="QAR21" s="1"/>
      <c r="QAS21" s="1"/>
      <c r="QAT21" s="1"/>
      <c r="QAU21" s="1"/>
      <c r="QAV21" s="1"/>
      <c r="QAW21" s="1"/>
      <c r="QAX21" s="1"/>
      <c r="QAY21" s="1"/>
      <c r="QAZ21" s="1"/>
      <c r="QBA21" s="1"/>
      <c r="QBB21" s="1"/>
      <c r="QBC21" s="1"/>
      <c r="QBD21" s="1"/>
      <c r="QBE21" s="1"/>
      <c r="QBF21" s="1"/>
      <c r="QBG21" s="1"/>
      <c r="QBH21" s="1"/>
      <c r="QBI21" s="1"/>
      <c r="QBJ21" s="1"/>
      <c r="QBK21" s="1"/>
      <c r="QBL21" s="1"/>
      <c r="QBM21" s="1"/>
      <c r="QBN21" s="1"/>
      <c r="QBO21" s="1"/>
      <c r="QBP21" s="1"/>
      <c r="QBQ21" s="1"/>
      <c r="QBR21" s="1"/>
      <c r="QBS21" s="1"/>
      <c r="QBT21" s="1"/>
      <c r="QBU21" s="1"/>
      <c r="QBV21" s="1"/>
      <c r="QBW21" s="1"/>
      <c r="QBX21" s="1"/>
      <c r="QBY21" s="1"/>
      <c r="QBZ21" s="1"/>
      <c r="QCA21" s="1"/>
      <c r="QCB21" s="1"/>
      <c r="QCC21" s="1"/>
      <c r="QCD21" s="1"/>
      <c r="QCE21" s="1"/>
      <c r="QCF21" s="1"/>
      <c r="QCG21" s="1"/>
      <c r="QCH21" s="1"/>
      <c r="QCI21" s="1"/>
      <c r="QCJ21" s="1"/>
      <c r="QCK21" s="1"/>
      <c r="QCL21" s="1"/>
      <c r="QCM21" s="1"/>
      <c r="QCN21" s="1"/>
      <c r="QCO21" s="1"/>
      <c r="QCP21" s="1"/>
      <c r="QCQ21" s="1"/>
      <c r="QCR21" s="1"/>
      <c r="QCS21" s="1"/>
      <c r="QCT21" s="1"/>
      <c r="QCU21" s="1"/>
      <c r="QCV21" s="1"/>
      <c r="QCW21" s="1"/>
      <c r="QCX21" s="1"/>
      <c r="QCY21" s="1"/>
      <c r="QCZ21" s="1"/>
      <c r="QDA21" s="1"/>
      <c r="QDB21" s="1"/>
      <c r="QDC21" s="1"/>
      <c r="QDD21" s="1"/>
      <c r="QDE21" s="1"/>
      <c r="QDF21" s="1"/>
      <c r="QDG21" s="1"/>
      <c r="QDH21" s="1"/>
      <c r="QDI21" s="1"/>
      <c r="QDJ21" s="1"/>
      <c r="QDK21" s="1"/>
      <c r="QDL21" s="1"/>
      <c r="QDM21" s="1"/>
      <c r="QDN21" s="1"/>
      <c r="QDO21" s="1"/>
      <c r="QDP21" s="1"/>
      <c r="QDQ21" s="1"/>
      <c r="QDR21" s="1"/>
      <c r="QDS21" s="1"/>
      <c r="QDT21" s="1"/>
      <c r="QDU21" s="1"/>
      <c r="QDV21" s="1"/>
      <c r="QDW21" s="1"/>
      <c r="QDX21" s="1"/>
      <c r="QDY21" s="1"/>
      <c r="QDZ21" s="1"/>
      <c r="QEA21" s="1"/>
      <c r="QEB21" s="1"/>
      <c r="QEC21" s="1"/>
      <c r="QED21" s="1"/>
      <c r="QEE21" s="1"/>
      <c r="QEF21" s="1"/>
      <c r="QEG21" s="1"/>
      <c r="QEH21" s="1"/>
      <c r="QEI21" s="1"/>
      <c r="QEJ21" s="1"/>
      <c r="QEK21" s="1"/>
      <c r="QEL21" s="1"/>
      <c r="QEM21" s="1"/>
      <c r="QEN21" s="1"/>
      <c r="QEO21" s="1"/>
      <c r="QEP21" s="1"/>
      <c r="QEQ21" s="1"/>
      <c r="QER21" s="1"/>
      <c r="QES21" s="1"/>
      <c r="QET21" s="1"/>
      <c r="QEU21" s="1"/>
      <c r="QEV21" s="1"/>
      <c r="QEW21" s="1"/>
      <c r="QEX21" s="1"/>
      <c r="QEY21" s="1"/>
      <c r="QEZ21" s="1"/>
      <c r="QFA21" s="1"/>
      <c r="QFB21" s="1"/>
      <c r="QFC21" s="1"/>
      <c r="QFD21" s="1"/>
      <c r="QFE21" s="1"/>
      <c r="QFF21" s="1"/>
      <c r="QFG21" s="1"/>
      <c r="QFH21" s="1"/>
      <c r="QFI21" s="1"/>
      <c r="QFJ21" s="1"/>
      <c r="QFK21" s="1"/>
      <c r="QFL21" s="1"/>
      <c r="QFM21" s="1"/>
      <c r="QFN21" s="1"/>
      <c r="QFO21" s="1"/>
      <c r="QFP21" s="1"/>
      <c r="QFQ21" s="1"/>
      <c r="QFR21" s="1"/>
      <c r="QFS21" s="1"/>
      <c r="QFT21" s="1"/>
      <c r="QFU21" s="1"/>
      <c r="QFV21" s="1"/>
      <c r="QFW21" s="1"/>
      <c r="QFX21" s="1"/>
      <c r="QFY21" s="1"/>
      <c r="QFZ21" s="1"/>
      <c r="QGA21" s="1"/>
      <c r="QGB21" s="1"/>
      <c r="QGC21" s="1"/>
      <c r="QGD21" s="1"/>
      <c r="QGE21" s="1"/>
      <c r="QGF21" s="1"/>
      <c r="QGG21" s="1"/>
      <c r="QGH21" s="1"/>
      <c r="QGI21" s="1"/>
      <c r="QGJ21" s="1"/>
      <c r="QGK21" s="1"/>
      <c r="QGL21" s="1"/>
      <c r="QGM21" s="1"/>
      <c r="QGN21" s="1"/>
      <c r="QGO21" s="1"/>
      <c r="QGP21" s="1"/>
      <c r="QGQ21" s="1"/>
      <c r="QGR21" s="1"/>
      <c r="QGS21" s="1"/>
      <c r="QGT21" s="1"/>
      <c r="QGU21" s="1"/>
      <c r="QGV21" s="1"/>
      <c r="QGW21" s="1"/>
      <c r="QGX21" s="1"/>
      <c r="QGY21" s="1"/>
      <c r="QGZ21" s="1"/>
      <c r="QHA21" s="1"/>
      <c r="QHB21" s="1"/>
      <c r="QHC21" s="1"/>
      <c r="QHD21" s="1"/>
      <c r="QHE21" s="1"/>
      <c r="QHF21" s="1"/>
      <c r="QHG21" s="1"/>
      <c r="QHH21" s="1"/>
      <c r="QHI21" s="1"/>
      <c r="QHJ21" s="1"/>
      <c r="QHK21" s="1"/>
      <c r="QHL21" s="1"/>
      <c r="QHM21" s="1"/>
      <c r="QHN21" s="1"/>
      <c r="QHO21" s="1"/>
      <c r="QHP21" s="1"/>
      <c r="QHQ21" s="1"/>
      <c r="QHR21" s="1"/>
      <c r="QHS21" s="1"/>
      <c r="QHT21" s="1"/>
      <c r="QHU21" s="1"/>
      <c r="QHV21" s="1"/>
      <c r="QHW21" s="1"/>
      <c r="QHX21" s="1"/>
      <c r="QHY21" s="1"/>
      <c r="QHZ21" s="1"/>
      <c r="QIA21" s="1"/>
      <c r="QIB21" s="1"/>
      <c r="QIC21" s="1"/>
      <c r="QID21" s="1"/>
      <c r="QIE21" s="1"/>
      <c r="QIF21" s="1"/>
      <c r="QIG21" s="1"/>
      <c r="QIH21" s="1"/>
      <c r="QII21" s="1"/>
      <c r="QIJ21" s="1"/>
      <c r="QIK21" s="1"/>
      <c r="QIL21" s="1"/>
      <c r="QIM21" s="1"/>
      <c r="QIN21" s="1"/>
      <c r="QIO21" s="1"/>
      <c r="QIP21" s="1"/>
      <c r="QIQ21" s="1"/>
      <c r="QIR21" s="1"/>
      <c r="QIS21" s="1"/>
      <c r="QIT21" s="1"/>
      <c r="QIU21" s="1"/>
      <c r="QIV21" s="1"/>
      <c r="QIW21" s="1"/>
      <c r="QIX21" s="1"/>
      <c r="QIY21" s="1"/>
      <c r="QIZ21" s="1"/>
      <c r="QJA21" s="1"/>
      <c r="QJB21" s="1"/>
      <c r="QJC21" s="1"/>
      <c r="QJD21" s="1"/>
      <c r="QJE21" s="1"/>
      <c r="QJF21" s="1"/>
      <c r="QJG21" s="1"/>
      <c r="QJH21" s="1"/>
      <c r="QJI21" s="1"/>
      <c r="QJJ21" s="1"/>
      <c r="QJK21" s="1"/>
      <c r="QJL21" s="1"/>
      <c r="QJM21" s="1"/>
      <c r="QJN21" s="1"/>
      <c r="QJO21" s="1"/>
      <c r="QJP21" s="1"/>
      <c r="QJQ21" s="1"/>
      <c r="QJR21" s="1"/>
      <c r="QJS21" s="1"/>
      <c r="QJT21" s="1"/>
      <c r="QJU21" s="1"/>
      <c r="QJV21" s="1"/>
      <c r="QJW21" s="1"/>
      <c r="QJX21" s="1"/>
      <c r="QJY21" s="1"/>
      <c r="QJZ21" s="1"/>
      <c r="QKA21" s="1"/>
      <c r="QKB21" s="1"/>
      <c r="QKC21" s="1"/>
      <c r="QKD21" s="1"/>
      <c r="QKE21" s="1"/>
      <c r="QKF21" s="1"/>
      <c r="QKG21" s="1"/>
      <c r="QKH21" s="1"/>
      <c r="QKI21" s="1"/>
      <c r="QKJ21" s="1"/>
      <c r="QKK21" s="1"/>
      <c r="QKL21" s="1"/>
      <c r="QKM21" s="1"/>
      <c r="QKN21" s="1"/>
      <c r="QKO21" s="1"/>
      <c r="QKP21" s="1"/>
      <c r="QKQ21" s="1"/>
      <c r="QKR21" s="1"/>
      <c r="QKS21" s="1"/>
      <c r="QKT21" s="1"/>
      <c r="QKU21" s="1"/>
      <c r="QKV21" s="1"/>
      <c r="QKW21" s="1"/>
      <c r="QKX21" s="1"/>
      <c r="QKY21" s="1"/>
      <c r="QKZ21" s="1"/>
      <c r="QLA21" s="1"/>
      <c r="QLB21" s="1"/>
      <c r="QLC21" s="1"/>
      <c r="QLD21" s="1"/>
      <c r="QLE21" s="1"/>
      <c r="QLF21" s="1"/>
      <c r="QLG21" s="1"/>
      <c r="QLH21" s="1"/>
      <c r="QLI21" s="1"/>
      <c r="QLJ21" s="1"/>
      <c r="QLK21" s="1"/>
      <c r="QLL21" s="1"/>
      <c r="QLM21" s="1"/>
      <c r="QLN21" s="1"/>
      <c r="QLO21" s="1"/>
      <c r="QLP21" s="1"/>
      <c r="QLQ21" s="1"/>
      <c r="QLR21" s="1"/>
      <c r="QLS21" s="1"/>
      <c r="QLT21" s="1"/>
      <c r="QLU21" s="1"/>
      <c r="QLV21" s="1"/>
      <c r="QLW21" s="1"/>
      <c r="QLX21" s="1"/>
      <c r="QLY21" s="1"/>
      <c r="QLZ21" s="1"/>
      <c r="QMA21" s="1"/>
      <c r="QMB21" s="1"/>
      <c r="QMC21" s="1"/>
      <c r="QMD21" s="1"/>
      <c r="QME21" s="1"/>
      <c r="QMF21" s="1"/>
      <c r="QMG21" s="1"/>
      <c r="QMH21" s="1"/>
      <c r="QMI21" s="1"/>
      <c r="QMJ21" s="1"/>
      <c r="QMK21" s="1"/>
      <c r="QML21" s="1"/>
      <c r="QMM21" s="1"/>
      <c r="QMN21" s="1"/>
      <c r="QMO21" s="1"/>
      <c r="QMP21" s="1"/>
      <c r="QMQ21" s="1"/>
      <c r="QMR21" s="1"/>
      <c r="QMS21" s="1"/>
      <c r="QMT21" s="1"/>
      <c r="QMU21" s="1"/>
      <c r="QMV21" s="1"/>
      <c r="QMW21" s="1"/>
      <c r="QMX21" s="1"/>
      <c r="QMY21" s="1"/>
      <c r="QMZ21" s="1"/>
      <c r="QNA21" s="1"/>
      <c r="QNB21" s="1"/>
      <c r="QNC21" s="1"/>
      <c r="QND21" s="1"/>
      <c r="QNE21" s="1"/>
      <c r="QNF21" s="1"/>
      <c r="QNG21" s="1"/>
      <c r="QNH21" s="1"/>
      <c r="QNI21" s="1"/>
      <c r="QNJ21" s="1"/>
      <c r="QNK21" s="1"/>
      <c r="QNL21" s="1"/>
      <c r="QNM21" s="1"/>
      <c r="QNN21" s="1"/>
      <c r="QNO21" s="1"/>
      <c r="QNP21" s="1"/>
      <c r="QNQ21" s="1"/>
      <c r="QNR21" s="1"/>
      <c r="QNS21" s="1"/>
      <c r="QNT21" s="1"/>
      <c r="QNU21" s="1"/>
      <c r="QNV21" s="1"/>
      <c r="QNW21" s="1"/>
      <c r="QNX21" s="1"/>
      <c r="QNY21" s="1"/>
      <c r="QNZ21" s="1"/>
      <c r="QOA21" s="1"/>
      <c r="QOB21" s="1"/>
      <c r="QOC21" s="1"/>
      <c r="QOD21" s="1"/>
      <c r="QOE21" s="1"/>
      <c r="QOF21" s="1"/>
      <c r="QOG21" s="1"/>
      <c r="QOH21" s="1"/>
      <c r="QOI21" s="1"/>
      <c r="QOJ21" s="1"/>
      <c r="QOK21" s="1"/>
      <c r="QOL21" s="1"/>
      <c r="QOM21" s="1"/>
      <c r="QON21" s="1"/>
      <c r="QOO21" s="1"/>
      <c r="QOP21" s="1"/>
      <c r="QOQ21" s="1"/>
      <c r="QOR21" s="1"/>
      <c r="QOS21" s="1"/>
      <c r="QOT21" s="1"/>
      <c r="QOU21" s="1"/>
      <c r="QOV21" s="1"/>
      <c r="QOW21" s="1"/>
      <c r="QOX21" s="1"/>
      <c r="QOY21" s="1"/>
      <c r="QOZ21" s="1"/>
      <c r="QPA21" s="1"/>
      <c r="QPB21" s="1"/>
      <c r="QPC21" s="1"/>
      <c r="QPD21" s="1"/>
      <c r="QPE21" s="1"/>
      <c r="QPF21" s="1"/>
      <c r="QPG21" s="1"/>
      <c r="QPH21" s="1"/>
      <c r="QPI21" s="1"/>
      <c r="QPJ21" s="1"/>
      <c r="QPK21" s="1"/>
      <c r="QPL21" s="1"/>
      <c r="QPM21" s="1"/>
      <c r="QPN21" s="1"/>
      <c r="QPO21" s="1"/>
      <c r="QPP21" s="1"/>
      <c r="QPQ21" s="1"/>
      <c r="QPR21" s="1"/>
      <c r="QPS21" s="1"/>
      <c r="QPT21" s="1"/>
      <c r="QPU21" s="1"/>
      <c r="QPV21" s="1"/>
      <c r="QPW21" s="1"/>
      <c r="QPX21" s="1"/>
      <c r="QPY21" s="1"/>
      <c r="QPZ21" s="1"/>
      <c r="QQA21" s="1"/>
      <c r="QQB21" s="1"/>
      <c r="QQC21" s="1"/>
      <c r="QQD21" s="1"/>
      <c r="QQE21" s="1"/>
      <c r="QQF21" s="1"/>
      <c r="QQG21" s="1"/>
      <c r="QQH21" s="1"/>
      <c r="QQI21" s="1"/>
      <c r="QQJ21" s="1"/>
      <c r="QQK21" s="1"/>
      <c r="QQL21" s="1"/>
      <c r="QQM21" s="1"/>
      <c r="QQN21" s="1"/>
      <c r="QQO21" s="1"/>
      <c r="QQP21" s="1"/>
      <c r="QQQ21" s="1"/>
      <c r="QQR21" s="1"/>
      <c r="QQS21" s="1"/>
      <c r="QQT21" s="1"/>
      <c r="QQU21" s="1"/>
      <c r="QQV21" s="1"/>
      <c r="QQW21" s="1"/>
      <c r="QQX21" s="1"/>
      <c r="QQY21" s="1"/>
      <c r="QQZ21" s="1"/>
      <c r="QRA21" s="1"/>
      <c r="QRB21" s="1"/>
      <c r="QRC21" s="1"/>
      <c r="QRD21" s="1"/>
      <c r="QRE21" s="1"/>
      <c r="QRF21" s="1"/>
      <c r="QRG21" s="1"/>
      <c r="QRH21" s="1"/>
      <c r="QRI21" s="1"/>
      <c r="QRJ21" s="1"/>
      <c r="QRK21" s="1"/>
      <c r="QRL21" s="1"/>
      <c r="QRM21" s="1"/>
      <c r="QRN21" s="1"/>
      <c r="QRO21" s="1"/>
      <c r="QRP21" s="1"/>
      <c r="QRQ21" s="1"/>
      <c r="QRR21" s="1"/>
      <c r="QRS21" s="1"/>
      <c r="QRT21" s="1"/>
      <c r="QRU21" s="1"/>
      <c r="QRV21" s="1"/>
      <c r="QRW21" s="1"/>
      <c r="QRX21" s="1"/>
      <c r="QRY21" s="1"/>
      <c r="QRZ21" s="1"/>
      <c r="QSA21" s="1"/>
      <c r="QSB21" s="1"/>
      <c r="QSC21" s="1"/>
      <c r="QSD21" s="1"/>
      <c r="QSE21" s="1"/>
      <c r="QSF21" s="1"/>
      <c r="QSG21" s="1"/>
      <c r="QSH21" s="1"/>
      <c r="QSI21" s="1"/>
      <c r="QSJ21" s="1"/>
      <c r="QSK21" s="1"/>
      <c r="QSL21" s="1"/>
      <c r="QSM21" s="1"/>
      <c r="QSN21" s="1"/>
      <c r="QSO21" s="1"/>
      <c r="QSP21" s="1"/>
      <c r="QSQ21" s="1"/>
      <c r="QSR21" s="1"/>
      <c r="QSS21" s="1"/>
      <c r="QST21" s="1"/>
      <c r="QSU21" s="1"/>
      <c r="QSV21" s="1"/>
      <c r="QSW21" s="1"/>
      <c r="QSX21" s="1"/>
      <c r="QSY21" s="1"/>
      <c r="QSZ21" s="1"/>
      <c r="QTA21" s="1"/>
      <c r="QTB21" s="1"/>
      <c r="QTC21" s="1"/>
      <c r="QTD21" s="1"/>
      <c r="QTE21" s="1"/>
      <c r="QTF21" s="1"/>
      <c r="QTG21" s="1"/>
      <c r="QTH21" s="1"/>
      <c r="QTI21" s="1"/>
      <c r="QTJ21" s="1"/>
      <c r="QTK21" s="1"/>
      <c r="QTL21" s="1"/>
      <c r="QTM21" s="1"/>
      <c r="QTN21" s="1"/>
      <c r="QTO21" s="1"/>
      <c r="QTP21" s="1"/>
      <c r="QTQ21" s="1"/>
      <c r="QTR21" s="1"/>
      <c r="QTS21" s="1"/>
      <c r="QTT21" s="1"/>
      <c r="QTU21" s="1"/>
      <c r="QTV21" s="1"/>
      <c r="QTW21" s="1"/>
      <c r="QTX21" s="1"/>
      <c r="QTY21" s="1"/>
      <c r="QTZ21" s="1"/>
      <c r="QUA21" s="1"/>
      <c r="QUB21" s="1"/>
      <c r="QUC21" s="1"/>
      <c r="QUD21" s="1"/>
      <c r="QUE21" s="1"/>
      <c r="QUF21" s="1"/>
      <c r="QUG21" s="1"/>
      <c r="QUH21" s="1"/>
      <c r="QUI21" s="1"/>
      <c r="QUJ21" s="1"/>
      <c r="QUK21" s="1"/>
      <c r="QUL21" s="1"/>
      <c r="QUM21" s="1"/>
      <c r="QUN21" s="1"/>
      <c r="QUO21" s="1"/>
      <c r="QUP21" s="1"/>
      <c r="QUQ21" s="1"/>
      <c r="QUR21" s="1"/>
      <c r="QUS21" s="1"/>
      <c r="QUT21" s="1"/>
      <c r="QUU21" s="1"/>
      <c r="QUV21" s="1"/>
      <c r="QUW21" s="1"/>
      <c r="QUX21" s="1"/>
      <c r="QUY21" s="1"/>
      <c r="QUZ21" s="1"/>
      <c r="QVA21" s="1"/>
      <c r="QVB21" s="1"/>
      <c r="QVC21" s="1"/>
      <c r="QVD21" s="1"/>
      <c r="QVE21" s="1"/>
      <c r="QVF21" s="1"/>
      <c r="QVG21" s="1"/>
      <c r="QVH21" s="1"/>
      <c r="QVI21" s="1"/>
      <c r="QVJ21" s="1"/>
      <c r="QVK21" s="1"/>
      <c r="QVL21" s="1"/>
      <c r="QVM21" s="1"/>
      <c r="QVN21" s="1"/>
      <c r="QVO21" s="1"/>
      <c r="QVP21" s="1"/>
      <c r="QVQ21" s="1"/>
      <c r="QVR21" s="1"/>
      <c r="QVS21" s="1"/>
      <c r="QVT21" s="1"/>
      <c r="QVU21" s="1"/>
      <c r="QVV21" s="1"/>
      <c r="QVW21" s="1"/>
      <c r="QVX21" s="1"/>
      <c r="QVY21" s="1"/>
      <c r="QVZ21" s="1"/>
      <c r="QWA21" s="1"/>
      <c r="QWB21" s="1"/>
      <c r="QWC21" s="1"/>
      <c r="QWD21" s="1"/>
      <c r="QWE21" s="1"/>
      <c r="QWF21" s="1"/>
      <c r="QWG21" s="1"/>
      <c r="QWH21" s="1"/>
      <c r="QWI21" s="1"/>
      <c r="QWJ21" s="1"/>
      <c r="QWK21" s="1"/>
      <c r="QWL21" s="1"/>
      <c r="QWM21" s="1"/>
      <c r="QWN21" s="1"/>
      <c r="QWO21" s="1"/>
      <c r="QWP21" s="1"/>
      <c r="QWQ21" s="1"/>
      <c r="QWR21" s="1"/>
      <c r="QWS21" s="1"/>
      <c r="QWT21" s="1"/>
      <c r="QWU21" s="1"/>
      <c r="QWV21" s="1"/>
      <c r="QWW21" s="1"/>
      <c r="QWX21" s="1"/>
      <c r="QWY21" s="1"/>
      <c r="QWZ21" s="1"/>
      <c r="QXA21" s="1"/>
      <c r="QXB21" s="1"/>
      <c r="QXC21" s="1"/>
      <c r="QXD21" s="1"/>
      <c r="QXE21" s="1"/>
      <c r="QXF21" s="1"/>
      <c r="QXG21" s="1"/>
      <c r="QXH21" s="1"/>
      <c r="QXI21" s="1"/>
      <c r="QXJ21" s="1"/>
      <c r="QXK21" s="1"/>
      <c r="QXL21" s="1"/>
      <c r="QXM21" s="1"/>
      <c r="QXN21" s="1"/>
      <c r="QXO21" s="1"/>
      <c r="QXP21" s="1"/>
      <c r="QXQ21" s="1"/>
      <c r="QXR21" s="1"/>
      <c r="QXS21" s="1"/>
      <c r="QXT21" s="1"/>
      <c r="QXU21" s="1"/>
      <c r="QXV21" s="1"/>
      <c r="QXW21" s="1"/>
      <c r="QXX21" s="1"/>
      <c r="QXY21" s="1"/>
      <c r="QXZ21" s="1"/>
      <c r="QYA21" s="1"/>
      <c r="QYB21" s="1"/>
      <c r="QYC21" s="1"/>
      <c r="QYD21" s="1"/>
      <c r="QYE21" s="1"/>
      <c r="QYF21" s="1"/>
      <c r="QYG21" s="1"/>
      <c r="QYH21" s="1"/>
      <c r="QYI21" s="1"/>
      <c r="QYJ21" s="1"/>
      <c r="QYK21" s="1"/>
      <c r="QYL21" s="1"/>
      <c r="QYM21" s="1"/>
      <c r="QYN21" s="1"/>
      <c r="QYO21" s="1"/>
      <c r="QYP21" s="1"/>
      <c r="QYQ21" s="1"/>
      <c r="QYR21" s="1"/>
      <c r="QYS21" s="1"/>
      <c r="QYT21" s="1"/>
      <c r="QYU21" s="1"/>
      <c r="QYV21" s="1"/>
      <c r="QYW21" s="1"/>
      <c r="QYX21" s="1"/>
      <c r="QYY21" s="1"/>
      <c r="QYZ21" s="1"/>
      <c r="QZA21" s="1"/>
      <c r="QZB21" s="1"/>
      <c r="QZC21" s="1"/>
      <c r="QZD21" s="1"/>
      <c r="QZE21" s="1"/>
      <c r="QZF21" s="1"/>
      <c r="QZG21" s="1"/>
      <c r="QZH21" s="1"/>
      <c r="QZI21" s="1"/>
      <c r="QZJ21" s="1"/>
      <c r="QZK21" s="1"/>
      <c r="QZL21" s="1"/>
      <c r="QZM21" s="1"/>
      <c r="QZN21" s="1"/>
      <c r="QZO21" s="1"/>
      <c r="QZP21" s="1"/>
      <c r="QZQ21" s="1"/>
      <c r="QZR21" s="1"/>
      <c r="QZS21" s="1"/>
      <c r="QZT21" s="1"/>
      <c r="QZU21" s="1"/>
      <c r="QZV21" s="1"/>
      <c r="QZW21" s="1"/>
      <c r="QZX21" s="1"/>
      <c r="QZY21" s="1"/>
      <c r="QZZ21" s="1"/>
      <c r="RAA21" s="1"/>
      <c r="RAB21" s="1"/>
      <c r="RAC21" s="1"/>
      <c r="RAD21" s="1"/>
      <c r="RAE21" s="1"/>
      <c r="RAF21" s="1"/>
      <c r="RAG21" s="1"/>
      <c r="RAH21" s="1"/>
      <c r="RAI21" s="1"/>
      <c r="RAJ21" s="1"/>
      <c r="RAK21" s="1"/>
      <c r="RAL21" s="1"/>
      <c r="RAM21" s="1"/>
      <c r="RAN21" s="1"/>
      <c r="RAO21" s="1"/>
      <c r="RAP21" s="1"/>
      <c r="RAQ21" s="1"/>
      <c r="RAR21" s="1"/>
      <c r="RAS21" s="1"/>
      <c r="RAT21" s="1"/>
      <c r="RAU21" s="1"/>
      <c r="RAV21" s="1"/>
      <c r="RAW21" s="1"/>
      <c r="RAX21" s="1"/>
      <c r="RAY21" s="1"/>
      <c r="RAZ21" s="1"/>
      <c r="RBA21" s="1"/>
      <c r="RBB21" s="1"/>
      <c r="RBC21" s="1"/>
      <c r="RBD21" s="1"/>
      <c r="RBE21" s="1"/>
      <c r="RBF21" s="1"/>
      <c r="RBG21" s="1"/>
      <c r="RBH21" s="1"/>
      <c r="RBI21" s="1"/>
      <c r="RBJ21" s="1"/>
      <c r="RBK21" s="1"/>
      <c r="RBL21" s="1"/>
      <c r="RBM21" s="1"/>
      <c r="RBN21" s="1"/>
      <c r="RBO21" s="1"/>
      <c r="RBP21" s="1"/>
      <c r="RBQ21" s="1"/>
      <c r="RBR21" s="1"/>
      <c r="RBS21" s="1"/>
      <c r="RBT21" s="1"/>
      <c r="RBU21" s="1"/>
      <c r="RBV21" s="1"/>
      <c r="RBW21" s="1"/>
      <c r="RBX21" s="1"/>
      <c r="RBY21" s="1"/>
      <c r="RBZ21" s="1"/>
      <c r="RCA21" s="1"/>
      <c r="RCB21" s="1"/>
      <c r="RCC21" s="1"/>
      <c r="RCD21" s="1"/>
      <c r="RCE21" s="1"/>
      <c r="RCF21" s="1"/>
      <c r="RCG21" s="1"/>
      <c r="RCH21" s="1"/>
      <c r="RCI21" s="1"/>
      <c r="RCJ21" s="1"/>
      <c r="RCK21" s="1"/>
      <c r="RCL21" s="1"/>
      <c r="RCM21" s="1"/>
      <c r="RCN21" s="1"/>
      <c r="RCO21" s="1"/>
      <c r="RCP21" s="1"/>
      <c r="RCQ21" s="1"/>
      <c r="RCR21" s="1"/>
      <c r="RCS21" s="1"/>
      <c r="RCT21" s="1"/>
      <c r="RCU21" s="1"/>
      <c r="RCV21" s="1"/>
      <c r="RCW21" s="1"/>
      <c r="RCX21" s="1"/>
      <c r="RCY21" s="1"/>
      <c r="RCZ21" s="1"/>
      <c r="RDA21" s="1"/>
      <c r="RDB21" s="1"/>
      <c r="RDC21" s="1"/>
      <c r="RDD21" s="1"/>
      <c r="RDE21" s="1"/>
      <c r="RDF21" s="1"/>
      <c r="RDG21" s="1"/>
      <c r="RDH21" s="1"/>
      <c r="RDI21" s="1"/>
      <c r="RDJ21" s="1"/>
      <c r="RDK21" s="1"/>
      <c r="RDL21" s="1"/>
      <c r="RDM21" s="1"/>
      <c r="RDN21" s="1"/>
      <c r="RDO21" s="1"/>
      <c r="RDP21" s="1"/>
      <c r="RDQ21" s="1"/>
      <c r="RDR21" s="1"/>
      <c r="RDS21" s="1"/>
      <c r="RDT21" s="1"/>
      <c r="RDU21" s="1"/>
      <c r="RDV21" s="1"/>
      <c r="RDW21" s="1"/>
      <c r="RDX21" s="1"/>
      <c r="RDY21" s="1"/>
      <c r="RDZ21" s="1"/>
      <c r="REA21" s="1"/>
      <c r="REB21" s="1"/>
      <c r="REC21" s="1"/>
      <c r="RED21" s="1"/>
      <c r="REE21" s="1"/>
      <c r="REF21" s="1"/>
      <c r="REG21" s="1"/>
      <c r="REH21" s="1"/>
      <c r="REI21" s="1"/>
      <c r="REJ21" s="1"/>
      <c r="REK21" s="1"/>
      <c r="REL21" s="1"/>
      <c r="REM21" s="1"/>
      <c r="REN21" s="1"/>
      <c r="REO21" s="1"/>
      <c r="REP21" s="1"/>
      <c r="REQ21" s="1"/>
      <c r="RER21" s="1"/>
      <c r="RES21" s="1"/>
      <c r="RET21" s="1"/>
      <c r="REU21" s="1"/>
      <c r="REV21" s="1"/>
      <c r="REW21" s="1"/>
      <c r="REX21" s="1"/>
      <c r="REY21" s="1"/>
      <c r="REZ21" s="1"/>
      <c r="RFA21" s="1"/>
      <c r="RFB21" s="1"/>
      <c r="RFC21" s="1"/>
      <c r="RFD21" s="1"/>
      <c r="RFE21" s="1"/>
      <c r="RFF21" s="1"/>
      <c r="RFG21" s="1"/>
      <c r="RFH21" s="1"/>
      <c r="RFI21" s="1"/>
      <c r="RFJ21" s="1"/>
      <c r="RFK21" s="1"/>
      <c r="RFL21" s="1"/>
      <c r="RFM21" s="1"/>
      <c r="RFN21" s="1"/>
      <c r="RFO21" s="1"/>
      <c r="RFP21" s="1"/>
      <c r="RFQ21" s="1"/>
      <c r="RFR21" s="1"/>
      <c r="RFS21" s="1"/>
      <c r="RFT21" s="1"/>
      <c r="RFU21" s="1"/>
      <c r="RFV21" s="1"/>
      <c r="RFW21" s="1"/>
      <c r="RFX21" s="1"/>
      <c r="RFY21" s="1"/>
      <c r="RFZ21" s="1"/>
      <c r="RGA21" s="1"/>
      <c r="RGB21" s="1"/>
      <c r="RGC21" s="1"/>
      <c r="RGD21" s="1"/>
      <c r="RGE21" s="1"/>
      <c r="RGF21" s="1"/>
      <c r="RGG21" s="1"/>
      <c r="RGH21" s="1"/>
      <c r="RGI21" s="1"/>
      <c r="RGJ21" s="1"/>
      <c r="RGK21" s="1"/>
      <c r="RGL21" s="1"/>
      <c r="RGM21" s="1"/>
      <c r="RGN21" s="1"/>
      <c r="RGO21" s="1"/>
      <c r="RGP21" s="1"/>
      <c r="RGQ21" s="1"/>
      <c r="RGR21" s="1"/>
      <c r="RGS21" s="1"/>
      <c r="RGT21" s="1"/>
      <c r="RGU21" s="1"/>
      <c r="RGV21" s="1"/>
      <c r="RGW21" s="1"/>
      <c r="RGX21" s="1"/>
      <c r="RGY21" s="1"/>
      <c r="RGZ21" s="1"/>
      <c r="RHA21" s="1"/>
      <c r="RHB21" s="1"/>
      <c r="RHC21" s="1"/>
      <c r="RHD21" s="1"/>
      <c r="RHE21" s="1"/>
      <c r="RHF21" s="1"/>
      <c r="RHG21" s="1"/>
      <c r="RHH21" s="1"/>
      <c r="RHI21" s="1"/>
      <c r="RHJ21" s="1"/>
      <c r="RHK21" s="1"/>
      <c r="RHL21" s="1"/>
      <c r="RHM21" s="1"/>
      <c r="RHN21" s="1"/>
      <c r="RHO21" s="1"/>
      <c r="RHP21" s="1"/>
      <c r="RHQ21" s="1"/>
      <c r="RHR21" s="1"/>
      <c r="RHS21" s="1"/>
      <c r="RHT21" s="1"/>
      <c r="RHU21" s="1"/>
      <c r="RHV21" s="1"/>
      <c r="RHW21" s="1"/>
      <c r="RHX21" s="1"/>
      <c r="RHY21" s="1"/>
      <c r="RHZ21" s="1"/>
      <c r="RIA21" s="1"/>
      <c r="RIB21" s="1"/>
      <c r="RIC21" s="1"/>
      <c r="RID21" s="1"/>
      <c r="RIE21" s="1"/>
      <c r="RIF21" s="1"/>
      <c r="RIG21" s="1"/>
      <c r="RIH21" s="1"/>
      <c r="RII21" s="1"/>
      <c r="RIJ21" s="1"/>
      <c r="RIK21" s="1"/>
      <c r="RIL21" s="1"/>
      <c r="RIM21" s="1"/>
      <c r="RIN21" s="1"/>
      <c r="RIO21" s="1"/>
      <c r="RIP21" s="1"/>
      <c r="RIQ21" s="1"/>
      <c r="RIR21" s="1"/>
      <c r="RIS21" s="1"/>
      <c r="RIT21" s="1"/>
      <c r="RIU21" s="1"/>
      <c r="RIV21" s="1"/>
      <c r="RIW21" s="1"/>
      <c r="RIX21" s="1"/>
      <c r="RIY21" s="1"/>
      <c r="RIZ21" s="1"/>
      <c r="RJA21" s="1"/>
      <c r="RJB21" s="1"/>
      <c r="RJC21" s="1"/>
      <c r="RJD21" s="1"/>
      <c r="RJE21" s="1"/>
      <c r="RJF21" s="1"/>
      <c r="RJG21" s="1"/>
      <c r="RJH21" s="1"/>
      <c r="RJI21" s="1"/>
      <c r="RJJ21" s="1"/>
      <c r="RJK21" s="1"/>
      <c r="RJL21" s="1"/>
      <c r="RJM21" s="1"/>
      <c r="RJN21" s="1"/>
      <c r="RJO21" s="1"/>
      <c r="RJP21" s="1"/>
      <c r="RJQ21" s="1"/>
      <c r="RJR21" s="1"/>
      <c r="RJS21" s="1"/>
      <c r="RJT21" s="1"/>
      <c r="RJU21" s="1"/>
      <c r="RJV21" s="1"/>
      <c r="RJW21" s="1"/>
      <c r="RJX21" s="1"/>
      <c r="RJY21" s="1"/>
      <c r="RJZ21" s="1"/>
      <c r="RKA21" s="1"/>
      <c r="RKB21" s="1"/>
      <c r="RKC21" s="1"/>
      <c r="RKD21" s="1"/>
      <c r="RKE21" s="1"/>
      <c r="RKF21" s="1"/>
      <c r="RKG21" s="1"/>
      <c r="RKH21" s="1"/>
      <c r="RKI21" s="1"/>
      <c r="RKJ21" s="1"/>
      <c r="RKK21" s="1"/>
      <c r="RKL21" s="1"/>
      <c r="RKM21" s="1"/>
      <c r="RKN21" s="1"/>
      <c r="RKO21" s="1"/>
      <c r="RKP21" s="1"/>
      <c r="RKQ21" s="1"/>
      <c r="RKR21" s="1"/>
      <c r="RKS21" s="1"/>
      <c r="RKT21" s="1"/>
      <c r="RKU21" s="1"/>
      <c r="RKV21" s="1"/>
      <c r="RKW21" s="1"/>
      <c r="RKX21" s="1"/>
      <c r="RKY21" s="1"/>
      <c r="RKZ21" s="1"/>
      <c r="RLA21" s="1"/>
      <c r="RLB21" s="1"/>
      <c r="RLC21" s="1"/>
      <c r="RLD21" s="1"/>
      <c r="RLE21" s="1"/>
      <c r="RLF21" s="1"/>
      <c r="RLG21" s="1"/>
      <c r="RLH21" s="1"/>
      <c r="RLI21" s="1"/>
      <c r="RLJ21" s="1"/>
      <c r="RLK21" s="1"/>
      <c r="RLL21" s="1"/>
      <c r="RLM21" s="1"/>
      <c r="RLN21" s="1"/>
      <c r="RLO21" s="1"/>
      <c r="RLP21" s="1"/>
      <c r="RLQ21" s="1"/>
      <c r="RLR21" s="1"/>
      <c r="RLS21" s="1"/>
      <c r="RLT21" s="1"/>
      <c r="RLU21" s="1"/>
      <c r="RLV21" s="1"/>
      <c r="RLW21" s="1"/>
      <c r="RLX21" s="1"/>
      <c r="RLY21" s="1"/>
      <c r="RLZ21" s="1"/>
      <c r="RMA21" s="1"/>
      <c r="RMB21" s="1"/>
      <c r="RMC21" s="1"/>
      <c r="RMD21" s="1"/>
      <c r="RME21" s="1"/>
      <c r="RMF21" s="1"/>
      <c r="RMG21" s="1"/>
      <c r="RMH21" s="1"/>
      <c r="RMI21" s="1"/>
      <c r="RMJ21" s="1"/>
      <c r="RMK21" s="1"/>
      <c r="RML21" s="1"/>
      <c r="RMM21" s="1"/>
      <c r="RMN21" s="1"/>
      <c r="RMO21" s="1"/>
      <c r="RMP21" s="1"/>
      <c r="RMQ21" s="1"/>
      <c r="RMR21" s="1"/>
      <c r="RMS21" s="1"/>
      <c r="RMT21" s="1"/>
      <c r="RMU21" s="1"/>
      <c r="RMV21" s="1"/>
      <c r="RMW21" s="1"/>
      <c r="RMX21" s="1"/>
      <c r="RMY21" s="1"/>
      <c r="RMZ21" s="1"/>
      <c r="RNA21" s="1"/>
      <c r="RNB21" s="1"/>
      <c r="RNC21" s="1"/>
      <c r="RND21" s="1"/>
      <c r="RNE21" s="1"/>
      <c r="RNF21" s="1"/>
      <c r="RNG21" s="1"/>
      <c r="RNH21" s="1"/>
      <c r="RNI21" s="1"/>
      <c r="RNJ21" s="1"/>
      <c r="RNK21" s="1"/>
      <c r="RNL21" s="1"/>
      <c r="RNM21" s="1"/>
      <c r="RNN21" s="1"/>
      <c r="RNO21" s="1"/>
      <c r="RNP21" s="1"/>
      <c r="RNQ21" s="1"/>
      <c r="RNR21" s="1"/>
      <c r="RNS21" s="1"/>
      <c r="RNT21" s="1"/>
      <c r="RNU21" s="1"/>
      <c r="RNV21" s="1"/>
      <c r="RNW21" s="1"/>
      <c r="RNX21" s="1"/>
      <c r="RNY21" s="1"/>
      <c r="RNZ21" s="1"/>
      <c r="ROA21" s="1"/>
      <c r="ROB21" s="1"/>
      <c r="ROC21" s="1"/>
      <c r="ROD21" s="1"/>
      <c r="ROE21" s="1"/>
      <c r="ROF21" s="1"/>
      <c r="ROG21" s="1"/>
      <c r="ROH21" s="1"/>
      <c r="ROI21" s="1"/>
      <c r="ROJ21" s="1"/>
      <c r="ROK21" s="1"/>
      <c r="ROL21" s="1"/>
      <c r="ROM21" s="1"/>
      <c r="RON21" s="1"/>
      <c r="ROO21" s="1"/>
      <c r="ROP21" s="1"/>
      <c r="ROQ21" s="1"/>
      <c r="ROR21" s="1"/>
      <c r="ROS21" s="1"/>
      <c r="ROT21" s="1"/>
      <c r="ROU21" s="1"/>
      <c r="ROV21" s="1"/>
      <c r="ROW21" s="1"/>
      <c r="ROX21" s="1"/>
      <c r="ROY21" s="1"/>
      <c r="ROZ21" s="1"/>
      <c r="RPA21" s="1"/>
      <c r="RPB21" s="1"/>
      <c r="RPC21" s="1"/>
      <c r="RPD21" s="1"/>
      <c r="RPE21" s="1"/>
      <c r="RPF21" s="1"/>
      <c r="RPG21" s="1"/>
      <c r="RPH21" s="1"/>
      <c r="RPI21" s="1"/>
      <c r="RPJ21" s="1"/>
      <c r="RPK21" s="1"/>
      <c r="RPL21" s="1"/>
      <c r="RPM21" s="1"/>
      <c r="RPN21" s="1"/>
      <c r="RPO21" s="1"/>
      <c r="RPP21" s="1"/>
      <c r="RPQ21" s="1"/>
      <c r="RPR21" s="1"/>
      <c r="RPS21" s="1"/>
      <c r="RPT21" s="1"/>
      <c r="RPU21" s="1"/>
      <c r="RPV21" s="1"/>
      <c r="RPW21" s="1"/>
      <c r="RPX21" s="1"/>
      <c r="RPY21" s="1"/>
      <c r="RPZ21" s="1"/>
      <c r="RQA21" s="1"/>
      <c r="RQB21" s="1"/>
      <c r="RQC21" s="1"/>
      <c r="RQD21" s="1"/>
      <c r="RQE21" s="1"/>
      <c r="RQF21" s="1"/>
      <c r="RQG21" s="1"/>
      <c r="RQH21" s="1"/>
      <c r="RQI21" s="1"/>
      <c r="RQJ21" s="1"/>
      <c r="RQK21" s="1"/>
      <c r="RQL21" s="1"/>
      <c r="RQM21" s="1"/>
      <c r="RQN21" s="1"/>
      <c r="RQO21" s="1"/>
      <c r="RQP21" s="1"/>
      <c r="RQQ21" s="1"/>
      <c r="RQR21" s="1"/>
      <c r="RQS21" s="1"/>
      <c r="RQT21" s="1"/>
      <c r="RQU21" s="1"/>
      <c r="RQV21" s="1"/>
      <c r="RQW21" s="1"/>
      <c r="RQX21" s="1"/>
      <c r="RQY21" s="1"/>
      <c r="RQZ21" s="1"/>
      <c r="RRA21" s="1"/>
      <c r="RRB21" s="1"/>
      <c r="RRC21" s="1"/>
      <c r="RRD21" s="1"/>
      <c r="RRE21" s="1"/>
      <c r="RRF21" s="1"/>
      <c r="RRG21" s="1"/>
      <c r="RRH21" s="1"/>
      <c r="RRI21" s="1"/>
      <c r="RRJ21" s="1"/>
      <c r="RRK21" s="1"/>
      <c r="RRL21" s="1"/>
      <c r="RRM21" s="1"/>
      <c r="RRN21" s="1"/>
      <c r="RRO21" s="1"/>
      <c r="RRP21" s="1"/>
      <c r="RRQ21" s="1"/>
      <c r="RRR21" s="1"/>
      <c r="RRS21" s="1"/>
      <c r="RRT21" s="1"/>
      <c r="RRU21" s="1"/>
      <c r="RRV21" s="1"/>
      <c r="RRW21" s="1"/>
      <c r="RRX21" s="1"/>
      <c r="RRY21" s="1"/>
      <c r="RRZ21" s="1"/>
      <c r="RSA21" s="1"/>
      <c r="RSB21" s="1"/>
      <c r="RSC21" s="1"/>
      <c r="RSD21" s="1"/>
      <c r="RSE21" s="1"/>
      <c r="RSF21" s="1"/>
      <c r="RSG21" s="1"/>
      <c r="RSH21" s="1"/>
      <c r="RSI21" s="1"/>
      <c r="RSJ21" s="1"/>
      <c r="RSK21" s="1"/>
      <c r="RSL21" s="1"/>
      <c r="RSM21" s="1"/>
      <c r="RSN21" s="1"/>
      <c r="RSO21" s="1"/>
      <c r="RSP21" s="1"/>
      <c r="RSQ21" s="1"/>
      <c r="RSR21" s="1"/>
      <c r="RSS21" s="1"/>
      <c r="RST21" s="1"/>
      <c r="RSU21" s="1"/>
      <c r="RSV21" s="1"/>
      <c r="RSW21" s="1"/>
      <c r="RSX21" s="1"/>
      <c r="RSY21" s="1"/>
      <c r="RSZ21" s="1"/>
      <c r="RTA21" s="1"/>
      <c r="RTB21" s="1"/>
      <c r="RTC21" s="1"/>
      <c r="RTD21" s="1"/>
      <c r="RTE21" s="1"/>
      <c r="RTF21" s="1"/>
      <c r="RTG21" s="1"/>
      <c r="RTH21" s="1"/>
      <c r="RTI21" s="1"/>
      <c r="RTJ21" s="1"/>
      <c r="RTK21" s="1"/>
      <c r="RTL21" s="1"/>
      <c r="RTM21" s="1"/>
      <c r="RTN21" s="1"/>
      <c r="RTO21" s="1"/>
      <c r="RTP21" s="1"/>
      <c r="RTQ21" s="1"/>
      <c r="RTR21" s="1"/>
      <c r="RTS21" s="1"/>
      <c r="RTT21" s="1"/>
      <c r="RTU21" s="1"/>
      <c r="RTV21" s="1"/>
      <c r="RTW21" s="1"/>
      <c r="RTX21" s="1"/>
      <c r="RTY21" s="1"/>
      <c r="RTZ21" s="1"/>
      <c r="RUA21" s="1"/>
      <c r="RUB21" s="1"/>
      <c r="RUC21" s="1"/>
      <c r="RUD21" s="1"/>
      <c r="RUE21" s="1"/>
      <c r="RUF21" s="1"/>
      <c r="RUG21" s="1"/>
      <c r="RUH21" s="1"/>
      <c r="RUI21" s="1"/>
      <c r="RUJ21" s="1"/>
      <c r="RUK21" s="1"/>
      <c r="RUL21" s="1"/>
      <c r="RUM21" s="1"/>
      <c r="RUN21" s="1"/>
      <c r="RUO21" s="1"/>
      <c r="RUP21" s="1"/>
      <c r="RUQ21" s="1"/>
      <c r="RUR21" s="1"/>
      <c r="RUS21" s="1"/>
      <c r="RUT21" s="1"/>
      <c r="RUU21" s="1"/>
      <c r="RUV21" s="1"/>
      <c r="RUW21" s="1"/>
      <c r="RUX21" s="1"/>
      <c r="RUY21" s="1"/>
      <c r="RUZ21" s="1"/>
      <c r="RVA21" s="1"/>
      <c r="RVB21" s="1"/>
      <c r="RVC21" s="1"/>
      <c r="RVD21" s="1"/>
      <c r="RVE21" s="1"/>
      <c r="RVF21" s="1"/>
      <c r="RVG21" s="1"/>
      <c r="RVH21" s="1"/>
      <c r="RVI21" s="1"/>
      <c r="RVJ21" s="1"/>
      <c r="RVK21" s="1"/>
      <c r="RVL21" s="1"/>
      <c r="RVM21" s="1"/>
      <c r="RVN21" s="1"/>
      <c r="RVO21" s="1"/>
      <c r="RVP21" s="1"/>
      <c r="RVQ21" s="1"/>
      <c r="RVR21" s="1"/>
      <c r="RVS21" s="1"/>
      <c r="RVT21" s="1"/>
      <c r="RVU21" s="1"/>
      <c r="RVV21" s="1"/>
      <c r="RVW21" s="1"/>
      <c r="RVX21" s="1"/>
      <c r="RVY21" s="1"/>
      <c r="RVZ21" s="1"/>
      <c r="RWA21" s="1"/>
      <c r="RWB21" s="1"/>
      <c r="RWC21" s="1"/>
      <c r="RWD21" s="1"/>
      <c r="RWE21" s="1"/>
      <c r="RWF21" s="1"/>
      <c r="RWG21" s="1"/>
      <c r="RWH21" s="1"/>
      <c r="RWI21" s="1"/>
      <c r="RWJ21" s="1"/>
      <c r="RWK21" s="1"/>
      <c r="RWL21" s="1"/>
      <c r="RWM21" s="1"/>
      <c r="RWN21" s="1"/>
      <c r="RWO21" s="1"/>
      <c r="RWP21" s="1"/>
      <c r="RWQ21" s="1"/>
      <c r="RWR21" s="1"/>
      <c r="RWS21" s="1"/>
      <c r="RWT21" s="1"/>
      <c r="RWU21" s="1"/>
      <c r="RWV21" s="1"/>
      <c r="RWW21" s="1"/>
      <c r="RWX21" s="1"/>
      <c r="RWY21" s="1"/>
      <c r="RWZ21" s="1"/>
      <c r="RXA21" s="1"/>
      <c r="RXB21" s="1"/>
      <c r="RXC21" s="1"/>
      <c r="RXD21" s="1"/>
      <c r="RXE21" s="1"/>
      <c r="RXF21" s="1"/>
      <c r="RXG21" s="1"/>
      <c r="RXH21" s="1"/>
      <c r="RXI21" s="1"/>
      <c r="RXJ21" s="1"/>
      <c r="RXK21" s="1"/>
      <c r="RXL21" s="1"/>
      <c r="RXM21" s="1"/>
      <c r="RXN21" s="1"/>
      <c r="RXO21" s="1"/>
      <c r="RXP21" s="1"/>
      <c r="RXQ21" s="1"/>
      <c r="RXR21" s="1"/>
      <c r="RXS21" s="1"/>
      <c r="RXT21" s="1"/>
      <c r="RXU21" s="1"/>
      <c r="RXV21" s="1"/>
      <c r="RXW21" s="1"/>
      <c r="RXX21" s="1"/>
      <c r="RXY21" s="1"/>
      <c r="RXZ21" s="1"/>
      <c r="RYA21" s="1"/>
      <c r="RYB21" s="1"/>
      <c r="RYC21" s="1"/>
      <c r="RYD21" s="1"/>
      <c r="RYE21" s="1"/>
      <c r="RYF21" s="1"/>
      <c r="RYG21" s="1"/>
      <c r="RYH21" s="1"/>
      <c r="RYI21" s="1"/>
      <c r="RYJ21" s="1"/>
      <c r="RYK21" s="1"/>
      <c r="RYL21" s="1"/>
      <c r="RYM21" s="1"/>
      <c r="RYN21" s="1"/>
      <c r="RYO21" s="1"/>
      <c r="RYP21" s="1"/>
      <c r="RYQ21" s="1"/>
      <c r="RYR21" s="1"/>
      <c r="RYS21" s="1"/>
      <c r="RYT21" s="1"/>
      <c r="RYU21" s="1"/>
      <c r="RYV21" s="1"/>
      <c r="RYW21" s="1"/>
      <c r="RYX21" s="1"/>
      <c r="RYY21" s="1"/>
      <c r="RYZ21" s="1"/>
      <c r="RZA21" s="1"/>
      <c r="RZB21" s="1"/>
      <c r="RZC21" s="1"/>
      <c r="RZD21" s="1"/>
      <c r="RZE21" s="1"/>
      <c r="RZF21" s="1"/>
      <c r="RZG21" s="1"/>
      <c r="RZH21" s="1"/>
      <c r="RZI21" s="1"/>
      <c r="RZJ21" s="1"/>
      <c r="RZK21" s="1"/>
      <c r="RZL21" s="1"/>
      <c r="RZM21" s="1"/>
      <c r="RZN21" s="1"/>
      <c r="RZO21" s="1"/>
      <c r="RZP21" s="1"/>
      <c r="RZQ21" s="1"/>
      <c r="RZR21" s="1"/>
      <c r="RZS21" s="1"/>
      <c r="RZT21" s="1"/>
      <c r="RZU21" s="1"/>
      <c r="RZV21" s="1"/>
      <c r="RZW21" s="1"/>
      <c r="RZX21" s="1"/>
      <c r="RZY21" s="1"/>
      <c r="RZZ21" s="1"/>
      <c r="SAA21" s="1"/>
      <c r="SAB21" s="1"/>
      <c r="SAC21" s="1"/>
      <c r="SAD21" s="1"/>
      <c r="SAE21" s="1"/>
      <c r="SAF21" s="1"/>
      <c r="SAG21" s="1"/>
      <c r="SAH21" s="1"/>
      <c r="SAI21" s="1"/>
      <c r="SAJ21" s="1"/>
      <c r="SAK21" s="1"/>
      <c r="SAL21" s="1"/>
      <c r="SAM21" s="1"/>
      <c r="SAN21" s="1"/>
      <c r="SAO21" s="1"/>
      <c r="SAP21" s="1"/>
      <c r="SAQ21" s="1"/>
      <c r="SAR21" s="1"/>
      <c r="SAS21" s="1"/>
      <c r="SAT21" s="1"/>
      <c r="SAU21" s="1"/>
      <c r="SAV21" s="1"/>
      <c r="SAW21" s="1"/>
      <c r="SAX21" s="1"/>
      <c r="SAY21" s="1"/>
      <c r="SAZ21" s="1"/>
      <c r="SBA21" s="1"/>
      <c r="SBB21" s="1"/>
      <c r="SBC21" s="1"/>
      <c r="SBD21" s="1"/>
      <c r="SBE21" s="1"/>
      <c r="SBF21" s="1"/>
      <c r="SBG21" s="1"/>
      <c r="SBH21" s="1"/>
      <c r="SBI21" s="1"/>
      <c r="SBJ21" s="1"/>
      <c r="SBK21" s="1"/>
      <c r="SBL21" s="1"/>
      <c r="SBM21" s="1"/>
      <c r="SBN21" s="1"/>
      <c r="SBO21" s="1"/>
      <c r="SBP21" s="1"/>
      <c r="SBQ21" s="1"/>
      <c r="SBR21" s="1"/>
      <c r="SBS21" s="1"/>
      <c r="SBT21" s="1"/>
      <c r="SBU21" s="1"/>
      <c r="SBV21" s="1"/>
      <c r="SBW21" s="1"/>
      <c r="SBX21" s="1"/>
      <c r="SBY21" s="1"/>
      <c r="SBZ21" s="1"/>
      <c r="SCA21" s="1"/>
      <c r="SCB21" s="1"/>
      <c r="SCC21" s="1"/>
      <c r="SCD21" s="1"/>
      <c r="SCE21" s="1"/>
      <c r="SCF21" s="1"/>
      <c r="SCG21" s="1"/>
      <c r="SCH21" s="1"/>
      <c r="SCI21" s="1"/>
      <c r="SCJ21" s="1"/>
      <c r="SCK21" s="1"/>
      <c r="SCL21" s="1"/>
      <c r="SCM21" s="1"/>
      <c r="SCN21" s="1"/>
      <c r="SCO21" s="1"/>
      <c r="SCP21" s="1"/>
      <c r="SCQ21" s="1"/>
      <c r="SCR21" s="1"/>
      <c r="SCS21" s="1"/>
      <c r="SCT21" s="1"/>
      <c r="SCU21" s="1"/>
      <c r="SCV21" s="1"/>
      <c r="SCW21" s="1"/>
      <c r="SCX21" s="1"/>
      <c r="SCY21" s="1"/>
      <c r="SCZ21" s="1"/>
      <c r="SDA21" s="1"/>
      <c r="SDB21" s="1"/>
      <c r="SDC21" s="1"/>
      <c r="SDD21" s="1"/>
      <c r="SDE21" s="1"/>
      <c r="SDF21" s="1"/>
      <c r="SDG21" s="1"/>
      <c r="SDH21" s="1"/>
      <c r="SDI21" s="1"/>
      <c r="SDJ21" s="1"/>
      <c r="SDK21" s="1"/>
      <c r="SDL21" s="1"/>
      <c r="SDM21" s="1"/>
      <c r="SDN21" s="1"/>
      <c r="SDO21" s="1"/>
      <c r="SDP21" s="1"/>
      <c r="SDQ21" s="1"/>
      <c r="SDR21" s="1"/>
      <c r="SDS21" s="1"/>
      <c r="SDT21" s="1"/>
      <c r="SDU21" s="1"/>
      <c r="SDV21" s="1"/>
      <c r="SDW21" s="1"/>
      <c r="SDX21" s="1"/>
      <c r="SDY21" s="1"/>
      <c r="SDZ21" s="1"/>
      <c r="SEA21" s="1"/>
      <c r="SEB21" s="1"/>
      <c r="SEC21" s="1"/>
      <c r="SED21" s="1"/>
      <c r="SEE21" s="1"/>
      <c r="SEF21" s="1"/>
      <c r="SEG21" s="1"/>
      <c r="SEH21" s="1"/>
      <c r="SEI21" s="1"/>
      <c r="SEJ21" s="1"/>
      <c r="SEK21" s="1"/>
      <c r="SEL21" s="1"/>
      <c r="SEM21" s="1"/>
      <c r="SEN21" s="1"/>
      <c r="SEO21" s="1"/>
      <c r="SEP21" s="1"/>
      <c r="SEQ21" s="1"/>
      <c r="SER21" s="1"/>
      <c r="SES21" s="1"/>
      <c r="SET21" s="1"/>
      <c r="SEU21" s="1"/>
      <c r="SEV21" s="1"/>
      <c r="SEW21" s="1"/>
      <c r="SEX21" s="1"/>
      <c r="SEY21" s="1"/>
      <c r="SEZ21" s="1"/>
      <c r="SFA21" s="1"/>
      <c r="SFB21" s="1"/>
      <c r="SFC21" s="1"/>
      <c r="SFD21" s="1"/>
      <c r="SFE21" s="1"/>
      <c r="SFF21" s="1"/>
      <c r="SFG21" s="1"/>
      <c r="SFH21" s="1"/>
      <c r="SFI21" s="1"/>
      <c r="SFJ21" s="1"/>
      <c r="SFK21" s="1"/>
      <c r="SFL21" s="1"/>
      <c r="SFM21" s="1"/>
      <c r="SFN21" s="1"/>
      <c r="SFO21" s="1"/>
      <c r="SFP21" s="1"/>
      <c r="SFQ21" s="1"/>
      <c r="SFR21" s="1"/>
      <c r="SFS21" s="1"/>
      <c r="SFT21" s="1"/>
      <c r="SFU21" s="1"/>
      <c r="SFV21" s="1"/>
      <c r="SFW21" s="1"/>
      <c r="SFX21" s="1"/>
      <c r="SFY21" s="1"/>
      <c r="SFZ21" s="1"/>
      <c r="SGA21" s="1"/>
      <c r="SGB21" s="1"/>
      <c r="SGC21" s="1"/>
      <c r="SGD21" s="1"/>
      <c r="SGE21" s="1"/>
      <c r="SGF21" s="1"/>
      <c r="SGG21" s="1"/>
      <c r="SGH21" s="1"/>
      <c r="SGI21" s="1"/>
      <c r="SGJ21" s="1"/>
      <c r="SGK21" s="1"/>
      <c r="SGL21" s="1"/>
      <c r="SGM21" s="1"/>
      <c r="SGN21" s="1"/>
      <c r="SGO21" s="1"/>
      <c r="SGP21" s="1"/>
      <c r="SGQ21" s="1"/>
      <c r="SGR21" s="1"/>
      <c r="SGS21" s="1"/>
      <c r="SGT21" s="1"/>
      <c r="SGU21" s="1"/>
      <c r="SGV21" s="1"/>
      <c r="SGW21" s="1"/>
      <c r="SGX21" s="1"/>
      <c r="SGY21" s="1"/>
      <c r="SGZ21" s="1"/>
      <c r="SHA21" s="1"/>
      <c r="SHB21" s="1"/>
      <c r="SHC21" s="1"/>
      <c r="SHD21" s="1"/>
      <c r="SHE21" s="1"/>
      <c r="SHF21" s="1"/>
      <c r="SHG21" s="1"/>
      <c r="SHH21" s="1"/>
      <c r="SHI21" s="1"/>
      <c r="SHJ21" s="1"/>
      <c r="SHK21" s="1"/>
      <c r="SHL21" s="1"/>
      <c r="SHM21" s="1"/>
      <c r="SHN21" s="1"/>
      <c r="SHO21" s="1"/>
      <c r="SHP21" s="1"/>
      <c r="SHQ21" s="1"/>
      <c r="SHR21" s="1"/>
      <c r="SHS21" s="1"/>
      <c r="SHT21" s="1"/>
      <c r="SHU21" s="1"/>
      <c r="SHV21" s="1"/>
      <c r="SHW21" s="1"/>
      <c r="SHX21" s="1"/>
      <c r="SHY21" s="1"/>
      <c r="SHZ21" s="1"/>
      <c r="SIA21" s="1"/>
      <c r="SIB21" s="1"/>
      <c r="SIC21" s="1"/>
      <c r="SID21" s="1"/>
      <c r="SIE21" s="1"/>
      <c r="SIF21" s="1"/>
      <c r="SIG21" s="1"/>
      <c r="SIH21" s="1"/>
      <c r="SII21" s="1"/>
      <c r="SIJ21" s="1"/>
      <c r="SIK21" s="1"/>
      <c r="SIL21" s="1"/>
      <c r="SIM21" s="1"/>
      <c r="SIN21" s="1"/>
      <c r="SIO21" s="1"/>
      <c r="SIP21" s="1"/>
      <c r="SIQ21" s="1"/>
      <c r="SIR21" s="1"/>
      <c r="SIS21" s="1"/>
      <c r="SIT21" s="1"/>
      <c r="SIU21" s="1"/>
      <c r="SIV21" s="1"/>
      <c r="SIW21" s="1"/>
      <c r="SIX21" s="1"/>
      <c r="SIY21" s="1"/>
      <c r="SIZ21" s="1"/>
      <c r="SJA21" s="1"/>
      <c r="SJB21" s="1"/>
      <c r="SJC21" s="1"/>
      <c r="SJD21" s="1"/>
      <c r="SJE21" s="1"/>
      <c r="SJF21" s="1"/>
      <c r="SJG21" s="1"/>
      <c r="SJH21" s="1"/>
      <c r="SJI21" s="1"/>
      <c r="SJJ21" s="1"/>
      <c r="SJK21" s="1"/>
      <c r="SJL21" s="1"/>
      <c r="SJM21" s="1"/>
      <c r="SJN21" s="1"/>
      <c r="SJO21" s="1"/>
      <c r="SJP21" s="1"/>
      <c r="SJQ21" s="1"/>
      <c r="SJR21" s="1"/>
      <c r="SJS21" s="1"/>
      <c r="SJT21" s="1"/>
      <c r="SJU21" s="1"/>
      <c r="SJV21" s="1"/>
      <c r="SJW21" s="1"/>
      <c r="SJX21" s="1"/>
      <c r="SJY21" s="1"/>
      <c r="SJZ21" s="1"/>
      <c r="SKA21" s="1"/>
      <c r="SKB21" s="1"/>
      <c r="SKC21" s="1"/>
      <c r="SKD21" s="1"/>
      <c r="SKE21" s="1"/>
      <c r="SKF21" s="1"/>
      <c r="SKG21" s="1"/>
      <c r="SKH21" s="1"/>
      <c r="SKI21" s="1"/>
      <c r="SKJ21" s="1"/>
      <c r="SKK21" s="1"/>
      <c r="SKL21" s="1"/>
      <c r="SKM21" s="1"/>
      <c r="SKN21" s="1"/>
      <c r="SKO21" s="1"/>
      <c r="SKP21" s="1"/>
      <c r="SKQ21" s="1"/>
      <c r="SKR21" s="1"/>
      <c r="SKS21" s="1"/>
      <c r="SKT21" s="1"/>
      <c r="SKU21" s="1"/>
      <c r="SKV21" s="1"/>
      <c r="SKW21" s="1"/>
      <c r="SKX21" s="1"/>
      <c r="SKY21" s="1"/>
      <c r="SKZ21" s="1"/>
      <c r="SLA21" s="1"/>
      <c r="SLB21" s="1"/>
      <c r="SLC21" s="1"/>
      <c r="SLD21" s="1"/>
      <c r="SLE21" s="1"/>
      <c r="SLF21" s="1"/>
      <c r="SLG21" s="1"/>
      <c r="SLH21" s="1"/>
      <c r="SLI21" s="1"/>
      <c r="SLJ21" s="1"/>
      <c r="SLK21" s="1"/>
      <c r="SLL21" s="1"/>
      <c r="SLM21" s="1"/>
      <c r="SLN21" s="1"/>
      <c r="SLO21" s="1"/>
      <c r="SLP21" s="1"/>
      <c r="SLQ21" s="1"/>
      <c r="SLR21" s="1"/>
      <c r="SLS21" s="1"/>
      <c r="SLT21" s="1"/>
      <c r="SLU21" s="1"/>
      <c r="SLV21" s="1"/>
      <c r="SLW21" s="1"/>
      <c r="SLX21" s="1"/>
      <c r="SLY21" s="1"/>
      <c r="SLZ21" s="1"/>
      <c r="SMA21" s="1"/>
      <c r="SMB21" s="1"/>
      <c r="SMC21" s="1"/>
      <c r="SMD21" s="1"/>
      <c r="SME21" s="1"/>
      <c r="SMF21" s="1"/>
      <c r="SMG21" s="1"/>
      <c r="SMH21" s="1"/>
      <c r="SMI21" s="1"/>
      <c r="SMJ21" s="1"/>
      <c r="SMK21" s="1"/>
      <c r="SML21" s="1"/>
      <c r="SMM21" s="1"/>
      <c r="SMN21" s="1"/>
      <c r="SMO21" s="1"/>
      <c r="SMP21" s="1"/>
      <c r="SMQ21" s="1"/>
      <c r="SMR21" s="1"/>
      <c r="SMS21" s="1"/>
      <c r="SMT21" s="1"/>
      <c r="SMU21" s="1"/>
      <c r="SMV21" s="1"/>
      <c r="SMW21" s="1"/>
      <c r="SMX21" s="1"/>
      <c r="SMY21" s="1"/>
      <c r="SMZ21" s="1"/>
      <c r="SNA21" s="1"/>
      <c r="SNB21" s="1"/>
      <c r="SNC21" s="1"/>
      <c r="SND21" s="1"/>
      <c r="SNE21" s="1"/>
      <c r="SNF21" s="1"/>
      <c r="SNG21" s="1"/>
      <c r="SNH21" s="1"/>
      <c r="SNI21" s="1"/>
      <c r="SNJ21" s="1"/>
      <c r="SNK21" s="1"/>
      <c r="SNL21" s="1"/>
      <c r="SNM21" s="1"/>
      <c r="SNN21" s="1"/>
      <c r="SNO21" s="1"/>
      <c r="SNP21" s="1"/>
      <c r="SNQ21" s="1"/>
      <c r="SNR21" s="1"/>
      <c r="SNS21" s="1"/>
      <c r="SNT21" s="1"/>
      <c r="SNU21" s="1"/>
      <c r="SNV21" s="1"/>
      <c r="SNW21" s="1"/>
      <c r="SNX21" s="1"/>
      <c r="SNY21" s="1"/>
      <c r="SNZ21" s="1"/>
      <c r="SOA21" s="1"/>
      <c r="SOB21" s="1"/>
      <c r="SOC21" s="1"/>
      <c r="SOD21" s="1"/>
      <c r="SOE21" s="1"/>
      <c r="SOF21" s="1"/>
      <c r="SOG21" s="1"/>
      <c r="SOH21" s="1"/>
      <c r="SOI21" s="1"/>
      <c r="SOJ21" s="1"/>
      <c r="SOK21" s="1"/>
      <c r="SOL21" s="1"/>
      <c r="SOM21" s="1"/>
      <c r="SON21" s="1"/>
      <c r="SOO21" s="1"/>
      <c r="SOP21" s="1"/>
      <c r="SOQ21" s="1"/>
      <c r="SOR21" s="1"/>
      <c r="SOS21" s="1"/>
      <c r="SOT21" s="1"/>
      <c r="SOU21" s="1"/>
      <c r="SOV21" s="1"/>
      <c r="SOW21" s="1"/>
      <c r="SOX21" s="1"/>
      <c r="SOY21" s="1"/>
      <c r="SOZ21" s="1"/>
      <c r="SPA21" s="1"/>
      <c r="SPB21" s="1"/>
      <c r="SPC21" s="1"/>
      <c r="SPD21" s="1"/>
      <c r="SPE21" s="1"/>
      <c r="SPF21" s="1"/>
      <c r="SPG21" s="1"/>
      <c r="SPH21" s="1"/>
      <c r="SPI21" s="1"/>
      <c r="SPJ21" s="1"/>
      <c r="SPK21" s="1"/>
      <c r="SPL21" s="1"/>
      <c r="SPM21" s="1"/>
      <c r="SPN21" s="1"/>
      <c r="SPO21" s="1"/>
      <c r="SPP21" s="1"/>
      <c r="SPQ21" s="1"/>
      <c r="SPR21" s="1"/>
      <c r="SPS21" s="1"/>
      <c r="SPT21" s="1"/>
      <c r="SPU21" s="1"/>
      <c r="SPV21" s="1"/>
      <c r="SPW21" s="1"/>
      <c r="SPX21" s="1"/>
      <c r="SPY21" s="1"/>
      <c r="SPZ21" s="1"/>
      <c r="SQA21" s="1"/>
      <c r="SQB21" s="1"/>
      <c r="SQC21" s="1"/>
      <c r="SQD21" s="1"/>
      <c r="SQE21" s="1"/>
      <c r="SQF21" s="1"/>
      <c r="SQG21" s="1"/>
      <c r="SQH21" s="1"/>
      <c r="SQI21" s="1"/>
      <c r="SQJ21" s="1"/>
      <c r="SQK21" s="1"/>
      <c r="SQL21" s="1"/>
      <c r="SQM21" s="1"/>
      <c r="SQN21" s="1"/>
      <c r="SQO21" s="1"/>
      <c r="SQP21" s="1"/>
      <c r="SQQ21" s="1"/>
      <c r="SQR21" s="1"/>
      <c r="SQS21" s="1"/>
      <c r="SQT21" s="1"/>
      <c r="SQU21" s="1"/>
      <c r="SQV21" s="1"/>
      <c r="SQW21" s="1"/>
      <c r="SQX21" s="1"/>
      <c r="SQY21" s="1"/>
      <c r="SQZ21" s="1"/>
      <c r="SRA21" s="1"/>
      <c r="SRB21" s="1"/>
      <c r="SRC21" s="1"/>
      <c r="SRD21" s="1"/>
      <c r="SRE21" s="1"/>
      <c r="SRF21" s="1"/>
      <c r="SRG21" s="1"/>
      <c r="SRH21" s="1"/>
      <c r="SRI21" s="1"/>
      <c r="SRJ21" s="1"/>
      <c r="SRK21" s="1"/>
      <c r="SRL21" s="1"/>
      <c r="SRM21" s="1"/>
      <c r="SRN21" s="1"/>
      <c r="SRO21" s="1"/>
      <c r="SRP21" s="1"/>
      <c r="SRQ21" s="1"/>
      <c r="SRR21" s="1"/>
      <c r="SRS21" s="1"/>
      <c r="SRT21" s="1"/>
      <c r="SRU21" s="1"/>
      <c r="SRV21" s="1"/>
      <c r="SRW21" s="1"/>
      <c r="SRX21" s="1"/>
      <c r="SRY21" s="1"/>
      <c r="SRZ21" s="1"/>
      <c r="SSA21" s="1"/>
      <c r="SSB21" s="1"/>
      <c r="SSC21" s="1"/>
      <c r="SSD21" s="1"/>
      <c r="SSE21" s="1"/>
      <c r="SSF21" s="1"/>
      <c r="SSG21" s="1"/>
      <c r="SSH21" s="1"/>
      <c r="SSI21" s="1"/>
      <c r="SSJ21" s="1"/>
      <c r="SSK21" s="1"/>
      <c r="SSL21" s="1"/>
      <c r="SSM21" s="1"/>
      <c r="SSN21" s="1"/>
      <c r="SSO21" s="1"/>
      <c r="SSP21" s="1"/>
      <c r="SSQ21" s="1"/>
      <c r="SSR21" s="1"/>
      <c r="SSS21" s="1"/>
      <c r="SST21" s="1"/>
      <c r="SSU21" s="1"/>
      <c r="SSV21" s="1"/>
      <c r="SSW21" s="1"/>
      <c r="SSX21" s="1"/>
      <c r="SSY21" s="1"/>
      <c r="SSZ21" s="1"/>
      <c r="STA21" s="1"/>
      <c r="STB21" s="1"/>
      <c r="STC21" s="1"/>
      <c r="STD21" s="1"/>
      <c r="STE21" s="1"/>
      <c r="STF21" s="1"/>
      <c r="STG21" s="1"/>
      <c r="STH21" s="1"/>
      <c r="STI21" s="1"/>
      <c r="STJ21" s="1"/>
      <c r="STK21" s="1"/>
      <c r="STL21" s="1"/>
      <c r="STM21" s="1"/>
      <c r="STN21" s="1"/>
      <c r="STO21" s="1"/>
      <c r="STP21" s="1"/>
      <c r="STQ21" s="1"/>
      <c r="STR21" s="1"/>
      <c r="STS21" s="1"/>
      <c r="STT21" s="1"/>
      <c r="STU21" s="1"/>
      <c r="STV21" s="1"/>
      <c r="STW21" s="1"/>
      <c r="STX21" s="1"/>
      <c r="STY21" s="1"/>
      <c r="STZ21" s="1"/>
      <c r="SUA21" s="1"/>
      <c r="SUB21" s="1"/>
      <c r="SUC21" s="1"/>
      <c r="SUD21" s="1"/>
      <c r="SUE21" s="1"/>
      <c r="SUF21" s="1"/>
      <c r="SUG21" s="1"/>
      <c r="SUH21" s="1"/>
      <c r="SUI21" s="1"/>
      <c r="SUJ21" s="1"/>
      <c r="SUK21" s="1"/>
      <c r="SUL21" s="1"/>
      <c r="SUM21" s="1"/>
      <c r="SUN21" s="1"/>
      <c r="SUO21" s="1"/>
      <c r="SUP21" s="1"/>
      <c r="SUQ21" s="1"/>
      <c r="SUR21" s="1"/>
      <c r="SUS21" s="1"/>
      <c r="SUT21" s="1"/>
      <c r="SUU21" s="1"/>
      <c r="SUV21" s="1"/>
      <c r="SUW21" s="1"/>
      <c r="SUX21" s="1"/>
      <c r="SUY21" s="1"/>
      <c r="SUZ21" s="1"/>
      <c r="SVA21" s="1"/>
      <c r="SVB21" s="1"/>
      <c r="SVC21" s="1"/>
      <c r="SVD21" s="1"/>
      <c r="SVE21" s="1"/>
      <c r="SVF21" s="1"/>
      <c r="SVG21" s="1"/>
      <c r="SVH21" s="1"/>
      <c r="SVI21" s="1"/>
      <c r="SVJ21" s="1"/>
      <c r="SVK21" s="1"/>
      <c r="SVL21" s="1"/>
      <c r="SVM21" s="1"/>
      <c r="SVN21" s="1"/>
      <c r="SVO21" s="1"/>
      <c r="SVP21" s="1"/>
      <c r="SVQ21" s="1"/>
      <c r="SVR21" s="1"/>
      <c r="SVS21" s="1"/>
      <c r="SVT21" s="1"/>
      <c r="SVU21" s="1"/>
      <c r="SVV21" s="1"/>
      <c r="SVW21" s="1"/>
      <c r="SVX21" s="1"/>
      <c r="SVY21" s="1"/>
      <c r="SVZ21" s="1"/>
      <c r="SWA21" s="1"/>
      <c r="SWB21" s="1"/>
      <c r="SWC21" s="1"/>
      <c r="SWD21" s="1"/>
      <c r="SWE21" s="1"/>
      <c r="SWF21" s="1"/>
      <c r="SWG21" s="1"/>
      <c r="SWH21" s="1"/>
      <c r="SWI21" s="1"/>
      <c r="SWJ21" s="1"/>
      <c r="SWK21" s="1"/>
      <c r="SWL21" s="1"/>
      <c r="SWM21" s="1"/>
      <c r="SWN21" s="1"/>
      <c r="SWO21" s="1"/>
      <c r="SWP21" s="1"/>
      <c r="SWQ21" s="1"/>
      <c r="SWR21" s="1"/>
      <c r="SWS21" s="1"/>
      <c r="SWT21" s="1"/>
      <c r="SWU21" s="1"/>
      <c r="SWV21" s="1"/>
      <c r="SWW21" s="1"/>
      <c r="SWX21" s="1"/>
      <c r="SWY21" s="1"/>
      <c r="SWZ21" s="1"/>
      <c r="SXA21" s="1"/>
      <c r="SXB21" s="1"/>
      <c r="SXC21" s="1"/>
      <c r="SXD21" s="1"/>
      <c r="SXE21" s="1"/>
      <c r="SXF21" s="1"/>
      <c r="SXG21" s="1"/>
      <c r="SXH21" s="1"/>
      <c r="SXI21" s="1"/>
      <c r="SXJ21" s="1"/>
      <c r="SXK21" s="1"/>
      <c r="SXL21" s="1"/>
      <c r="SXM21" s="1"/>
      <c r="SXN21" s="1"/>
      <c r="SXO21" s="1"/>
      <c r="SXP21" s="1"/>
      <c r="SXQ21" s="1"/>
      <c r="SXR21" s="1"/>
      <c r="SXS21" s="1"/>
      <c r="SXT21" s="1"/>
      <c r="SXU21" s="1"/>
      <c r="SXV21" s="1"/>
      <c r="SXW21" s="1"/>
      <c r="SXX21" s="1"/>
      <c r="SXY21" s="1"/>
      <c r="SXZ21" s="1"/>
      <c r="SYA21" s="1"/>
      <c r="SYB21" s="1"/>
      <c r="SYC21" s="1"/>
      <c r="SYD21" s="1"/>
      <c r="SYE21" s="1"/>
      <c r="SYF21" s="1"/>
      <c r="SYG21" s="1"/>
      <c r="SYH21" s="1"/>
      <c r="SYI21" s="1"/>
      <c r="SYJ21" s="1"/>
      <c r="SYK21" s="1"/>
      <c r="SYL21" s="1"/>
      <c r="SYM21" s="1"/>
      <c r="SYN21" s="1"/>
      <c r="SYO21" s="1"/>
      <c r="SYP21" s="1"/>
      <c r="SYQ21" s="1"/>
      <c r="SYR21" s="1"/>
      <c r="SYS21" s="1"/>
      <c r="SYT21" s="1"/>
      <c r="SYU21" s="1"/>
      <c r="SYV21" s="1"/>
      <c r="SYW21" s="1"/>
      <c r="SYX21" s="1"/>
      <c r="SYY21" s="1"/>
      <c r="SYZ21" s="1"/>
      <c r="SZA21" s="1"/>
      <c r="SZB21" s="1"/>
      <c r="SZC21" s="1"/>
      <c r="SZD21" s="1"/>
      <c r="SZE21" s="1"/>
      <c r="SZF21" s="1"/>
      <c r="SZG21" s="1"/>
      <c r="SZH21" s="1"/>
      <c r="SZI21" s="1"/>
      <c r="SZJ21" s="1"/>
      <c r="SZK21" s="1"/>
      <c r="SZL21" s="1"/>
      <c r="SZM21" s="1"/>
      <c r="SZN21" s="1"/>
      <c r="SZO21" s="1"/>
      <c r="SZP21" s="1"/>
      <c r="SZQ21" s="1"/>
      <c r="SZR21" s="1"/>
      <c r="SZS21" s="1"/>
      <c r="SZT21" s="1"/>
      <c r="SZU21" s="1"/>
      <c r="SZV21" s="1"/>
      <c r="SZW21" s="1"/>
      <c r="SZX21" s="1"/>
      <c r="SZY21" s="1"/>
      <c r="SZZ21" s="1"/>
      <c r="TAA21" s="1"/>
      <c r="TAB21" s="1"/>
      <c r="TAC21" s="1"/>
      <c r="TAD21" s="1"/>
      <c r="TAE21" s="1"/>
      <c r="TAF21" s="1"/>
      <c r="TAG21" s="1"/>
      <c r="TAH21" s="1"/>
      <c r="TAI21" s="1"/>
      <c r="TAJ21" s="1"/>
      <c r="TAK21" s="1"/>
      <c r="TAL21" s="1"/>
      <c r="TAM21" s="1"/>
      <c r="TAN21" s="1"/>
      <c r="TAO21" s="1"/>
      <c r="TAP21" s="1"/>
      <c r="TAQ21" s="1"/>
      <c r="TAR21" s="1"/>
      <c r="TAS21" s="1"/>
      <c r="TAT21" s="1"/>
      <c r="TAU21" s="1"/>
      <c r="TAV21" s="1"/>
      <c r="TAW21" s="1"/>
      <c r="TAX21" s="1"/>
      <c r="TAY21" s="1"/>
      <c r="TAZ21" s="1"/>
      <c r="TBA21" s="1"/>
      <c r="TBB21" s="1"/>
      <c r="TBC21" s="1"/>
      <c r="TBD21" s="1"/>
      <c r="TBE21" s="1"/>
      <c r="TBF21" s="1"/>
      <c r="TBG21" s="1"/>
      <c r="TBH21" s="1"/>
      <c r="TBI21" s="1"/>
      <c r="TBJ21" s="1"/>
      <c r="TBK21" s="1"/>
      <c r="TBL21" s="1"/>
      <c r="TBM21" s="1"/>
      <c r="TBN21" s="1"/>
      <c r="TBO21" s="1"/>
      <c r="TBP21" s="1"/>
      <c r="TBQ21" s="1"/>
      <c r="TBR21" s="1"/>
      <c r="TBS21" s="1"/>
      <c r="TBT21" s="1"/>
      <c r="TBU21" s="1"/>
      <c r="TBV21" s="1"/>
      <c r="TBW21" s="1"/>
      <c r="TBX21" s="1"/>
      <c r="TBY21" s="1"/>
      <c r="TBZ21" s="1"/>
      <c r="TCA21" s="1"/>
      <c r="TCB21" s="1"/>
      <c r="TCC21" s="1"/>
      <c r="TCD21" s="1"/>
      <c r="TCE21" s="1"/>
      <c r="TCF21" s="1"/>
      <c r="TCG21" s="1"/>
      <c r="TCH21" s="1"/>
      <c r="TCI21" s="1"/>
      <c r="TCJ21" s="1"/>
      <c r="TCK21" s="1"/>
      <c r="TCL21" s="1"/>
      <c r="TCM21" s="1"/>
      <c r="TCN21" s="1"/>
      <c r="TCO21" s="1"/>
      <c r="TCP21" s="1"/>
      <c r="TCQ21" s="1"/>
      <c r="TCR21" s="1"/>
      <c r="TCS21" s="1"/>
      <c r="TCT21" s="1"/>
      <c r="TCU21" s="1"/>
      <c r="TCV21" s="1"/>
      <c r="TCW21" s="1"/>
      <c r="TCX21" s="1"/>
      <c r="TCY21" s="1"/>
      <c r="TCZ21" s="1"/>
      <c r="TDA21" s="1"/>
      <c r="TDB21" s="1"/>
      <c r="TDC21" s="1"/>
      <c r="TDD21" s="1"/>
      <c r="TDE21" s="1"/>
      <c r="TDF21" s="1"/>
      <c r="TDG21" s="1"/>
      <c r="TDH21" s="1"/>
      <c r="TDI21" s="1"/>
      <c r="TDJ21" s="1"/>
      <c r="TDK21" s="1"/>
      <c r="TDL21" s="1"/>
      <c r="TDM21" s="1"/>
      <c r="TDN21" s="1"/>
      <c r="TDO21" s="1"/>
      <c r="TDP21" s="1"/>
      <c r="TDQ21" s="1"/>
      <c r="TDR21" s="1"/>
      <c r="TDS21" s="1"/>
      <c r="TDT21" s="1"/>
      <c r="TDU21" s="1"/>
      <c r="TDV21" s="1"/>
      <c r="TDW21" s="1"/>
      <c r="TDX21" s="1"/>
      <c r="TDY21" s="1"/>
      <c r="TDZ21" s="1"/>
      <c r="TEA21" s="1"/>
      <c r="TEB21" s="1"/>
      <c r="TEC21" s="1"/>
      <c r="TED21" s="1"/>
      <c r="TEE21" s="1"/>
      <c r="TEF21" s="1"/>
      <c r="TEG21" s="1"/>
      <c r="TEH21" s="1"/>
      <c r="TEI21" s="1"/>
      <c r="TEJ21" s="1"/>
      <c r="TEK21" s="1"/>
      <c r="TEL21" s="1"/>
      <c r="TEM21" s="1"/>
      <c r="TEN21" s="1"/>
      <c r="TEO21" s="1"/>
      <c r="TEP21" s="1"/>
      <c r="TEQ21" s="1"/>
      <c r="TER21" s="1"/>
      <c r="TES21" s="1"/>
      <c r="TET21" s="1"/>
      <c r="TEU21" s="1"/>
      <c r="TEV21" s="1"/>
      <c r="TEW21" s="1"/>
      <c r="TEX21" s="1"/>
      <c r="TEY21" s="1"/>
      <c r="TEZ21" s="1"/>
      <c r="TFA21" s="1"/>
      <c r="TFB21" s="1"/>
      <c r="TFC21" s="1"/>
      <c r="TFD21" s="1"/>
      <c r="TFE21" s="1"/>
      <c r="TFF21" s="1"/>
      <c r="TFG21" s="1"/>
      <c r="TFH21" s="1"/>
      <c r="TFI21" s="1"/>
      <c r="TFJ21" s="1"/>
      <c r="TFK21" s="1"/>
      <c r="TFL21" s="1"/>
      <c r="TFM21" s="1"/>
      <c r="TFN21" s="1"/>
      <c r="TFO21" s="1"/>
      <c r="TFP21" s="1"/>
      <c r="TFQ21" s="1"/>
      <c r="TFR21" s="1"/>
      <c r="TFS21" s="1"/>
      <c r="TFT21" s="1"/>
      <c r="TFU21" s="1"/>
      <c r="TFV21" s="1"/>
      <c r="TFW21" s="1"/>
      <c r="TFX21" s="1"/>
      <c r="TFY21" s="1"/>
      <c r="TFZ21" s="1"/>
      <c r="TGA21" s="1"/>
      <c r="TGB21" s="1"/>
      <c r="TGC21" s="1"/>
      <c r="TGD21" s="1"/>
      <c r="TGE21" s="1"/>
      <c r="TGF21" s="1"/>
      <c r="TGG21" s="1"/>
      <c r="TGH21" s="1"/>
      <c r="TGI21" s="1"/>
      <c r="TGJ21" s="1"/>
      <c r="TGK21" s="1"/>
      <c r="TGL21" s="1"/>
      <c r="TGM21" s="1"/>
      <c r="TGN21" s="1"/>
      <c r="TGO21" s="1"/>
      <c r="TGP21" s="1"/>
      <c r="TGQ21" s="1"/>
      <c r="TGR21" s="1"/>
      <c r="TGS21" s="1"/>
      <c r="TGT21" s="1"/>
      <c r="TGU21" s="1"/>
      <c r="TGV21" s="1"/>
      <c r="TGW21" s="1"/>
      <c r="TGX21" s="1"/>
      <c r="TGY21" s="1"/>
      <c r="TGZ21" s="1"/>
      <c r="THA21" s="1"/>
      <c r="THB21" s="1"/>
      <c r="THC21" s="1"/>
      <c r="THD21" s="1"/>
      <c r="THE21" s="1"/>
      <c r="THF21" s="1"/>
      <c r="THG21" s="1"/>
      <c r="THH21" s="1"/>
      <c r="THI21" s="1"/>
      <c r="THJ21" s="1"/>
      <c r="THK21" s="1"/>
      <c r="THL21" s="1"/>
      <c r="THM21" s="1"/>
      <c r="THN21" s="1"/>
      <c r="THO21" s="1"/>
      <c r="THP21" s="1"/>
      <c r="THQ21" s="1"/>
      <c r="THR21" s="1"/>
      <c r="THS21" s="1"/>
      <c r="THT21" s="1"/>
      <c r="THU21" s="1"/>
      <c r="THV21" s="1"/>
      <c r="THW21" s="1"/>
      <c r="THX21" s="1"/>
      <c r="THY21" s="1"/>
      <c r="THZ21" s="1"/>
      <c r="TIA21" s="1"/>
      <c r="TIB21" s="1"/>
      <c r="TIC21" s="1"/>
      <c r="TID21" s="1"/>
      <c r="TIE21" s="1"/>
      <c r="TIF21" s="1"/>
      <c r="TIG21" s="1"/>
      <c r="TIH21" s="1"/>
      <c r="TII21" s="1"/>
      <c r="TIJ21" s="1"/>
      <c r="TIK21" s="1"/>
      <c r="TIL21" s="1"/>
      <c r="TIM21" s="1"/>
      <c r="TIN21" s="1"/>
      <c r="TIO21" s="1"/>
      <c r="TIP21" s="1"/>
      <c r="TIQ21" s="1"/>
      <c r="TIR21" s="1"/>
      <c r="TIS21" s="1"/>
      <c r="TIT21" s="1"/>
      <c r="TIU21" s="1"/>
      <c r="TIV21" s="1"/>
      <c r="TIW21" s="1"/>
      <c r="TIX21" s="1"/>
      <c r="TIY21" s="1"/>
      <c r="TIZ21" s="1"/>
      <c r="TJA21" s="1"/>
      <c r="TJB21" s="1"/>
      <c r="TJC21" s="1"/>
      <c r="TJD21" s="1"/>
      <c r="TJE21" s="1"/>
      <c r="TJF21" s="1"/>
      <c r="TJG21" s="1"/>
      <c r="TJH21" s="1"/>
      <c r="TJI21" s="1"/>
      <c r="TJJ21" s="1"/>
      <c r="TJK21" s="1"/>
      <c r="TJL21" s="1"/>
      <c r="TJM21" s="1"/>
      <c r="TJN21" s="1"/>
      <c r="TJO21" s="1"/>
      <c r="TJP21" s="1"/>
      <c r="TJQ21" s="1"/>
      <c r="TJR21" s="1"/>
      <c r="TJS21" s="1"/>
      <c r="TJT21" s="1"/>
      <c r="TJU21" s="1"/>
      <c r="TJV21" s="1"/>
      <c r="TJW21" s="1"/>
      <c r="TJX21" s="1"/>
      <c r="TJY21" s="1"/>
      <c r="TJZ21" s="1"/>
      <c r="TKA21" s="1"/>
      <c r="TKB21" s="1"/>
      <c r="TKC21" s="1"/>
      <c r="TKD21" s="1"/>
      <c r="TKE21" s="1"/>
      <c r="TKF21" s="1"/>
      <c r="TKG21" s="1"/>
      <c r="TKH21" s="1"/>
      <c r="TKI21" s="1"/>
      <c r="TKJ21" s="1"/>
      <c r="TKK21" s="1"/>
      <c r="TKL21" s="1"/>
      <c r="TKM21" s="1"/>
      <c r="TKN21" s="1"/>
      <c r="TKO21" s="1"/>
      <c r="TKP21" s="1"/>
      <c r="TKQ21" s="1"/>
      <c r="TKR21" s="1"/>
      <c r="TKS21" s="1"/>
      <c r="TKT21" s="1"/>
      <c r="TKU21" s="1"/>
      <c r="TKV21" s="1"/>
      <c r="TKW21" s="1"/>
      <c r="TKX21" s="1"/>
      <c r="TKY21" s="1"/>
      <c r="TKZ21" s="1"/>
      <c r="TLA21" s="1"/>
      <c r="TLB21" s="1"/>
      <c r="TLC21" s="1"/>
      <c r="TLD21" s="1"/>
      <c r="TLE21" s="1"/>
      <c r="TLF21" s="1"/>
      <c r="TLG21" s="1"/>
      <c r="TLH21" s="1"/>
      <c r="TLI21" s="1"/>
      <c r="TLJ21" s="1"/>
      <c r="TLK21" s="1"/>
      <c r="TLL21" s="1"/>
      <c r="TLM21" s="1"/>
      <c r="TLN21" s="1"/>
      <c r="TLO21" s="1"/>
      <c r="TLP21" s="1"/>
      <c r="TLQ21" s="1"/>
      <c r="TLR21" s="1"/>
      <c r="TLS21" s="1"/>
      <c r="TLT21" s="1"/>
      <c r="TLU21" s="1"/>
      <c r="TLV21" s="1"/>
      <c r="TLW21" s="1"/>
      <c r="TLX21" s="1"/>
      <c r="TLY21" s="1"/>
      <c r="TLZ21" s="1"/>
      <c r="TMA21" s="1"/>
      <c r="TMB21" s="1"/>
      <c r="TMC21" s="1"/>
      <c r="TMD21" s="1"/>
      <c r="TME21" s="1"/>
      <c r="TMF21" s="1"/>
      <c r="TMG21" s="1"/>
      <c r="TMH21" s="1"/>
      <c r="TMI21" s="1"/>
      <c r="TMJ21" s="1"/>
      <c r="TMK21" s="1"/>
      <c r="TML21" s="1"/>
      <c r="TMM21" s="1"/>
      <c r="TMN21" s="1"/>
      <c r="TMO21" s="1"/>
      <c r="TMP21" s="1"/>
      <c r="TMQ21" s="1"/>
      <c r="TMR21" s="1"/>
      <c r="TMS21" s="1"/>
      <c r="TMT21" s="1"/>
      <c r="TMU21" s="1"/>
      <c r="TMV21" s="1"/>
      <c r="TMW21" s="1"/>
      <c r="TMX21" s="1"/>
      <c r="TMY21" s="1"/>
      <c r="TMZ21" s="1"/>
      <c r="TNA21" s="1"/>
      <c r="TNB21" s="1"/>
      <c r="TNC21" s="1"/>
      <c r="TND21" s="1"/>
      <c r="TNE21" s="1"/>
      <c r="TNF21" s="1"/>
      <c r="TNG21" s="1"/>
      <c r="TNH21" s="1"/>
      <c r="TNI21" s="1"/>
      <c r="TNJ21" s="1"/>
      <c r="TNK21" s="1"/>
      <c r="TNL21" s="1"/>
      <c r="TNM21" s="1"/>
      <c r="TNN21" s="1"/>
      <c r="TNO21" s="1"/>
      <c r="TNP21" s="1"/>
      <c r="TNQ21" s="1"/>
      <c r="TNR21" s="1"/>
      <c r="TNS21" s="1"/>
      <c r="TNT21" s="1"/>
      <c r="TNU21" s="1"/>
      <c r="TNV21" s="1"/>
      <c r="TNW21" s="1"/>
      <c r="TNX21" s="1"/>
      <c r="TNY21" s="1"/>
      <c r="TNZ21" s="1"/>
      <c r="TOA21" s="1"/>
      <c r="TOB21" s="1"/>
      <c r="TOC21" s="1"/>
      <c r="TOD21" s="1"/>
      <c r="TOE21" s="1"/>
      <c r="TOF21" s="1"/>
      <c r="TOG21" s="1"/>
      <c r="TOH21" s="1"/>
      <c r="TOI21" s="1"/>
      <c r="TOJ21" s="1"/>
      <c r="TOK21" s="1"/>
      <c r="TOL21" s="1"/>
      <c r="TOM21" s="1"/>
      <c r="TON21" s="1"/>
      <c r="TOO21" s="1"/>
      <c r="TOP21" s="1"/>
      <c r="TOQ21" s="1"/>
      <c r="TOR21" s="1"/>
      <c r="TOS21" s="1"/>
      <c r="TOT21" s="1"/>
      <c r="TOU21" s="1"/>
      <c r="TOV21" s="1"/>
      <c r="TOW21" s="1"/>
      <c r="TOX21" s="1"/>
      <c r="TOY21" s="1"/>
      <c r="TOZ21" s="1"/>
      <c r="TPA21" s="1"/>
      <c r="TPB21" s="1"/>
      <c r="TPC21" s="1"/>
      <c r="TPD21" s="1"/>
      <c r="TPE21" s="1"/>
      <c r="TPF21" s="1"/>
      <c r="TPG21" s="1"/>
      <c r="TPH21" s="1"/>
      <c r="TPI21" s="1"/>
      <c r="TPJ21" s="1"/>
      <c r="TPK21" s="1"/>
      <c r="TPL21" s="1"/>
      <c r="TPM21" s="1"/>
      <c r="TPN21" s="1"/>
      <c r="TPO21" s="1"/>
      <c r="TPP21" s="1"/>
      <c r="TPQ21" s="1"/>
      <c r="TPR21" s="1"/>
      <c r="TPS21" s="1"/>
      <c r="TPT21" s="1"/>
      <c r="TPU21" s="1"/>
      <c r="TPV21" s="1"/>
      <c r="TPW21" s="1"/>
      <c r="TPX21" s="1"/>
      <c r="TPY21" s="1"/>
      <c r="TPZ21" s="1"/>
      <c r="TQA21" s="1"/>
      <c r="TQB21" s="1"/>
      <c r="TQC21" s="1"/>
      <c r="TQD21" s="1"/>
      <c r="TQE21" s="1"/>
      <c r="TQF21" s="1"/>
      <c r="TQG21" s="1"/>
      <c r="TQH21" s="1"/>
      <c r="TQI21" s="1"/>
      <c r="TQJ21" s="1"/>
      <c r="TQK21" s="1"/>
      <c r="TQL21" s="1"/>
      <c r="TQM21" s="1"/>
      <c r="TQN21" s="1"/>
      <c r="TQO21" s="1"/>
      <c r="TQP21" s="1"/>
      <c r="TQQ21" s="1"/>
      <c r="TQR21" s="1"/>
      <c r="TQS21" s="1"/>
      <c r="TQT21" s="1"/>
      <c r="TQU21" s="1"/>
      <c r="TQV21" s="1"/>
      <c r="TQW21" s="1"/>
      <c r="TQX21" s="1"/>
      <c r="TQY21" s="1"/>
      <c r="TQZ21" s="1"/>
      <c r="TRA21" s="1"/>
      <c r="TRB21" s="1"/>
      <c r="TRC21" s="1"/>
      <c r="TRD21" s="1"/>
      <c r="TRE21" s="1"/>
      <c r="TRF21" s="1"/>
      <c r="TRG21" s="1"/>
      <c r="TRH21" s="1"/>
      <c r="TRI21" s="1"/>
      <c r="TRJ21" s="1"/>
      <c r="TRK21" s="1"/>
      <c r="TRL21" s="1"/>
      <c r="TRM21" s="1"/>
      <c r="TRN21" s="1"/>
      <c r="TRO21" s="1"/>
      <c r="TRP21" s="1"/>
      <c r="TRQ21" s="1"/>
      <c r="TRR21" s="1"/>
      <c r="TRS21" s="1"/>
      <c r="TRT21" s="1"/>
      <c r="TRU21" s="1"/>
      <c r="TRV21" s="1"/>
      <c r="TRW21" s="1"/>
      <c r="TRX21" s="1"/>
      <c r="TRY21" s="1"/>
      <c r="TRZ21" s="1"/>
      <c r="TSA21" s="1"/>
      <c r="TSB21" s="1"/>
      <c r="TSC21" s="1"/>
      <c r="TSD21" s="1"/>
      <c r="TSE21" s="1"/>
      <c r="TSF21" s="1"/>
      <c r="TSG21" s="1"/>
      <c r="TSH21" s="1"/>
      <c r="TSI21" s="1"/>
      <c r="TSJ21" s="1"/>
      <c r="TSK21" s="1"/>
      <c r="TSL21" s="1"/>
      <c r="TSM21" s="1"/>
      <c r="TSN21" s="1"/>
      <c r="TSO21" s="1"/>
      <c r="TSP21" s="1"/>
      <c r="TSQ21" s="1"/>
      <c r="TSR21" s="1"/>
      <c r="TSS21" s="1"/>
      <c r="TST21" s="1"/>
      <c r="TSU21" s="1"/>
      <c r="TSV21" s="1"/>
      <c r="TSW21" s="1"/>
      <c r="TSX21" s="1"/>
      <c r="TSY21" s="1"/>
      <c r="TSZ21" s="1"/>
      <c r="TTA21" s="1"/>
      <c r="TTB21" s="1"/>
      <c r="TTC21" s="1"/>
      <c r="TTD21" s="1"/>
      <c r="TTE21" s="1"/>
      <c r="TTF21" s="1"/>
      <c r="TTG21" s="1"/>
      <c r="TTH21" s="1"/>
      <c r="TTI21" s="1"/>
      <c r="TTJ21" s="1"/>
      <c r="TTK21" s="1"/>
      <c r="TTL21" s="1"/>
      <c r="TTM21" s="1"/>
      <c r="TTN21" s="1"/>
      <c r="TTO21" s="1"/>
      <c r="TTP21" s="1"/>
      <c r="TTQ21" s="1"/>
      <c r="TTR21" s="1"/>
      <c r="TTS21" s="1"/>
      <c r="TTT21" s="1"/>
      <c r="TTU21" s="1"/>
      <c r="TTV21" s="1"/>
      <c r="TTW21" s="1"/>
      <c r="TTX21" s="1"/>
      <c r="TTY21" s="1"/>
      <c r="TTZ21" s="1"/>
      <c r="TUA21" s="1"/>
      <c r="TUB21" s="1"/>
      <c r="TUC21" s="1"/>
      <c r="TUD21" s="1"/>
      <c r="TUE21" s="1"/>
      <c r="TUF21" s="1"/>
      <c r="TUG21" s="1"/>
      <c r="TUH21" s="1"/>
      <c r="TUI21" s="1"/>
      <c r="TUJ21" s="1"/>
      <c r="TUK21" s="1"/>
      <c r="TUL21" s="1"/>
      <c r="TUM21" s="1"/>
      <c r="TUN21" s="1"/>
      <c r="TUO21" s="1"/>
      <c r="TUP21" s="1"/>
      <c r="TUQ21" s="1"/>
      <c r="TUR21" s="1"/>
      <c r="TUS21" s="1"/>
      <c r="TUT21" s="1"/>
      <c r="TUU21" s="1"/>
      <c r="TUV21" s="1"/>
      <c r="TUW21" s="1"/>
      <c r="TUX21" s="1"/>
      <c r="TUY21" s="1"/>
      <c r="TUZ21" s="1"/>
      <c r="TVA21" s="1"/>
      <c r="TVB21" s="1"/>
      <c r="TVC21" s="1"/>
      <c r="TVD21" s="1"/>
      <c r="TVE21" s="1"/>
      <c r="TVF21" s="1"/>
      <c r="TVG21" s="1"/>
      <c r="TVH21" s="1"/>
      <c r="TVI21" s="1"/>
      <c r="TVJ21" s="1"/>
      <c r="TVK21" s="1"/>
      <c r="TVL21" s="1"/>
      <c r="TVM21" s="1"/>
      <c r="TVN21" s="1"/>
      <c r="TVO21" s="1"/>
      <c r="TVP21" s="1"/>
      <c r="TVQ21" s="1"/>
      <c r="TVR21" s="1"/>
      <c r="TVS21" s="1"/>
      <c r="TVT21" s="1"/>
      <c r="TVU21" s="1"/>
      <c r="TVV21" s="1"/>
      <c r="TVW21" s="1"/>
      <c r="TVX21" s="1"/>
      <c r="TVY21" s="1"/>
      <c r="TVZ21" s="1"/>
      <c r="TWA21" s="1"/>
      <c r="TWB21" s="1"/>
      <c r="TWC21" s="1"/>
      <c r="TWD21" s="1"/>
      <c r="TWE21" s="1"/>
      <c r="TWF21" s="1"/>
      <c r="TWG21" s="1"/>
      <c r="TWH21" s="1"/>
      <c r="TWI21" s="1"/>
      <c r="TWJ21" s="1"/>
      <c r="TWK21" s="1"/>
      <c r="TWL21" s="1"/>
      <c r="TWM21" s="1"/>
      <c r="TWN21" s="1"/>
      <c r="TWO21" s="1"/>
      <c r="TWP21" s="1"/>
      <c r="TWQ21" s="1"/>
      <c r="TWR21" s="1"/>
      <c r="TWS21" s="1"/>
      <c r="TWT21" s="1"/>
      <c r="TWU21" s="1"/>
      <c r="TWV21" s="1"/>
      <c r="TWW21" s="1"/>
      <c r="TWX21" s="1"/>
      <c r="TWY21" s="1"/>
      <c r="TWZ21" s="1"/>
      <c r="TXA21" s="1"/>
      <c r="TXB21" s="1"/>
      <c r="TXC21" s="1"/>
      <c r="TXD21" s="1"/>
      <c r="TXE21" s="1"/>
      <c r="TXF21" s="1"/>
      <c r="TXG21" s="1"/>
      <c r="TXH21" s="1"/>
      <c r="TXI21" s="1"/>
      <c r="TXJ21" s="1"/>
      <c r="TXK21" s="1"/>
      <c r="TXL21" s="1"/>
      <c r="TXM21" s="1"/>
      <c r="TXN21" s="1"/>
      <c r="TXO21" s="1"/>
      <c r="TXP21" s="1"/>
      <c r="TXQ21" s="1"/>
      <c r="TXR21" s="1"/>
      <c r="TXS21" s="1"/>
      <c r="TXT21" s="1"/>
      <c r="TXU21" s="1"/>
      <c r="TXV21" s="1"/>
      <c r="TXW21" s="1"/>
      <c r="TXX21" s="1"/>
      <c r="TXY21" s="1"/>
      <c r="TXZ21" s="1"/>
      <c r="TYA21" s="1"/>
      <c r="TYB21" s="1"/>
      <c r="TYC21" s="1"/>
      <c r="TYD21" s="1"/>
      <c r="TYE21" s="1"/>
      <c r="TYF21" s="1"/>
      <c r="TYG21" s="1"/>
      <c r="TYH21" s="1"/>
      <c r="TYI21" s="1"/>
      <c r="TYJ21" s="1"/>
      <c r="TYK21" s="1"/>
      <c r="TYL21" s="1"/>
      <c r="TYM21" s="1"/>
      <c r="TYN21" s="1"/>
      <c r="TYO21" s="1"/>
      <c r="TYP21" s="1"/>
      <c r="TYQ21" s="1"/>
      <c r="TYR21" s="1"/>
      <c r="TYS21" s="1"/>
      <c r="TYT21" s="1"/>
      <c r="TYU21" s="1"/>
      <c r="TYV21" s="1"/>
      <c r="TYW21" s="1"/>
      <c r="TYX21" s="1"/>
      <c r="TYY21" s="1"/>
      <c r="TYZ21" s="1"/>
      <c r="TZA21" s="1"/>
      <c r="TZB21" s="1"/>
      <c r="TZC21" s="1"/>
      <c r="TZD21" s="1"/>
      <c r="TZE21" s="1"/>
      <c r="TZF21" s="1"/>
      <c r="TZG21" s="1"/>
      <c r="TZH21" s="1"/>
      <c r="TZI21" s="1"/>
      <c r="TZJ21" s="1"/>
      <c r="TZK21" s="1"/>
      <c r="TZL21" s="1"/>
      <c r="TZM21" s="1"/>
      <c r="TZN21" s="1"/>
      <c r="TZO21" s="1"/>
      <c r="TZP21" s="1"/>
      <c r="TZQ21" s="1"/>
      <c r="TZR21" s="1"/>
      <c r="TZS21" s="1"/>
      <c r="TZT21" s="1"/>
      <c r="TZU21" s="1"/>
      <c r="TZV21" s="1"/>
      <c r="TZW21" s="1"/>
      <c r="TZX21" s="1"/>
      <c r="TZY21" s="1"/>
      <c r="TZZ21" s="1"/>
      <c r="UAA21" s="1"/>
      <c r="UAB21" s="1"/>
      <c r="UAC21" s="1"/>
      <c r="UAD21" s="1"/>
      <c r="UAE21" s="1"/>
      <c r="UAF21" s="1"/>
      <c r="UAG21" s="1"/>
      <c r="UAH21" s="1"/>
      <c r="UAI21" s="1"/>
      <c r="UAJ21" s="1"/>
      <c r="UAK21" s="1"/>
      <c r="UAL21" s="1"/>
      <c r="UAM21" s="1"/>
      <c r="UAN21" s="1"/>
      <c r="UAO21" s="1"/>
      <c r="UAP21" s="1"/>
      <c r="UAQ21" s="1"/>
      <c r="UAR21" s="1"/>
      <c r="UAS21" s="1"/>
      <c r="UAT21" s="1"/>
      <c r="UAU21" s="1"/>
      <c r="UAV21" s="1"/>
      <c r="UAW21" s="1"/>
      <c r="UAX21" s="1"/>
      <c r="UAY21" s="1"/>
      <c r="UAZ21" s="1"/>
      <c r="UBA21" s="1"/>
      <c r="UBB21" s="1"/>
      <c r="UBC21" s="1"/>
      <c r="UBD21" s="1"/>
      <c r="UBE21" s="1"/>
      <c r="UBF21" s="1"/>
      <c r="UBG21" s="1"/>
      <c r="UBH21" s="1"/>
      <c r="UBI21" s="1"/>
      <c r="UBJ21" s="1"/>
      <c r="UBK21" s="1"/>
      <c r="UBL21" s="1"/>
      <c r="UBM21" s="1"/>
      <c r="UBN21" s="1"/>
      <c r="UBO21" s="1"/>
      <c r="UBP21" s="1"/>
      <c r="UBQ21" s="1"/>
      <c r="UBR21" s="1"/>
      <c r="UBS21" s="1"/>
      <c r="UBT21" s="1"/>
      <c r="UBU21" s="1"/>
      <c r="UBV21" s="1"/>
      <c r="UBW21" s="1"/>
      <c r="UBX21" s="1"/>
      <c r="UBY21" s="1"/>
      <c r="UBZ21" s="1"/>
      <c r="UCA21" s="1"/>
      <c r="UCB21" s="1"/>
      <c r="UCC21" s="1"/>
      <c r="UCD21" s="1"/>
      <c r="UCE21" s="1"/>
      <c r="UCF21" s="1"/>
      <c r="UCG21" s="1"/>
      <c r="UCH21" s="1"/>
      <c r="UCI21" s="1"/>
      <c r="UCJ21" s="1"/>
      <c r="UCK21" s="1"/>
      <c r="UCL21" s="1"/>
      <c r="UCM21" s="1"/>
      <c r="UCN21" s="1"/>
      <c r="UCO21" s="1"/>
      <c r="UCP21" s="1"/>
      <c r="UCQ21" s="1"/>
      <c r="UCR21" s="1"/>
      <c r="UCS21" s="1"/>
      <c r="UCT21" s="1"/>
      <c r="UCU21" s="1"/>
      <c r="UCV21" s="1"/>
      <c r="UCW21" s="1"/>
      <c r="UCX21" s="1"/>
      <c r="UCY21" s="1"/>
      <c r="UCZ21" s="1"/>
      <c r="UDA21" s="1"/>
      <c r="UDB21" s="1"/>
      <c r="UDC21" s="1"/>
      <c r="UDD21" s="1"/>
      <c r="UDE21" s="1"/>
      <c r="UDF21" s="1"/>
      <c r="UDG21" s="1"/>
      <c r="UDH21" s="1"/>
      <c r="UDI21" s="1"/>
      <c r="UDJ21" s="1"/>
      <c r="UDK21" s="1"/>
      <c r="UDL21" s="1"/>
      <c r="UDM21" s="1"/>
      <c r="UDN21" s="1"/>
      <c r="UDO21" s="1"/>
      <c r="UDP21" s="1"/>
      <c r="UDQ21" s="1"/>
      <c r="UDR21" s="1"/>
      <c r="UDS21" s="1"/>
      <c r="UDT21" s="1"/>
      <c r="UDU21" s="1"/>
      <c r="UDV21" s="1"/>
      <c r="UDW21" s="1"/>
      <c r="UDX21" s="1"/>
      <c r="UDY21" s="1"/>
      <c r="UDZ21" s="1"/>
      <c r="UEA21" s="1"/>
      <c r="UEB21" s="1"/>
      <c r="UEC21" s="1"/>
      <c r="UED21" s="1"/>
      <c r="UEE21" s="1"/>
      <c r="UEF21" s="1"/>
      <c r="UEG21" s="1"/>
      <c r="UEH21" s="1"/>
      <c r="UEI21" s="1"/>
      <c r="UEJ21" s="1"/>
      <c r="UEK21" s="1"/>
      <c r="UEL21" s="1"/>
      <c r="UEM21" s="1"/>
      <c r="UEN21" s="1"/>
      <c r="UEO21" s="1"/>
      <c r="UEP21" s="1"/>
      <c r="UEQ21" s="1"/>
      <c r="UER21" s="1"/>
      <c r="UES21" s="1"/>
      <c r="UET21" s="1"/>
      <c r="UEU21" s="1"/>
      <c r="UEV21" s="1"/>
      <c r="UEW21" s="1"/>
      <c r="UEX21" s="1"/>
      <c r="UEY21" s="1"/>
      <c r="UEZ21" s="1"/>
      <c r="UFA21" s="1"/>
      <c r="UFB21" s="1"/>
      <c r="UFC21" s="1"/>
      <c r="UFD21" s="1"/>
      <c r="UFE21" s="1"/>
      <c r="UFF21" s="1"/>
      <c r="UFG21" s="1"/>
      <c r="UFH21" s="1"/>
      <c r="UFI21" s="1"/>
      <c r="UFJ21" s="1"/>
      <c r="UFK21" s="1"/>
      <c r="UFL21" s="1"/>
      <c r="UFM21" s="1"/>
      <c r="UFN21" s="1"/>
      <c r="UFO21" s="1"/>
      <c r="UFP21" s="1"/>
      <c r="UFQ21" s="1"/>
      <c r="UFR21" s="1"/>
      <c r="UFS21" s="1"/>
      <c r="UFT21" s="1"/>
      <c r="UFU21" s="1"/>
      <c r="UFV21" s="1"/>
      <c r="UFW21" s="1"/>
      <c r="UFX21" s="1"/>
      <c r="UFY21" s="1"/>
      <c r="UFZ21" s="1"/>
      <c r="UGA21" s="1"/>
      <c r="UGB21" s="1"/>
      <c r="UGC21" s="1"/>
      <c r="UGD21" s="1"/>
      <c r="UGE21" s="1"/>
      <c r="UGF21" s="1"/>
      <c r="UGG21" s="1"/>
      <c r="UGH21" s="1"/>
      <c r="UGI21" s="1"/>
      <c r="UGJ21" s="1"/>
      <c r="UGK21" s="1"/>
      <c r="UGL21" s="1"/>
      <c r="UGM21" s="1"/>
      <c r="UGN21" s="1"/>
      <c r="UGO21" s="1"/>
      <c r="UGP21" s="1"/>
      <c r="UGQ21" s="1"/>
      <c r="UGR21" s="1"/>
      <c r="UGS21" s="1"/>
      <c r="UGT21" s="1"/>
      <c r="UGU21" s="1"/>
      <c r="UGV21" s="1"/>
      <c r="UGW21" s="1"/>
      <c r="UGX21" s="1"/>
      <c r="UGY21" s="1"/>
      <c r="UGZ21" s="1"/>
      <c r="UHA21" s="1"/>
      <c r="UHB21" s="1"/>
      <c r="UHC21" s="1"/>
      <c r="UHD21" s="1"/>
      <c r="UHE21" s="1"/>
      <c r="UHF21" s="1"/>
      <c r="UHG21" s="1"/>
      <c r="UHH21" s="1"/>
      <c r="UHI21" s="1"/>
      <c r="UHJ21" s="1"/>
      <c r="UHK21" s="1"/>
      <c r="UHL21" s="1"/>
      <c r="UHM21" s="1"/>
      <c r="UHN21" s="1"/>
      <c r="UHO21" s="1"/>
      <c r="UHP21" s="1"/>
      <c r="UHQ21" s="1"/>
      <c r="UHR21" s="1"/>
      <c r="UHS21" s="1"/>
      <c r="UHT21" s="1"/>
      <c r="UHU21" s="1"/>
      <c r="UHV21" s="1"/>
      <c r="UHW21" s="1"/>
      <c r="UHX21" s="1"/>
      <c r="UHY21" s="1"/>
      <c r="UHZ21" s="1"/>
      <c r="UIA21" s="1"/>
      <c r="UIB21" s="1"/>
      <c r="UIC21" s="1"/>
      <c r="UID21" s="1"/>
      <c r="UIE21" s="1"/>
      <c r="UIF21" s="1"/>
      <c r="UIG21" s="1"/>
      <c r="UIH21" s="1"/>
      <c r="UII21" s="1"/>
      <c r="UIJ21" s="1"/>
      <c r="UIK21" s="1"/>
      <c r="UIL21" s="1"/>
      <c r="UIM21" s="1"/>
      <c r="UIN21" s="1"/>
      <c r="UIO21" s="1"/>
      <c r="UIP21" s="1"/>
      <c r="UIQ21" s="1"/>
      <c r="UIR21" s="1"/>
      <c r="UIS21" s="1"/>
      <c r="UIT21" s="1"/>
      <c r="UIU21" s="1"/>
      <c r="UIV21" s="1"/>
      <c r="UIW21" s="1"/>
      <c r="UIX21" s="1"/>
      <c r="UIY21" s="1"/>
      <c r="UIZ21" s="1"/>
      <c r="UJA21" s="1"/>
      <c r="UJB21" s="1"/>
      <c r="UJC21" s="1"/>
      <c r="UJD21" s="1"/>
      <c r="UJE21" s="1"/>
      <c r="UJF21" s="1"/>
      <c r="UJG21" s="1"/>
      <c r="UJH21" s="1"/>
      <c r="UJI21" s="1"/>
      <c r="UJJ21" s="1"/>
      <c r="UJK21" s="1"/>
      <c r="UJL21" s="1"/>
      <c r="UJM21" s="1"/>
      <c r="UJN21" s="1"/>
      <c r="UJO21" s="1"/>
      <c r="UJP21" s="1"/>
      <c r="UJQ21" s="1"/>
      <c r="UJR21" s="1"/>
      <c r="UJS21" s="1"/>
      <c r="UJT21" s="1"/>
      <c r="UJU21" s="1"/>
      <c r="UJV21" s="1"/>
      <c r="UJW21" s="1"/>
      <c r="UJX21" s="1"/>
      <c r="UJY21" s="1"/>
      <c r="UJZ21" s="1"/>
      <c r="UKA21" s="1"/>
      <c r="UKB21" s="1"/>
      <c r="UKC21" s="1"/>
      <c r="UKD21" s="1"/>
      <c r="UKE21" s="1"/>
      <c r="UKF21" s="1"/>
      <c r="UKG21" s="1"/>
      <c r="UKH21" s="1"/>
      <c r="UKI21" s="1"/>
      <c r="UKJ21" s="1"/>
      <c r="UKK21" s="1"/>
      <c r="UKL21" s="1"/>
      <c r="UKM21" s="1"/>
      <c r="UKN21" s="1"/>
      <c r="UKO21" s="1"/>
      <c r="UKP21" s="1"/>
      <c r="UKQ21" s="1"/>
      <c r="UKR21" s="1"/>
      <c r="UKS21" s="1"/>
      <c r="UKT21" s="1"/>
      <c r="UKU21" s="1"/>
      <c r="UKV21" s="1"/>
      <c r="UKW21" s="1"/>
      <c r="UKX21" s="1"/>
      <c r="UKY21" s="1"/>
      <c r="UKZ21" s="1"/>
      <c r="ULA21" s="1"/>
      <c r="ULB21" s="1"/>
      <c r="ULC21" s="1"/>
      <c r="ULD21" s="1"/>
      <c r="ULE21" s="1"/>
      <c r="ULF21" s="1"/>
      <c r="ULG21" s="1"/>
      <c r="ULH21" s="1"/>
      <c r="ULI21" s="1"/>
      <c r="ULJ21" s="1"/>
      <c r="ULK21" s="1"/>
      <c r="ULL21" s="1"/>
      <c r="ULM21" s="1"/>
      <c r="ULN21" s="1"/>
      <c r="ULO21" s="1"/>
      <c r="ULP21" s="1"/>
      <c r="ULQ21" s="1"/>
      <c r="ULR21" s="1"/>
      <c r="ULS21" s="1"/>
      <c r="ULT21" s="1"/>
      <c r="ULU21" s="1"/>
      <c r="ULV21" s="1"/>
      <c r="ULW21" s="1"/>
      <c r="ULX21" s="1"/>
      <c r="ULY21" s="1"/>
      <c r="ULZ21" s="1"/>
      <c r="UMA21" s="1"/>
      <c r="UMB21" s="1"/>
      <c r="UMC21" s="1"/>
      <c r="UMD21" s="1"/>
      <c r="UME21" s="1"/>
      <c r="UMF21" s="1"/>
      <c r="UMG21" s="1"/>
      <c r="UMH21" s="1"/>
      <c r="UMI21" s="1"/>
      <c r="UMJ21" s="1"/>
      <c r="UMK21" s="1"/>
      <c r="UML21" s="1"/>
      <c r="UMM21" s="1"/>
      <c r="UMN21" s="1"/>
      <c r="UMO21" s="1"/>
      <c r="UMP21" s="1"/>
      <c r="UMQ21" s="1"/>
      <c r="UMR21" s="1"/>
      <c r="UMS21" s="1"/>
      <c r="UMT21" s="1"/>
      <c r="UMU21" s="1"/>
      <c r="UMV21" s="1"/>
      <c r="UMW21" s="1"/>
      <c r="UMX21" s="1"/>
      <c r="UMY21" s="1"/>
      <c r="UMZ21" s="1"/>
      <c r="UNA21" s="1"/>
      <c r="UNB21" s="1"/>
      <c r="UNC21" s="1"/>
      <c r="UND21" s="1"/>
      <c r="UNE21" s="1"/>
      <c r="UNF21" s="1"/>
      <c r="UNG21" s="1"/>
      <c r="UNH21" s="1"/>
      <c r="UNI21" s="1"/>
      <c r="UNJ21" s="1"/>
      <c r="UNK21" s="1"/>
      <c r="UNL21" s="1"/>
      <c r="UNM21" s="1"/>
      <c r="UNN21" s="1"/>
      <c r="UNO21" s="1"/>
      <c r="UNP21" s="1"/>
      <c r="UNQ21" s="1"/>
      <c r="UNR21" s="1"/>
      <c r="UNS21" s="1"/>
      <c r="UNT21" s="1"/>
      <c r="UNU21" s="1"/>
      <c r="UNV21" s="1"/>
      <c r="UNW21" s="1"/>
      <c r="UNX21" s="1"/>
      <c r="UNY21" s="1"/>
      <c r="UNZ21" s="1"/>
      <c r="UOA21" s="1"/>
      <c r="UOB21" s="1"/>
      <c r="UOC21" s="1"/>
      <c r="UOD21" s="1"/>
      <c r="UOE21" s="1"/>
      <c r="UOF21" s="1"/>
      <c r="UOG21" s="1"/>
      <c r="UOH21" s="1"/>
      <c r="UOI21" s="1"/>
      <c r="UOJ21" s="1"/>
      <c r="UOK21" s="1"/>
      <c r="UOL21" s="1"/>
      <c r="UOM21" s="1"/>
      <c r="UON21" s="1"/>
      <c r="UOO21" s="1"/>
      <c r="UOP21" s="1"/>
      <c r="UOQ21" s="1"/>
      <c r="UOR21" s="1"/>
      <c r="UOS21" s="1"/>
      <c r="UOT21" s="1"/>
      <c r="UOU21" s="1"/>
      <c r="UOV21" s="1"/>
      <c r="UOW21" s="1"/>
      <c r="UOX21" s="1"/>
      <c r="UOY21" s="1"/>
      <c r="UOZ21" s="1"/>
      <c r="UPA21" s="1"/>
      <c r="UPB21" s="1"/>
      <c r="UPC21" s="1"/>
      <c r="UPD21" s="1"/>
      <c r="UPE21" s="1"/>
      <c r="UPF21" s="1"/>
      <c r="UPG21" s="1"/>
      <c r="UPH21" s="1"/>
      <c r="UPI21" s="1"/>
      <c r="UPJ21" s="1"/>
      <c r="UPK21" s="1"/>
      <c r="UPL21" s="1"/>
      <c r="UPM21" s="1"/>
      <c r="UPN21" s="1"/>
      <c r="UPO21" s="1"/>
      <c r="UPP21" s="1"/>
      <c r="UPQ21" s="1"/>
      <c r="UPR21" s="1"/>
      <c r="UPS21" s="1"/>
      <c r="UPT21" s="1"/>
      <c r="UPU21" s="1"/>
      <c r="UPV21" s="1"/>
      <c r="UPW21" s="1"/>
      <c r="UPX21" s="1"/>
      <c r="UPY21" s="1"/>
      <c r="UPZ21" s="1"/>
      <c r="UQA21" s="1"/>
      <c r="UQB21" s="1"/>
      <c r="UQC21" s="1"/>
      <c r="UQD21" s="1"/>
      <c r="UQE21" s="1"/>
      <c r="UQF21" s="1"/>
      <c r="UQG21" s="1"/>
      <c r="UQH21" s="1"/>
      <c r="UQI21" s="1"/>
      <c r="UQJ21" s="1"/>
      <c r="UQK21" s="1"/>
      <c r="UQL21" s="1"/>
      <c r="UQM21" s="1"/>
      <c r="UQN21" s="1"/>
      <c r="UQO21" s="1"/>
      <c r="UQP21" s="1"/>
      <c r="UQQ21" s="1"/>
      <c r="UQR21" s="1"/>
      <c r="UQS21" s="1"/>
      <c r="UQT21" s="1"/>
      <c r="UQU21" s="1"/>
      <c r="UQV21" s="1"/>
      <c r="UQW21" s="1"/>
      <c r="UQX21" s="1"/>
      <c r="UQY21" s="1"/>
      <c r="UQZ21" s="1"/>
      <c r="URA21" s="1"/>
      <c r="URB21" s="1"/>
      <c r="URC21" s="1"/>
      <c r="URD21" s="1"/>
      <c r="URE21" s="1"/>
      <c r="URF21" s="1"/>
      <c r="URG21" s="1"/>
      <c r="URH21" s="1"/>
      <c r="URI21" s="1"/>
      <c r="URJ21" s="1"/>
      <c r="URK21" s="1"/>
      <c r="URL21" s="1"/>
      <c r="URM21" s="1"/>
      <c r="URN21" s="1"/>
      <c r="URO21" s="1"/>
      <c r="URP21" s="1"/>
      <c r="URQ21" s="1"/>
      <c r="URR21" s="1"/>
      <c r="URS21" s="1"/>
      <c r="URT21" s="1"/>
      <c r="URU21" s="1"/>
      <c r="URV21" s="1"/>
      <c r="URW21" s="1"/>
      <c r="URX21" s="1"/>
      <c r="URY21" s="1"/>
      <c r="URZ21" s="1"/>
      <c r="USA21" s="1"/>
      <c r="USB21" s="1"/>
      <c r="USC21" s="1"/>
      <c r="USD21" s="1"/>
      <c r="USE21" s="1"/>
      <c r="USF21" s="1"/>
      <c r="USG21" s="1"/>
      <c r="USH21" s="1"/>
      <c r="USI21" s="1"/>
      <c r="USJ21" s="1"/>
      <c r="USK21" s="1"/>
      <c r="USL21" s="1"/>
      <c r="USM21" s="1"/>
      <c r="USN21" s="1"/>
      <c r="USO21" s="1"/>
      <c r="USP21" s="1"/>
      <c r="USQ21" s="1"/>
      <c r="USR21" s="1"/>
      <c r="USS21" s="1"/>
      <c r="UST21" s="1"/>
      <c r="USU21" s="1"/>
      <c r="USV21" s="1"/>
      <c r="USW21" s="1"/>
      <c r="USX21" s="1"/>
      <c r="USY21" s="1"/>
      <c r="USZ21" s="1"/>
      <c r="UTA21" s="1"/>
      <c r="UTB21" s="1"/>
      <c r="UTC21" s="1"/>
      <c r="UTD21" s="1"/>
      <c r="UTE21" s="1"/>
      <c r="UTF21" s="1"/>
      <c r="UTG21" s="1"/>
      <c r="UTH21" s="1"/>
      <c r="UTI21" s="1"/>
      <c r="UTJ21" s="1"/>
      <c r="UTK21" s="1"/>
      <c r="UTL21" s="1"/>
      <c r="UTM21" s="1"/>
      <c r="UTN21" s="1"/>
      <c r="UTO21" s="1"/>
      <c r="UTP21" s="1"/>
      <c r="UTQ21" s="1"/>
      <c r="UTR21" s="1"/>
      <c r="UTS21" s="1"/>
      <c r="UTT21" s="1"/>
      <c r="UTU21" s="1"/>
      <c r="UTV21" s="1"/>
      <c r="UTW21" s="1"/>
      <c r="UTX21" s="1"/>
      <c r="UTY21" s="1"/>
      <c r="UTZ21" s="1"/>
      <c r="UUA21" s="1"/>
      <c r="UUB21" s="1"/>
      <c r="UUC21" s="1"/>
      <c r="UUD21" s="1"/>
      <c r="UUE21" s="1"/>
      <c r="UUF21" s="1"/>
      <c r="UUG21" s="1"/>
      <c r="UUH21" s="1"/>
      <c r="UUI21" s="1"/>
      <c r="UUJ21" s="1"/>
      <c r="UUK21" s="1"/>
      <c r="UUL21" s="1"/>
      <c r="UUM21" s="1"/>
      <c r="UUN21" s="1"/>
      <c r="UUO21" s="1"/>
      <c r="UUP21" s="1"/>
      <c r="UUQ21" s="1"/>
      <c r="UUR21" s="1"/>
      <c r="UUS21" s="1"/>
      <c r="UUT21" s="1"/>
      <c r="UUU21" s="1"/>
      <c r="UUV21" s="1"/>
      <c r="UUW21" s="1"/>
      <c r="UUX21" s="1"/>
      <c r="UUY21" s="1"/>
      <c r="UUZ21" s="1"/>
      <c r="UVA21" s="1"/>
      <c r="UVB21" s="1"/>
      <c r="UVC21" s="1"/>
      <c r="UVD21" s="1"/>
      <c r="UVE21" s="1"/>
      <c r="UVF21" s="1"/>
      <c r="UVG21" s="1"/>
      <c r="UVH21" s="1"/>
      <c r="UVI21" s="1"/>
      <c r="UVJ21" s="1"/>
      <c r="UVK21" s="1"/>
      <c r="UVL21" s="1"/>
      <c r="UVM21" s="1"/>
      <c r="UVN21" s="1"/>
      <c r="UVO21" s="1"/>
      <c r="UVP21" s="1"/>
      <c r="UVQ21" s="1"/>
      <c r="UVR21" s="1"/>
      <c r="UVS21" s="1"/>
      <c r="UVT21" s="1"/>
      <c r="UVU21" s="1"/>
      <c r="UVV21" s="1"/>
      <c r="UVW21" s="1"/>
      <c r="UVX21" s="1"/>
      <c r="UVY21" s="1"/>
      <c r="UVZ21" s="1"/>
      <c r="UWA21" s="1"/>
      <c r="UWB21" s="1"/>
      <c r="UWC21" s="1"/>
      <c r="UWD21" s="1"/>
      <c r="UWE21" s="1"/>
      <c r="UWF21" s="1"/>
      <c r="UWG21" s="1"/>
      <c r="UWH21" s="1"/>
      <c r="UWI21" s="1"/>
      <c r="UWJ21" s="1"/>
      <c r="UWK21" s="1"/>
      <c r="UWL21" s="1"/>
      <c r="UWM21" s="1"/>
      <c r="UWN21" s="1"/>
      <c r="UWO21" s="1"/>
      <c r="UWP21" s="1"/>
      <c r="UWQ21" s="1"/>
      <c r="UWR21" s="1"/>
      <c r="UWS21" s="1"/>
      <c r="UWT21" s="1"/>
      <c r="UWU21" s="1"/>
      <c r="UWV21" s="1"/>
      <c r="UWW21" s="1"/>
      <c r="UWX21" s="1"/>
      <c r="UWY21" s="1"/>
      <c r="UWZ21" s="1"/>
      <c r="UXA21" s="1"/>
      <c r="UXB21" s="1"/>
      <c r="UXC21" s="1"/>
      <c r="UXD21" s="1"/>
      <c r="UXE21" s="1"/>
      <c r="UXF21" s="1"/>
      <c r="UXG21" s="1"/>
      <c r="UXH21" s="1"/>
      <c r="UXI21" s="1"/>
      <c r="UXJ21" s="1"/>
      <c r="UXK21" s="1"/>
      <c r="UXL21" s="1"/>
      <c r="UXM21" s="1"/>
      <c r="UXN21" s="1"/>
      <c r="UXO21" s="1"/>
      <c r="UXP21" s="1"/>
      <c r="UXQ21" s="1"/>
      <c r="UXR21" s="1"/>
      <c r="UXS21" s="1"/>
      <c r="UXT21" s="1"/>
      <c r="UXU21" s="1"/>
      <c r="UXV21" s="1"/>
      <c r="UXW21" s="1"/>
      <c r="UXX21" s="1"/>
      <c r="UXY21" s="1"/>
      <c r="UXZ21" s="1"/>
      <c r="UYA21" s="1"/>
      <c r="UYB21" s="1"/>
      <c r="UYC21" s="1"/>
      <c r="UYD21" s="1"/>
      <c r="UYE21" s="1"/>
      <c r="UYF21" s="1"/>
      <c r="UYG21" s="1"/>
      <c r="UYH21" s="1"/>
      <c r="UYI21" s="1"/>
      <c r="UYJ21" s="1"/>
      <c r="UYK21" s="1"/>
      <c r="UYL21" s="1"/>
      <c r="UYM21" s="1"/>
      <c r="UYN21" s="1"/>
      <c r="UYO21" s="1"/>
      <c r="UYP21" s="1"/>
      <c r="UYQ21" s="1"/>
      <c r="UYR21" s="1"/>
      <c r="UYS21" s="1"/>
      <c r="UYT21" s="1"/>
      <c r="UYU21" s="1"/>
      <c r="UYV21" s="1"/>
      <c r="UYW21" s="1"/>
      <c r="UYX21" s="1"/>
      <c r="UYY21" s="1"/>
      <c r="UYZ21" s="1"/>
      <c r="UZA21" s="1"/>
      <c r="UZB21" s="1"/>
      <c r="UZC21" s="1"/>
      <c r="UZD21" s="1"/>
      <c r="UZE21" s="1"/>
      <c r="UZF21" s="1"/>
      <c r="UZG21" s="1"/>
      <c r="UZH21" s="1"/>
      <c r="UZI21" s="1"/>
      <c r="UZJ21" s="1"/>
      <c r="UZK21" s="1"/>
      <c r="UZL21" s="1"/>
      <c r="UZM21" s="1"/>
      <c r="UZN21" s="1"/>
      <c r="UZO21" s="1"/>
      <c r="UZP21" s="1"/>
      <c r="UZQ21" s="1"/>
      <c r="UZR21" s="1"/>
      <c r="UZS21" s="1"/>
      <c r="UZT21" s="1"/>
      <c r="UZU21" s="1"/>
      <c r="UZV21" s="1"/>
      <c r="UZW21" s="1"/>
      <c r="UZX21" s="1"/>
      <c r="UZY21" s="1"/>
      <c r="UZZ21" s="1"/>
      <c r="VAA21" s="1"/>
      <c r="VAB21" s="1"/>
      <c r="VAC21" s="1"/>
      <c r="VAD21" s="1"/>
      <c r="VAE21" s="1"/>
      <c r="VAF21" s="1"/>
      <c r="VAG21" s="1"/>
      <c r="VAH21" s="1"/>
      <c r="VAI21" s="1"/>
      <c r="VAJ21" s="1"/>
      <c r="VAK21" s="1"/>
      <c r="VAL21" s="1"/>
      <c r="VAM21" s="1"/>
      <c r="VAN21" s="1"/>
      <c r="VAO21" s="1"/>
      <c r="VAP21" s="1"/>
      <c r="VAQ21" s="1"/>
      <c r="VAR21" s="1"/>
      <c r="VAS21" s="1"/>
      <c r="VAT21" s="1"/>
      <c r="VAU21" s="1"/>
      <c r="VAV21" s="1"/>
      <c r="VAW21" s="1"/>
      <c r="VAX21" s="1"/>
      <c r="VAY21" s="1"/>
      <c r="VAZ21" s="1"/>
      <c r="VBA21" s="1"/>
      <c r="VBB21" s="1"/>
      <c r="VBC21" s="1"/>
      <c r="VBD21" s="1"/>
      <c r="VBE21" s="1"/>
      <c r="VBF21" s="1"/>
      <c r="VBG21" s="1"/>
      <c r="VBH21" s="1"/>
      <c r="VBI21" s="1"/>
      <c r="VBJ21" s="1"/>
      <c r="VBK21" s="1"/>
      <c r="VBL21" s="1"/>
      <c r="VBM21" s="1"/>
      <c r="VBN21" s="1"/>
      <c r="VBO21" s="1"/>
      <c r="VBP21" s="1"/>
      <c r="VBQ21" s="1"/>
      <c r="VBR21" s="1"/>
      <c r="VBS21" s="1"/>
      <c r="VBT21" s="1"/>
      <c r="VBU21" s="1"/>
      <c r="VBV21" s="1"/>
      <c r="VBW21" s="1"/>
      <c r="VBX21" s="1"/>
      <c r="VBY21" s="1"/>
      <c r="VBZ21" s="1"/>
      <c r="VCA21" s="1"/>
      <c r="VCB21" s="1"/>
      <c r="VCC21" s="1"/>
      <c r="VCD21" s="1"/>
      <c r="VCE21" s="1"/>
      <c r="VCF21" s="1"/>
      <c r="VCG21" s="1"/>
      <c r="VCH21" s="1"/>
      <c r="VCI21" s="1"/>
      <c r="VCJ21" s="1"/>
      <c r="VCK21" s="1"/>
      <c r="VCL21" s="1"/>
      <c r="VCM21" s="1"/>
      <c r="VCN21" s="1"/>
      <c r="VCO21" s="1"/>
      <c r="VCP21" s="1"/>
      <c r="VCQ21" s="1"/>
      <c r="VCR21" s="1"/>
      <c r="VCS21" s="1"/>
      <c r="VCT21" s="1"/>
      <c r="VCU21" s="1"/>
      <c r="VCV21" s="1"/>
      <c r="VCW21" s="1"/>
      <c r="VCX21" s="1"/>
      <c r="VCY21" s="1"/>
      <c r="VCZ21" s="1"/>
      <c r="VDA21" s="1"/>
      <c r="VDB21" s="1"/>
      <c r="VDC21" s="1"/>
      <c r="VDD21" s="1"/>
      <c r="VDE21" s="1"/>
      <c r="VDF21" s="1"/>
      <c r="VDG21" s="1"/>
      <c r="VDH21" s="1"/>
      <c r="VDI21" s="1"/>
      <c r="VDJ21" s="1"/>
      <c r="VDK21" s="1"/>
      <c r="VDL21" s="1"/>
      <c r="VDM21" s="1"/>
      <c r="VDN21" s="1"/>
      <c r="VDO21" s="1"/>
      <c r="VDP21" s="1"/>
      <c r="VDQ21" s="1"/>
      <c r="VDR21" s="1"/>
      <c r="VDS21" s="1"/>
      <c r="VDT21" s="1"/>
      <c r="VDU21" s="1"/>
      <c r="VDV21" s="1"/>
      <c r="VDW21" s="1"/>
      <c r="VDX21" s="1"/>
      <c r="VDY21" s="1"/>
      <c r="VDZ21" s="1"/>
      <c r="VEA21" s="1"/>
      <c r="VEB21" s="1"/>
      <c r="VEC21" s="1"/>
      <c r="VED21" s="1"/>
      <c r="VEE21" s="1"/>
      <c r="VEF21" s="1"/>
      <c r="VEG21" s="1"/>
      <c r="VEH21" s="1"/>
      <c r="VEI21" s="1"/>
      <c r="VEJ21" s="1"/>
      <c r="VEK21" s="1"/>
      <c r="VEL21" s="1"/>
      <c r="VEM21" s="1"/>
      <c r="VEN21" s="1"/>
      <c r="VEO21" s="1"/>
      <c r="VEP21" s="1"/>
      <c r="VEQ21" s="1"/>
      <c r="VER21" s="1"/>
      <c r="VES21" s="1"/>
      <c r="VET21" s="1"/>
      <c r="VEU21" s="1"/>
      <c r="VEV21" s="1"/>
      <c r="VEW21" s="1"/>
      <c r="VEX21" s="1"/>
      <c r="VEY21" s="1"/>
      <c r="VEZ21" s="1"/>
      <c r="VFA21" s="1"/>
      <c r="VFB21" s="1"/>
      <c r="VFC21" s="1"/>
      <c r="VFD21" s="1"/>
      <c r="VFE21" s="1"/>
      <c r="VFF21" s="1"/>
      <c r="VFG21" s="1"/>
      <c r="VFH21" s="1"/>
      <c r="VFI21" s="1"/>
      <c r="VFJ21" s="1"/>
      <c r="VFK21" s="1"/>
      <c r="VFL21" s="1"/>
      <c r="VFM21" s="1"/>
      <c r="VFN21" s="1"/>
      <c r="VFO21" s="1"/>
      <c r="VFP21" s="1"/>
      <c r="VFQ21" s="1"/>
      <c r="VFR21" s="1"/>
      <c r="VFS21" s="1"/>
      <c r="VFT21" s="1"/>
      <c r="VFU21" s="1"/>
      <c r="VFV21" s="1"/>
      <c r="VFW21" s="1"/>
      <c r="VFX21" s="1"/>
      <c r="VFY21" s="1"/>
      <c r="VFZ21" s="1"/>
      <c r="VGA21" s="1"/>
      <c r="VGB21" s="1"/>
      <c r="VGC21" s="1"/>
      <c r="VGD21" s="1"/>
      <c r="VGE21" s="1"/>
      <c r="VGF21" s="1"/>
      <c r="VGG21" s="1"/>
      <c r="VGH21" s="1"/>
      <c r="VGI21" s="1"/>
      <c r="VGJ21" s="1"/>
      <c r="VGK21" s="1"/>
      <c r="VGL21" s="1"/>
      <c r="VGM21" s="1"/>
      <c r="VGN21" s="1"/>
      <c r="VGO21" s="1"/>
      <c r="VGP21" s="1"/>
      <c r="VGQ21" s="1"/>
      <c r="VGR21" s="1"/>
      <c r="VGS21" s="1"/>
      <c r="VGT21" s="1"/>
      <c r="VGU21" s="1"/>
      <c r="VGV21" s="1"/>
      <c r="VGW21" s="1"/>
      <c r="VGX21" s="1"/>
      <c r="VGY21" s="1"/>
      <c r="VGZ21" s="1"/>
      <c r="VHA21" s="1"/>
      <c r="VHB21" s="1"/>
      <c r="VHC21" s="1"/>
      <c r="VHD21" s="1"/>
      <c r="VHE21" s="1"/>
      <c r="VHF21" s="1"/>
      <c r="VHG21" s="1"/>
      <c r="VHH21" s="1"/>
      <c r="VHI21" s="1"/>
      <c r="VHJ21" s="1"/>
      <c r="VHK21" s="1"/>
      <c r="VHL21" s="1"/>
      <c r="VHM21" s="1"/>
      <c r="VHN21" s="1"/>
      <c r="VHO21" s="1"/>
      <c r="VHP21" s="1"/>
      <c r="VHQ21" s="1"/>
      <c r="VHR21" s="1"/>
      <c r="VHS21" s="1"/>
      <c r="VHT21" s="1"/>
      <c r="VHU21" s="1"/>
      <c r="VHV21" s="1"/>
      <c r="VHW21" s="1"/>
      <c r="VHX21" s="1"/>
      <c r="VHY21" s="1"/>
      <c r="VHZ21" s="1"/>
      <c r="VIA21" s="1"/>
      <c r="VIB21" s="1"/>
      <c r="VIC21" s="1"/>
      <c r="VID21" s="1"/>
      <c r="VIE21" s="1"/>
      <c r="VIF21" s="1"/>
      <c r="VIG21" s="1"/>
      <c r="VIH21" s="1"/>
      <c r="VII21" s="1"/>
      <c r="VIJ21" s="1"/>
      <c r="VIK21" s="1"/>
      <c r="VIL21" s="1"/>
      <c r="VIM21" s="1"/>
      <c r="VIN21" s="1"/>
      <c r="VIO21" s="1"/>
      <c r="VIP21" s="1"/>
      <c r="VIQ21" s="1"/>
      <c r="VIR21" s="1"/>
      <c r="VIS21" s="1"/>
      <c r="VIT21" s="1"/>
      <c r="VIU21" s="1"/>
      <c r="VIV21" s="1"/>
      <c r="VIW21" s="1"/>
      <c r="VIX21" s="1"/>
      <c r="VIY21" s="1"/>
      <c r="VIZ21" s="1"/>
      <c r="VJA21" s="1"/>
      <c r="VJB21" s="1"/>
      <c r="VJC21" s="1"/>
      <c r="VJD21" s="1"/>
      <c r="VJE21" s="1"/>
      <c r="VJF21" s="1"/>
      <c r="VJG21" s="1"/>
      <c r="VJH21" s="1"/>
      <c r="VJI21" s="1"/>
      <c r="VJJ21" s="1"/>
      <c r="VJK21" s="1"/>
      <c r="VJL21" s="1"/>
      <c r="VJM21" s="1"/>
      <c r="VJN21" s="1"/>
      <c r="VJO21" s="1"/>
      <c r="VJP21" s="1"/>
      <c r="VJQ21" s="1"/>
      <c r="VJR21" s="1"/>
      <c r="VJS21" s="1"/>
      <c r="VJT21" s="1"/>
      <c r="VJU21" s="1"/>
      <c r="VJV21" s="1"/>
      <c r="VJW21" s="1"/>
      <c r="VJX21" s="1"/>
      <c r="VJY21" s="1"/>
      <c r="VJZ21" s="1"/>
      <c r="VKA21" s="1"/>
      <c r="VKB21" s="1"/>
      <c r="VKC21" s="1"/>
      <c r="VKD21" s="1"/>
      <c r="VKE21" s="1"/>
      <c r="VKF21" s="1"/>
      <c r="VKG21" s="1"/>
      <c r="VKH21" s="1"/>
      <c r="VKI21" s="1"/>
      <c r="VKJ21" s="1"/>
      <c r="VKK21" s="1"/>
      <c r="VKL21" s="1"/>
      <c r="VKM21" s="1"/>
      <c r="VKN21" s="1"/>
      <c r="VKO21" s="1"/>
      <c r="VKP21" s="1"/>
      <c r="VKQ21" s="1"/>
      <c r="VKR21" s="1"/>
      <c r="VKS21" s="1"/>
      <c r="VKT21" s="1"/>
      <c r="VKU21" s="1"/>
      <c r="VKV21" s="1"/>
      <c r="VKW21" s="1"/>
      <c r="VKX21" s="1"/>
      <c r="VKY21" s="1"/>
      <c r="VKZ21" s="1"/>
      <c r="VLA21" s="1"/>
      <c r="VLB21" s="1"/>
      <c r="VLC21" s="1"/>
      <c r="VLD21" s="1"/>
      <c r="VLE21" s="1"/>
      <c r="VLF21" s="1"/>
      <c r="VLG21" s="1"/>
      <c r="VLH21" s="1"/>
      <c r="VLI21" s="1"/>
      <c r="VLJ21" s="1"/>
      <c r="VLK21" s="1"/>
      <c r="VLL21" s="1"/>
      <c r="VLM21" s="1"/>
      <c r="VLN21" s="1"/>
      <c r="VLO21" s="1"/>
      <c r="VLP21" s="1"/>
      <c r="VLQ21" s="1"/>
      <c r="VLR21" s="1"/>
      <c r="VLS21" s="1"/>
      <c r="VLT21" s="1"/>
      <c r="VLU21" s="1"/>
      <c r="VLV21" s="1"/>
      <c r="VLW21" s="1"/>
      <c r="VLX21" s="1"/>
      <c r="VLY21" s="1"/>
      <c r="VLZ21" s="1"/>
      <c r="VMA21" s="1"/>
      <c r="VMB21" s="1"/>
      <c r="VMC21" s="1"/>
      <c r="VMD21" s="1"/>
      <c r="VME21" s="1"/>
      <c r="VMF21" s="1"/>
      <c r="VMG21" s="1"/>
      <c r="VMH21" s="1"/>
      <c r="VMI21" s="1"/>
      <c r="VMJ21" s="1"/>
      <c r="VMK21" s="1"/>
      <c r="VML21" s="1"/>
      <c r="VMM21" s="1"/>
      <c r="VMN21" s="1"/>
      <c r="VMO21" s="1"/>
      <c r="VMP21" s="1"/>
      <c r="VMQ21" s="1"/>
      <c r="VMR21" s="1"/>
      <c r="VMS21" s="1"/>
      <c r="VMT21" s="1"/>
      <c r="VMU21" s="1"/>
      <c r="VMV21" s="1"/>
      <c r="VMW21" s="1"/>
      <c r="VMX21" s="1"/>
      <c r="VMY21" s="1"/>
      <c r="VMZ21" s="1"/>
      <c r="VNA21" s="1"/>
      <c r="VNB21" s="1"/>
      <c r="VNC21" s="1"/>
      <c r="VND21" s="1"/>
      <c r="VNE21" s="1"/>
      <c r="VNF21" s="1"/>
      <c r="VNG21" s="1"/>
      <c r="VNH21" s="1"/>
      <c r="VNI21" s="1"/>
      <c r="VNJ21" s="1"/>
      <c r="VNK21" s="1"/>
      <c r="VNL21" s="1"/>
      <c r="VNM21" s="1"/>
      <c r="VNN21" s="1"/>
      <c r="VNO21" s="1"/>
      <c r="VNP21" s="1"/>
      <c r="VNQ21" s="1"/>
      <c r="VNR21" s="1"/>
      <c r="VNS21" s="1"/>
      <c r="VNT21" s="1"/>
      <c r="VNU21" s="1"/>
      <c r="VNV21" s="1"/>
      <c r="VNW21" s="1"/>
      <c r="VNX21" s="1"/>
      <c r="VNY21" s="1"/>
      <c r="VNZ21" s="1"/>
      <c r="VOA21" s="1"/>
      <c r="VOB21" s="1"/>
      <c r="VOC21" s="1"/>
      <c r="VOD21" s="1"/>
      <c r="VOE21" s="1"/>
      <c r="VOF21" s="1"/>
      <c r="VOG21" s="1"/>
      <c r="VOH21" s="1"/>
      <c r="VOI21" s="1"/>
      <c r="VOJ21" s="1"/>
      <c r="VOK21" s="1"/>
      <c r="VOL21" s="1"/>
      <c r="VOM21" s="1"/>
      <c r="VON21" s="1"/>
      <c r="VOO21" s="1"/>
      <c r="VOP21" s="1"/>
      <c r="VOQ21" s="1"/>
      <c r="VOR21" s="1"/>
      <c r="VOS21" s="1"/>
      <c r="VOT21" s="1"/>
      <c r="VOU21" s="1"/>
      <c r="VOV21" s="1"/>
      <c r="VOW21" s="1"/>
      <c r="VOX21" s="1"/>
      <c r="VOY21" s="1"/>
      <c r="VOZ21" s="1"/>
      <c r="VPA21" s="1"/>
      <c r="VPB21" s="1"/>
      <c r="VPC21" s="1"/>
      <c r="VPD21" s="1"/>
      <c r="VPE21" s="1"/>
      <c r="VPF21" s="1"/>
      <c r="VPG21" s="1"/>
      <c r="VPH21" s="1"/>
      <c r="VPI21" s="1"/>
      <c r="VPJ21" s="1"/>
      <c r="VPK21" s="1"/>
      <c r="VPL21" s="1"/>
      <c r="VPM21" s="1"/>
      <c r="VPN21" s="1"/>
      <c r="VPO21" s="1"/>
      <c r="VPP21" s="1"/>
      <c r="VPQ21" s="1"/>
      <c r="VPR21" s="1"/>
      <c r="VPS21" s="1"/>
      <c r="VPT21" s="1"/>
      <c r="VPU21" s="1"/>
      <c r="VPV21" s="1"/>
      <c r="VPW21" s="1"/>
      <c r="VPX21" s="1"/>
      <c r="VPY21" s="1"/>
      <c r="VPZ21" s="1"/>
      <c r="VQA21" s="1"/>
      <c r="VQB21" s="1"/>
      <c r="VQC21" s="1"/>
      <c r="VQD21" s="1"/>
      <c r="VQE21" s="1"/>
      <c r="VQF21" s="1"/>
      <c r="VQG21" s="1"/>
      <c r="VQH21" s="1"/>
      <c r="VQI21" s="1"/>
      <c r="VQJ21" s="1"/>
      <c r="VQK21" s="1"/>
      <c r="VQL21" s="1"/>
      <c r="VQM21" s="1"/>
      <c r="VQN21" s="1"/>
      <c r="VQO21" s="1"/>
      <c r="VQP21" s="1"/>
      <c r="VQQ21" s="1"/>
      <c r="VQR21" s="1"/>
      <c r="VQS21" s="1"/>
      <c r="VQT21" s="1"/>
      <c r="VQU21" s="1"/>
      <c r="VQV21" s="1"/>
      <c r="VQW21" s="1"/>
      <c r="VQX21" s="1"/>
      <c r="VQY21" s="1"/>
      <c r="VQZ21" s="1"/>
      <c r="VRA21" s="1"/>
      <c r="VRB21" s="1"/>
      <c r="VRC21" s="1"/>
      <c r="VRD21" s="1"/>
      <c r="VRE21" s="1"/>
      <c r="VRF21" s="1"/>
      <c r="VRG21" s="1"/>
      <c r="VRH21" s="1"/>
      <c r="VRI21" s="1"/>
      <c r="VRJ21" s="1"/>
      <c r="VRK21" s="1"/>
      <c r="VRL21" s="1"/>
      <c r="VRM21" s="1"/>
      <c r="VRN21" s="1"/>
      <c r="VRO21" s="1"/>
      <c r="VRP21" s="1"/>
      <c r="VRQ21" s="1"/>
      <c r="VRR21" s="1"/>
      <c r="VRS21" s="1"/>
      <c r="VRT21" s="1"/>
      <c r="VRU21" s="1"/>
      <c r="VRV21" s="1"/>
      <c r="VRW21" s="1"/>
      <c r="VRX21" s="1"/>
      <c r="VRY21" s="1"/>
      <c r="VRZ21" s="1"/>
      <c r="VSA21" s="1"/>
      <c r="VSB21" s="1"/>
      <c r="VSC21" s="1"/>
      <c r="VSD21" s="1"/>
      <c r="VSE21" s="1"/>
      <c r="VSF21" s="1"/>
      <c r="VSG21" s="1"/>
      <c r="VSH21" s="1"/>
      <c r="VSI21" s="1"/>
      <c r="VSJ21" s="1"/>
      <c r="VSK21" s="1"/>
      <c r="VSL21" s="1"/>
      <c r="VSM21" s="1"/>
      <c r="VSN21" s="1"/>
      <c r="VSO21" s="1"/>
      <c r="VSP21" s="1"/>
      <c r="VSQ21" s="1"/>
    </row>
    <row r="22" spans="4:15383" s="3" customFormat="1" ht="20.100000000000001" customHeight="1">
      <c r="D22" s="17"/>
      <c r="E22" s="24"/>
      <c r="F22" s="22"/>
      <c r="G22" s="22"/>
      <c r="H22" s="22"/>
      <c r="I22" s="22"/>
      <c r="J22" s="22"/>
      <c r="K22" s="22"/>
      <c r="L22" s="22"/>
      <c r="M22" s="22"/>
      <c r="N22" s="22"/>
      <c r="O22" s="22"/>
      <c r="P22" s="22"/>
      <c r="Q22" s="22"/>
      <c r="R22" s="22"/>
      <c r="S22" s="22"/>
      <c r="T22" s="22"/>
      <c r="U22" s="22"/>
      <c r="V22" s="593" t="str">
        <f>HYPERLINK("#'倉庫データ'!A1","倉庫データ")</f>
        <v>倉庫データ</v>
      </c>
      <c r="W22" s="593"/>
      <c r="X22" s="593"/>
      <c r="Y22" s="593"/>
      <c r="Z22" s="593"/>
      <c r="AA22" s="593"/>
      <c r="AB22" s="593"/>
      <c r="AC22" s="593"/>
      <c r="AD22" s="593"/>
      <c r="AE22" s="593"/>
      <c r="AF22" s="593"/>
      <c r="AG22" s="593"/>
      <c r="AH22" s="593"/>
      <c r="AI22" s="593"/>
      <c r="AJ22" s="593"/>
      <c r="AK22" s="593"/>
      <c r="AL22" s="593"/>
      <c r="AM22" s="593"/>
      <c r="AN22" s="22"/>
      <c r="AO22" s="22"/>
      <c r="AP22" s="22"/>
      <c r="AQ22" s="22"/>
      <c r="AR22" s="22"/>
      <c r="AS22" s="23"/>
    </row>
    <row r="23" spans="4:15383" s="3" customFormat="1" ht="20.100000000000001" customHeight="1">
      <c r="D23" s="17"/>
      <c r="E23" s="24"/>
      <c r="F23" s="22"/>
      <c r="G23" s="22"/>
      <c r="H23" s="22"/>
      <c r="I23" s="22"/>
      <c r="J23" s="22"/>
      <c r="K23" s="22"/>
      <c r="L23" s="22"/>
      <c r="M23" s="22"/>
      <c r="N23" s="22"/>
      <c r="O23" s="22"/>
      <c r="P23" s="22"/>
      <c r="Q23" s="22"/>
      <c r="R23" s="22"/>
      <c r="S23" s="22"/>
      <c r="T23" s="22"/>
      <c r="U23" s="22"/>
      <c r="V23" s="593" t="str">
        <f>HYPERLINK("#'倉庫区分データ'!A1","倉庫区分データ")</f>
        <v>倉庫区分データ</v>
      </c>
      <c r="W23" s="593"/>
      <c r="X23" s="593"/>
      <c r="Y23" s="593"/>
      <c r="Z23" s="593"/>
      <c r="AA23" s="593"/>
      <c r="AB23" s="593"/>
      <c r="AC23" s="593"/>
      <c r="AD23" s="593"/>
      <c r="AE23" s="593"/>
      <c r="AF23" s="593"/>
      <c r="AG23" s="593"/>
      <c r="AH23" s="593"/>
      <c r="AI23" s="593"/>
      <c r="AJ23" s="593"/>
      <c r="AK23" s="593"/>
      <c r="AL23" s="593"/>
      <c r="AM23" s="593"/>
      <c r="AN23" s="22"/>
      <c r="AO23" s="22"/>
      <c r="AP23" s="22"/>
      <c r="AQ23" s="22"/>
      <c r="AR23" s="22"/>
      <c r="AS23" s="23"/>
    </row>
    <row r="24" spans="4:15383" s="3" customFormat="1" ht="20.100000000000001" customHeight="1">
      <c r="D24" s="17"/>
      <c r="E24" s="24"/>
      <c r="F24" s="22"/>
      <c r="G24" s="22"/>
      <c r="H24" s="22"/>
      <c r="I24" s="22"/>
      <c r="J24" s="22"/>
      <c r="K24" s="22"/>
      <c r="L24" s="22"/>
      <c r="M24" s="22"/>
      <c r="N24" s="22"/>
      <c r="O24" s="22"/>
      <c r="P24" s="22"/>
      <c r="Q24" s="22"/>
      <c r="R24" s="22"/>
      <c r="S24" s="22"/>
      <c r="T24" s="22"/>
      <c r="U24" s="22"/>
      <c r="V24" s="593" t="str">
        <f>HYPERLINK("#'為替レートデータ'!A1","為替レートデータ")</f>
        <v>為替レートデータ</v>
      </c>
      <c r="W24" s="593"/>
      <c r="X24" s="593"/>
      <c r="Y24" s="593"/>
      <c r="Z24" s="593"/>
      <c r="AA24" s="593"/>
      <c r="AB24" s="593"/>
      <c r="AC24" s="593"/>
      <c r="AD24" s="593"/>
      <c r="AE24" s="593"/>
      <c r="AF24" s="593"/>
      <c r="AG24" s="593"/>
      <c r="AH24" s="593"/>
      <c r="AI24" s="593"/>
      <c r="AJ24" s="593"/>
      <c r="AK24" s="593"/>
      <c r="AL24" s="593"/>
      <c r="AM24" s="593"/>
      <c r="AN24" s="22"/>
      <c r="AO24" s="22"/>
      <c r="AP24" s="22"/>
      <c r="AQ24" s="22"/>
      <c r="AR24" s="22"/>
      <c r="AS24" s="23"/>
    </row>
    <row r="25" spans="4:15383" s="3" customFormat="1" ht="20.100000000000001" customHeight="1">
      <c r="D25" s="17"/>
      <c r="E25" s="24"/>
      <c r="F25" s="22"/>
      <c r="G25" s="22"/>
      <c r="H25" s="22"/>
      <c r="I25" s="22"/>
      <c r="J25" s="22"/>
      <c r="K25" s="22"/>
      <c r="L25" s="22"/>
      <c r="M25" s="22"/>
      <c r="N25" s="22"/>
      <c r="O25" s="22"/>
      <c r="P25" s="22"/>
      <c r="Q25" s="22"/>
      <c r="R25" s="22"/>
      <c r="S25" s="22"/>
      <c r="T25" s="22"/>
      <c r="U25" s="22"/>
      <c r="V25" s="593" t="str">
        <f>HYPERLINK("#'摘要データ'!A1","摘要データ")</f>
        <v>摘要データ</v>
      </c>
      <c r="W25" s="593"/>
      <c r="X25" s="593"/>
      <c r="Y25" s="593"/>
      <c r="Z25" s="593"/>
      <c r="AA25" s="593"/>
      <c r="AB25" s="593"/>
      <c r="AC25" s="593"/>
      <c r="AD25" s="593"/>
      <c r="AE25" s="593"/>
      <c r="AF25" s="593"/>
      <c r="AG25" s="593"/>
      <c r="AH25" s="593"/>
      <c r="AI25" s="593"/>
      <c r="AJ25" s="593"/>
      <c r="AK25" s="593"/>
      <c r="AL25" s="593"/>
      <c r="AM25" s="593"/>
      <c r="AN25" s="25"/>
      <c r="AO25" s="25"/>
      <c r="AP25" s="25"/>
      <c r="AQ25" s="25"/>
      <c r="AR25" s="25"/>
      <c r="AS25" s="23"/>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c r="AMC25" s="1"/>
      <c r="AMD25" s="1"/>
      <c r="AME25" s="1"/>
      <c r="AMF25" s="1"/>
      <c r="AMG25" s="1"/>
      <c r="AMH25" s="1"/>
      <c r="AMI25" s="1"/>
      <c r="AMJ25" s="1"/>
      <c r="AMK25" s="1"/>
      <c r="AML25" s="1"/>
      <c r="AMM25" s="1"/>
      <c r="AMN25" s="1"/>
      <c r="AMO25" s="1"/>
      <c r="AMP25" s="1"/>
      <c r="AMQ25" s="1"/>
      <c r="AMR25" s="1"/>
      <c r="AMS25" s="1"/>
      <c r="AMT25" s="1"/>
      <c r="AMU25" s="1"/>
      <c r="AMV25" s="1"/>
      <c r="AMW25" s="1"/>
      <c r="AMX25" s="1"/>
      <c r="AMY25" s="1"/>
      <c r="AMZ25" s="1"/>
      <c r="ANA25" s="1"/>
      <c r="ANB25" s="1"/>
      <c r="ANC25" s="1"/>
      <c r="AND25" s="1"/>
      <c r="ANE25" s="1"/>
      <c r="ANF25" s="1"/>
      <c r="ANG25" s="1"/>
      <c r="ANH25" s="1"/>
      <c r="ANI25" s="1"/>
      <c r="ANJ25" s="1"/>
      <c r="ANK25" s="1"/>
      <c r="ANL25" s="1"/>
      <c r="ANM25" s="1"/>
      <c r="ANN25" s="1"/>
      <c r="ANO25" s="1"/>
      <c r="ANP25" s="1"/>
      <c r="ANQ25" s="1"/>
      <c r="ANR25" s="1"/>
      <c r="ANS25" s="1"/>
      <c r="ANT25" s="1"/>
      <c r="ANU25" s="1"/>
      <c r="ANV25" s="1"/>
      <c r="ANW25" s="1"/>
      <c r="ANX25" s="1"/>
      <c r="ANY25" s="1"/>
      <c r="ANZ25" s="1"/>
      <c r="AOA25" s="1"/>
      <c r="AOB25" s="1"/>
      <c r="AOC25" s="1"/>
      <c r="AOD25" s="1"/>
      <c r="AOE25" s="1"/>
      <c r="AOF25" s="1"/>
      <c r="AOG25" s="1"/>
      <c r="AOH25" s="1"/>
      <c r="AOI25" s="1"/>
      <c r="AOJ25" s="1"/>
      <c r="AOK25" s="1"/>
      <c r="AOL25" s="1"/>
      <c r="AOM25" s="1"/>
      <c r="AON25" s="1"/>
      <c r="AOO25" s="1"/>
      <c r="AOP25" s="1"/>
      <c r="AOQ25" s="1"/>
      <c r="AOR25" s="1"/>
      <c r="AOS25" s="1"/>
      <c r="AOT25" s="1"/>
      <c r="AOU25" s="1"/>
      <c r="AOV25" s="1"/>
      <c r="AOW25" s="1"/>
      <c r="AOX25" s="1"/>
      <c r="AOY25" s="1"/>
      <c r="AOZ25" s="1"/>
      <c r="APA25" s="1"/>
      <c r="APB25" s="1"/>
      <c r="APC25" s="1"/>
      <c r="APD25" s="1"/>
      <c r="APE25" s="1"/>
      <c r="APF25" s="1"/>
      <c r="APG25" s="1"/>
      <c r="APH25" s="1"/>
      <c r="API25" s="1"/>
      <c r="APJ25" s="1"/>
      <c r="APK25" s="1"/>
      <c r="APL25" s="1"/>
      <c r="APM25" s="1"/>
      <c r="APN25" s="1"/>
      <c r="APO25" s="1"/>
      <c r="APP25" s="1"/>
      <c r="APQ25" s="1"/>
      <c r="APR25" s="1"/>
      <c r="APS25" s="1"/>
      <c r="APT25" s="1"/>
      <c r="APU25" s="1"/>
      <c r="APV25" s="1"/>
      <c r="APW25" s="1"/>
      <c r="APX25" s="1"/>
      <c r="APY25" s="1"/>
      <c r="APZ25" s="1"/>
      <c r="AQA25" s="1"/>
      <c r="AQB25" s="1"/>
      <c r="AQC25" s="1"/>
      <c r="AQD25" s="1"/>
      <c r="AQE25" s="1"/>
      <c r="AQF25" s="1"/>
      <c r="AQG25" s="1"/>
      <c r="AQH25" s="1"/>
      <c r="AQI25" s="1"/>
      <c r="AQJ25" s="1"/>
      <c r="AQK25" s="1"/>
      <c r="AQL25" s="1"/>
      <c r="AQM25" s="1"/>
      <c r="AQN25" s="1"/>
      <c r="AQO25" s="1"/>
      <c r="AQP25" s="1"/>
      <c r="AQQ25" s="1"/>
      <c r="AQR25" s="1"/>
      <c r="AQS25" s="1"/>
      <c r="AQT25" s="1"/>
      <c r="AQU25" s="1"/>
      <c r="AQV25" s="1"/>
      <c r="AQW25" s="1"/>
      <c r="AQX25" s="1"/>
      <c r="AQY25" s="1"/>
      <c r="AQZ25" s="1"/>
      <c r="ARA25" s="1"/>
      <c r="ARB25" s="1"/>
      <c r="ARC25" s="1"/>
      <c r="ARD25" s="1"/>
      <c r="ARE25" s="1"/>
      <c r="ARF25" s="1"/>
      <c r="ARG25" s="1"/>
      <c r="ARH25" s="1"/>
      <c r="ARI25" s="1"/>
      <c r="ARJ25" s="1"/>
      <c r="ARK25" s="1"/>
      <c r="ARL25" s="1"/>
      <c r="ARM25" s="1"/>
      <c r="ARN25" s="1"/>
      <c r="ARO25" s="1"/>
      <c r="ARP25" s="1"/>
      <c r="ARQ25" s="1"/>
      <c r="ARR25" s="1"/>
      <c r="ARS25" s="1"/>
      <c r="ART25" s="1"/>
      <c r="ARU25" s="1"/>
      <c r="ARV25" s="1"/>
      <c r="ARW25" s="1"/>
      <c r="ARX25" s="1"/>
      <c r="ARY25" s="1"/>
      <c r="ARZ25" s="1"/>
      <c r="ASA25" s="1"/>
      <c r="ASB25" s="1"/>
      <c r="ASC25" s="1"/>
      <c r="ASD25" s="1"/>
      <c r="ASE25" s="1"/>
      <c r="ASF25" s="1"/>
      <c r="ASG25" s="1"/>
      <c r="ASH25" s="1"/>
      <c r="ASI25" s="1"/>
      <c r="ASJ25" s="1"/>
      <c r="ASK25" s="1"/>
      <c r="ASL25" s="1"/>
      <c r="ASM25" s="1"/>
      <c r="ASN25" s="1"/>
      <c r="ASO25" s="1"/>
      <c r="ASP25" s="1"/>
      <c r="ASQ25" s="1"/>
      <c r="ASR25" s="1"/>
      <c r="ASS25" s="1"/>
      <c r="AST25" s="1"/>
      <c r="ASU25" s="1"/>
      <c r="ASV25" s="1"/>
      <c r="ASW25" s="1"/>
      <c r="ASX25" s="1"/>
      <c r="ASY25" s="1"/>
      <c r="ASZ25" s="1"/>
      <c r="ATA25" s="1"/>
      <c r="ATB25" s="1"/>
      <c r="ATC25" s="1"/>
      <c r="ATD25" s="1"/>
      <c r="ATE25" s="1"/>
      <c r="ATF25" s="1"/>
      <c r="ATG25" s="1"/>
      <c r="ATH25" s="1"/>
      <c r="ATI25" s="1"/>
      <c r="ATJ25" s="1"/>
      <c r="ATK25" s="1"/>
      <c r="ATL25" s="1"/>
      <c r="ATM25" s="1"/>
      <c r="ATN25" s="1"/>
      <c r="ATO25" s="1"/>
      <c r="ATP25" s="1"/>
      <c r="ATQ25" s="1"/>
      <c r="ATR25" s="1"/>
      <c r="ATS25" s="1"/>
      <c r="ATT25" s="1"/>
      <c r="ATU25" s="1"/>
      <c r="ATV25" s="1"/>
      <c r="ATW25" s="1"/>
      <c r="ATX25" s="1"/>
      <c r="ATY25" s="1"/>
      <c r="ATZ25" s="1"/>
      <c r="AUA25" s="1"/>
      <c r="AUB25" s="1"/>
      <c r="AUC25" s="1"/>
      <c r="AUD25" s="1"/>
      <c r="AUE25" s="1"/>
      <c r="AUF25" s="1"/>
      <c r="AUG25" s="1"/>
      <c r="AUH25" s="1"/>
      <c r="AUI25" s="1"/>
      <c r="AUJ25" s="1"/>
      <c r="AUK25" s="1"/>
      <c r="AUL25" s="1"/>
      <c r="AUM25" s="1"/>
      <c r="AUN25" s="1"/>
      <c r="AUO25" s="1"/>
      <c r="AUP25" s="1"/>
      <c r="AUQ25" s="1"/>
      <c r="AUR25" s="1"/>
      <c r="AUS25" s="1"/>
      <c r="AUT25" s="1"/>
      <c r="AUU25" s="1"/>
      <c r="AUV25" s="1"/>
      <c r="AUW25" s="1"/>
      <c r="AUX25" s="1"/>
      <c r="AUY25" s="1"/>
      <c r="AUZ25" s="1"/>
      <c r="AVA25" s="1"/>
      <c r="AVB25" s="1"/>
      <c r="AVC25" s="1"/>
      <c r="AVD25" s="1"/>
      <c r="AVE25" s="1"/>
      <c r="AVF25" s="1"/>
      <c r="AVG25" s="1"/>
      <c r="AVH25" s="1"/>
      <c r="AVI25" s="1"/>
      <c r="AVJ25" s="1"/>
      <c r="AVK25" s="1"/>
      <c r="AVL25" s="1"/>
      <c r="AVM25" s="1"/>
      <c r="AVN25" s="1"/>
      <c r="AVO25" s="1"/>
      <c r="AVP25" s="1"/>
      <c r="AVQ25" s="1"/>
      <c r="AVR25" s="1"/>
      <c r="AVS25" s="1"/>
      <c r="AVT25" s="1"/>
      <c r="AVU25" s="1"/>
      <c r="AVV25" s="1"/>
      <c r="AVW25" s="1"/>
      <c r="AVX25" s="1"/>
      <c r="AVY25" s="1"/>
      <c r="AVZ25" s="1"/>
      <c r="AWA25" s="1"/>
      <c r="AWB25" s="1"/>
      <c r="AWC25" s="1"/>
      <c r="AWD25" s="1"/>
      <c r="AWE25" s="1"/>
      <c r="AWF25" s="1"/>
      <c r="AWG25" s="1"/>
      <c r="AWH25" s="1"/>
      <c r="AWI25" s="1"/>
      <c r="AWJ25" s="1"/>
      <c r="AWK25" s="1"/>
      <c r="AWL25" s="1"/>
      <c r="AWM25" s="1"/>
      <c r="AWN25" s="1"/>
      <c r="AWO25" s="1"/>
      <c r="AWP25" s="1"/>
      <c r="AWQ25" s="1"/>
      <c r="AWR25" s="1"/>
      <c r="AWS25" s="1"/>
      <c r="AWT25" s="1"/>
      <c r="AWU25" s="1"/>
      <c r="AWV25" s="1"/>
      <c r="AWW25" s="1"/>
      <c r="AWX25" s="1"/>
      <c r="AWY25" s="1"/>
      <c r="AWZ25" s="1"/>
      <c r="AXA25" s="1"/>
      <c r="AXB25" s="1"/>
      <c r="AXC25" s="1"/>
      <c r="AXD25" s="1"/>
      <c r="AXE25" s="1"/>
      <c r="AXF25" s="1"/>
      <c r="AXG25" s="1"/>
      <c r="AXH25" s="1"/>
      <c r="AXI25" s="1"/>
      <c r="AXJ25" s="1"/>
      <c r="AXK25" s="1"/>
      <c r="AXL25" s="1"/>
      <c r="AXM25" s="1"/>
      <c r="AXN25" s="1"/>
      <c r="AXO25" s="1"/>
      <c r="AXP25" s="1"/>
      <c r="AXQ25" s="1"/>
      <c r="AXR25" s="1"/>
      <c r="AXS25" s="1"/>
      <c r="AXT25" s="1"/>
      <c r="AXU25" s="1"/>
      <c r="AXV25" s="1"/>
      <c r="AXW25" s="1"/>
      <c r="AXX25" s="1"/>
      <c r="AXY25" s="1"/>
      <c r="AXZ25" s="1"/>
      <c r="AYA25" s="1"/>
      <c r="AYB25" s="1"/>
      <c r="AYC25" s="1"/>
      <c r="AYD25" s="1"/>
      <c r="AYE25" s="1"/>
      <c r="AYF25" s="1"/>
      <c r="AYG25" s="1"/>
      <c r="AYH25" s="1"/>
      <c r="AYI25" s="1"/>
      <c r="AYJ25" s="1"/>
      <c r="AYK25" s="1"/>
      <c r="AYL25" s="1"/>
      <c r="AYM25" s="1"/>
      <c r="AYN25" s="1"/>
      <c r="AYO25" s="1"/>
      <c r="AYP25" s="1"/>
      <c r="AYQ25" s="1"/>
      <c r="AYR25" s="1"/>
      <c r="AYS25" s="1"/>
      <c r="AYT25" s="1"/>
      <c r="AYU25" s="1"/>
      <c r="AYV25" s="1"/>
      <c r="AYW25" s="1"/>
      <c r="AYX25" s="1"/>
      <c r="AYY25" s="1"/>
      <c r="AYZ25" s="1"/>
      <c r="AZA25" s="1"/>
      <c r="AZB25" s="1"/>
      <c r="AZC25" s="1"/>
      <c r="AZD25" s="1"/>
      <c r="AZE25" s="1"/>
      <c r="AZF25" s="1"/>
      <c r="AZG25" s="1"/>
      <c r="AZH25" s="1"/>
      <c r="AZI25" s="1"/>
      <c r="AZJ25" s="1"/>
      <c r="AZK25" s="1"/>
      <c r="AZL25" s="1"/>
      <c r="AZM25" s="1"/>
      <c r="AZN25" s="1"/>
      <c r="AZO25" s="1"/>
      <c r="AZP25" s="1"/>
      <c r="AZQ25" s="1"/>
      <c r="AZR25" s="1"/>
      <c r="AZS25" s="1"/>
      <c r="AZT25" s="1"/>
      <c r="AZU25" s="1"/>
      <c r="AZV25" s="1"/>
      <c r="AZW25" s="1"/>
      <c r="AZX25" s="1"/>
      <c r="AZY25" s="1"/>
      <c r="AZZ25" s="1"/>
      <c r="BAA25" s="1"/>
      <c r="BAB25" s="1"/>
      <c r="BAC25" s="1"/>
      <c r="BAD25" s="1"/>
      <c r="BAE25" s="1"/>
      <c r="BAF25" s="1"/>
      <c r="BAG25" s="1"/>
      <c r="BAH25" s="1"/>
      <c r="BAI25" s="1"/>
      <c r="BAJ25" s="1"/>
      <c r="BAK25" s="1"/>
      <c r="BAL25" s="1"/>
      <c r="BAM25" s="1"/>
      <c r="BAN25" s="1"/>
      <c r="BAO25" s="1"/>
      <c r="BAP25" s="1"/>
      <c r="BAQ25" s="1"/>
      <c r="BAR25" s="1"/>
      <c r="BAS25" s="1"/>
      <c r="BAT25" s="1"/>
      <c r="BAU25" s="1"/>
      <c r="BAV25" s="1"/>
      <c r="BAW25" s="1"/>
      <c r="BAX25" s="1"/>
      <c r="BAY25" s="1"/>
      <c r="BAZ25" s="1"/>
      <c r="BBA25" s="1"/>
      <c r="BBB25" s="1"/>
      <c r="BBC25" s="1"/>
      <c r="BBD25" s="1"/>
      <c r="BBE25" s="1"/>
      <c r="BBF25" s="1"/>
      <c r="BBG25" s="1"/>
      <c r="BBH25" s="1"/>
      <c r="BBI25" s="1"/>
      <c r="BBJ25" s="1"/>
      <c r="BBK25" s="1"/>
      <c r="BBL25" s="1"/>
      <c r="BBM25" s="1"/>
      <c r="BBN25" s="1"/>
      <c r="BBO25" s="1"/>
      <c r="BBP25" s="1"/>
      <c r="BBQ25" s="1"/>
      <c r="BBR25" s="1"/>
      <c r="BBS25" s="1"/>
      <c r="BBT25" s="1"/>
      <c r="BBU25" s="1"/>
      <c r="BBV25" s="1"/>
      <c r="BBW25" s="1"/>
      <c r="BBX25" s="1"/>
      <c r="BBY25" s="1"/>
      <c r="BBZ25" s="1"/>
      <c r="BCA25" s="1"/>
      <c r="BCB25" s="1"/>
      <c r="BCC25" s="1"/>
      <c r="BCD25" s="1"/>
      <c r="BCE25" s="1"/>
      <c r="BCF25" s="1"/>
      <c r="BCG25" s="1"/>
      <c r="BCH25" s="1"/>
      <c r="BCI25" s="1"/>
      <c r="BCJ25" s="1"/>
      <c r="BCK25" s="1"/>
      <c r="BCL25" s="1"/>
      <c r="BCM25" s="1"/>
      <c r="BCN25" s="1"/>
      <c r="BCO25" s="1"/>
      <c r="BCP25" s="1"/>
      <c r="BCQ25" s="1"/>
      <c r="BCR25" s="1"/>
      <c r="BCS25" s="1"/>
      <c r="BCT25" s="1"/>
      <c r="BCU25" s="1"/>
      <c r="BCV25" s="1"/>
      <c r="BCW25" s="1"/>
      <c r="BCX25" s="1"/>
      <c r="BCY25" s="1"/>
      <c r="BCZ25" s="1"/>
      <c r="BDA25" s="1"/>
      <c r="BDB25" s="1"/>
      <c r="BDC25" s="1"/>
      <c r="BDD25" s="1"/>
      <c r="BDE25" s="1"/>
      <c r="BDF25" s="1"/>
      <c r="BDG25" s="1"/>
      <c r="BDH25" s="1"/>
      <c r="BDI25" s="1"/>
      <c r="BDJ25" s="1"/>
      <c r="BDK25" s="1"/>
      <c r="BDL25" s="1"/>
      <c r="BDM25" s="1"/>
      <c r="BDN25" s="1"/>
      <c r="BDO25" s="1"/>
      <c r="BDP25" s="1"/>
      <c r="BDQ25" s="1"/>
      <c r="BDR25" s="1"/>
      <c r="BDS25" s="1"/>
      <c r="BDT25" s="1"/>
      <c r="BDU25" s="1"/>
      <c r="BDV25" s="1"/>
      <c r="BDW25" s="1"/>
      <c r="BDX25" s="1"/>
      <c r="BDY25" s="1"/>
      <c r="BDZ25" s="1"/>
      <c r="BEA25" s="1"/>
      <c r="BEB25" s="1"/>
      <c r="BEC25" s="1"/>
      <c r="BED25" s="1"/>
      <c r="BEE25" s="1"/>
      <c r="BEF25" s="1"/>
      <c r="BEG25" s="1"/>
      <c r="BEH25" s="1"/>
      <c r="BEI25" s="1"/>
      <c r="BEJ25" s="1"/>
      <c r="BEK25" s="1"/>
      <c r="BEL25" s="1"/>
      <c r="BEM25" s="1"/>
      <c r="BEN25" s="1"/>
      <c r="BEO25" s="1"/>
      <c r="BEP25" s="1"/>
      <c r="BEQ25" s="1"/>
      <c r="BER25" s="1"/>
      <c r="BES25" s="1"/>
      <c r="BET25" s="1"/>
      <c r="BEU25" s="1"/>
      <c r="BEV25" s="1"/>
      <c r="BEW25" s="1"/>
      <c r="BEX25" s="1"/>
      <c r="BEY25" s="1"/>
      <c r="BEZ25" s="1"/>
      <c r="BFA25" s="1"/>
      <c r="BFB25" s="1"/>
      <c r="BFC25" s="1"/>
      <c r="BFD25" s="1"/>
      <c r="BFE25" s="1"/>
      <c r="BFF25" s="1"/>
      <c r="BFG25" s="1"/>
      <c r="BFH25" s="1"/>
      <c r="BFI25" s="1"/>
      <c r="BFJ25" s="1"/>
      <c r="BFK25" s="1"/>
      <c r="BFL25" s="1"/>
      <c r="BFM25" s="1"/>
      <c r="BFN25" s="1"/>
      <c r="BFO25" s="1"/>
      <c r="BFP25" s="1"/>
      <c r="BFQ25" s="1"/>
      <c r="BFR25" s="1"/>
      <c r="BFS25" s="1"/>
      <c r="BFT25" s="1"/>
      <c r="BFU25" s="1"/>
      <c r="BFV25" s="1"/>
      <c r="BFW25" s="1"/>
      <c r="BFX25" s="1"/>
      <c r="BFY25" s="1"/>
      <c r="BFZ25" s="1"/>
      <c r="BGA25" s="1"/>
      <c r="BGB25" s="1"/>
      <c r="BGC25" s="1"/>
      <c r="BGD25" s="1"/>
      <c r="BGE25" s="1"/>
      <c r="BGF25" s="1"/>
      <c r="BGG25" s="1"/>
      <c r="BGH25" s="1"/>
      <c r="BGI25" s="1"/>
      <c r="BGJ25" s="1"/>
      <c r="BGK25" s="1"/>
      <c r="BGL25" s="1"/>
      <c r="BGM25" s="1"/>
      <c r="BGN25" s="1"/>
      <c r="BGO25" s="1"/>
      <c r="BGP25" s="1"/>
      <c r="BGQ25" s="1"/>
      <c r="BGR25" s="1"/>
      <c r="BGS25" s="1"/>
      <c r="BGT25" s="1"/>
      <c r="BGU25" s="1"/>
      <c r="BGV25" s="1"/>
      <c r="BGW25" s="1"/>
      <c r="BGX25" s="1"/>
      <c r="BGY25" s="1"/>
      <c r="BGZ25" s="1"/>
      <c r="BHA25" s="1"/>
      <c r="BHB25" s="1"/>
      <c r="BHC25" s="1"/>
      <c r="BHD25" s="1"/>
      <c r="BHE25" s="1"/>
      <c r="BHF25" s="1"/>
      <c r="BHG25" s="1"/>
      <c r="BHH25" s="1"/>
      <c r="BHI25" s="1"/>
      <c r="BHJ25" s="1"/>
      <c r="BHK25" s="1"/>
      <c r="BHL25" s="1"/>
      <c r="BHM25" s="1"/>
      <c r="BHN25" s="1"/>
      <c r="BHO25" s="1"/>
      <c r="BHP25" s="1"/>
      <c r="BHQ25" s="1"/>
      <c r="BHR25" s="1"/>
      <c r="BHS25" s="1"/>
      <c r="BHT25" s="1"/>
      <c r="BHU25" s="1"/>
      <c r="BHV25" s="1"/>
      <c r="BHW25" s="1"/>
      <c r="BHX25" s="1"/>
      <c r="BHY25" s="1"/>
      <c r="BHZ25" s="1"/>
      <c r="BIA25" s="1"/>
      <c r="BIB25" s="1"/>
      <c r="BIC25" s="1"/>
      <c r="BID25" s="1"/>
      <c r="BIE25" s="1"/>
      <c r="BIF25" s="1"/>
      <c r="BIG25" s="1"/>
      <c r="BIH25" s="1"/>
      <c r="BII25" s="1"/>
      <c r="BIJ25" s="1"/>
      <c r="BIK25" s="1"/>
      <c r="BIL25" s="1"/>
      <c r="BIM25" s="1"/>
      <c r="BIN25" s="1"/>
      <c r="BIO25" s="1"/>
      <c r="BIP25" s="1"/>
      <c r="BIQ25" s="1"/>
      <c r="BIR25" s="1"/>
      <c r="BIS25" s="1"/>
      <c r="BIT25" s="1"/>
      <c r="BIU25" s="1"/>
      <c r="BIV25" s="1"/>
      <c r="BIW25" s="1"/>
      <c r="BIX25" s="1"/>
      <c r="BIY25" s="1"/>
      <c r="BIZ25" s="1"/>
      <c r="BJA25" s="1"/>
      <c r="BJB25" s="1"/>
      <c r="BJC25" s="1"/>
      <c r="BJD25" s="1"/>
      <c r="BJE25" s="1"/>
      <c r="BJF25" s="1"/>
      <c r="BJG25" s="1"/>
      <c r="BJH25" s="1"/>
      <c r="BJI25" s="1"/>
      <c r="BJJ25" s="1"/>
      <c r="BJK25" s="1"/>
      <c r="BJL25" s="1"/>
      <c r="BJM25" s="1"/>
      <c r="BJN25" s="1"/>
      <c r="BJO25" s="1"/>
      <c r="BJP25" s="1"/>
      <c r="BJQ25" s="1"/>
      <c r="BJR25" s="1"/>
      <c r="BJS25" s="1"/>
      <c r="BJT25" s="1"/>
      <c r="BJU25" s="1"/>
      <c r="BJV25" s="1"/>
      <c r="BJW25" s="1"/>
      <c r="BJX25" s="1"/>
      <c r="BJY25" s="1"/>
      <c r="BJZ25" s="1"/>
      <c r="BKA25" s="1"/>
      <c r="BKB25" s="1"/>
      <c r="BKC25" s="1"/>
      <c r="BKD25" s="1"/>
      <c r="BKE25" s="1"/>
      <c r="BKF25" s="1"/>
      <c r="BKG25" s="1"/>
      <c r="BKH25" s="1"/>
      <c r="BKI25" s="1"/>
      <c r="BKJ25" s="1"/>
      <c r="BKK25" s="1"/>
      <c r="BKL25" s="1"/>
      <c r="BKM25" s="1"/>
      <c r="BKN25" s="1"/>
      <c r="BKO25" s="1"/>
      <c r="BKP25" s="1"/>
      <c r="BKQ25" s="1"/>
      <c r="BKR25" s="1"/>
      <c r="BKS25" s="1"/>
      <c r="BKT25" s="1"/>
      <c r="BKU25" s="1"/>
      <c r="BKV25" s="1"/>
      <c r="BKW25" s="1"/>
      <c r="BKX25" s="1"/>
      <c r="BKY25" s="1"/>
      <c r="BKZ25" s="1"/>
      <c r="BLA25" s="1"/>
      <c r="BLB25" s="1"/>
      <c r="BLC25" s="1"/>
      <c r="BLD25" s="1"/>
      <c r="BLE25" s="1"/>
      <c r="BLF25" s="1"/>
      <c r="BLG25" s="1"/>
      <c r="BLH25" s="1"/>
      <c r="BLI25" s="1"/>
      <c r="BLJ25" s="1"/>
      <c r="BLK25" s="1"/>
      <c r="BLL25" s="1"/>
      <c r="BLM25" s="1"/>
      <c r="BLN25" s="1"/>
      <c r="BLO25" s="1"/>
      <c r="BLP25" s="1"/>
      <c r="BLQ25" s="1"/>
      <c r="BLR25" s="1"/>
      <c r="BLS25" s="1"/>
      <c r="BLT25" s="1"/>
      <c r="BLU25" s="1"/>
      <c r="BLV25" s="1"/>
      <c r="BLW25" s="1"/>
      <c r="BLX25" s="1"/>
      <c r="BLY25" s="1"/>
      <c r="BLZ25" s="1"/>
      <c r="BMA25" s="1"/>
      <c r="BMB25" s="1"/>
      <c r="BMC25" s="1"/>
      <c r="BMD25" s="1"/>
      <c r="BME25" s="1"/>
      <c r="BMF25" s="1"/>
      <c r="BMG25" s="1"/>
      <c r="BMH25" s="1"/>
      <c r="BMI25" s="1"/>
      <c r="BMJ25" s="1"/>
      <c r="BMK25" s="1"/>
      <c r="BML25" s="1"/>
      <c r="BMM25" s="1"/>
      <c r="BMN25" s="1"/>
      <c r="BMO25" s="1"/>
      <c r="BMP25" s="1"/>
      <c r="BMQ25" s="1"/>
      <c r="BMR25" s="1"/>
      <c r="BMS25" s="1"/>
      <c r="BMT25" s="1"/>
      <c r="BMU25" s="1"/>
      <c r="BMV25" s="1"/>
      <c r="BMW25" s="1"/>
      <c r="BMX25" s="1"/>
      <c r="BMY25" s="1"/>
      <c r="BMZ25" s="1"/>
      <c r="BNA25" s="1"/>
      <c r="BNB25" s="1"/>
      <c r="BNC25" s="1"/>
      <c r="BND25" s="1"/>
      <c r="BNE25" s="1"/>
      <c r="BNF25" s="1"/>
      <c r="BNG25" s="1"/>
      <c r="BNH25" s="1"/>
      <c r="BNI25" s="1"/>
      <c r="BNJ25" s="1"/>
      <c r="BNK25" s="1"/>
      <c r="BNL25" s="1"/>
      <c r="BNM25" s="1"/>
      <c r="BNN25" s="1"/>
      <c r="BNO25" s="1"/>
      <c r="BNP25" s="1"/>
      <c r="BNQ25" s="1"/>
      <c r="BNR25" s="1"/>
      <c r="BNS25" s="1"/>
      <c r="BNT25" s="1"/>
      <c r="BNU25" s="1"/>
      <c r="BNV25" s="1"/>
      <c r="BNW25" s="1"/>
      <c r="BNX25" s="1"/>
      <c r="BNY25" s="1"/>
      <c r="BNZ25" s="1"/>
      <c r="BOA25" s="1"/>
      <c r="BOB25" s="1"/>
      <c r="BOC25" s="1"/>
      <c r="BOD25" s="1"/>
      <c r="BOE25" s="1"/>
      <c r="BOF25" s="1"/>
      <c r="BOG25" s="1"/>
      <c r="BOH25" s="1"/>
      <c r="BOI25" s="1"/>
      <c r="BOJ25" s="1"/>
      <c r="BOK25" s="1"/>
      <c r="BOL25" s="1"/>
      <c r="BOM25" s="1"/>
      <c r="BON25" s="1"/>
      <c r="BOO25" s="1"/>
      <c r="BOP25" s="1"/>
      <c r="BOQ25" s="1"/>
      <c r="BOR25" s="1"/>
      <c r="BOS25" s="1"/>
      <c r="BOT25" s="1"/>
      <c r="BOU25" s="1"/>
      <c r="BOV25" s="1"/>
      <c r="BOW25" s="1"/>
      <c r="BOX25" s="1"/>
      <c r="BOY25" s="1"/>
      <c r="BOZ25" s="1"/>
      <c r="BPA25" s="1"/>
      <c r="BPB25" s="1"/>
      <c r="BPC25" s="1"/>
      <c r="BPD25" s="1"/>
      <c r="BPE25" s="1"/>
      <c r="BPF25" s="1"/>
      <c r="BPG25" s="1"/>
      <c r="BPH25" s="1"/>
      <c r="BPI25" s="1"/>
      <c r="BPJ25" s="1"/>
      <c r="BPK25" s="1"/>
      <c r="BPL25" s="1"/>
      <c r="BPM25" s="1"/>
      <c r="BPN25" s="1"/>
      <c r="BPO25" s="1"/>
      <c r="BPP25" s="1"/>
      <c r="BPQ25" s="1"/>
      <c r="BPR25" s="1"/>
      <c r="BPS25" s="1"/>
      <c r="BPT25" s="1"/>
      <c r="BPU25" s="1"/>
      <c r="BPV25" s="1"/>
      <c r="BPW25" s="1"/>
      <c r="BPX25" s="1"/>
      <c r="BPY25" s="1"/>
      <c r="BPZ25" s="1"/>
      <c r="BQA25" s="1"/>
      <c r="BQB25" s="1"/>
      <c r="BQC25" s="1"/>
      <c r="BQD25" s="1"/>
      <c r="BQE25" s="1"/>
      <c r="BQF25" s="1"/>
      <c r="BQG25" s="1"/>
      <c r="BQH25" s="1"/>
      <c r="BQI25" s="1"/>
      <c r="BQJ25" s="1"/>
      <c r="BQK25" s="1"/>
      <c r="BQL25" s="1"/>
      <c r="BQM25" s="1"/>
      <c r="BQN25" s="1"/>
      <c r="BQO25" s="1"/>
      <c r="BQP25" s="1"/>
      <c r="BQQ25" s="1"/>
      <c r="BQR25" s="1"/>
      <c r="BQS25" s="1"/>
      <c r="BQT25" s="1"/>
      <c r="BQU25" s="1"/>
      <c r="BQV25" s="1"/>
      <c r="BQW25" s="1"/>
      <c r="BQX25" s="1"/>
      <c r="BQY25" s="1"/>
      <c r="BQZ25" s="1"/>
      <c r="BRA25" s="1"/>
      <c r="BRB25" s="1"/>
      <c r="BRC25" s="1"/>
      <c r="BRD25" s="1"/>
      <c r="BRE25" s="1"/>
      <c r="BRF25" s="1"/>
      <c r="BRG25" s="1"/>
      <c r="BRH25" s="1"/>
      <c r="BRI25" s="1"/>
      <c r="BRJ25" s="1"/>
      <c r="BRK25" s="1"/>
      <c r="BRL25" s="1"/>
      <c r="BRM25" s="1"/>
      <c r="BRN25" s="1"/>
      <c r="BRO25" s="1"/>
      <c r="BRP25" s="1"/>
      <c r="BRQ25" s="1"/>
      <c r="BRR25" s="1"/>
      <c r="BRS25" s="1"/>
      <c r="BRT25" s="1"/>
      <c r="BRU25" s="1"/>
      <c r="BRV25" s="1"/>
      <c r="BRW25" s="1"/>
      <c r="BRX25" s="1"/>
      <c r="BRY25" s="1"/>
      <c r="BRZ25" s="1"/>
      <c r="BSA25" s="1"/>
      <c r="BSB25" s="1"/>
      <c r="BSC25" s="1"/>
      <c r="BSD25" s="1"/>
      <c r="BSE25" s="1"/>
      <c r="BSF25" s="1"/>
      <c r="BSG25" s="1"/>
      <c r="BSH25" s="1"/>
      <c r="BSI25" s="1"/>
      <c r="BSJ25" s="1"/>
      <c r="BSK25" s="1"/>
      <c r="BSL25" s="1"/>
      <c r="BSM25" s="1"/>
      <c r="BSN25" s="1"/>
      <c r="BSO25" s="1"/>
      <c r="BSP25" s="1"/>
      <c r="BSQ25" s="1"/>
      <c r="BSR25" s="1"/>
      <c r="BSS25" s="1"/>
      <c r="BST25" s="1"/>
      <c r="BSU25" s="1"/>
      <c r="BSV25" s="1"/>
      <c r="BSW25" s="1"/>
      <c r="BSX25" s="1"/>
      <c r="BSY25" s="1"/>
      <c r="BSZ25" s="1"/>
      <c r="BTA25" s="1"/>
      <c r="BTB25" s="1"/>
      <c r="BTC25" s="1"/>
      <c r="BTD25" s="1"/>
      <c r="BTE25" s="1"/>
      <c r="BTF25" s="1"/>
      <c r="BTG25" s="1"/>
      <c r="BTH25" s="1"/>
      <c r="BTI25" s="1"/>
      <c r="BTJ25" s="1"/>
      <c r="BTK25" s="1"/>
      <c r="BTL25" s="1"/>
      <c r="BTM25" s="1"/>
      <c r="BTN25" s="1"/>
      <c r="BTO25" s="1"/>
      <c r="BTP25" s="1"/>
      <c r="BTQ25" s="1"/>
      <c r="BTR25" s="1"/>
      <c r="BTS25" s="1"/>
      <c r="BTT25" s="1"/>
      <c r="BTU25" s="1"/>
      <c r="BTV25" s="1"/>
      <c r="BTW25" s="1"/>
      <c r="BTX25" s="1"/>
      <c r="BTY25" s="1"/>
      <c r="BTZ25" s="1"/>
      <c r="BUA25" s="1"/>
      <c r="BUB25" s="1"/>
      <c r="BUC25" s="1"/>
      <c r="BUD25" s="1"/>
      <c r="BUE25" s="1"/>
      <c r="BUF25" s="1"/>
      <c r="BUG25" s="1"/>
      <c r="BUH25" s="1"/>
      <c r="BUI25" s="1"/>
      <c r="BUJ25" s="1"/>
      <c r="BUK25" s="1"/>
      <c r="BUL25" s="1"/>
      <c r="BUM25" s="1"/>
      <c r="BUN25" s="1"/>
      <c r="BUO25" s="1"/>
      <c r="BUP25" s="1"/>
      <c r="BUQ25" s="1"/>
      <c r="BUR25" s="1"/>
      <c r="BUS25" s="1"/>
      <c r="BUT25" s="1"/>
      <c r="BUU25" s="1"/>
      <c r="BUV25" s="1"/>
      <c r="BUW25" s="1"/>
      <c r="BUX25" s="1"/>
      <c r="BUY25" s="1"/>
      <c r="BUZ25" s="1"/>
      <c r="BVA25" s="1"/>
      <c r="BVB25" s="1"/>
      <c r="BVC25" s="1"/>
      <c r="BVD25" s="1"/>
      <c r="BVE25" s="1"/>
      <c r="BVF25" s="1"/>
      <c r="BVG25" s="1"/>
      <c r="BVH25" s="1"/>
      <c r="BVI25" s="1"/>
      <c r="BVJ25" s="1"/>
      <c r="BVK25" s="1"/>
      <c r="BVL25" s="1"/>
      <c r="BVM25" s="1"/>
      <c r="BVN25" s="1"/>
      <c r="BVO25" s="1"/>
      <c r="BVP25" s="1"/>
      <c r="BVQ25" s="1"/>
      <c r="BVR25" s="1"/>
      <c r="BVS25" s="1"/>
      <c r="BVT25" s="1"/>
      <c r="BVU25" s="1"/>
      <c r="BVV25" s="1"/>
      <c r="BVW25" s="1"/>
      <c r="BVX25" s="1"/>
      <c r="BVY25" s="1"/>
      <c r="BVZ25" s="1"/>
      <c r="BWA25" s="1"/>
      <c r="BWB25" s="1"/>
      <c r="BWC25" s="1"/>
      <c r="BWD25" s="1"/>
      <c r="BWE25" s="1"/>
      <c r="BWF25" s="1"/>
      <c r="BWG25" s="1"/>
      <c r="BWH25" s="1"/>
      <c r="BWI25" s="1"/>
      <c r="BWJ25" s="1"/>
      <c r="BWK25" s="1"/>
      <c r="BWL25" s="1"/>
      <c r="BWM25" s="1"/>
      <c r="BWN25" s="1"/>
      <c r="BWO25" s="1"/>
      <c r="BWP25" s="1"/>
      <c r="BWQ25" s="1"/>
      <c r="BWR25" s="1"/>
      <c r="BWS25" s="1"/>
      <c r="BWT25" s="1"/>
      <c r="BWU25" s="1"/>
      <c r="BWV25" s="1"/>
      <c r="BWW25" s="1"/>
      <c r="BWX25" s="1"/>
      <c r="BWY25" s="1"/>
      <c r="BWZ25" s="1"/>
      <c r="BXA25" s="1"/>
      <c r="BXB25" s="1"/>
      <c r="BXC25" s="1"/>
      <c r="BXD25" s="1"/>
      <c r="BXE25" s="1"/>
      <c r="BXF25" s="1"/>
      <c r="BXG25" s="1"/>
      <c r="BXH25" s="1"/>
      <c r="BXI25" s="1"/>
      <c r="BXJ25" s="1"/>
      <c r="BXK25" s="1"/>
      <c r="BXL25" s="1"/>
      <c r="BXM25" s="1"/>
      <c r="BXN25" s="1"/>
      <c r="BXO25" s="1"/>
      <c r="BXP25" s="1"/>
      <c r="BXQ25" s="1"/>
      <c r="BXR25" s="1"/>
      <c r="BXS25" s="1"/>
      <c r="BXT25" s="1"/>
      <c r="BXU25" s="1"/>
      <c r="BXV25" s="1"/>
      <c r="BXW25" s="1"/>
      <c r="BXX25" s="1"/>
      <c r="BXY25" s="1"/>
      <c r="BXZ25" s="1"/>
      <c r="BYA25" s="1"/>
      <c r="BYB25" s="1"/>
      <c r="BYC25" s="1"/>
      <c r="BYD25" s="1"/>
      <c r="BYE25" s="1"/>
      <c r="BYF25" s="1"/>
      <c r="BYG25" s="1"/>
      <c r="BYH25" s="1"/>
      <c r="BYI25" s="1"/>
      <c r="BYJ25" s="1"/>
      <c r="BYK25" s="1"/>
      <c r="BYL25" s="1"/>
      <c r="BYM25" s="1"/>
      <c r="BYN25" s="1"/>
      <c r="BYO25" s="1"/>
      <c r="BYP25" s="1"/>
      <c r="BYQ25" s="1"/>
      <c r="BYR25" s="1"/>
      <c r="BYS25" s="1"/>
      <c r="BYT25" s="1"/>
      <c r="BYU25" s="1"/>
      <c r="BYV25" s="1"/>
      <c r="BYW25" s="1"/>
      <c r="BYX25" s="1"/>
      <c r="BYY25" s="1"/>
      <c r="BYZ25" s="1"/>
      <c r="BZA25" s="1"/>
      <c r="BZB25" s="1"/>
      <c r="BZC25" s="1"/>
      <c r="BZD25" s="1"/>
      <c r="BZE25" s="1"/>
      <c r="BZF25" s="1"/>
      <c r="BZG25" s="1"/>
      <c r="BZH25" s="1"/>
      <c r="BZI25" s="1"/>
      <c r="BZJ25" s="1"/>
      <c r="BZK25" s="1"/>
      <c r="BZL25" s="1"/>
      <c r="BZM25" s="1"/>
      <c r="BZN25" s="1"/>
      <c r="BZO25" s="1"/>
      <c r="BZP25" s="1"/>
      <c r="BZQ25" s="1"/>
      <c r="BZR25" s="1"/>
      <c r="BZS25" s="1"/>
      <c r="BZT25" s="1"/>
      <c r="BZU25" s="1"/>
      <c r="BZV25" s="1"/>
      <c r="BZW25" s="1"/>
      <c r="BZX25" s="1"/>
      <c r="BZY25" s="1"/>
      <c r="BZZ25" s="1"/>
      <c r="CAA25" s="1"/>
      <c r="CAB25" s="1"/>
      <c r="CAC25" s="1"/>
      <c r="CAD25" s="1"/>
      <c r="CAE25" s="1"/>
      <c r="CAF25" s="1"/>
      <c r="CAG25" s="1"/>
      <c r="CAH25" s="1"/>
      <c r="CAI25" s="1"/>
      <c r="CAJ25" s="1"/>
      <c r="CAK25" s="1"/>
      <c r="CAL25" s="1"/>
      <c r="CAM25" s="1"/>
      <c r="CAN25" s="1"/>
      <c r="CAO25" s="1"/>
      <c r="CAP25" s="1"/>
      <c r="CAQ25" s="1"/>
      <c r="CAR25" s="1"/>
      <c r="CAS25" s="1"/>
      <c r="CAT25" s="1"/>
      <c r="CAU25" s="1"/>
      <c r="CAV25" s="1"/>
      <c r="CAW25" s="1"/>
      <c r="CAX25" s="1"/>
      <c r="CAY25" s="1"/>
      <c r="CAZ25" s="1"/>
      <c r="CBA25" s="1"/>
      <c r="CBB25" s="1"/>
      <c r="CBC25" s="1"/>
      <c r="CBD25" s="1"/>
      <c r="CBE25" s="1"/>
      <c r="CBF25" s="1"/>
      <c r="CBG25" s="1"/>
      <c r="CBH25" s="1"/>
      <c r="CBI25" s="1"/>
      <c r="CBJ25" s="1"/>
      <c r="CBK25" s="1"/>
      <c r="CBL25" s="1"/>
      <c r="CBM25" s="1"/>
      <c r="CBN25" s="1"/>
      <c r="CBO25" s="1"/>
      <c r="CBP25" s="1"/>
      <c r="CBQ25" s="1"/>
      <c r="CBR25" s="1"/>
      <c r="CBS25" s="1"/>
      <c r="CBT25" s="1"/>
      <c r="CBU25" s="1"/>
      <c r="CBV25" s="1"/>
      <c r="CBW25" s="1"/>
      <c r="CBX25" s="1"/>
      <c r="CBY25" s="1"/>
      <c r="CBZ25" s="1"/>
      <c r="CCA25" s="1"/>
      <c r="CCB25" s="1"/>
      <c r="CCC25" s="1"/>
      <c r="CCD25" s="1"/>
      <c r="CCE25" s="1"/>
      <c r="CCF25" s="1"/>
      <c r="CCG25" s="1"/>
      <c r="CCH25" s="1"/>
      <c r="CCI25" s="1"/>
      <c r="CCJ25" s="1"/>
      <c r="CCK25" s="1"/>
      <c r="CCL25" s="1"/>
      <c r="CCM25" s="1"/>
      <c r="CCN25" s="1"/>
      <c r="CCO25" s="1"/>
      <c r="CCP25" s="1"/>
      <c r="CCQ25" s="1"/>
      <c r="CCR25" s="1"/>
      <c r="CCS25" s="1"/>
      <c r="CCT25" s="1"/>
      <c r="CCU25" s="1"/>
      <c r="CCV25" s="1"/>
      <c r="CCW25" s="1"/>
      <c r="CCX25" s="1"/>
      <c r="CCY25" s="1"/>
      <c r="CCZ25" s="1"/>
      <c r="CDA25" s="1"/>
      <c r="CDB25" s="1"/>
      <c r="CDC25" s="1"/>
      <c r="CDD25" s="1"/>
      <c r="CDE25" s="1"/>
      <c r="CDF25" s="1"/>
      <c r="CDG25" s="1"/>
      <c r="CDH25" s="1"/>
      <c r="CDI25" s="1"/>
      <c r="CDJ25" s="1"/>
      <c r="CDK25" s="1"/>
      <c r="CDL25" s="1"/>
      <c r="CDM25" s="1"/>
      <c r="CDN25" s="1"/>
      <c r="CDO25" s="1"/>
      <c r="CDP25" s="1"/>
      <c r="CDQ25" s="1"/>
      <c r="CDR25" s="1"/>
      <c r="CDS25" s="1"/>
      <c r="CDT25" s="1"/>
      <c r="CDU25" s="1"/>
      <c r="CDV25" s="1"/>
      <c r="CDW25" s="1"/>
      <c r="CDX25" s="1"/>
      <c r="CDY25" s="1"/>
      <c r="CDZ25" s="1"/>
      <c r="CEA25" s="1"/>
      <c r="CEB25" s="1"/>
      <c r="CEC25" s="1"/>
      <c r="CED25" s="1"/>
      <c r="CEE25" s="1"/>
      <c r="CEF25" s="1"/>
      <c r="CEG25" s="1"/>
      <c r="CEH25" s="1"/>
      <c r="CEI25" s="1"/>
      <c r="CEJ25" s="1"/>
      <c r="CEK25" s="1"/>
      <c r="CEL25" s="1"/>
      <c r="CEM25" s="1"/>
      <c r="CEN25" s="1"/>
      <c r="CEO25" s="1"/>
      <c r="CEP25" s="1"/>
      <c r="CEQ25" s="1"/>
      <c r="CER25" s="1"/>
      <c r="CES25" s="1"/>
      <c r="CET25" s="1"/>
      <c r="CEU25" s="1"/>
      <c r="CEV25" s="1"/>
      <c r="CEW25" s="1"/>
      <c r="CEX25" s="1"/>
      <c r="CEY25" s="1"/>
      <c r="CEZ25" s="1"/>
      <c r="CFA25" s="1"/>
      <c r="CFB25" s="1"/>
      <c r="CFC25" s="1"/>
      <c r="CFD25" s="1"/>
      <c r="CFE25" s="1"/>
      <c r="CFF25" s="1"/>
      <c r="CFG25" s="1"/>
      <c r="CFH25" s="1"/>
      <c r="CFI25" s="1"/>
      <c r="CFJ25" s="1"/>
      <c r="CFK25" s="1"/>
      <c r="CFL25" s="1"/>
      <c r="CFM25" s="1"/>
      <c r="CFN25" s="1"/>
      <c r="CFO25" s="1"/>
      <c r="CFP25" s="1"/>
      <c r="CFQ25" s="1"/>
      <c r="CFR25" s="1"/>
      <c r="CFS25" s="1"/>
      <c r="CFT25" s="1"/>
      <c r="CFU25" s="1"/>
      <c r="CFV25" s="1"/>
      <c r="CFW25" s="1"/>
      <c r="CFX25" s="1"/>
      <c r="CFY25" s="1"/>
      <c r="CFZ25" s="1"/>
      <c r="CGA25" s="1"/>
      <c r="CGB25" s="1"/>
      <c r="CGC25" s="1"/>
      <c r="CGD25" s="1"/>
      <c r="CGE25" s="1"/>
      <c r="CGF25" s="1"/>
      <c r="CGG25" s="1"/>
      <c r="CGH25" s="1"/>
      <c r="CGI25" s="1"/>
      <c r="CGJ25" s="1"/>
      <c r="CGK25" s="1"/>
      <c r="CGL25" s="1"/>
      <c r="CGM25" s="1"/>
      <c r="CGN25" s="1"/>
      <c r="CGO25" s="1"/>
      <c r="CGP25" s="1"/>
      <c r="CGQ25" s="1"/>
      <c r="CGR25" s="1"/>
      <c r="CGS25" s="1"/>
      <c r="CGT25" s="1"/>
      <c r="CGU25" s="1"/>
      <c r="CGV25" s="1"/>
      <c r="CGW25" s="1"/>
      <c r="CGX25" s="1"/>
      <c r="CGY25" s="1"/>
      <c r="CGZ25" s="1"/>
      <c r="CHA25" s="1"/>
      <c r="CHB25" s="1"/>
      <c r="CHC25" s="1"/>
      <c r="CHD25" s="1"/>
      <c r="CHE25" s="1"/>
      <c r="CHF25" s="1"/>
      <c r="CHG25" s="1"/>
      <c r="CHH25" s="1"/>
      <c r="CHI25" s="1"/>
      <c r="CHJ25" s="1"/>
      <c r="CHK25" s="1"/>
      <c r="CHL25" s="1"/>
      <c r="CHM25" s="1"/>
      <c r="CHN25" s="1"/>
      <c r="CHO25" s="1"/>
      <c r="CHP25" s="1"/>
      <c r="CHQ25" s="1"/>
      <c r="CHR25" s="1"/>
      <c r="CHS25" s="1"/>
      <c r="CHT25" s="1"/>
      <c r="CHU25" s="1"/>
      <c r="CHV25" s="1"/>
      <c r="CHW25" s="1"/>
      <c r="CHX25" s="1"/>
      <c r="CHY25" s="1"/>
      <c r="CHZ25" s="1"/>
      <c r="CIA25" s="1"/>
      <c r="CIB25" s="1"/>
      <c r="CIC25" s="1"/>
      <c r="CID25" s="1"/>
      <c r="CIE25" s="1"/>
      <c r="CIF25" s="1"/>
      <c r="CIG25" s="1"/>
      <c r="CIH25" s="1"/>
      <c r="CII25" s="1"/>
      <c r="CIJ25" s="1"/>
      <c r="CIK25" s="1"/>
      <c r="CIL25" s="1"/>
      <c r="CIM25" s="1"/>
      <c r="CIN25" s="1"/>
      <c r="CIO25" s="1"/>
      <c r="CIP25" s="1"/>
      <c r="CIQ25" s="1"/>
      <c r="CIR25" s="1"/>
      <c r="CIS25" s="1"/>
      <c r="CIT25" s="1"/>
      <c r="CIU25" s="1"/>
      <c r="CIV25" s="1"/>
      <c r="CIW25" s="1"/>
      <c r="CIX25" s="1"/>
      <c r="CIY25" s="1"/>
      <c r="CIZ25" s="1"/>
      <c r="CJA25" s="1"/>
      <c r="CJB25" s="1"/>
      <c r="CJC25" s="1"/>
      <c r="CJD25" s="1"/>
      <c r="CJE25" s="1"/>
      <c r="CJF25" s="1"/>
      <c r="CJG25" s="1"/>
      <c r="CJH25" s="1"/>
      <c r="CJI25" s="1"/>
      <c r="CJJ25" s="1"/>
      <c r="CJK25" s="1"/>
      <c r="CJL25" s="1"/>
      <c r="CJM25" s="1"/>
      <c r="CJN25" s="1"/>
      <c r="CJO25" s="1"/>
      <c r="CJP25" s="1"/>
      <c r="CJQ25" s="1"/>
      <c r="CJR25" s="1"/>
      <c r="CJS25" s="1"/>
      <c r="CJT25" s="1"/>
      <c r="CJU25" s="1"/>
      <c r="CJV25" s="1"/>
      <c r="CJW25" s="1"/>
      <c r="CJX25" s="1"/>
      <c r="CJY25" s="1"/>
      <c r="CJZ25" s="1"/>
      <c r="CKA25" s="1"/>
      <c r="CKB25" s="1"/>
      <c r="CKC25" s="1"/>
      <c r="CKD25" s="1"/>
      <c r="CKE25" s="1"/>
      <c r="CKF25" s="1"/>
      <c r="CKG25" s="1"/>
      <c r="CKH25" s="1"/>
      <c r="CKI25" s="1"/>
      <c r="CKJ25" s="1"/>
      <c r="CKK25" s="1"/>
      <c r="CKL25" s="1"/>
      <c r="CKM25" s="1"/>
      <c r="CKN25" s="1"/>
      <c r="CKO25" s="1"/>
      <c r="CKP25" s="1"/>
      <c r="CKQ25" s="1"/>
      <c r="CKR25" s="1"/>
      <c r="CKS25" s="1"/>
      <c r="CKT25" s="1"/>
      <c r="CKU25" s="1"/>
      <c r="CKV25" s="1"/>
      <c r="CKW25" s="1"/>
      <c r="CKX25" s="1"/>
      <c r="CKY25" s="1"/>
      <c r="CKZ25" s="1"/>
      <c r="CLA25" s="1"/>
      <c r="CLB25" s="1"/>
      <c r="CLC25" s="1"/>
      <c r="CLD25" s="1"/>
      <c r="CLE25" s="1"/>
      <c r="CLF25" s="1"/>
      <c r="CLG25" s="1"/>
      <c r="CLH25" s="1"/>
      <c r="CLI25" s="1"/>
      <c r="CLJ25" s="1"/>
      <c r="CLK25" s="1"/>
      <c r="CLL25" s="1"/>
      <c r="CLM25" s="1"/>
      <c r="CLN25" s="1"/>
      <c r="CLO25" s="1"/>
      <c r="CLP25" s="1"/>
      <c r="CLQ25" s="1"/>
      <c r="CLR25" s="1"/>
      <c r="CLS25" s="1"/>
      <c r="CLT25" s="1"/>
      <c r="CLU25" s="1"/>
      <c r="CLV25" s="1"/>
      <c r="CLW25" s="1"/>
      <c r="CLX25" s="1"/>
      <c r="CLY25" s="1"/>
      <c r="CLZ25" s="1"/>
      <c r="CMA25" s="1"/>
      <c r="CMB25" s="1"/>
      <c r="CMC25" s="1"/>
      <c r="CMD25" s="1"/>
      <c r="CME25" s="1"/>
      <c r="CMF25" s="1"/>
      <c r="CMG25" s="1"/>
      <c r="CMH25" s="1"/>
      <c r="CMI25" s="1"/>
      <c r="CMJ25" s="1"/>
      <c r="CMK25" s="1"/>
      <c r="CML25" s="1"/>
      <c r="CMM25" s="1"/>
      <c r="CMN25" s="1"/>
      <c r="CMO25" s="1"/>
      <c r="CMP25" s="1"/>
      <c r="CMQ25" s="1"/>
      <c r="CMR25" s="1"/>
      <c r="CMS25" s="1"/>
      <c r="CMT25" s="1"/>
      <c r="CMU25" s="1"/>
      <c r="CMV25" s="1"/>
      <c r="CMW25" s="1"/>
      <c r="CMX25" s="1"/>
      <c r="CMY25" s="1"/>
      <c r="CMZ25" s="1"/>
      <c r="CNA25" s="1"/>
      <c r="CNB25" s="1"/>
      <c r="CNC25" s="1"/>
      <c r="CND25" s="1"/>
      <c r="CNE25" s="1"/>
      <c r="CNF25" s="1"/>
      <c r="CNG25" s="1"/>
      <c r="CNH25" s="1"/>
      <c r="CNI25" s="1"/>
      <c r="CNJ25" s="1"/>
      <c r="CNK25" s="1"/>
      <c r="CNL25" s="1"/>
      <c r="CNM25" s="1"/>
      <c r="CNN25" s="1"/>
      <c r="CNO25" s="1"/>
      <c r="CNP25" s="1"/>
      <c r="CNQ25" s="1"/>
      <c r="CNR25" s="1"/>
      <c r="CNS25" s="1"/>
      <c r="CNT25" s="1"/>
      <c r="CNU25" s="1"/>
      <c r="CNV25" s="1"/>
      <c r="CNW25" s="1"/>
      <c r="CNX25" s="1"/>
      <c r="CNY25" s="1"/>
      <c r="CNZ25" s="1"/>
      <c r="COA25" s="1"/>
      <c r="COB25" s="1"/>
      <c r="COC25" s="1"/>
      <c r="COD25" s="1"/>
      <c r="COE25" s="1"/>
      <c r="COF25" s="1"/>
      <c r="COG25" s="1"/>
      <c r="COH25" s="1"/>
      <c r="COI25" s="1"/>
      <c r="COJ25" s="1"/>
      <c r="COK25" s="1"/>
      <c r="COL25" s="1"/>
      <c r="COM25" s="1"/>
      <c r="CON25" s="1"/>
      <c r="COO25" s="1"/>
      <c r="COP25" s="1"/>
      <c r="COQ25" s="1"/>
      <c r="COR25" s="1"/>
      <c r="COS25" s="1"/>
      <c r="COT25" s="1"/>
      <c r="COU25" s="1"/>
      <c r="COV25" s="1"/>
      <c r="COW25" s="1"/>
      <c r="COX25" s="1"/>
      <c r="COY25" s="1"/>
      <c r="COZ25" s="1"/>
      <c r="CPA25" s="1"/>
      <c r="CPB25" s="1"/>
      <c r="CPC25" s="1"/>
      <c r="CPD25" s="1"/>
      <c r="CPE25" s="1"/>
      <c r="CPF25" s="1"/>
      <c r="CPG25" s="1"/>
      <c r="CPH25" s="1"/>
      <c r="CPI25" s="1"/>
      <c r="CPJ25" s="1"/>
      <c r="CPK25" s="1"/>
      <c r="CPL25" s="1"/>
      <c r="CPM25" s="1"/>
      <c r="CPN25" s="1"/>
      <c r="CPO25" s="1"/>
      <c r="CPP25" s="1"/>
      <c r="CPQ25" s="1"/>
      <c r="CPR25" s="1"/>
      <c r="CPS25" s="1"/>
      <c r="CPT25" s="1"/>
      <c r="CPU25" s="1"/>
      <c r="CPV25" s="1"/>
      <c r="CPW25" s="1"/>
      <c r="CPX25" s="1"/>
      <c r="CPY25" s="1"/>
      <c r="CPZ25" s="1"/>
      <c r="CQA25" s="1"/>
      <c r="CQB25" s="1"/>
      <c r="CQC25" s="1"/>
      <c r="CQD25" s="1"/>
      <c r="CQE25" s="1"/>
      <c r="CQF25" s="1"/>
      <c r="CQG25" s="1"/>
      <c r="CQH25" s="1"/>
      <c r="CQI25" s="1"/>
      <c r="CQJ25" s="1"/>
      <c r="CQK25" s="1"/>
      <c r="CQL25" s="1"/>
      <c r="CQM25" s="1"/>
      <c r="CQN25" s="1"/>
      <c r="CQO25" s="1"/>
      <c r="CQP25" s="1"/>
      <c r="CQQ25" s="1"/>
      <c r="CQR25" s="1"/>
      <c r="CQS25" s="1"/>
      <c r="CQT25" s="1"/>
      <c r="CQU25" s="1"/>
      <c r="CQV25" s="1"/>
      <c r="CQW25" s="1"/>
      <c r="CQX25" s="1"/>
      <c r="CQY25" s="1"/>
      <c r="CQZ25" s="1"/>
      <c r="CRA25" s="1"/>
      <c r="CRB25" s="1"/>
      <c r="CRC25" s="1"/>
      <c r="CRD25" s="1"/>
      <c r="CRE25" s="1"/>
      <c r="CRF25" s="1"/>
      <c r="CRG25" s="1"/>
      <c r="CRH25" s="1"/>
      <c r="CRI25" s="1"/>
      <c r="CRJ25" s="1"/>
      <c r="CRK25" s="1"/>
      <c r="CRL25" s="1"/>
      <c r="CRM25" s="1"/>
      <c r="CRN25" s="1"/>
      <c r="CRO25" s="1"/>
      <c r="CRP25" s="1"/>
      <c r="CRQ25" s="1"/>
      <c r="CRR25" s="1"/>
      <c r="CRS25" s="1"/>
      <c r="CRT25" s="1"/>
      <c r="CRU25" s="1"/>
      <c r="CRV25" s="1"/>
      <c r="CRW25" s="1"/>
      <c r="CRX25" s="1"/>
      <c r="CRY25" s="1"/>
      <c r="CRZ25" s="1"/>
      <c r="CSA25" s="1"/>
      <c r="CSB25" s="1"/>
      <c r="CSC25" s="1"/>
      <c r="CSD25" s="1"/>
      <c r="CSE25" s="1"/>
      <c r="CSF25" s="1"/>
      <c r="CSG25" s="1"/>
      <c r="CSH25" s="1"/>
      <c r="CSI25" s="1"/>
      <c r="CSJ25" s="1"/>
      <c r="CSK25" s="1"/>
      <c r="CSL25" s="1"/>
      <c r="CSM25" s="1"/>
      <c r="CSN25" s="1"/>
      <c r="CSO25" s="1"/>
      <c r="CSP25" s="1"/>
      <c r="CSQ25" s="1"/>
      <c r="CSR25" s="1"/>
      <c r="CSS25" s="1"/>
      <c r="CST25" s="1"/>
      <c r="CSU25" s="1"/>
      <c r="CSV25" s="1"/>
      <c r="CSW25" s="1"/>
      <c r="CSX25" s="1"/>
      <c r="CSY25" s="1"/>
      <c r="CSZ25" s="1"/>
      <c r="CTA25" s="1"/>
      <c r="CTB25" s="1"/>
      <c r="CTC25" s="1"/>
      <c r="CTD25" s="1"/>
      <c r="CTE25" s="1"/>
      <c r="CTF25" s="1"/>
      <c r="CTG25" s="1"/>
      <c r="CTH25" s="1"/>
      <c r="CTI25" s="1"/>
      <c r="CTJ25" s="1"/>
      <c r="CTK25" s="1"/>
      <c r="CTL25" s="1"/>
      <c r="CTM25" s="1"/>
      <c r="CTN25" s="1"/>
      <c r="CTO25" s="1"/>
      <c r="CTP25" s="1"/>
      <c r="CTQ25" s="1"/>
      <c r="CTR25" s="1"/>
      <c r="CTS25" s="1"/>
      <c r="CTT25" s="1"/>
      <c r="CTU25" s="1"/>
      <c r="CTV25" s="1"/>
      <c r="CTW25" s="1"/>
      <c r="CTX25" s="1"/>
      <c r="CTY25" s="1"/>
      <c r="CTZ25" s="1"/>
      <c r="CUA25" s="1"/>
      <c r="CUB25" s="1"/>
      <c r="CUC25" s="1"/>
      <c r="CUD25" s="1"/>
      <c r="CUE25" s="1"/>
      <c r="CUF25" s="1"/>
      <c r="CUG25" s="1"/>
      <c r="CUH25" s="1"/>
      <c r="CUI25" s="1"/>
      <c r="CUJ25" s="1"/>
      <c r="CUK25" s="1"/>
      <c r="CUL25" s="1"/>
      <c r="CUM25" s="1"/>
      <c r="CUN25" s="1"/>
      <c r="CUO25" s="1"/>
      <c r="CUP25" s="1"/>
      <c r="CUQ25" s="1"/>
      <c r="CUR25" s="1"/>
      <c r="CUS25" s="1"/>
      <c r="CUT25" s="1"/>
      <c r="CUU25" s="1"/>
      <c r="CUV25" s="1"/>
      <c r="CUW25" s="1"/>
      <c r="CUX25" s="1"/>
      <c r="CUY25" s="1"/>
      <c r="CUZ25" s="1"/>
      <c r="CVA25" s="1"/>
      <c r="CVB25" s="1"/>
      <c r="CVC25" s="1"/>
      <c r="CVD25" s="1"/>
      <c r="CVE25" s="1"/>
      <c r="CVF25" s="1"/>
      <c r="CVG25" s="1"/>
      <c r="CVH25" s="1"/>
      <c r="CVI25" s="1"/>
      <c r="CVJ25" s="1"/>
      <c r="CVK25" s="1"/>
      <c r="CVL25" s="1"/>
      <c r="CVM25" s="1"/>
      <c r="CVN25" s="1"/>
      <c r="CVO25" s="1"/>
      <c r="CVP25" s="1"/>
      <c r="CVQ25" s="1"/>
      <c r="CVR25" s="1"/>
      <c r="CVS25" s="1"/>
      <c r="CVT25" s="1"/>
      <c r="CVU25" s="1"/>
      <c r="CVV25" s="1"/>
      <c r="CVW25" s="1"/>
      <c r="CVX25" s="1"/>
      <c r="CVY25" s="1"/>
      <c r="CVZ25" s="1"/>
      <c r="CWA25" s="1"/>
      <c r="CWB25" s="1"/>
      <c r="CWC25" s="1"/>
      <c r="CWD25" s="1"/>
      <c r="CWE25" s="1"/>
      <c r="CWF25" s="1"/>
      <c r="CWG25" s="1"/>
      <c r="CWH25" s="1"/>
      <c r="CWI25" s="1"/>
      <c r="CWJ25" s="1"/>
      <c r="CWK25" s="1"/>
      <c r="CWL25" s="1"/>
      <c r="CWM25" s="1"/>
      <c r="CWN25" s="1"/>
      <c r="CWO25" s="1"/>
      <c r="CWP25" s="1"/>
      <c r="CWQ25" s="1"/>
      <c r="CWR25" s="1"/>
      <c r="CWS25" s="1"/>
      <c r="CWT25" s="1"/>
      <c r="CWU25" s="1"/>
      <c r="CWV25" s="1"/>
      <c r="CWW25" s="1"/>
      <c r="CWX25" s="1"/>
      <c r="CWY25" s="1"/>
      <c r="CWZ25" s="1"/>
      <c r="CXA25" s="1"/>
      <c r="CXB25" s="1"/>
      <c r="CXC25" s="1"/>
      <c r="CXD25" s="1"/>
      <c r="CXE25" s="1"/>
      <c r="CXF25" s="1"/>
      <c r="CXG25" s="1"/>
      <c r="CXH25" s="1"/>
      <c r="CXI25" s="1"/>
      <c r="CXJ25" s="1"/>
      <c r="CXK25" s="1"/>
      <c r="CXL25" s="1"/>
      <c r="CXM25" s="1"/>
      <c r="CXN25" s="1"/>
      <c r="CXO25" s="1"/>
      <c r="CXP25" s="1"/>
      <c r="CXQ25" s="1"/>
      <c r="CXR25" s="1"/>
      <c r="CXS25" s="1"/>
      <c r="CXT25" s="1"/>
      <c r="CXU25" s="1"/>
      <c r="CXV25" s="1"/>
      <c r="CXW25" s="1"/>
      <c r="CXX25" s="1"/>
      <c r="CXY25" s="1"/>
      <c r="CXZ25" s="1"/>
      <c r="CYA25" s="1"/>
      <c r="CYB25" s="1"/>
      <c r="CYC25" s="1"/>
      <c r="CYD25" s="1"/>
      <c r="CYE25" s="1"/>
      <c r="CYF25" s="1"/>
      <c r="CYG25" s="1"/>
      <c r="CYH25" s="1"/>
      <c r="CYI25" s="1"/>
      <c r="CYJ25" s="1"/>
      <c r="CYK25" s="1"/>
      <c r="CYL25" s="1"/>
      <c r="CYM25" s="1"/>
      <c r="CYN25" s="1"/>
      <c r="CYO25" s="1"/>
      <c r="CYP25" s="1"/>
      <c r="CYQ25" s="1"/>
      <c r="CYR25" s="1"/>
      <c r="CYS25" s="1"/>
      <c r="CYT25" s="1"/>
      <c r="CYU25" s="1"/>
      <c r="CYV25" s="1"/>
      <c r="CYW25" s="1"/>
      <c r="CYX25" s="1"/>
      <c r="CYY25" s="1"/>
      <c r="CYZ25" s="1"/>
      <c r="CZA25" s="1"/>
      <c r="CZB25" s="1"/>
      <c r="CZC25" s="1"/>
      <c r="CZD25" s="1"/>
      <c r="CZE25" s="1"/>
      <c r="CZF25" s="1"/>
      <c r="CZG25" s="1"/>
      <c r="CZH25" s="1"/>
      <c r="CZI25" s="1"/>
      <c r="CZJ25" s="1"/>
      <c r="CZK25" s="1"/>
      <c r="CZL25" s="1"/>
      <c r="CZM25" s="1"/>
      <c r="CZN25" s="1"/>
      <c r="CZO25" s="1"/>
      <c r="CZP25" s="1"/>
      <c r="CZQ25" s="1"/>
      <c r="CZR25" s="1"/>
      <c r="CZS25" s="1"/>
      <c r="CZT25" s="1"/>
      <c r="CZU25" s="1"/>
      <c r="CZV25" s="1"/>
      <c r="CZW25" s="1"/>
      <c r="CZX25" s="1"/>
      <c r="CZY25" s="1"/>
      <c r="CZZ25" s="1"/>
      <c r="DAA25" s="1"/>
      <c r="DAB25" s="1"/>
      <c r="DAC25" s="1"/>
      <c r="DAD25" s="1"/>
      <c r="DAE25" s="1"/>
      <c r="DAF25" s="1"/>
      <c r="DAG25" s="1"/>
      <c r="DAH25" s="1"/>
      <c r="DAI25" s="1"/>
      <c r="DAJ25" s="1"/>
      <c r="DAK25" s="1"/>
      <c r="DAL25" s="1"/>
      <c r="DAM25" s="1"/>
      <c r="DAN25" s="1"/>
      <c r="DAO25" s="1"/>
      <c r="DAP25" s="1"/>
      <c r="DAQ25" s="1"/>
      <c r="DAR25" s="1"/>
      <c r="DAS25" s="1"/>
      <c r="DAT25" s="1"/>
      <c r="DAU25" s="1"/>
      <c r="DAV25" s="1"/>
      <c r="DAW25" s="1"/>
      <c r="DAX25" s="1"/>
      <c r="DAY25" s="1"/>
      <c r="DAZ25" s="1"/>
      <c r="DBA25" s="1"/>
      <c r="DBB25" s="1"/>
      <c r="DBC25" s="1"/>
      <c r="DBD25" s="1"/>
      <c r="DBE25" s="1"/>
      <c r="DBF25" s="1"/>
      <c r="DBG25" s="1"/>
      <c r="DBH25" s="1"/>
      <c r="DBI25" s="1"/>
      <c r="DBJ25" s="1"/>
      <c r="DBK25" s="1"/>
      <c r="DBL25" s="1"/>
      <c r="DBM25" s="1"/>
      <c r="DBN25" s="1"/>
      <c r="DBO25" s="1"/>
      <c r="DBP25" s="1"/>
      <c r="DBQ25" s="1"/>
      <c r="DBR25" s="1"/>
      <c r="DBS25" s="1"/>
      <c r="DBT25" s="1"/>
      <c r="DBU25" s="1"/>
      <c r="DBV25" s="1"/>
      <c r="DBW25" s="1"/>
      <c r="DBX25" s="1"/>
      <c r="DBY25" s="1"/>
      <c r="DBZ25" s="1"/>
      <c r="DCA25" s="1"/>
      <c r="DCB25" s="1"/>
      <c r="DCC25" s="1"/>
      <c r="DCD25" s="1"/>
      <c r="DCE25" s="1"/>
      <c r="DCF25" s="1"/>
      <c r="DCG25" s="1"/>
      <c r="DCH25" s="1"/>
      <c r="DCI25" s="1"/>
      <c r="DCJ25" s="1"/>
      <c r="DCK25" s="1"/>
      <c r="DCL25" s="1"/>
      <c r="DCM25" s="1"/>
      <c r="DCN25" s="1"/>
      <c r="DCO25" s="1"/>
      <c r="DCP25" s="1"/>
      <c r="DCQ25" s="1"/>
      <c r="DCR25" s="1"/>
      <c r="DCS25" s="1"/>
      <c r="DCT25" s="1"/>
      <c r="DCU25" s="1"/>
      <c r="DCV25" s="1"/>
      <c r="DCW25" s="1"/>
      <c r="DCX25" s="1"/>
      <c r="DCY25" s="1"/>
      <c r="DCZ25" s="1"/>
      <c r="DDA25" s="1"/>
      <c r="DDB25" s="1"/>
      <c r="DDC25" s="1"/>
      <c r="DDD25" s="1"/>
      <c r="DDE25" s="1"/>
      <c r="DDF25" s="1"/>
      <c r="DDG25" s="1"/>
      <c r="DDH25" s="1"/>
      <c r="DDI25" s="1"/>
      <c r="DDJ25" s="1"/>
      <c r="DDK25" s="1"/>
      <c r="DDL25" s="1"/>
      <c r="DDM25" s="1"/>
      <c r="DDN25" s="1"/>
      <c r="DDO25" s="1"/>
      <c r="DDP25" s="1"/>
      <c r="DDQ25" s="1"/>
      <c r="DDR25" s="1"/>
      <c r="DDS25" s="1"/>
      <c r="DDT25" s="1"/>
      <c r="DDU25" s="1"/>
      <c r="DDV25" s="1"/>
      <c r="DDW25" s="1"/>
      <c r="DDX25" s="1"/>
      <c r="DDY25" s="1"/>
      <c r="DDZ25" s="1"/>
      <c r="DEA25" s="1"/>
      <c r="DEB25" s="1"/>
      <c r="DEC25" s="1"/>
      <c r="DED25" s="1"/>
      <c r="DEE25" s="1"/>
      <c r="DEF25" s="1"/>
      <c r="DEG25" s="1"/>
      <c r="DEH25" s="1"/>
      <c r="DEI25" s="1"/>
      <c r="DEJ25" s="1"/>
      <c r="DEK25" s="1"/>
      <c r="DEL25" s="1"/>
      <c r="DEM25" s="1"/>
      <c r="DEN25" s="1"/>
      <c r="DEO25" s="1"/>
      <c r="DEP25" s="1"/>
      <c r="DEQ25" s="1"/>
      <c r="DER25" s="1"/>
      <c r="DES25" s="1"/>
      <c r="DET25" s="1"/>
      <c r="DEU25" s="1"/>
      <c r="DEV25" s="1"/>
      <c r="DEW25" s="1"/>
      <c r="DEX25" s="1"/>
      <c r="DEY25" s="1"/>
      <c r="DEZ25" s="1"/>
      <c r="DFA25" s="1"/>
      <c r="DFB25" s="1"/>
      <c r="DFC25" s="1"/>
      <c r="DFD25" s="1"/>
      <c r="DFE25" s="1"/>
      <c r="DFF25" s="1"/>
      <c r="DFG25" s="1"/>
      <c r="DFH25" s="1"/>
      <c r="DFI25" s="1"/>
      <c r="DFJ25" s="1"/>
      <c r="DFK25" s="1"/>
      <c r="DFL25" s="1"/>
      <c r="DFM25" s="1"/>
      <c r="DFN25" s="1"/>
      <c r="DFO25" s="1"/>
      <c r="DFP25" s="1"/>
      <c r="DFQ25" s="1"/>
      <c r="DFR25" s="1"/>
      <c r="DFS25" s="1"/>
      <c r="DFT25" s="1"/>
      <c r="DFU25" s="1"/>
      <c r="DFV25" s="1"/>
      <c r="DFW25" s="1"/>
      <c r="DFX25" s="1"/>
      <c r="DFY25" s="1"/>
      <c r="DFZ25" s="1"/>
      <c r="DGA25" s="1"/>
      <c r="DGB25" s="1"/>
      <c r="DGC25" s="1"/>
      <c r="DGD25" s="1"/>
      <c r="DGE25" s="1"/>
      <c r="DGF25" s="1"/>
      <c r="DGG25" s="1"/>
      <c r="DGH25" s="1"/>
      <c r="DGI25" s="1"/>
      <c r="DGJ25" s="1"/>
      <c r="DGK25" s="1"/>
      <c r="DGL25" s="1"/>
      <c r="DGM25" s="1"/>
      <c r="DGN25" s="1"/>
      <c r="DGO25" s="1"/>
      <c r="DGP25" s="1"/>
      <c r="DGQ25" s="1"/>
      <c r="DGR25" s="1"/>
      <c r="DGS25" s="1"/>
      <c r="DGT25" s="1"/>
      <c r="DGU25" s="1"/>
      <c r="DGV25" s="1"/>
      <c r="DGW25" s="1"/>
      <c r="DGX25" s="1"/>
      <c r="DGY25" s="1"/>
      <c r="DGZ25" s="1"/>
      <c r="DHA25" s="1"/>
      <c r="DHB25" s="1"/>
      <c r="DHC25" s="1"/>
      <c r="DHD25" s="1"/>
      <c r="DHE25" s="1"/>
      <c r="DHF25" s="1"/>
      <c r="DHG25" s="1"/>
      <c r="DHH25" s="1"/>
      <c r="DHI25" s="1"/>
      <c r="DHJ25" s="1"/>
      <c r="DHK25" s="1"/>
      <c r="DHL25" s="1"/>
      <c r="DHM25" s="1"/>
      <c r="DHN25" s="1"/>
      <c r="DHO25" s="1"/>
      <c r="DHP25" s="1"/>
      <c r="DHQ25" s="1"/>
      <c r="DHR25" s="1"/>
      <c r="DHS25" s="1"/>
      <c r="DHT25" s="1"/>
      <c r="DHU25" s="1"/>
      <c r="DHV25" s="1"/>
      <c r="DHW25" s="1"/>
      <c r="DHX25" s="1"/>
      <c r="DHY25" s="1"/>
      <c r="DHZ25" s="1"/>
      <c r="DIA25" s="1"/>
      <c r="DIB25" s="1"/>
      <c r="DIC25" s="1"/>
      <c r="DID25" s="1"/>
      <c r="DIE25" s="1"/>
      <c r="DIF25" s="1"/>
      <c r="DIG25" s="1"/>
      <c r="DIH25" s="1"/>
      <c r="DII25" s="1"/>
      <c r="DIJ25" s="1"/>
      <c r="DIK25" s="1"/>
      <c r="DIL25" s="1"/>
      <c r="DIM25" s="1"/>
      <c r="DIN25" s="1"/>
      <c r="DIO25" s="1"/>
      <c r="DIP25" s="1"/>
      <c r="DIQ25" s="1"/>
      <c r="DIR25" s="1"/>
      <c r="DIS25" s="1"/>
      <c r="DIT25" s="1"/>
      <c r="DIU25" s="1"/>
      <c r="DIV25" s="1"/>
      <c r="DIW25" s="1"/>
      <c r="DIX25" s="1"/>
      <c r="DIY25" s="1"/>
      <c r="DIZ25" s="1"/>
      <c r="DJA25" s="1"/>
      <c r="DJB25" s="1"/>
      <c r="DJC25" s="1"/>
      <c r="DJD25" s="1"/>
      <c r="DJE25" s="1"/>
      <c r="DJF25" s="1"/>
      <c r="DJG25" s="1"/>
      <c r="DJH25" s="1"/>
      <c r="DJI25" s="1"/>
      <c r="DJJ25" s="1"/>
      <c r="DJK25" s="1"/>
      <c r="DJL25" s="1"/>
      <c r="DJM25" s="1"/>
      <c r="DJN25" s="1"/>
      <c r="DJO25" s="1"/>
      <c r="DJP25" s="1"/>
      <c r="DJQ25" s="1"/>
      <c r="DJR25" s="1"/>
      <c r="DJS25" s="1"/>
      <c r="DJT25" s="1"/>
      <c r="DJU25" s="1"/>
      <c r="DJV25" s="1"/>
      <c r="DJW25" s="1"/>
      <c r="DJX25" s="1"/>
      <c r="DJY25" s="1"/>
      <c r="DJZ25" s="1"/>
      <c r="DKA25" s="1"/>
      <c r="DKB25" s="1"/>
      <c r="DKC25" s="1"/>
      <c r="DKD25" s="1"/>
      <c r="DKE25" s="1"/>
      <c r="DKF25" s="1"/>
      <c r="DKG25" s="1"/>
      <c r="DKH25" s="1"/>
      <c r="DKI25" s="1"/>
      <c r="DKJ25" s="1"/>
      <c r="DKK25" s="1"/>
      <c r="DKL25" s="1"/>
      <c r="DKM25" s="1"/>
      <c r="DKN25" s="1"/>
      <c r="DKO25" s="1"/>
      <c r="DKP25" s="1"/>
      <c r="DKQ25" s="1"/>
      <c r="DKR25" s="1"/>
      <c r="DKS25" s="1"/>
      <c r="DKT25" s="1"/>
      <c r="DKU25" s="1"/>
      <c r="DKV25" s="1"/>
      <c r="DKW25" s="1"/>
      <c r="DKX25" s="1"/>
      <c r="DKY25" s="1"/>
      <c r="DKZ25" s="1"/>
      <c r="DLA25" s="1"/>
      <c r="DLB25" s="1"/>
      <c r="DLC25" s="1"/>
      <c r="DLD25" s="1"/>
      <c r="DLE25" s="1"/>
      <c r="DLF25" s="1"/>
      <c r="DLG25" s="1"/>
      <c r="DLH25" s="1"/>
      <c r="DLI25" s="1"/>
      <c r="DLJ25" s="1"/>
      <c r="DLK25" s="1"/>
      <c r="DLL25" s="1"/>
      <c r="DLM25" s="1"/>
      <c r="DLN25" s="1"/>
      <c r="DLO25" s="1"/>
      <c r="DLP25" s="1"/>
      <c r="DLQ25" s="1"/>
      <c r="DLR25" s="1"/>
      <c r="DLS25" s="1"/>
      <c r="DLT25" s="1"/>
      <c r="DLU25" s="1"/>
      <c r="DLV25" s="1"/>
      <c r="DLW25" s="1"/>
      <c r="DLX25" s="1"/>
      <c r="DLY25" s="1"/>
      <c r="DLZ25" s="1"/>
      <c r="DMA25" s="1"/>
      <c r="DMB25" s="1"/>
      <c r="DMC25" s="1"/>
      <c r="DMD25" s="1"/>
      <c r="DME25" s="1"/>
      <c r="DMF25" s="1"/>
      <c r="DMG25" s="1"/>
      <c r="DMH25" s="1"/>
      <c r="DMI25" s="1"/>
      <c r="DMJ25" s="1"/>
      <c r="DMK25" s="1"/>
      <c r="DML25" s="1"/>
      <c r="DMM25" s="1"/>
      <c r="DMN25" s="1"/>
      <c r="DMO25" s="1"/>
      <c r="DMP25" s="1"/>
      <c r="DMQ25" s="1"/>
      <c r="DMR25" s="1"/>
      <c r="DMS25" s="1"/>
      <c r="DMT25" s="1"/>
      <c r="DMU25" s="1"/>
      <c r="DMV25" s="1"/>
      <c r="DMW25" s="1"/>
      <c r="DMX25" s="1"/>
      <c r="DMY25" s="1"/>
      <c r="DMZ25" s="1"/>
      <c r="DNA25" s="1"/>
      <c r="DNB25" s="1"/>
      <c r="DNC25" s="1"/>
      <c r="DND25" s="1"/>
      <c r="DNE25" s="1"/>
      <c r="DNF25" s="1"/>
      <c r="DNG25" s="1"/>
      <c r="DNH25" s="1"/>
      <c r="DNI25" s="1"/>
      <c r="DNJ25" s="1"/>
      <c r="DNK25" s="1"/>
      <c r="DNL25" s="1"/>
      <c r="DNM25" s="1"/>
      <c r="DNN25" s="1"/>
      <c r="DNO25" s="1"/>
      <c r="DNP25" s="1"/>
      <c r="DNQ25" s="1"/>
      <c r="DNR25" s="1"/>
      <c r="DNS25" s="1"/>
      <c r="DNT25" s="1"/>
      <c r="DNU25" s="1"/>
      <c r="DNV25" s="1"/>
      <c r="DNW25" s="1"/>
      <c r="DNX25" s="1"/>
      <c r="DNY25" s="1"/>
      <c r="DNZ25" s="1"/>
      <c r="DOA25" s="1"/>
      <c r="DOB25" s="1"/>
      <c r="DOC25" s="1"/>
      <c r="DOD25" s="1"/>
      <c r="DOE25" s="1"/>
      <c r="DOF25" s="1"/>
      <c r="DOG25" s="1"/>
      <c r="DOH25" s="1"/>
      <c r="DOI25" s="1"/>
      <c r="DOJ25" s="1"/>
      <c r="DOK25" s="1"/>
      <c r="DOL25" s="1"/>
      <c r="DOM25" s="1"/>
      <c r="DON25" s="1"/>
      <c r="DOO25" s="1"/>
      <c r="DOP25" s="1"/>
      <c r="DOQ25" s="1"/>
      <c r="DOR25" s="1"/>
      <c r="DOS25" s="1"/>
      <c r="DOT25" s="1"/>
      <c r="DOU25" s="1"/>
      <c r="DOV25" s="1"/>
      <c r="DOW25" s="1"/>
      <c r="DOX25" s="1"/>
      <c r="DOY25" s="1"/>
      <c r="DOZ25" s="1"/>
      <c r="DPA25" s="1"/>
      <c r="DPB25" s="1"/>
      <c r="DPC25" s="1"/>
      <c r="DPD25" s="1"/>
      <c r="DPE25" s="1"/>
      <c r="DPF25" s="1"/>
      <c r="DPG25" s="1"/>
      <c r="DPH25" s="1"/>
      <c r="DPI25" s="1"/>
      <c r="DPJ25" s="1"/>
      <c r="DPK25" s="1"/>
      <c r="DPL25" s="1"/>
      <c r="DPM25" s="1"/>
      <c r="DPN25" s="1"/>
      <c r="DPO25" s="1"/>
      <c r="DPP25" s="1"/>
      <c r="DPQ25" s="1"/>
      <c r="DPR25" s="1"/>
      <c r="DPS25" s="1"/>
      <c r="DPT25" s="1"/>
      <c r="DPU25" s="1"/>
      <c r="DPV25" s="1"/>
      <c r="DPW25" s="1"/>
      <c r="DPX25" s="1"/>
      <c r="DPY25" s="1"/>
      <c r="DPZ25" s="1"/>
      <c r="DQA25" s="1"/>
      <c r="DQB25" s="1"/>
      <c r="DQC25" s="1"/>
      <c r="DQD25" s="1"/>
      <c r="DQE25" s="1"/>
      <c r="DQF25" s="1"/>
      <c r="DQG25" s="1"/>
      <c r="DQH25" s="1"/>
      <c r="DQI25" s="1"/>
      <c r="DQJ25" s="1"/>
      <c r="DQK25" s="1"/>
      <c r="DQL25" s="1"/>
      <c r="DQM25" s="1"/>
      <c r="DQN25" s="1"/>
      <c r="DQO25" s="1"/>
      <c r="DQP25" s="1"/>
      <c r="DQQ25" s="1"/>
      <c r="DQR25" s="1"/>
      <c r="DQS25" s="1"/>
      <c r="DQT25" s="1"/>
      <c r="DQU25" s="1"/>
      <c r="DQV25" s="1"/>
      <c r="DQW25" s="1"/>
      <c r="DQX25" s="1"/>
      <c r="DQY25" s="1"/>
      <c r="DQZ25" s="1"/>
      <c r="DRA25" s="1"/>
      <c r="DRB25" s="1"/>
      <c r="DRC25" s="1"/>
      <c r="DRD25" s="1"/>
      <c r="DRE25" s="1"/>
      <c r="DRF25" s="1"/>
      <c r="DRG25" s="1"/>
      <c r="DRH25" s="1"/>
      <c r="DRI25" s="1"/>
      <c r="DRJ25" s="1"/>
      <c r="DRK25" s="1"/>
      <c r="DRL25" s="1"/>
      <c r="DRM25" s="1"/>
      <c r="DRN25" s="1"/>
      <c r="DRO25" s="1"/>
      <c r="DRP25" s="1"/>
      <c r="DRQ25" s="1"/>
      <c r="DRR25" s="1"/>
      <c r="DRS25" s="1"/>
      <c r="DRT25" s="1"/>
      <c r="DRU25" s="1"/>
      <c r="DRV25" s="1"/>
      <c r="DRW25" s="1"/>
      <c r="DRX25" s="1"/>
      <c r="DRY25" s="1"/>
      <c r="DRZ25" s="1"/>
      <c r="DSA25" s="1"/>
      <c r="DSB25" s="1"/>
      <c r="DSC25" s="1"/>
      <c r="DSD25" s="1"/>
      <c r="DSE25" s="1"/>
      <c r="DSF25" s="1"/>
      <c r="DSG25" s="1"/>
      <c r="DSH25" s="1"/>
      <c r="DSI25" s="1"/>
      <c r="DSJ25" s="1"/>
      <c r="DSK25" s="1"/>
      <c r="DSL25" s="1"/>
      <c r="DSM25" s="1"/>
      <c r="DSN25" s="1"/>
      <c r="DSO25" s="1"/>
      <c r="DSP25" s="1"/>
      <c r="DSQ25" s="1"/>
      <c r="DSR25" s="1"/>
      <c r="DSS25" s="1"/>
      <c r="DST25" s="1"/>
      <c r="DSU25" s="1"/>
      <c r="DSV25" s="1"/>
      <c r="DSW25" s="1"/>
      <c r="DSX25" s="1"/>
      <c r="DSY25" s="1"/>
      <c r="DSZ25" s="1"/>
      <c r="DTA25" s="1"/>
      <c r="DTB25" s="1"/>
      <c r="DTC25" s="1"/>
      <c r="DTD25" s="1"/>
      <c r="DTE25" s="1"/>
      <c r="DTF25" s="1"/>
      <c r="DTG25" s="1"/>
      <c r="DTH25" s="1"/>
      <c r="DTI25" s="1"/>
      <c r="DTJ25" s="1"/>
      <c r="DTK25" s="1"/>
      <c r="DTL25" s="1"/>
      <c r="DTM25" s="1"/>
      <c r="DTN25" s="1"/>
      <c r="DTO25" s="1"/>
      <c r="DTP25" s="1"/>
      <c r="DTQ25" s="1"/>
      <c r="DTR25" s="1"/>
      <c r="DTS25" s="1"/>
      <c r="DTT25" s="1"/>
      <c r="DTU25" s="1"/>
      <c r="DTV25" s="1"/>
      <c r="DTW25" s="1"/>
      <c r="DTX25" s="1"/>
      <c r="DTY25" s="1"/>
      <c r="DTZ25" s="1"/>
      <c r="DUA25" s="1"/>
      <c r="DUB25" s="1"/>
      <c r="DUC25" s="1"/>
      <c r="DUD25" s="1"/>
      <c r="DUE25" s="1"/>
      <c r="DUF25" s="1"/>
      <c r="DUG25" s="1"/>
      <c r="DUH25" s="1"/>
      <c r="DUI25" s="1"/>
      <c r="DUJ25" s="1"/>
      <c r="DUK25" s="1"/>
      <c r="DUL25" s="1"/>
      <c r="DUM25" s="1"/>
      <c r="DUN25" s="1"/>
      <c r="DUO25" s="1"/>
      <c r="DUP25" s="1"/>
      <c r="DUQ25" s="1"/>
      <c r="DUR25" s="1"/>
      <c r="DUS25" s="1"/>
      <c r="DUT25" s="1"/>
      <c r="DUU25" s="1"/>
      <c r="DUV25" s="1"/>
      <c r="DUW25" s="1"/>
      <c r="DUX25" s="1"/>
      <c r="DUY25" s="1"/>
      <c r="DUZ25" s="1"/>
      <c r="DVA25" s="1"/>
      <c r="DVB25" s="1"/>
      <c r="DVC25" s="1"/>
      <c r="DVD25" s="1"/>
      <c r="DVE25" s="1"/>
      <c r="DVF25" s="1"/>
      <c r="DVG25" s="1"/>
      <c r="DVH25" s="1"/>
      <c r="DVI25" s="1"/>
      <c r="DVJ25" s="1"/>
      <c r="DVK25" s="1"/>
      <c r="DVL25" s="1"/>
      <c r="DVM25" s="1"/>
      <c r="DVN25" s="1"/>
      <c r="DVO25" s="1"/>
      <c r="DVP25" s="1"/>
      <c r="DVQ25" s="1"/>
      <c r="DVR25" s="1"/>
      <c r="DVS25" s="1"/>
      <c r="DVT25" s="1"/>
      <c r="DVU25" s="1"/>
      <c r="DVV25" s="1"/>
      <c r="DVW25" s="1"/>
      <c r="DVX25" s="1"/>
      <c r="DVY25" s="1"/>
      <c r="DVZ25" s="1"/>
      <c r="DWA25" s="1"/>
      <c r="DWB25" s="1"/>
      <c r="DWC25" s="1"/>
      <c r="DWD25" s="1"/>
      <c r="DWE25" s="1"/>
      <c r="DWF25" s="1"/>
      <c r="DWG25" s="1"/>
      <c r="DWH25" s="1"/>
      <c r="DWI25" s="1"/>
      <c r="DWJ25" s="1"/>
      <c r="DWK25" s="1"/>
      <c r="DWL25" s="1"/>
      <c r="DWM25" s="1"/>
      <c r="DWN25" s="1"/>
      <c r="DWO25" s="1"/>
      <c r="DWP25" s="1"/>
      <c r="DWQ25" s="1"/>
      <c r="DWR25" s="1"/>
      <c r="DWS25" s="1"/>
      <c r="DWT25" s="1"/>
      <c r="DWU25" s="1"/>
      <c r="DWV25" s="1"/>
      <c r="DWW25" s="1"/>
      <c r="DWX25" s="1"/>
      <c r="DWY25" s="1"/>
      <c r="DWZ25" s="1"/>
      <c r="DXA25" s="1"/>
      <c r="DXB25" s="1"/>
      <c r="DXC25" s="1"/>
      <c r="DXD25" s="1"/>
      <c r="DXE25" s="1"/>
      <c r="DXF25" s="1"/>
      <c r="DXG25" s="1"/>
      <c r="DXH25" s="1"/>
      <c r="DXI25" s="1"/>
      <c r="DXJ25" s="1"/>
      <c r="DXK25" s="1"/>
      <c r="DXL25" s="1"/>
      <c r="DXM25" s="1"/>
      <c r="DXN25" s="1"/>
      <c r="DXO25" s="1"/>
      <c r="DXP25" s="1"/>
      <c r="DXQ25" s="1"/>
      <c r="DXR25" s="1"/>
      <c r="DXS25" s="1"/>
      <c r="DXT25" s="1"/>
      <c r="DXU25" s="1"/>
      <c r="DXV25" s="1"/>
      <c r="DXW25" s="1"/>
      <c r="DXX25" s="1"/>
      <c r="DXY25" s="1"/>
      <c r="DXZ25" s="1"/>
      <c r="DYA25" s="1"/>
      <c r="DYB25" s="1"/>
      <c r="DYC25" s="1"/>
      <c r="DYD25" s="1"/>
      <c r="DYE25" s="1"/>
      <c r="DYF25" s="1"/>
      <c r="DYG25" s="1"/>
      <c r="DYH25" s="1"/>
      <c r="DYI25" s="1"/>
      <c r="DYJ25" s="1"/>
      <c r="DYK25" s="1"/>
      <c r="DYL25" s="1"/>
      <c r="DYM25" s="1"/>
      <c r="DYN25" s="1"/>
      <c r="DYO25" s="1"/>
      <c r="DYP25" s="1"/>
      <c r="DYQ25" s="1"/>
      <c r="DYR25" s="1"/>
      <c r="DYS25" s="1"/>
      <c r="DYT25" s="1"/>
      <c r="DYU25" s="1"/>
      <c r="DYV25" s="1"/>
      <c r="DYW25" s="1"/>
      <c r="DYX25" s="1"/>
      <c r="DYY25" s="1"/>
      <c r="DYZ25" s="1"/>
      <c r="DZA25" s="1"/>
      <c r="DZB25" s="1"/>
      <c r="DZC25" s="1"/>
      <c r="DZD25" s="1"/>
      <c r="DZE25" s="1"/>
      <c r="DZF25" s="1"/>
      <c r="DZG25" s="1"/>
      <c r="DZH25" s="1"/>
      <c r="DZI25" s="1"/>
      <c r="DZJ25" s="1"/>
      <c r="DZK25" s="1"/>
      <c r="DZL25" s="1"/>
      <c r="DZM25" s="1"/>
      <c r="DZN25" s="1"/>
      <c r="DZO25" s="1"/>
      <c r="DZP25" s="1"/>
      <c r="DZQ25" s="1"/>
      <c r="DZR25" s="1"/>
      <c r="DZS25" s="1"/>
      <c r="DZT25" s="1"/>
      <c r="DZU25" s="1"/>
      <c r="DZV25" s="1"/>
      <c r="DZW25" s="1"/>
      <c r="DZX25" s="1"/>
      <c r="DZY25" s="1"/>
      <c r="DZZ25" s="1"/>
      <c r="EAA25" s="1"/>
      <c r="EAB25" s="1"/>
      <c r="EAC25" s="1"/>
      <c r="EAD25" s="1"/>
      <c r="EAE25" s="1"/>
      <c r="EAF25" s="1"/>
      <c r="EAG25" s="1"/>
      <c r="EAH25" s="1"/>
      <c r="EAI25" s="1"/>
      <c r="EAJ25" s="1"/>
      <c r="EAK25" s="1"/>
      <c r="EAL25" s="1"/>
      <c r="EAM25" s="1"/>
      <c r="EAN25" s="1"/>
      <c r="EAO25" s="1"/>
      <c r="EAP25" s="1"/>
      <c r="EAQ25" s="1"/>
      <c r="EAR25" s="1"/>
      <c r="EAS25" s="1"/>
      <c r="EAT25" s="1"/>
      <c r="EAU25" s="1"/>
      <c r="EAV25" s="1"/>
      <c r="EAW25" s="1"/>
      <c r="EAX25" s="1"/>
      <c r="EAY25" s="1"/>
      <c r="EAZ25" s="1"/>
      <c r="EBA25" s="1"/>
      <c r="EBB25" s="1"/>
      <c r="EBC25" s="1"/>
      <c r="EBD25" s="1"/>
      <c r="EBE25" s="1"/>
      <c r="EBF25" s="1"/>
      <c r="EBG25" s="1"/>
      <c r="EBH25" s="1"/>
      <c r="EBI25" s="1"/>
      <c r="EBJ25" s="1"/>
      <c r="EBK25" s="1"/>
      <c r="EBL25" s="1"/>
      <c r="EBM25" s="1"/>
      <c r="EBN25" s="1"/>
      <c r="EBO25" s="1"/>
      <c r="EBP25" s="1"/>
      <c r="EBQ25" s="1"/>
      <c r="EBR25" s="1"/>
      <c r="EBS25" s="1"/>
      <c r="EBT25" s="1"/>
      <c r="EBU25" s="1"/>
      <c r="EBV25" s="1"/>
      <c r="EBW25" s="1"/>
      <c r="EBX25" s="1"/>
      <c r="EBY25" s="1"/>
      <c r="EBZ25" s="1"/>
      <c r="ECA25" s="1"/>
      <c r="ECB25" s="1"/>
      <c r="ECC25" s="1"/>
      <c r="ECD25" s="1"/>
      <c r="ECE25" s="1"/>
      <c r="ECF25" s="1"/>
      <c r="ECG25" s="1"/>
      <c r="ECH25" s="1"/>
      <c r="ECI25" s="1"/>
      <c r="ECJ25" s="1"/>
      <c r="ECK25" s="1"/>
      <c r="ECL25" s="1"/>
      <c r="ECM25" s="1"/>
      <c r="ECN25" s="1"/>
      <c r="ECO25" s="1"/>
      <c r="ECP25" s="1"/>
      <c r="ECQ25" s="1"/>
      <c r="ECR25" s="1"/>
      <c r="ECS25" s="1"/>
      <c r="ECT25" s="1"/>
      <c r="ECU25" s="1"/>
      <c r="ECV25" s="1"/>
      <c r="ECW25" s="1"/>
      <c r="ECX25" s="1"/>
      <c r="ECY25" s="1"/>
      <c r="ECZ25" s="1"/>
      <c r="EDA25" s="1"/>
      <c r="EDB25" s="1"/>
      <c r="EDC25" s="1"/>
      <c r="EDD25" s="1"/>
      <c r="EDE25" s="1"/>
      <c r="EDF25" s="1"/>
      <c r="EDG25" s="1"/>
      <c r="EDH25" s="1"/>
      <c r="EDI25" s="1"/>
      <c r="EDJ25" s="1"/>
      <c r="EDK25" s="1"/>
      <c r="EDL25" s="1"/>
      <c r="EDM25" s="1"/>
      <c r="EDN25" s="1"/>
      <c r="EDO25" s="1"/>
      <c r="EDP25" s="1"/>
      <c r="EDQ25" s="1"/>
      <c r="EDR25" s="1"/>
      <c r="EDS25" s="1"/>
      <c r="EDT25" s="1"/>
      <c r="EDU25" s="1"/>
      <c r="EDV25" s="1"/>
      <c r="EDW25" s="1"/>
      <c r="EDX25" s="1"/>
      <c r="EDY25" s="1"/>
      <c r="EDZ25" s="1"/>
      <c r="EEA25" s="1"/>
      <c r="EEB25" s="1"/>
      <c r="EEC25" s="1"/>
      <c r="EED25" s="1"/>
      <c r="EEE25" s="1"/>
      <c r="EEF25" s="1"/>
      <c r="EEG25" s="1"/>
      <c r="EEH25" s="1"/>
      <c r="EEI25" s="1"/>
      <c r="EEJ25" s="1"/>
      <c r="EEK25" s="1"/>
      <c r="EEL25" s="1"/>
      <c r="EEM25" s="1"/>
      <c r="EEN25" s="1"/>
      <c r="EEO25" s="1"/>
      <c r="EEP25" s="1"/>
      <c r="EEQ25" s="1"/>
      <c r="EER25" s="1"/>
      <c r="EES25" s="1"/>
      <c r="EET25" s="1"/>
      <c r="EEU25" s="1"/>
      <c r="EEV25" s="1"/>
      <c r="EEW25" s="1"/>
      <c r="EEX25" s="1"/>
      <c r="EEY25" s="1"/>
      <c r="EEZ25" s="1"/>
      <c r="EFA25" s="1"/>
      <c r="EFB25" s="1"/>
      <c r="EFC25" s="1"/>
      <c r="EFD25" s="1"/>
      <c r="EFE25" s="1"/>
      <c r="EFF25" s="1"/>
      <c r="EFG25" s="1"/>
      <c r="EFH25" s="1"/>
      <c r="EFI25" s="1"/>
      <c r="EFJ25" s="1"/>
      <c r="EFK25" s="1"/>
      <c r="EFL25" s="1"/>
      <c r="EFM25" s="1"/>
      <c r="EFN25" s="1"/>
      <c r="EFO25" s="1"/>
      <c r="EFP25" s="1"/>
      <c r="EFQ25" s="1"/>
      <c r="EFR25" s="1"/>
      <c r="EFS25" s="1"/>
      <c r="EFT25" s="1"/>
      <c r="EFU25" s="1"/>
      <c r="EFV25" s="1"/>
      <c r="EFW25" s="1"/>
      <c r="EFX25" s="1"/>
      <c r="EFY25" s="1"/>
      <c r="EFZ25" s="1"/>
      <c r="EGA25" s="1"/>
      <c r="EGB25" s="1"/>
      <c r="EGC25" s="1"/>
      <c r="EGD25" s="1"/>
      <c r="EGE25" s="1"/>
      <c r="EGF25" s="1"/>
      <c r="EGG25" s="1"/>
      <c r="EGH25" s="1"/>
      <c r="EGI25" s="1"/>
      <c r="EGJ25" s="1"/>
      <c r="EGK25" s="1"/>
      <c r="EGL25" s="1"/>
      <c r="EGM25" s="1"/>
      <c r="EGN25" s="1"/>
      <c r="EGO25" s="1"/>
      <c r="EGP25" s="1"/>
      <c r="EGQ25" s="1"/>
      <c r="EGR25" s="1"/>
      <c r="EGS25" s="1"/>
      <c r="EGT25" s="1"/>
      <c r="EGU25" s="1"/>
      <c r="EGV25" s="1"/>
      <c r="EGW25" s="1"/>
      <c r="EGX25" s="1"/>
      <c r="EGY25" s="1"/>
      <c r="EGZ25" s="1"/>
      <c r="EHA25" s="1"/>
      <c r="EHB25" s="1"/>
      <c r="EHC25" s="1"/>
      <c r="EHD25" s="1"/>
      <c r="EHE25" s="1"/>
      <c r="EHF25" s="1"/>
      <c r="EHG25" s="1"/>
      <c r="EHH25" s="1"/>
      <c r="EHI25" s="1"/>
      <c r="EHJ25" s="1"/>
      <c r="EHK25" s="1"/>
      <c r="EHL25" s="1"/>
      <c r="EHM25" s="1"/>
      <c r="EHN25" s="1"/>
      <c r="EHO25" s="1"/>
      <c r="EHP25" s="1"/>
      <c r="EHQ25" s="1"/>
      <c r="EHR25" s="1"/>
      <c r="EHS25" s="1"/>
      <c r="EHT25" s="1"/>
      <c r="EHU25" s="1"/>
      <c r="EHV25" s="1"/>
      <c r="EHW25" s="1"/>
      <c r="EHX25" s="1"/>
      <c r="EHY25" s="1"/>
      <c r="EHZ25" s="1"/>
      <c r="EIA25" s="1"/>
      <c r="EIB25" s="1"/>
      <c r="EIC25" s="1"/>
      <c r="EID25" s="1"/>
      <c r="EIE25" s="1"/>
      <c r="EIF25" s="1"/>
      <c r="EIG25" s="1"/>
      <c r="EIH25" s="1"/>
      <c r="EII25" s="1"/>
      <c r="EIJ25" s="1"/>
      <c r="EIK25" s="1"/>
      <c r="EIL25" s="1"/>
      <c r="EIM25" s="1"/>
      <c r="EIN25" s="1"/>
      <c r="EIO25" s="1"/>
      <c r="EIP25" s="1"/>
      <c r="EIQ25" s="1"/>
      <c r="EIR25" s="1"/>
      <c r="EIS25" s="1"/>
      <c r="EIT25" s="1"/>
      <c r="EIU25" s="1"/>
      <c r="EIV25" s="1"/>
      <c r="EIW25" s="1"/>
      <c r="EIX25" s="1"/>
      <c r="EIY25" s="1"/>
      <c r="EIZ25" s="1"/>
      <c r="EJA25" s="1"/>
      <c r="EJB25" s="1"/>
      <c r="EJC25" s="1"/>
      <c r="EJD25" s="1"/>
      <c r="EJE25" s="1"/>
      <c r="EJF25" s="1"/>
      <c r="EJG25" s="1"/>
      <c r="EJH25" s="1"/>
      <c r="EJI25" s="1"/>
      <c r="EJJ25" s="1"/>
      <c r="EJK25" s="1"/>
      <c r="EJL25" s="1"/>
      <c r="EJM25" s="1"/>
      <c r="EJN25" s="1"/>
      <c r="EJO25" s="1"/>
      <c r="EJP25" s="1"/>
      <c r="EJQ25" s="1"/>
      <c r="EJR25" s="1"/>
      <c r="EJS25" s="1"/>
      <c r="EJT25" s="1"/>
      <c r="EJU25" s="1"/>
      <c r="EJV25" s="1"/>
      <c r="EJW25" s="1"/>
      <c r="EJX25" s="1"/>
      <c r="EJY25" s="1"/>
      <c r="EJZ25" s="1"/>
      <c r="EKA25" s="1"/>
      <c r="EKB25" s="1"/>
      <c r="EKC25" s="1"/>
      <c r="EKD25" s="1"/>
      <c r="EKE25" s="1"/>
      <c r="EKF25" s="1"/>
      <c r="EKG25" s="1"/>
      <c r="EKH25" s="1"/>
      <c r="EKI25" s="1"/>
      <c r="EKJ25" s="1"/>
      <c r="EKK25" s="1"/>
      <c r="EKL25" s="1"/>
      <c r="EKM25" s="1"/>
      <c r="EKN25" s="1"/>
      <c r="EKO25" s="1"/>
      <c r="EKP25" s="1"/>
      <c r="EKQ25" s="1"/>
      <c r="EKR25" s="1"/>
      <c r="EKS25" s="1"/>
      <c r="EKT25" s="1"/>
      <c r="EKU25" s="1"/>
      <c r="EKV25" s="1"/>
      <c r="EKW25" s="1"/>
      <c r="EKX25" s="1"/>
      <c r="EKY25" s="1"/>
      <c r="EKZ25" s="1"/>
      <c r="ELA25" s="1"/>
      <c r="ELB25" s="1"/>
      <c r="ELC25" s="1"/>
      <c r="ELD25" s="1"/>
      <c r="ELE25" s="1"/>
      <c r="ELF25" s="1"/>
      <c r="ELG25" s="1"/>
      <c r="ELH25" s="1"/>
      <c r="ELI25" s="1"/>
      <c r="ELJ25" s="1"/>
      <c r="ELK25" s="1"/>
      <c r="ELL25" s="1"/>
      <c r="ELM25" s="1"/>
      <c r="ELN25" s="1"/>
      <c r="ELO25" s="1"/>
      <c r="ELP25" s="1"/>
      <c r="ELQ25" s="1"/>
      <c r="ELR25" s="1"/>
      <c r="ELS25" s="1"/>
      <c r="ELT25" s="1"/>
      <c r="ELU25" s="1"/>
      <c r="ELV25" s="1"/>
      <c r="ELW25" s="1"/>
      <c r="ELX25" s="1"/>
      <c r="ELY25" s="1"/>
      <c r="ELZ25" s="1"/>
      <c r="EMA25" s="1"/>
      <c r="EMB25" s="1"/>
      <c r="EMC25" s="1"/>
      <c r="EMD25" s="1"/>
      <c r="EME25" s="1"/>
      <c r="EMF25" s="1"/>
      <c r="EMG25" s="1"/>
      <c r="EMH25" s="1"/>
      <c r="EMI25" s="1"/>
      <c r="EMJ25" s="1"/>
      <c r="EMK25" s="1"/>
      <c r="EML25" s="1"/>
      <c r="EMM25" s="1"/>
      <c r="EMN25" s="1"/>
      <c r="EMO25" s="1"/>
      <c r="EMP25" s="1"/>
      <c r="EMQ25" s="1"/>
      <c r="EMR25" s="1"/>
      <c r="EMS25" s="1"/>
      <c r="EMT25" s="1"/>
      <c r="EMU25" s="1"/>
      <c r="EMV25" s="1"/>
      <c r="EMW25" s="1"/>
      <c r="EMX25" s="1"/>
      <c r="EMY25" s="1"/>
      <c r="EMZ25" s="1"/>
      <c r="ENA25" s="1"/>
      <c r="ENB25" s="1"/>
      <c r="ENC25" s="1"/>
      <c r="END25" s="1"/>
      <c r="ENE25" s="1"/>
      <c r="ENF25" s="1"/>
      <c r="ENG25" s="1"/>
      <c r="ENH25" s="1"/>
      <c r="ENI25" s="1"/>
      <c r="ENJ25" s="1"/>
      <c r="ENK25" s="1"/>
      <c r="ENL25" s="1"/>
      <c r="ENM25" s="1"/>
      <c r="ENN25" s="1"/>
      <c r="ENO25" s="1"/>
      <c r="ENP25" s="1"/>
      <c r="ENQ25" s="1"/>
      <c r="ENR25" s="1"/>
      <c r="ENS25" s="1"/>
      <c r="ENT25" s="1"/>
      <c r="ENU25" s="1"/>
      <c r="ENV25" s="1"/>
      <c r="ENW25" s="1"/>
      <c r="ENX25" s="1"/>
      <c r="ENY25" s="1"/>
      <c r="ENZ25" s="1"/>
      <c r="EOA25" s="1"/>
      <c r="EOB25" s="1"/>
      <c r="EOC25" s="1"/>
      <c r="EOD25" s="1"/>
      <c r="EOE25" s="1"/>
      <c r="EOF25" s="1"/>
      <c r="EOG25" s="1"/>
      <c r="EOH25" s="1"/>
      <c r="EOI25" s="1"/>
      <c r="EOJ25" s="1"/>
      <c r="EOK25" s="1"/>
      <c r="EOL25" s="1"/>
      <c r="EOM25" s="1"/>
      <c r="EON25" s="1"/>
      <c r="EOO25" s="1"/>
      <c r="EOP25" s="1"/>
      <c r="EOQ25" s="1"/>
      <c r="EOR25" s="1"/>
      <c r="EOS25" s="1"/>
      <c r="EOT25" s="1"/>
      <c r="EOU25" s="1"/>
      <c r="EOV25" s="1"/>
      <c r="EOW25" s="1"/>
      <c r="EOX25" s="1"/>
      <c r="EOY25" s="1"/>
      <c r="EOZ25" s="1"/>
      <c r="EPA25" s="1"/>
      <c r="EPB25" s="1"/>
      <c r="EPC25" s="1"/>
      <c r="EPD25" s="1"/>
      <c r="EPE25" s="1"/>
      <c r="EPF25" s="1"/>
      <c r="EPG25" s="1"/>
      <c r="EPH25" s="1"/>
      <c r="EPI25" s="1"/>
      <c r="EPJ25" s="1"/>
      <c r="EPK25" s="1"/>
      <c r="EPL25" s="1"/>
      <c r="EPM25" s="1"/>
      <c r="EPN25" s="1"/>
      <c r="EPO25" s="1"/>
      <c r="EPP25" s="1"/>
      <c r="EPQ25" s="1"/>
      <c r="EPR25" s="1"/>
      <c r="EPS25" s="1"/>
      <c r="EPT25" s="1"/>
      <c r="EPU25" s="1"/>
      <c r="EPV25" s="1"/>
      <c r="EPW25" s="1"/>
      <c r="EPX25" s="1"/>
      <c r="EPY25" s="1"/>
      <c r="EPZ25" s="1"/>
      <c r="EQA25" s="1"/>
      <c r="EQB25" s="1"/>
      <c r="EQC25" s="1"/>
      <c r="EQD25" s="1"/>
      <c r="EQE25" s="1"/>
      <c r="EQF25" s="1"/>
      <c r="EQG25" s="1"/>
      <c r="EQH25" s="1"/>
      <c r="EQI25" s="1"/>
      <c r="EQJ25" s="1"/>
      <c r="EQK25" s="1"/>
      <c r="EQL25" s="1"/>
      <c r="EQM25" s="1"/>
      <c r="EQN25" s="1"/>
      <c r="EQO25" s="1"/>
      <c r="EQP25" s="1"/>
      <c r="EQQ25" s="1"/>
      <c r="EQR25" s="1"/>
      <c r="EQS25" s="1"/>
      <c r="EQT25" s="1"/>
      <c r="EQU25" s="1"/>
      <c r="EQV25" s="1"/>
      <c r="EQW25" s="1"/>
      <c r="EQX25" s="1"/>
      <c r="EQY25" s="1"/>
      <c r="EQZ25" s="1"/>
      <c r="ERA25" s="1"/>
      <c r="ERB25" s="1"/>
      <c r="ERC25" s="1"/>
      <c r="ERD25" s="1"/>
      <c r="ERE25" s="1"/>
      <c r="ERF25" s="1"/>
      <c r="ERG25" s="1"/>
      <c r="ERH25" s="1"/>
      <c r="ERI25" s="1"/>
      <c r="ERJ25" s="1"/>
      <c r="ERK25" s="1"/>
      <c r="ERL25" s="1"/>
      <c r="ERM25" s="1"/>
      <c r="ERN25" s="1"/>
      <c r="ERO25" s="1"/>
      <c r="ERP25" s="1"/>
      <c r="ERQ25" s="1"/>
      <c r="ERR25" s="1"/>
      <c r="ERS25" s="1"/>
      <c r="ERT25" s="1"/>
      <c r="ERU25" s="1"/>
      <c r="ERV25" s="1"/>
      <c r="ERW25" s="1"/>
      <c r="ERX25" s="1"/>
      <c r="ERY25" s="1"/>
      <c r="ERZ25" s="1"/>
      <c r="ESA25" s="1"/>
      <c r="ESB25" s="1"/>
      <c r="ESC25" s="1"/>
      <c r="ESD25" s="1"/>
      <c r="ESE25" s="1"/>
      <c r="ESF25" s="1"/>
      <c r="ESG25" s="1"/>
      <c r="ESH25" s="1"/>
      <c r="ESI25" s="1"/>
      <c r="ESJ25" s="1"/>
      <c r="ESK25" s="1"/>
      <c r="ESL25" s="1"/>
      <c r="ESM25" s="1"/>
      <c r="ESN25" s="1"/>
      <c r="ESO25" s="1"/>
      <c r="ESP25" s="1"/>
      <c r="ESQ25" s="1"/>
      <c r="ESR25" s="1"/>
      <c r="ESS25" s="1"/>
      <c r="EST25" s="1"/>
      <c r="ESU25" s="1"/>
      <c r="ESV25" s="1"/>
      <c r="ESW25" s="1"/>
      <c r="ESX25" s="1"/>
      <c r="ESY25" s="1"/>
      <c r="ESZ25" s="1"/>
      <c r="ETA25" s="1"/>
      <c r="ETB25" s="1"/>
      <c r="ETC25" s="1"/>
      <c r="ETD25" s="1"/>
      <c r="ETE25" s="1"/>
      <c r="ETF25" s="1"/>
      <c r="ETG25" s="1"/>
      <c r="ETH25" s="1"/>
      <c r="ETI25" s="1"/>
      <c r="ETJ25" s="1"/>
      <c r="ETK25" s="1"/>
      <c r="ETL25" s="1"/>
      <c r="ETM25" s="1"/>
      <c r="ETN25" s="1"/>
      <c r="ETO25" s="1"/>
      <c r="ETP25" s="1"/>
      <c r="ETQ25" s="1"/>
      <c r="ETR25" s="1"/>
      <c r="ETS25" s="1"/>
      <c r="ETT25" s="1"/>
      <c r="ETU25" s="1"/>
      <c r="ETV25" s="1"/>
      <c r="ETW25" s="1"/>
      <c r="ETX25" s="1"/>
      <c r="ETY25" s="1"/>
      <c r="ETZ25" s="1"/>
      <c r="EUA25" s="1"/>
      <c r="EUB25" s="1"/>
      <c r="EUC25" s="1"/>
      <c r="EUD25" s="1"/>
      <c r="EUE25" s="1"/>
      <c r="EUF25" s="1"/>
      <c r="EUG25" s="1"/>
      <c r="EUH25" s="1"/>
      <c r="EUI25" s="1"/>
      <c r="EUJ25" s="1"/>
      <c r="EUK25" s="1"/>
      <c r="EUL25" s="1"/>
      <c r="EUM25" s="1"/>
      <c r="EUN25" s="1"/>
      <c r="EUO25" s="1"/>
      <c r="EUP25" s="1"/>
      <c r="EUQ25" s="1"/>
      <c r="EUR25" s="1"/>
      <c r="EUS25" s="1"/>
      <c r="EUT25" s="1"/>
      <c r="EUU25" s="1"/>
      <c r="EUV25" s="1"/>
      <c r="EUW25" s="1"/>
      <c r="EUX25" s="1"/>
      <c r="EUY25" s="1"/>
      <c r="EUZ25" s="1"/>
      <c r="EVA25" s="1"/>
      <c r="EVB25" s="1"/>
      <c r="EVC25" s="1"/>
      <c r="EVD25" s="1"/>
      <c r="EVE25" s="1"/>
      <c r="EVF25" s="1"/>
      <c r="EVG25" s="1"/>
      <c r="EVH25" s="1"/>
      <c r="EVI25" s="1"/>
      <c r="EVJ25" s="1"/>
      <c r="EVK25" s="1"/>
      <c r="EVL25" s="1"/>
      <c r="EVM25" s="1"/>
      <c r="EVN25" s="1"/>
      <c r="EVO25" s="1"/>
      <c r="EVP25" s="1"/>
      <c r="EVQ25" s="1"/>
      <c r="EVR25" s="1"/>
      <c r="EVS25" s="1"/>
      <c r="EVT25" s="1"/>
      <c r="EVU25" s="1"/>
      <c r="EVV25" s="1"/>
      <c r="EVW25" s="1"/>
      <c r="EVX25" s="1"/>
      <c r="EVY25" s="1"/>
      <c r="EVZ25" s="1"/>
      <c r="EWA25" s="1"/>
      <c r="EWB25" s="1"/>
      <c r="EWC25" s="1"/>
      <c r="EWD25" s="1"/>
      <c r="EWE25" s="1"/>
      <c r="EWF25" s="1"/>
      <c r="EWG25" s="1"/>
      <c r="EWH25" s="1"/>
      <c r="EWI25" s="1"/>
      <c r="EWJ25" s="1"/>
      <c r="EWK25" s="1"/>
      <c r="EWL25" s="1"/>
      <c r="EWM25" s="1"/>
      <c r="EWN25" s="1"/>
      <c r="EWO25" s="1"/>
      <c r="EWP25" s="1"/>
      <c r="EWQ25" s="1"/>
      <c r="EWR25" s="1"/>
      <c r="EWS25" s="1"/>
      <c r="EWT25" s="1"/>
      <c r="EWU25" s="1"/>
      <c r="EWV25" s="1"/>
      <c r="EWW25" s="1"/>
      <c r="EWX25" s="1"/>
      <c r="EWY25" s="1"/>
      <c r="EWZ25" s="1"/>
      <c r="EXA25" s="1"/>
      <c r="EXB25" s="1"/>
      <c r="EXC25" s="1"/>
      <c r="EXD25" s="1"/>
      <c r="EXE25" s="1"/>
      <c r="EXF25" s="1"/>
      <c r="EXG25" s="1"/>
      <c r="EXH25" s="1"/>
      <c r="EXI25" s="1"/>
      <c r="EXJ25" s="1"/>
      <c r="EXK25" s="1"/>
      <c r="EXL25" s="1"/>
      <c r="EXM25" s="1"/>
      <c r="EXN25" s="1"/>
      <c r="EXO25" s="1"/>
      <c r="EXP25" s="1"/>
      <c r="EXQ25" s="1"/>
      <c r="EXR25" s="1"/>
      <c r="EXS25" s="1"/>
      <c r="EXT25" s="1"/>
      <c r="EXU25" s="1"/>
      <c r="EXV25" s="1"/>
      <c r="EXW25" s="1"/>
      <c r="EXX25" s="1"/>
      <c r="EXY25" s="1"/>
      <c r="EXZ25" s="1"/>
      <c r="EYA25" s="1"/>
      <c r="EYB25" s="1"/>
      <c r="EYC25" s="1"/>
      <c r="EYD25" s="1"/>
      <c r="EYE25" s="1"/>
      <c r="EYF25" s="1"/>
      <c r="EYG25" s="1"/>
      <c r="EYH25" s="1"/>
      <c r="EYI25" s="1"/>
      <c r="EYJ25" s="1"/>
      <c r="EYK25" s="1"/>
      <c r="EYL25" s="1"/>
      <c r="EYM25" s="1"/>
      <c r="EYN25" s="1"/>
      <c r="EYO25" s="1"/>
      <c r="EYP25" s="1"/>
      <c r="EYQ25" s="1"/>
      <c r="EYR25" s="1"/>
      <c r="EYS25" s="1"/>
      <c r="EYT25" s="1"/>
      <c r="EYU25" s="1"/>
      <c r="EYV25" s="1"/>
      <c r="EYW25" s="1"/>
      <c r="EYX25" s="1"/>
      <c r="EYY25" s="1"/>
      <c r="EYZ25" s="1"/>
      <c r="EZA25" s="1"/>
      <c r="EZB25" s="1"/>
      <c r="EZC25" s="1"/>
      <c r="EZD25" s="1"/>
      <c r="EZE25" s="1"/>
      <c r="EZF25" s="1"/>
      <c r="EZG25" s="1"/>
      <c r="EZH25" s="1"/>
      <c r="EZI25" s="1"/>
      <c r="EZJ25" s="1"/>
      <c r="EZK25" s="1"/>
      <c r="EZL25" s="1"/>
      <c r="EZM25" s="1"/>
      <c r="EZN25" s="1"/>
      <c r="EZO25" s="1"/>
      <c r="EZP25" s="1"/>
      <c r="EZQ25" s="1"/>
      <c r="EZR25" s="1"/>
      <c r="EZS25" s="1"/>
      <c r="EZT25" s="1"/>
      <c r="EZU25" s="1"/>
      <c r="EZV25" s="1"/>
      <c r="EZW25" s="1"/>
      <c r="EZX25" s="1"/>
      <c r="EZY25" s="1"/>
      <c r="EZZ25" s="1"/>
      <c r="FAA25" s="1"/>
      <c r="FAB25" s="1"/>
      <c r="FAC25" s="1"/>
      <c r="FAD25" s="1"/>
      <c r="FAE25" s="1"/>
      <c r="FAF25" s="1"/>
      <c r="FAG25" s="1"/>
      <c r="FAH25" s="1"/>
      <c r="FAI25" s="1"/>
      <c r="FAJ25" s="1"/>
      <c r="FAK25" s="1"/>
      <c r="FAL25" s="1"/>
      <c r="FAM25" s="1"/>
      <c r="FAN25" s="1"/>
      <c r="FAO25" s="1"/>
      <c r="FAP25" s="1"/>
      <c r="FAQ25" s="1"/>
      <c r="FAR25" s="1"/>
      <c r="FAS25" s="1"/>
      <c r="FAT25" s="1"/>
      <c r="FAU25" s="1"/>
      <c r="FAV25" s="1"/>
      <c r="FAW25" s="1"/>
      <c r="FAX25" s="1"/>
      <c r="FAY25" s="1"/>
      <c r="FAZ25" s="1"/>
      <c r="FBA25" s="1"/>
      <c r="FBB25" s="1"/>
      <c r="FBC25" s="1"/>
      <c r="FBD25" s="1"/>
      <c r="FBE25" s="1"/>
      <c r="FBF25" s="1"/>
      <c r="FBG25" s="1"/>
      <c r="FBH25" s="1"/>
      <c r="FBI25" s="1"/>
      <c r="FBJ25" s="1"/>
      <c r="FBK25" s="1"/>
      <c r="FBL25" s="1"/>
      <c r="FBM25" s="1"/>
      <c r="FBN25" s="1"/>
      <c r="FBO25" s="1"/>
      <c r="FBP25" s="1"/>
      <c r="FBQ25" s="1"/>
      <c r="FBR25" s="1"/>
      <c r="FBS25" s="1"/>
      <c r="FBT25" s="1"/>
      <c r="FBU25" s="1"/>
      <c r="FBV25" s="1"/>
      <c r="FBW25" s="1"/>
      <c r="FBX25" s="1"/>
      <c r="FBY25" s="1"/>
      <c r="FBZ25" s="1"/>
      <c r="FCA25" s="1"/>
      <c r="FCB25" s="1"/>
      <c r="FCC25" s="1"/>
      <c r="FCD25" s="1"/>
      <c r="FCE25" s="1"/>
      <c r="FCF25" s="1"/>
      <c r="FCG25" s="1"/>
      <c r="FCH25" s="1"/>
      <c r="FCI25" s="1"/>
      <c r="FCJ25" s="1"/>
      <c r="FCK25" s="1"/>
      <c r="FCL25" s="1"/>
      <c r="FCM25" s="1"/>
      <c r="FCN25" s="1"/>
      <c r="FCO25" s="1"/>
      <c r="FCP25" s="1"/>
      <c r="FCQ25" s="1"/>
      <c r="FCR25" s="1"/>
      <c r="FCS25" s="1"/>
      <c r="FCT25" s="1"/>
      <c r="FCU25" s="1"/>
      <c r="FCV25" s="1"/>
      <c r="FCW25" s="1"/>
      <c r="FCX25" s="1"/>
      <c r="FCY25" s="1"/>
      <c r="FCZ25" s="1"/>
      <c r="FDA25" s="1"/>
      <c r="FDB25" s="1"/>
      <c r="FDC25" s="1"/>
      <c r="FDD25" s="1"/>
      <c r="FDE25" s="1"/>
      <c r="FDF25" s="1"/>
      <c r="FDG25" s="1"/>
      <c r="FDH25" s="1"/>
      <c r="FDI25" s="1"/>
      <c r="FDJ25" s="1"/>
      <c r="FDK25" s="1"/>
      <c r="FDL25" s="1"/>
      <c r="FDM25" s="1"/>
      <c r="FDN25" s="1"/>
      <c r="FDO25" s="1"/>
      <c r="FDP25" s="1"/>
      <c r="FDQ25" s="1"/>
      <c r="FDR25" s="1"/>
      <c r="FDS25" s="1"/>
      <c r="FDT25" s="1"/>
      <c r="FDU25" s="1"/>
      <c r="FDV25" s="1"/>
      <c r="FDW25" s="1"/>
      <c r="FDX25" s="1"/>
      <c r="FDY25" s="1"/>
      <c r="FDZ25" s="1"/>
      <c r="FEA25" s="1"/>
      <c r="FEB25" s="1"/>
      <c r="FEC25" s="1"/>
      <c r="FED25" s="1"/>
      <c r="FEE25" s="1"/>
      <c r="FEF25" s="1"/>
      <c r="FEG25" s="1"/>
      <c r="FEH25" s="1"/>
      <c r="FEI25" s="1"/>
      <c r="FEJ25" s="1"/>
      <c r="FEK25" s="1"/>
      <c r="FEL25" s="1"/>
      <c r="FEM25" s="1"/>
      <c r="FEN25" s="1"/>
      <c r="FEO25" s="1"/>
      <c r="FEP25" s="1"/>
      <c r="FEQ25" s="1"/>
      <c r="FER25" s="1"/>
      <c r="FES25" s="1"/>
      <c r="FET25" s="1"/>
      <c r="FEU25" s="1"/>
      <c r="FEV25" s="1"/>
      <c r="FEW25" s="1"/>
      <c r="FEX25" s="1"/>
      <c r="FEY25" s="1"/>
      <c r="FEZ25" s="1"/>
      <c r="FFA25" s="1"/>
      <c r="FFB25" s="1"/>
      <c r="FFC25" s="1"/>
      <c r="FFD25" s="1"/>
      <c r="FFE25" s="1"/>
      <c r="FFF25" s="1"/>
      <c r="FFG25" s="1"/>
      <c r="FFH25" s="1"/>
      <c r="FFI25" s="1"/>
      <c r="FFJ25" s="1"/>
      <c r="FFK25" s="1"/>
      <c r="FFL25" s="1"/>
      <c r="FFM25" s="1"/>
      <c r="FFN25" s="1"/>
      <c r="FFO25" s="1"/>
      <c r="FFP25" s="1"/>
      <c r="FFQ25" s="1"/>
      <c r="FFR25" s="1"/>
      <c r="FFS25" s="1"/>
      <c r="FFT25" s="1"/>
      <c r="FFU25" s="1"/>
      <c r="FFV25" s="1"/>
      <c r="FFW25" s="1"/>
      <c r="FFX25" s="1"/>
      <c r="FFY25" s="1"/>
      <c r="FFZ25" s="1"/>
      <c r="FGA25" s="1"/>
      <c r="FGB25" s="1"/>
      <c r="FGC25" s="1"/>
      <c r="FGD25" s="1"/>
      <c r="FGE25" s="1"/>
      <c r="FGF25" s="1"/>
      <c r="FGG25" s="1"/>
      <c r="FGH25" s="1"/>
      <c r="FGI25" s="1"/>
      <c r="FGJ25" s="1"/>
      <c r="FGK25" s="1"/>
      <c r="FGL25" s="1"/>
      <c r="FGM25" s="1"/>
      <c r="FGN25" s="1"/>
      <c r="FGO25" s="1"/>
      <c r="FGP25" s="1"/>
      <c r="FGQ25" s="1"/>
      <c r="FGR25" s="1"/>
      <c r="FGS25" s="1"/>
      <c r="FGT25" s="1"/>
      <c r="FGU25" s="1"/>
      <c r="FGV25" s="1"/>
      <c r="FGW25" s="1"/>
      <c r="FGX25" s="1"/>
      <c r="FGY25" s="1"/>
      <c r="FGZ25" s="1"/>
      <c r="FHA25" s="1"/>
      <c r="FHB25" s="1"/>
      <c r="FHC25" s="1"/>
      <c r="FHD25" s="1"/>
      <c r="FHE25" s="1"/>
      <c r="FHF25" s="1"/>
      <c r="FHG25" s="1"/>
      <c r="FHH25" s="1"/>
      <c r="FHI25" s="1"/>
      <c r="FHJ25" s="1"/>
      <c r="FHK25" s="1"/>
      <c r="FHL25" s="1"/>
      <c r="FHM25" s="1"/>
      <c r="FHN25" s="1"/>
      <c r="FHO25" s="1"/>
      <c r="FHP25" s="1"/>
      <c r="FHQ25" s="1"/>
      <c r="FHR25" s="1"/>
      <c r="FHS25" s="1"/>
      <c r="FHT25" s="1"/>
      <c r="FHU25" s="1"/>
      <c r="FHV25" s="1"/>
      <c r="FHW25" s="1"/>
      <c r="FHX25" s="1"/>
      <c r="FHY25" s="1"/>
      <c r="FHZ25" s="1"/>
      <c r="FIA25" s="1"/>
      <c r="FIB25" s="1"/>
      <c r="FIC25" s="1"/>
      <c r="FID25" s="1"/>
      <c r="FIE25" s="1"/>
      <c r="FIF25" s="1"/>
      <c r="FIG25" s="1"/>
      <c r="FIH25" s="1"/>
      <c r="FII25" s="1"/>
      <c r="FIJ25" s="1"/>
      <c r="FIK25" s="1"/>
      <c r="FIL25" s="1"/>
      <c r="FIM25" s="1"/>
      <c r="FIN25" s="1"/>
      <c r="FIO25" s="1"/>
      <c r="FIP25" s="1"/>
      <c r="FIQ25" s="1"/>
      <c r="FIR25" s="1"/>
      <c r="FIS25" s="1"/>
      <c r="FIT25" s="1"/>
      <c r="FIU25" s="1"/>
      <c r="FIV25" s="1"/>
      <c r="FIW25" s="1"/>
      <c r="FIX25" s="1"/>
      <c r="FIY25" s="1"/>
      <c r="FIZ25" s="1"/>
      <c r="FJA25" s="1"/>
      <c r="FJB25" s="1"/>
      <c r="FJC25" s="1"/>
      <c r="FJD25" s="1"/>
      <c r="FJE25" s="1"/>
      <c r="FJF25" s="1"/>
      <c r="FJG25" s="1"/>
      <c r="FJH25" s="1"/>
      <c r="FJI25" s="1"/>
      <c r="FJJ25" s="1"/>
      <c r="FJK25" s="1"/>
      <c r="FJL25" s="1"/>
      <c r="FJM25" s="1"/>
      <c r="FJN25" s="1"/>
      <c r="FJO25" s="1"/>
      <c r="FJP25" s="1"/>
      <c r="FJQ25" s="1"/>
      <c r="FJR25" s="1"/>
      <c r="FJS25" s="1"/>
      <c r="FJT25" s="1"/>
      <c r="FJU25" s="1"/>
      <c r="FJV25" s="1"/>
      <c r="FJW25" s="1"/>
      <c r="FJX25" s="1"/>
      <c r="FJY25" s="1"/>
      <c r="FJZ25" s="1"/>
      <c r="FKA25" s="1"/>
      <c r="FKB25" s="1"/>
      <c r="FKC25" s="1"/>
      <c r="FKD25" s="1"/>
      <c r="FKE25" s="1"/>
      <c r="FKF25" s="1"/>
      <c r="FKG25" s="1"/>
      <c r="FKH25" s="1"/>
      <c r="FKI25" s="1"/>
      <c r="FKJ25" s="1"/>
      <c r="FKK25" s="1"/>
      <c r="FKL25" s="1"/>
      <c r="FKM25" s="1"/>
      <c r="FKN25" s="1"/>
      <c r="FKO25" s="1"/>
      <c r="FKP25" s="1"/>
      <c r="FKQ25" s="1"/>
      <c r="FKR25" s="1"/>
      <c r="FKS25" s="1"/>
      <c r="FKT25" s="1"/>
      <c r="FKU25" s="1"/>
      <c r="FKV25" s="1"/>
      <c r="FKW25" s="1"/>
      <c r="FKX25" s="1"/>
      <c r="FKY25" s="1"/>
      <c r="FKZ25" s="1"/>
      <c r="FLA25" s="1"/>
      <c r="FLB25" s="1"/>
      <c r="FLC25" s="1"/>
      <c r="FLD25" s="1"/>
      <c r="FLE25" s="1"/>
      <c r="FLF25" s="1"/>
      <c r="FLG25" s="1"/>
      <c r="FLH25" s="1"/>
      <c r="FLI25" s="1"/>
      <c r="FLJ25" s="1"/>
      <c r="FLK25" s="1"/>
      <c r="FLL25" s="1"/>
      <c r="FLM25" s="1"/>
      <c r="FLN25" s="1"/>
      <c r="FLO25" s="1"/>
      <c r="FLP25" s="1"/>
      <c r="FLQ25" s="1"/>
      <c r="FLR25" s="1"/>
      <c r="FLS25" s="1"/>
      <c r="FLT25" s="1"/>
      <c r="FLU25" s="1"/>
      <c r="FLV25" s="1"/>
      <c r="FLW25" s="1"/>
      <c r="FLX25" s="1"/>
      <c r="FLY25" s="1"/>
      <c r="FLZ25" s="1"/>
      <c r="FMA25" s="1"/>
      <c r="FMB25" s="1"/>
      <c r="FMC25" s="1"/>
      <c r="FMD25" s="1"/>
      <c r="FME25" s="1"/>
      <c r="FMF25" s="1"/>
      <c r="FMG25" s="1"/>
      <c r="FMH25" s="1"/>
      <c r="FMI25" s="1"/>
      <c r="FMJ25" s="1"/>
      <c r="FMK25" s="1"/>
      <c r="FML25" s="1"/>
      <c r="FMM25" s="1"/>
      <c r="FMN25" s="1"/>
      <c r="FMO25" s="1"/>
      <c r="FMP25" s="1"/>
      <c r="FMQ25" s="1"/>
      <c r="FMR25" s="1"/>
      <c r="FMS25" s="1"/>
      <c r="FMT25" s="1"/>
      <c r="FMU25" s="1"/>
      <c r="FMV25" s="1"/>
      <c r="FMW25" s="1"/>
      <c r="FMX25" s="1"/>
      <c r="FMY25" s="1"/>
      <c r="FMZ25" s="1"/>
      <c r="FNA25" s="1"/>
      <c r="FNB25" s="1"/>
      <c r="FNC25" s="1"/>
      <c r="FND25" s="1"/>
      <c r="FNE25" s="1"/>
      <c r="FNF25" s="1"/>
      <c r="FNG25" s="1"/>
      <c r="FNH25" s="1"/>
      <c r="FNI25" s="1"/>
      <c r="FNJ25" s="1"/>
      <c r="FNK25" s="1"/>
      <c r="FNL25" s="1"/>
      <c r="FNM25" s="1"/>
      <c r="FNN25" s="1"/>
      <c r="FNO25" s="1"/>
      <c r="FNP25" s="1"/>
      <c r="FNQ25" s="1"/>
      <c r="FNR25" s="1"/>
      <c r="FNS25" s="1"/>
      <c r="FNT25" s="1"/>
      <c r="FNU25" s="1"/>
      <c r="FNV25" s="1"/>
      <c r="FNW25" s="1"/>
      <c r="FNX25" s="1"/>
      <c r="FNY25" s="1"/>
      <c r="FNZ25" s="1"/>
      <c r="FOA25" s="1"/>
      <c r="FOB25" s="1"/>
      <c r="FOC25" s="1"/>
      <c r="FOD25" s="1"/>
      <c r="FOE25" s="1"/>
      <c r="FOF25" s="1"/>
      <c r="FOG25" s="1"/>
      <c r="FOH25" s="1"/>
      <c r="FOI25" s="1"/>
      <c r="FOJ25" s="1"/>
      <c r="FOK25" s="1"/>
      <c r="FOL25" s="1"/>
      <c r="FOM25" s="1"/>
      <c r="FON25" s="1"/>
      <c r="FOO25" s="1"/>
      <c r="FOP25" s="1"/>
      <c r="FOQ25" s="1"/>
      <c r="FOR25" s="1"/>
      <c r="FOS25" s="1"/>
      <c r="FOT25" s="1"/>
      <c r="FOU25" s="1"/>
      <c r="FOV25" s="1"/>
      <c r="FOW25" s="1"/>
      <c r="FOX25" s="1"/>
      <c r="FOY25" s="1"/>
      <c r="FOZ25" s="1"/>
      <c r="FPA25" s="1"/>
      <c r="FPB25" s="1"/>
      <c r="FPC25" s="1"/>
      <c r="FPD25" s="1"/>
      <c r="FPE25" s="1"/>
      <c r="FPF25" s="1"/>
      <c r="FPG25" s="1"/>
      <c r="FPH25" s="1"/>
      <c r="FPI25" s="1"/>
      <c r="FPJ25" s="1"/>
      <c r="FPK25" s="1"/>
      <c r="FPL25" s="1"/>
      <c r="FPM25" s="1"/>
      <c r="FPN25" s="1"/>
      <c r="FPO25" s="1"/>
      <c r="FPP25" s="1"/>
      <c r="FPQ25" s="1"/>
      <c r="FPR25" s="1"/>
      <c r="FPS25" s="1"/>
      <c r="FPT25" s="1"/>
      <c r="FPU25" s="1"/>
      <c r="FPV25" s="1"/>
      <c r="FPW25" s="1"/>
      <c r="FPX25" s="1"/>
      <c r="FPY25" s="1"/>
      <c r="FPZ25" s="1"/>
      <c r="FQA25" s="1"/>
      <c r="FQB25" s="1"/>
      <c r="FQC25" s="1"/>
      <c r="FQD25" s="1"/>
      <c r="FQE25" s="1"/>
      <c r="FQF25" s="1"/>
      <c r="FQG25" s="1"/>
      <c r="FQH25" s="1"/>
      <c r="FQI25" s="1"/>
      <c r="FQJ25" s="1"/>
      <c r="FQK25" s="1"/>
      <c r="FQL25" s="1"/>
      <c r="FQM25" s="1"/>
      <c r="FQN25" s="1"/>
      <c r="FQO25" s="1"/>
      <c r="FQP25" s="1"/>
      <c r="FQQ25" s="1"/>
      <c r="FQR25" s="1"/>
      <c r="FQS25" s="1"/>
      <c r="FQT25" s="1"/>
      <c r="FQU25" s="1"/>
      <c r="FQV25" s="1"/>
      <c r="FQW25" s="1"/>
      <c r="FQX25" s="1"/>
      <c r="FQY25" s="1"/>
      <c r="FQZ25" s="1"/>
      <c r="FRA25" s="1"/>
      <c r="FRB25" s="1"/>
      <c r="FRC25" s="1"/>
      <c r="FRD25" s="1"/>
      <c r="FRE25" s="1"/>
      <c r="FRF25" s="1"/>
      <c r="FRG25" s="1"/>
      <c r="FRH25" s="1"/>
      <c r="FRI25" s="1"/>
      <c r="FRJ25" s="1"/>
      <c r="FRK25" s="1"/>
      <c r="FRL25" s="1"/>
      <c r="FRM25" s="1"/>
      <c r="FRN25" s="1"/>
      <c r="FRO25" s="1"/>
      <c r="FRP25" s="1"/>
      <c r="FRQ25" s="1"/>
      <c r="FRR25" s="1"/>
      <c r="FRS25" s="1"/>
      <c r="FRT25" s="1"/>
      <c r="FRU25" s="1"/>
      <c r="FRV25" s="1"/>
      <c r="FRW25" s="1"/>
      <c r="FRX25" s="1"/>
      <c r="FRY25" s="1"/>
      <c r="FRZ25" s="1"/>
      <c r="FSA25" s="1"/>
      <c r="FSB25" s="1"/>
      <c r="FSC25" s="1"/>
      <c r="FSD25" s="1"/>
      <c r="FSE25" s="1"/>
      <c r="FSF25" s="1"/>
      <c r="FSG25" s="1"/>
      <c r="FSH25" s="1"/>
      <c r="FSI25" s="1"/>
      <c r="FSJ25" s="1"/>
      <c r="FSK25" s="1"/>
      <c r="FSL25" s="1"/>
      <c r="FSM25" s="1"/>
      <c r="FSN25" s="1"/>
      <c r="FSO25" s="1"/>
      <c r="FSP25" s="1"/>
      <c r="FSQ25" s="1"/>
      <c r="FSR25" s="1"/>
      <c r="FSS25" s="1"/>
      <c r="FST25" s="1"/>
      <c r="FSU25" s="1"/>
      <c r="FSV25" s="1"/>
      <c r="FSW25" s="1"/>
      <c r="FSX25" s="1"/>
      <c r="FSY25" s="1"/>
      <c r="FSZ25" s="1"/>
      <c r="FTA25" s="1"/>
      <c r="FTB25" s="1"/>
      <c r="FTC25" s="1"/>
      <c r="FTD25" s="1"/>
      <c r="FTE25" s="1"/>
      <c r="FTF25" s="1"/>
      <c r="FTG25" s="1"/>
      <c r="FTH25" s="1"/>
      <c r="FTI25" s="1"/>
      <c r="FTJ25" s="1"/>
      <c r="FTK25" s="1"/>
      <c r="FTL25" s="1"/>
      <c r="FTM25" s="1"/>
      <c r="FTN25" s="1"/>
      <c r="FTO25" s="1"/>
      <c r="FTP25" s="1"/>
      <c r="FTQ25" s="1"/>
      <c r="FTR25" s="1"/>
      <c r="FTS25" s="1"/>
      <c r="FTT25" s="1"/>
      <c r="FTU25" s="1"/>
      <c r="FTV25" s="1"/>
      <c r="FTW25" s="1"/>
      <c r="FTX25" s="1"/>
      <c r="FTY25" s="1"/>
      <c r="FTZ25" s="1"/>
      <c r="FUA25" s="1"/>
      <c r="FUB25" s="1"/>
      <c r="FUC25" s="1"/>
      <c r="FUD25" s="1"/>
      <c r="FUE25" s="1"/>
      <c r="FUF25" s="1"/>
      <c r="FUG25" s="1"/>
      <c r="FUH25" s="1"/>
      <c r="FUI25" s="1"/>
      <c r="FUJ25" s="1"/>
      <c r="FUK25" s="1"/>
      <c r="FUL25" s="1"/>
      <c r="FUM25" s="1"/>
      <c r="FUN25" s="1"/>
      <c r="FUO25" s="1"/>
      <c r="FUP25" s="1"/>
      <c r="FUQ25" s="1"/>
      <c r="FUR25" s="1"/>
      <c r="FUS25" s="1"/>
      <c r="FUT25" s="1"/>
      <c r="FUU25" s="1"/>
      <c r="FUV25" s="1"/>
      <c r="FUW25" s="1"/>
      <c r="FUX25" s="1"/>
      <c r="FUY25" s="1"/>
      <c r="FUZ25" s="1"/>
      <c r="FVA25" s="1"/>
      <c r="FVB25" s="1"/>
      <c r="FVC25" s="1"/>
      <c r="FVD25" s="1"/>
      <c r="FVE25" s="1"/>
      <c r="FVF25" s="1"/>
      <c r="FVG25" s="1"/>
      <c r="FVH25" s="1"/>
      <c r="FVI25" s="1"/>
      <c r="FVJ25" s="1"/>
      <c r="FVK25" s="1"/>
      <c r="FVL25" s="1"/>
      <c r="FVM25" s="1"/>
      <c r="FVN25" s="1"/>
      <c r="FVO25" s="1"/>
      <c r="FVP25" s="1"/>
      <c r="FVQ25" s="1"/>
      <c r="FVR25" s="1"/>
      <c r="FVS25" s="1"/>
      <c r="FVT25" s="1"/>
      <c r="FVU25" s="1"/>
      <c r="FVV25" s="1"/>
      <c r="FVW25" s="1"/>
      <c r="FVX25" s="1"/>
      <c r="FVY25" s="1"/>
      <c r="FVZ25" s="1"/>
      <c r="FWA25" s="1"/>
      <c r="FWB25" s="1"/>
      <c r="FWC25" s="1"/>
      <c r="FWD25" s="1"/>
      <c r="FWE25" s="1"/>
      <c r="FWF25" s="1"/>
      <c r="FWG25" s="1"/>
      <c r="FWH25" s="1"/>
      <c r="FWI25" s="1"/>
      <c r="FWJ25" s="1"/>
      <c r="FWK25" s="1"/>
      <c r="FWL25" s="1"/>
      <c r="FWM25" s="1"/>
      <c r="FWN25" s="1"/>
      <c r="FWO25" s="1"/>
      <c r="FWP25" s="1"/>
      <c r="FWQ25" s="1"/>
      <c r="FWR25" s="1"/>
      <c r="FWS25" s="1"/>
      <c r="FWT25" s="1"/>
      <c r="FWU25" s="1"/>
      <c r="FWV25" s="1"/>
      <c r="FWW25" s="1"/>
      <c r="FWX25" s="1"/>
      <c r="FWY25" s="1"/>
      <c r="FWZ25" s="1"/>
      <c r="FXA25" s="1"/>
      <c r="FXB25" s="1"/>
      <c r="FXC25" s="1"/>
      <c r="FXD25" s="1"/>
      <c r="FXE25" s="1"/>
      <c r="FXF25" s="1"/>
      <c r="FXG25" s="1"/>
      <c r="FXH25" s="1"/>
      <c r="FXI25" s="1"/>
      <c r="FXJ25" s="1"/>
      <c r="FXK25" s="1"/>
      <c r="FXL25" s="1"/>
      <c r="FXM25" s="1"/>
      <c r="FXN25" s="1"/>
      <c r="FXO25" s="1"/>
      <c r="FXP25" s="1"/>
      <c r="FXQ25" s="1"/>
      <c r="FXR25" s="1"/>
      <c r="FXS25" s="1"/>
      <c r="FXT25" s="1"/>
      <c r="FXU25" s="1"/>
      <c r="FXV25" s="1"/>
      <c r="FXW25" s="1"/>
      <c r="FXX25" s="1"/>
      <c r="FXY25" s="1"/>
      <c r="FXZ25" s="1"/>
      <c r="FYA25" s="1"/>
      <c r="FYB25" s="1"/>
      <c r="FYC25" s="1"/>
      <c r="FYD25" s="1"/>
      <c r="FYE25" s="1"/>
      <c r="FYF25" s="1"/>
      <c r="FYG25" s="1"/>
      <c r="FYH25" s="1"/>
      <c r="FYI25" s="1"/>
      <c r="FYJ25" s="1"/>
      <c r="FYK25" s="1"/>
      <c r="FYL25" s="1"/>
      <c r="FYM25" s="1"/>
      <c r="FYN25" s="1"/>
      <c r="FYO25" s="1"/>
      <c r="FYP25" s="1"/>
      <c r="FYQ25" s="1"/>
      <c r="FYR25" s="1"/>
      <c r="FYS25" s="1"/>
      <c r="FYT25" s="1"/>
      <c r="FYU25" s="1"/>
      <c r="FYV25" s="1"/>
      <c r="FYW25" s="1"/>
      <c r="FYX25" s="1"/>
      <c r="FYY25" s="1"/>
      <c r="FYZ25" s="1"/>
      <c r="FZA25" s="1"/>
      <c r="FZB25" s="1"/>
      <c r="FZC25" s="1"/>
      <c r="FZD25" s="1"/>
      <c r="FZE25" s="1"/>
      <c r="FZF25" s="1"/>
      <c r="FZG25" s="1"/>
      <c r="FZH25" s="1"/>
      <c r="FZI25" s="1"/>
      <c r="FZJ25" s="1"/>
      <c r="FZK25" s="1"/>
      <c r="FZL25" s="1"/>
      <c r="FZM25" s="1"/>
      <c r="FZN25" s="1"/>
      <c r="FZO25" s="1"/>
      <c r="FZP25" s="1"/>
      <c r="FZQ25" s="1"/>
      <c r="FZR25" s="1"/>
      <c r="FZS25" s="1"/>
      <c r="FZT25" s="1"/>
      <c r="FZU25" s="1"/>
      <c r="FZV25" s="1"/>
      <c r="FZW25" s="1"/>
      <c r="FZX25" s="1"/>
      <c r="FZY25" s="1"/>
      <c r="FZZ25" s="1"/>
      <c r="GAA25" s="1"/>
      <c r="GAB25" s="1"/>
      <c r="GAC25" s="1"/>
      <c r="GAD25" s="1"/>
      <c r="GAE25" s="1"/>
      <c r="GAF25" s="1"/>
      <c r="GAG25" s="1"/>
      <c r="GAH25" s="1"/>
      <c r="GAI25" s="1"/>
      <c r="GAJ25" s="1"/>
      <c r="GAK25" s="1"/>
      <c r="GAL25" s="1"/>
      <c r="GAM25" s="1"/>
      <c r="GAN25" s="1"/>
      <c r="GAO25" s="1"/>
      <c r="GAP25" s="1"/>
      <c r="GAQ25" s="1"/>
      <c r="GAR25" s="1"/>
      <c r="GAS25" s="1"/>
      <c r="GAT25" s="1"/>
      <c r="GAU25" s="1"/>
      <c r="GAV25" s="1"/>
      <c r="GAW25" s="1"/>
      <c r="GAX25" s="1"/>
      <c r="GAY25" s="1"/>
      <c r="GAZ25" s="1"/>
      <c r="GBA25" s="1"/>
      <c r="GBB25" s="1"/>
      <c r="GBC25" s="1"/>
      <c r="GBD25" s="1"/>
      <c r="GBE25" s="1"/>
      <c r="GBF25" s="1"/>
      <c r="GBG25" s="1"/>
      <c r="GBH25" s="1"/>
      <c r="GBI25" s="1"/>
      <c r="GBJ25" s="1"/>
      <c r="GBK25" s="1"/>
      <c r="GBL25" s="1"/>
      <c r="GBM25" s="1"/>
      <c r="GBN25" s="1"/>
      <c r="GBO25" s="1"/>
      <c r="GBP25" s="1"/>
      <c r="GBQ25" s="1"/>
      <c r="GBR25" s="1"/>
      <c r="GBS25" s="1"/>
      <c r="GBT25" s="1"/>
      <c r="GBU25" s="1"/>
      <c r="GBV25" s="1"/>
      <c r="GBW25" s="1"/>
      <c r="GBX25" s="1"/>
      <c r="GBY25" s="1"/>
      <c r="GBZ25" s="1"/>
      <c r="GCA25" s="1"/>
      <c r="GCB25" s="1"/>
      <c r="GCC25" s="1"/>
      <c r="GCD25" s="1"/>
      <c r="GCE25" s="1"/>
      <c r="GCF25" s="1"/>
      <c r="GCG25" s="1"/>
      <c r="GCH25" s="1"/>
      <c r="GCI25" s="1"/>
      <c r="GCJ25" s="1"/>
      <c r="GCK25" s="1"/>
      <c r="GCL25" s="1"/>
      <c r="GCM25" s="1"/>
      <c r="GCN25" s="1"/>
      <c r="GCO25" s="1"/>
      <c r="GCP25" s="1"/>
      <c r="GCQ25" s="1"/>
      <c r="GCR25" s="1"/>
      <c r="GCS25" s="1"/>
      <c r="GCT25" s="1"/>
      <c r="GCU25" s="1"/>
      <c r="GCV25" s="1"/>
      <c r="GCW25" s="1"/>
      <c r="GCX25" s="1"/>
      <c r="GCY25" s="1"/>
      <c r="GCZ25" s="1"/>
      <c r="GDA25" s="1"/>
      <c r="GDB25" s="1"/>
      <c r="GDC25" s="1"/>
      <c r="GDD25" s="1"/>
      <c r="GDE25" s="1"/>
      <c r="GDF25" s="1"/>
      <c r="GDG25" s="1"/>
      <c r="GDH25" s="1"/>
      <c r="GDI25" s="1"/>
      <c r="GDJ25" s="1"/>
      <c r="GDK25" s="1"/>
      <c r="GDL25" s="1"/>
      <c r="GDM25" s="1"/>
      <c r="GDN25" s="1"/>
      <c r="GDO25" s="1"/>
      <c r="GDP25" s="1"/>
      <c r="GDQ25" s="1"/>
      <c r="GDR25" s="1"/>
      <c r="GDS25" s="1"/>
      <c r="GDT25" s="1"/>
      <c r="GDU25" s="1"/>
      <c r="GDV25" s="1"/>
      <c r="GDW25" s="1"/>
      <c r="GDX25" s="1"/>
      <c r="GDY25" s="1"/>
      <c r="GDZ25" s="1"/>
      <c r="GEA25" s="1"/>
      <c r="GEB25" s="1"/>
      <c r="GEC25" s="1"/>
      <c r="GED25" s="1"/>
      <c r="GEE25" s="1"/>
      <c r="GEF25" s="1"/>
      <c r="GEG25" s="1"/>
      <c r="GEH25" s="1"/>
      <c r="GEI25" s="1"/>
      <c r="GEJ25" s="1"/>
      <c r="GEK25" s="1"/>
      <c r="GEL25" s="1"/>
      <c r="GEM25" s="1"/>
      <c r="GEN25" s="1"/>
      <c r="GEO25" s="1"/>
      <c r="GEP25" s="1"/>
      <c r="GEQ25" s="1"/>
      <c r="GER25" s="1"/>
      <c r="GES25" s="1"/>
      <c r="GET25" s="1"/>
      <c r="GEU25" s="1"/>
      <c r="GEV25" s="1"/>
      <c r="GEW25" s="1"/>
      <c r="GEX25" s="1"/>
      <c r="GEY25" s="1"/>
      <c r="GEZ25" s="1"/>
      <c r="GFA25" s="1"/>
      <c r="GFB25" s="1"/>
      <c r="GFC25" s="1"/>
      <c r="GFD25" s="1"/>
      <c r="GFE25" s="1"/>
      <c r="GFF25" s="1"/>
      <c r="GFG25" s="1"/>
      <c r="GFH25" s="1"/>
      <c r="GFI25" s="1"/>
      <c r="GFJ25" s="1"/>
      <c r="GFK25" s="1"/>
      <c r="GFL25" s="1"/>
      <c r="GFM25" s="1"/>
      <c r="GFN25" s="1"/>
      <c r="GFO25" s="1"/>
      <c r="GFP25" s="1"/>
      <c r="GFQ25" s="1"/>
      <c r="GFR25" s="1"/>
      <c r="GFS25" s="1"/>
      <c r="GFT25" s="1"/>
      <c r="GFU25" s="1"/>
      <c r="GFV25" s="1"/>
      <c r="GFW25" s="1"/>
      <c r="GFX25" s="1"/>
      <c r="GFY25" s="1"/>
      <c r="GFZ25" s="1"/>
      <c r="GGA25" s="1"/>
      <c r="GGB25" s="1"/>
      <c r="GGC25" s="1"/>
      <c r="GGD25" s="1"/>
      <c r="GGE25" s="1"/>
      <c r="GGF25" s="1"/>
      <c r="GGG25" s="1"/>
      <c r="GGH25" s="1"/>
      <c r="GGI25" s="1"/>
      <c r="GGJ25" s="1"/>
      <c r="GGK25" s="1"/>
      <c r="GGL25" s="1"/>
      <c r="GGM25" s="1"/>
      <c r="GGN25" s="1"/>
      <c r="GGO25" s="1"/>
      <c r="GGP25" s="1"/>
      <c r="GGQ25" s="1"/>
      <c r="GGR25" s="1"/>
      <c r="GGS25" s="1"/>
      <c r="GGT25" s="1"/>
      <c r="GGU25" s="1"/>
      <c r="GGV25" s="1"/>
      <c r="GGW25" s="1"/>
      <c r="GGX25" s="1"/>
      <c r="GGY25" s="1"/>
      <c r="GGZ25" s="1"/>
      <c r="GHA25" s="1"/>
      <c r="GHB25" s="1"/>
      <c r="GHC25" s="1"/>
      <c r="GHD25" s="1"/>
      <c r="GHE25" s="1"/>
      <c r="GHF25" s="1"/>
      <c r="GHG25" s="1"/>
      <c r="GHH25" s="1"/>
      <c r="GHI25" s="1"/>
      <c r="GHJ25" s="1"/>
      <c r="GHK25" s="1"/>
      <c r="GHL25" s="1"/>
      <c r="GHM25" s="1"/>
      <c r="GHN25" s="1"/>
      <c r="GHO25" s="1"/>
      <c r="GHP25" s="1"/>
      <c r="GHQ25" s="1"/>
      <c r="GHR25" s="1"/>
      <c r="GHS25" s="1"/>
      <c r="GHT25" s="1"/>
      <c r="GHU25" s="1"/>
      <c r="GHV25" s="1"/>
      <c r="GHW25" s="1"/>
      <c r="GHX25" s="1"/>
      <c r="GHY25" s="1"/>
      <c r="GHZ25" s="1"/>
      <c r="GIA25" s="1"/>
      <c r="GIB25" s="1"/>
      <c r="GIC25" s="1"/>
      <c r="GID25" s="1"/>
      <c r="GIE25" s="1"/>
      <c r="GIF25" s="1"/>
      <c r="GIG25" s="1"/>
      <c r="GIH25" s="1"/>
      <c r="GII25" s="1"/>
      <c r="GIJ25" s="1"/>
      <c r="GIK25" s="1"/>
      <c r="GIL25" s="1"/>
      <c r="GIM25" s="1"/>
      <c r="GIN25" s="1"/>
      <c r="GIO25" s="1"/>
      <c r="GIP25" s="1"/>
      <c r="GIQ25" s="1"/>
      <c r="GIR25" s="1"/>
      <c r="GIS25" s="1"/>
      <c r="GIT25" s="1"/>
      <c r="GIU25" s="1"/>
      <c r="GIV25" s="1"/>
      <c r="GIW25" s="1"/>
      <c r="GIX25" s="1"/>
      <c r="GIY25" s="1"/>
      <c r="GIZ25" s="1"/>
      <c r="GJA25" s="1"/>
      <c r="GJB25" s="1"/>
      <c r="GJC25" s="1"/>
      <c r="GJD25" s="1"/>
      <c r="GJE25" s="1"/>
      <c r="GJF25" s="1"/>
      <c r="GJG25" s="1"/>
      <c r="GJH25" s="1"/>
      <c r="GJI25" s="1"/>
      <c r="GJJ25" s="1"/>
      <c r="GJK25" s="1"/>
      <c r="GJL25" s="1"/>
      <c r="GJM25" s="1"/>
      <c r="GJN25" s="1"/>
      <c r="GJO25" s="1"/>
      <c r="GJP25" s="1"/>
      <c r="GJQ25" s="1"/>
      <c r="GJR25" s="1"/>
      <c r="GJS25" s="1"/>
      <c r="GJT25" s="1"/>
      <c r="GJU25" s="1"/>
      <c r="GJV25" s="1"/>
      <c r="GJW25" s="1"/>
      <c r="GJX25" s="1"/>
      <c r="GJY25" s="1"/>
      <c r="GJZ25" s="1"/>
      <c r="GKA25" s="1"/>
      <c r="GKB25" s="1"/>
      <c r="GKC25" s="1"/>
      <c r="GKD25" s="1"/>
      <c r="GKE25" s="1"/>
      <c r="GKF25" s="1"/>
      <c r="GKG25" s="1"/>
      <c r="GKH25" s="1"/>
      <c r="GKI25" s="1"/>
      <c r="GKJ25" s="1"/>
      <c r="GKK25" s="1"/>
      <c r="GKL25" s="1"/>
      <c r="GKM25" s="1"/>
      <c r="GKN25" s="1"/>
      <c r="GKO25" s="1"/>
      <c r="GKP25" s="1"/>
      <c r="GKQ25" s="1"/>
      <c r="GKR25" s="1"/>
      <c r="GKS25" s="1"/>
      <c r="GKT25" s="1"/>
      <c r="GKU25" s="1"/>
      <c r="GKV25" s="1"/>
      <c r="GKW25" s="1"/>
      <c r="GKX25" s="1"/>
      <c r="GKY25" s="1"/>
      <c r="GKZ25" s="1"/>
      <c r="GLA25" s="1"/>
      <c r="GLB25" s="1"/>
      <c r="GLC25" s="1"/>
      <c r="GLD25" s="1"/>
      <c r="GLE25" s="1"/>
      <c r="GLF25" s="1"/>
      <c r="GLG25" s="1"/>
      <c r="GLH25" s="1"/>
      <c r="GLI25" s="1"/>
      <c r="GLJ25" s="1"/>
      <c r="GLK25" s="1"/>
      <c r="GLL25" s="1"/>
      <c r="GLM25" s="1"/>
      <c r="GLN25" s="1"/>
      <c r="GLO25" s="1"/>
      <c r="GLP25" s="1"/>
      <c r="GLQ25" s="1"/>
      <c r="GLR25" s="1"/>
      <c r="GLS25" s="1"/>
      <c r="GLT25" s="1"/>
      <c r="GLU25" s="1"/>
      <c r="GLV25" s="1"/>
      <c r="GLW25" s="1"/>
      <c r="GLX25" s="1"/>
      <c r="GLY25" s="1"/>
      <c r="GLZ25" s="1"/>
      <c r="GMA25" s="1"/>
      <c r="GMB25" s="1"/>
      <c r="GMC25" s="1"/>
      <c r="GMD25" s="1"/>
      <c r="GME25" s="1"/>
      <c r="GMF25" s="1"/>
      <c r="GMG25" s="1"/>
      <c r="GMH25" s="1"/>
      <c r="GMI25" s="1"/>
      <c r="GMJ25" s="1"/>
      <c r="GMK25" s="1"/>
      <c r="GML25" s="1"/>
      <c r="GMM25" s="1"/>
      <c r="GMN25" s="1"/>
      <c r="GMO25" s="1"/>
      <c r="GMP25" s="1"/>
      <c r="GMQ25" s="1"/>
      <c r="GMR25" s="1"/>
      <c r="GMS25" s="1"/>
      <c r="GMT25" s="1"/>
      <c r="GMU25" s="1"/>
      <c r="GMV25" s="1"/>
      <c r="GMW25" s="1"/>
      <c r="GMX25" s="1"/>
      <c r="GMY25" s="1"/>
      <c r="GMZ25" s="1"/>
      <c r="GNA25" s="1"/>
      <c r="GNB25" s="1"/>
      <c r="GNC25" s="1"/>
      <c r="GND25" s="1"/>
      <c r="GNE25" s="1"/>
      <c r="GNF25" s="1"/>
      <c r="GNG25" s="1"/>
      <c r="GNH25" s="1"/>
      <c r="GNI25" s="1"/>
      <c r="GNJ25" s="1"/>
      <c r="GNK25" s="1"/>
      <c r="GNL25" s="1"/>
      <c r="GNM25" s="1"/>
      <c r="GNN25" s="1"/>
      <c r="GNO25" s="1"/>
      <c r="GNP25" s="1"/>
      <c r="GNQ25" s="1"/>
      <c r="GNR25" s="1"/>
      <c r="GNS25" s="1"/>
      <c r="GNT25" s="1"/>
      <c r="GNU25" s="1"/>
      <c r="GNV25" s="1"/>
      <c r="GNW25" s="1"/>
      <c r="GNX25" s="1"/>
      <c r="GNY25" s="1"/>
      <c r="GNZ25" s="1"/>
      <c r="GOA25" s="1"/>
      <c r="GOB25" s="1"/>
      <c r="GOC25" s="1"/>
      <c r="GOD25" s="1"/>
      <c r="GOE25" s="1"/>
      <c r="GOF25" s="1"/>
      <c r="GOG25" s="1"/>
      <c r="GOH25" s="1"/>
      <c r="GOI25" s="1"/>
      <c r="GOJ25" s="1"/>
      <c r="GOK25" s="1"/>
      <c r="GOL25" s="1"/>
      <c r="GOM25" s="1"/>
      <c r="GON25" s="1"/>
      <c r="GOO25" s="1"/>
      <c r="GOP25" s="1"/>
      <c r="GOQ25" s="1"/>
      <c r="GOR25" s="1"/>
      <c r="GOS25" s="1"/>
      <c r="GOT25" s="1"/>
      <c r="GOU25" s="1"/>
      <c r="GOV25" s="1"/>
      <c r="GOW25" s="1"/>
      <c r="GOX25" s="1"/>
      <c r="GOY25" s="1"/>
      <c r="GOZ25" s="1"/>
      <c r="GPA25" s="1"/>
      <c r="GPB25" s="1"/>
      <c r="GPC25" s="1"/>
      <c r="GPD25" s="1"/>
      <c r="GPE25" s="1"/>
      <c r="GPF25" s="1"/>
      <c r="GPG25" s="1"/>
      <c r="GPH25" s="1"/>
      <c r="GPI25" s="1"/>
      <c r="GPJ25" s="1"/>
      <c r="GPK25" s="1"/>
      <c r="GPL25" s="1"/>
      <c r="GPM25" s="1"/>
      <c r="GPN25" s="1"/>
      <c r="GPO25" s="1"/>
      <c r="GPP25" s="1"/>
      <c r="GPQ25" s="1"/>
      <c r="GPR25" s="1"/>
      <c r="GPS25" s="1"/>
      <c r="GPT25" s="1"/>
      <c r="GPU25" s="1"/>
      <c r="GPV25" s="1"/>
      <c r="GPW25" s="1"/>
      <c r="GPX25" s="1"/>
      <c r="GPY25" s="1"/>
      <c r="GPZ25" s="1"/>
      <c r="GQA25" s="1"/>
      <c r="GQB25" s="1"/>
      <c r="GQC25" s="1"/>
      <c r="GQD25" s="1"/>
      <c r="GQE25" s="1"/>
      <c r="GQF25" s="1"/>
      <c r="GQG25" s="1"/>
      <c r="GQH25" s="1"/>
      <c r="GQI25" s="1"/>
      <c r="GQJ25" s="1"/>
      <c r="GQK25" s="1"/>
      <c r="GQL25" s="1"/>
      <c r="GQM25" s="1"/>
      <c r="GQN25" s="1"/>
      <c r="GQO25" s="1"/>
      <c r="GQP25" s="1"/>
      <c r="GQQ25" s="1"/>
      <c r="GQR25" s="1"/>
      <c r="GQS25" s="1"/>
      <c r="GQT25" s="1"/>
      <c r="GQU25" s="1"/>
      <c r="GQV25" s="1"/>
      <c r="GQW25" s="1"/>
      <c r="GQX25" s="1"/>
      <c r="GQY25" s="1"/>
      <c r="GQZ25" s="1"/>
      <c r="GRA25" s="1"/>
      <c r="GRB25" s="1"/>
      <c r="GRC25" s="1"/>
      <c r="GRD25" s="1"/>
      <c r="GRE25" s="1"/>
      <c r="GRF25" s="1"/>
      <c r="GRG25" s="1"/>
      <c r="GRH25" s="1"/>
      <c r="GRI25" s="1"/>
      <c r="GRJ25" s="1"/>
      <c r="GRK25" s="1"/>
      <c r="GRL25" s="1"/>
      <c r="GRM25" s="1"/>
      <c r="GRN25" s="1"/>
      <c r="GRO25" s="1"/>
      <c r="GRP25" s="1"/>
      <c r="GRQ25" s="1"/>
      <c r="GRR25" s="1"/>
      <c r="GRS25" s="1"/>
      <c r="GRT25" s="1"/>
      <c r="GRU25" s="1"/>
      <c r="GRV25" s="1"/>
      <c r="GRW25" s="1"/>
      <c r="GRX25" s="1"/>
      <c r="GRY25" s="1"/>
      <c r="GRZ25" s="1"/>
      <c r="GSA25" s="1"/>
      <c r="GSB25" s="1"/>
      <c r="GSC25" s="1"/>
      <c r="GSD25" s="1"/>
      <c r="GSE25" s="1"/>
      <c r="GSF25" s="1"/>
      <c r="GSG25" s="1"/>
      <c r="GSH25" s="1"/>
      <c r="GSI25" s="1"/>
      <c r="GSJ25" s="1"/>
      <c r="GSK25" s="1"/>
      <c r="GSL25" s="1"/>
      <c r="GSM25" s="1"/>
      <c r="GSN25" s="1"/>
      <c r="GSO25" s="1"/>
      <c r="GSP25" s="1"/>
      <c r="GSQ25" s="1"/>
      <c r="GSR25" s="1"/>
      <c r="GSS25" s="1"/>
      <c r="GST25" s="1"/>
      <c r="GSU25" s="1"/>
      <c r="GSV25" s="1"/>
      <c r="GSW25" s="1"/>
      <c r="GSX25" s="1"/>
      <c r="GSY25" s="1"/>
      <c r="GSZ25" s="1"/>
      <c r="GTA25" s="1"/>
      <c r="GTB25" s="1"/>
      <c r="GTC25" s="1"/>
      <c r="GTD25" s="1"/>
      <c r="GTE25" s="1"/>
      <c r="GTF25" s="1"/>
      <c r="GTG25" s="1"/>
      <c r="GTH25" s="1"/>
      <c r="GTI25" s="1"/>
      <c r="GTJ25" s="1"/>
      <c r="GTK25" s="1"/>
      <c r="GTL25" s="1"/>
      <c r="GTM25" s="1"/>
      <c r="GTN25" s="1"/>
      <c r="GTO25" s="1"/>
      <c r="GTP25" s="1"/>
      <c r="GTQ25" s="1"/>
      <c r="GTR25" s="1"/>
      <c r="GTS25" s="1"/>
      <c r="GTT25" s="1"/>
      <c r="GTU25" s="1"/>
      <c r="GTV25" s="1"/>
      <c r="GTW25" s="1"/>
      <c r="GTX25" s="1"/>
      <c r="GTY25" s="1"/>
      <c r="GTZ25" s="1"/>
      <c r="GUA25" s="1"/>
      <c r="GUB25" s="1"/>
      <c r="GUC25" s="1"/>
      <c r="GUD25" s="1"/>
      <c r="GUE25" s="1"/>
      <c r="GUF25" s="1"/>
      <c r="GUG25" s="1"/>
      <c r="GUH25" s="1"/>
      <c r="GUI25" s="1"/>
      <c r="GUJ25" s="1"/>
      <c r="GUK25" s="1"/>
      <c r="GUL25" s="1"/>
      <c r="GUM25" s="1"/>
      <c r="GUN25" s="1"/>
      <c r="GUO25" s="1"/>
      <c r="GUP25" s="1"/>
      <c r="GUQ25" s="1"/>
      <c r="GUR25" s="1"/>
      <c r="GUS25" s="1"/>
      <c r="GUT25" s="1"/>
      <c r="GUU25" s="1"/>
      <c r="GUV25" s="1"/>
      <c r="GUW25" s="1"/>
      <c r="GUX25" s="1"/>
      <c r="GUY25" s="1"/>
      <c r="GUZ25" s="1"/>
      <c r="GVA25" s="1"/>
      <c r="GVB25" s="1"/>
      <c r="GVC25" s="1"/>
      <c r="GVD25" s="1"/>
      <c r="GVE25" s="1"/>
      <c r="GVF25" s="1"/>
      <c r="GVG25" s="1"/>
      <c r="GVH25" s="1"/>
      <c r="GVI25" s="1"/>
      <c r="GVJ25" s="1"/>
      <c r="GVK25" s="1"/>
      <c r="GVL25" s="1"/>
      <c r="GVM25" s="1"/>
      <c r="GVN25" s="1"/>
      <c r="GVO25" s="1"/>
      <c r="GVP25" s="1"/>
      <c r="GVQ25" s="1"/>
      <c r="GVR25" s="1"/>
      <c r="GVS25" s="1"/>
      <c r="GVT25" s="1"/>
      <c r="GVU25" s="1"/>
      <c r="GVV25" s="1"/>
      <c r="GVW25" s="1"/>
      <c r="GVX25" s="1"/>
      <c r="GVY25" s="1"/>
      <c r="GVZ25" s="1"/>
      <c r="GWA25" s="1"/>
      <c r="GWB25" s="1"/>
      <c r="GWC25" s="1"/>
      <c r="GWD25" s="1"/>
      <c r="GWE25" s="1"/>
      <c r="GWF25" s="1"/>
      <c r="GWG25" s="1"/>
      <c r="GWH25" s="1"/>
      <c r="GWI25" s="1"/>
      <c r="GWJ25" s="1"/>
      <c r="GWK25" s="1"/>
      <c r="GWL25" s="1"/>
      <c r="GWM25" s="1"/>
      <c r="GWN25" s="1"/>
      <c r="GWO25" s="1"/>
      <c r="GWP25" s="1"/>
      <c r="GWQ25" s="1"/>
      <c r="GWR25" s="1"/>
      <c r="GWS25" s="1"/>
      <c r="GWT25" s="1"/>
      <c r="GWU25" s="1"/>
      <c r="GWV25" s="1"/>
      <c r="GWW25" s="1"/>
      <c r="GWX25" s="1"/>
      <c r="GWY25" s="1"/>
      <c r="GWZ25" s="1"/>
      <c r="GXA25" s="1"/>
      <c r="GXB25" s="1"/>
      <c r="GXC25" s="1"/>
      <c r="GXD25" s="1"/>
      <c r="GXE25" s="1"/>
      <c r="GXF25" s="1"/>
      <c r="GXG25" s="1"/>
      <c r="GXH25" s="1"/>
      <c r="GXI25" s="1"/>
      <c r="GXJ25" s="1"/>
      <c r="GXK25" s="1"/>
      <c r="GXL25" s="1"/>
      <c r="GXM25" s="1"/>
      <c r="GXN25" s="1"/>
      <c r="GXO25" s="1"/>
      <c r="GXP25" s="1"/>
      <c r="GXQ25" s="1"/>
      <c r="GXR25" s="1"/>
      <c r="GXS25" s="1"/>
      <c r="GXT25" s="1"/>
      <c r="GXU25" s="1"/>
      <c r="GXV25" s="1"/>
      <c r="GXW25" s="1"/>
      <c r="GXX25" s="1"/>
      <c r="GXY25" s="1"/>
      <c r="GXZ25" s="1"/>
      <c r="GYA25" s="1"/>
      <c r="GYB25" s="1"/>
      <c r="GYC25" s="1"/>
      <c r="GYD25" s="1"/>
      <c r="GYE25" s="1"/>
      <c r="GYF25" s="1"/>
      <c r="GYG25" s="1"/>
      <c r="GYH25" s="1"/>
      <c r="GYI25" s="1"/>
      <c r="GYJ25" s="1"/>
      <c r="GYK25" s="1"/>
      <c r="GYL25" s="1"/>
      <c r="GYM25" s="1"/>
      <c r="GYN25" s="1"/>
      <c r="GYO25" s="1"/>
      <c r="GYP25" s="1"/>
      <c r="GYQ25" s="1"/>
      <c r="GYR25" s="1"/>
      <c r="GYS25" s="1"/>
      <c r="GYT25" s="1"/>
      <c r="GYU25" s="1"/>
      <c r="GYV25" s="1"/>
      <c r="GYW25" s="1"/>
      <c r="GYX25" s="1"/>
      <c r="GYY25" s="1"/>
      <c r="GYZ25" s="1"/>
      <c r="GZA25" s="1"/>
      <c r="GZB25" s="1"/>
      <c r="GZC25" s="1"/>
      <c r="GZD25" s="1"/>
      <c r="GZE25" s="1"/>
      <c r="GZF25" s="1"/>
      <c r="GZG25" s="1"/>
      <c r="GZH25" s="1"/>
      <c r="GZI25" s="1"/>
      <c r="GZJ25" s="1"/>
      <c r="GZK25" s="1"/>
      <c r="GZL25" s="1"/>
      <c r="GZM25" s="1"/>
      <c r="GZN25" s="1"/>
      <c r="GZO25" s="1"/>
      <c r="GZP25" s="1"/>
      <c r="GZQ25" s="1"/>
      <c r="GZR25" s="1"/>
      <c r="GZS25" s="1"/>
      <c r="GZT25" s="1"/>
      <c r="GZU25" s="1"/>
      <c r="GZV25" s="1"/>
      <c r="GZW25" s="1"/>
      <c r="GZX25" s="1"/>
      <c r="GZY25" s="1"/>
      <c r="GZZ25" s="1"/>
      <c r="HAA25" s="1"/>
      <c r="HAB25" s="1"/>
      <c r="HAC25" s="1"/>
      <c r="HAD25" s="1"/>
      <c r="HAE25" s="1"/>
      <c r="HAF25" s="1"/>
      <c r="HAG25" s="1"/>
      <c r="HAH25" s="1"/>
      <c r="HAI25" s="1"/>
      <c r="HAJ25" s="1"/>
      <c r="HAK25" s="1"/>
      <c r="HAL25" s="1"/>
      <c r="HAM25" s="1"/>
      <c r="HAN25" s="1"/>
      <c r="HAO25" s="1"/>
      <c r="HAP25" s="1"/>
      <c r="HAQ25" s="1"/>
      <c r="HAR25" s="1"/>
      <c r="HAS25" s="1"/>
      <c r="HAT25" s="1"/>
      <c r="HAU25" s="1"/>
      <c r="HAV25" s="1"/>
      <c r="HAW25" s="1"/>
      <c r="HAX25" s="1"/>
      <c r="HAY25" s="1"/>
      <c r="HAZ25" s="1"/>
      <c r="HBA25" s="1"/>
      <c r="HBB25" s="1"/>
      <c r="HBC25" s="1"/>
      <c r="HBD25" s="1"/>
      <c r="HBE25" s="1"/>
      <c r="HBF25" s="1"/>
      <c r="HBG25" s="1"/>
      <c r="HBH25" s="1"/>
      <c r="HBI25" s="1"/>
      <c r="HBJ25" s="1"/>
      <c r="HBK25" s="1"/>
      <c r="HBL25" s="1"/>
      <c r="HBM25" s="1"/>
      <c r="HBN25" s="1"/>
      <c r="HBO25" s="1"/>
      <c r="HBP25" s="1"/>
      <c r="HBQ25" s="1"/>
      <c r="HBR25" s="1"/>
      <c r="HBS25" s="1"/>
      <c r="HBT25" s="1"/>
      <c r="HBU25" s="1"/>
      <c r="HBV25" s="1"/>
      <c r="HBW25" s="1"/>
      <c r="HBX25" s="1"/>
      <c r="HBY25" s="1"/>
      <c r="HBZ25" s="1"/>
      <c r="HCA25" s="1"/>
      <c r="HCB25" s="1"/>
      <c r="HCC25" s="1"/>
      <c r="HCD25" s="1"/>
      <c r="HCE25" s="1"/>
      <c r="HCF25" s="1"/>
      <c r="HCG25" s="1"/>
      <c r="HCH25" s="1"/>
      <c r="HCI25" s="1"/>
      <c r="HCJ25" s="1"/>
      <c r="HCK25" s="1"/>
      <c r="HCL25" s="1"/>
      <c r="HCM25" s="1"/>
      <c r="HCN25" s="1"/>
      <c r="HCO25" s="1"/>
      <c r="HCP25" s="1"/>
      <c r="HCQ25" s="1"/>
      <c r="HCR25" s="1"/>
      <c r="HCS25" s="1"/>
      <c r="HCT25" s="1"/>
      <c r="HCU25" s="1"/>
      <c r="HCV25" s="1"/>
      <c r="HCW25" s="1"/>
      <c r="HCX25" s="1"/>
      <c r="HCY25" s="1"/>
      <c r="HCZ25" s="1"/>
      <c r="HDA25" s="1"/>
      <c r="HDB25" s="1"/>
      <c r="HDC25" s="1"/>
      <c r="HDD25" s="1"/>
      <c r="HDE25" s="1"/>
      <c r="HDF25" s="1"/>
      <c r="HDG25" s="1"/>
      <c r="HDH25" s="1"/>
      <c r="HDI25" s="1"/>
      <c r="HDJ25" s="1"/>
      <c r="HDK25" s="1"/>
      <c r="HDL25" s="1"/>
      <c r="HDM25" s="1"/>
      <c r="HDN25" s="1"/>
      <c r="HDO25" s="1"/>
      <c r="HDP25" s="1"/>
      <c r="HDQ25" s="1"/>
      <c r="HDR25" s="1"/>
      <c r="HDS25" s="1"/>
      <c r="HDT25" s="1"/>
      <c r="HDU25" s="1"/>
      <c r="HDV25" s="1"/>
      <c r="HDW25" s="1"/>
      <c r="HDX25" s="1"/>
      <c r="HDY25" s="1"/>
      <c r="HDZ25" s="1"/>
      <c r="HEA25" s="1"/>
      <c r="HEB25" s="1"/>
      <c r="HEC25" s="1"/>
      <c r="HED25" s="1"/>
      <c r="HEE25" s="1"/>
      <c r="HEF25" s="1"/>
      <c r="HEG25" s="1"/>
      <c r="HEH25" s="1"/>
      <c r="HEI25" s="1"/>
      <c r="HEJ25" s="1"/>
      <c r="HEK25" s="1"/>
      <c r="HEL25" s="1"/>
      <c r="HEM25" s="1"/>
      <c r="HEN25" s="1"/>
      <c r="HEO25" s="1"/>
      <c r="HEP25" s="1"/>
      <c r="HEQ25" s="1"/>
      <c r="HER25" s="1"/>
      <c r="HES25" s="1"/>
      <c r="HET25" s="1"/>
      <c r="HEU25" s="1"/>
      <c r="HEV25" s="1"/>
      <c r="HEW25" s="1"/>
      <c r="HEX25" s="1"/>
      <c r="HEY25" s="1"/>
      <c r="HEZ25" s="1"/>
      <c r="HFA25" s="1"/>
      <c r="HFB25" s="1"/>
      <c r="HFC25" s="1"/>
      <c r="HFD25" s="1"/>
      <c r="HFE25" s="1"/>
      <c r="HFF25" s="1"/>
      <c r="HFG25" s="1"/>
      <c r="HFH25" s="1"/>
      <c r="HFI25" s="1"/>
      <c r="HFJ25" s="1"/>
      <c r="HFK25" s="1"/>
      <c r="HFL25" s="1"/>
      <c r="HFM25" s="1"/>
      <c r="HFN25" s="1"/>
      <c r="HFO25" s="1"/>
      <c r="HFP25" s="1"/>
      <c r="HFQ25" s="1"/>
      <c r="HFR25" s="1"/>
      <c r="HFS25" s="1"/>
      <c r="HFT25" s="1"/>
      <c r="HFU25" s="1"/>
      <c r="HFV25" s="1"/>
      <c r="HFW25" s="1"/>
      <c r="HFX25" s="1"/>
      <c r="HFY25" s="1"/>
      <c r="HFZ25" s="1"/>
      <c r="HGA25" s="1"/>
      <c r="HGB25" s="1"/>
      <c r="HGC25" s="1"/>
      <c r="HGD25" s="1"/>
      <c r="HGE25" s="1"/>
      <c r="HGF25" s="1"/>
      <c r="HGG25" s="1"/>
      <c r="HGH25" s="1"/>
      <c r="HGI25" s="1"/>
      <c r="HGJ25" s="1"/>
      <c r="HGK25" s="1"/>
      <c r="HGL25" s="1"/>
      <c r="HGM25" s="1"/>
      <c r="HGN25" s="1"/>
      <c r="HGO25" s="1"/>
      <c r="HGP25" s="1"/>
      <c r="HGQ25" s="1"/>
      <c r="HGR25" s="1"/>
      <c r="HGS25" s="1"/>
      <c r="HGT25" s="1"/>
      <c r="HGU25" s="1"/>
      <c r="HGV25" s="1"/>
      <c r="HGW25" s="1"/>
      <c r="HGX25" s="1"/>
      <c r="HGY25" s="1"/>
      <c r="HGZ25" s="1"/>
      <c r="HHA25" s="1"/>
      <c r="HHB25" s="1"/>
      <c r="HHC25" s="1"/>
      <c r="HHD25" s="1"/>
      <c r="HHE25" s="1"/>
      <c r="HHF25" s="1"/>
      <c r="HHG25" s="1"/>
      <c r="HHH25" s="1"/>
      <c r="HHI25" s="1"/>
      <c r="HHJ25" s="1"/>
      <c r="HHK25" s="1"/>
      <c r="HHL25" s="1"/>
      <c r="HHM25" s="1"/>
      <c r="HHN25" s="1"/>
      <c r="HHO25" s="1"/>
      <c r="HHP25" s="1"/>
      <c r="HHQ25" s="1"/>
      <c r="HHR25" s="1"/>
      <c r="HHS25" s="1"/>
      <c r="HHT25" s="1"/>
      <c r="HHU25" s="1"/>
      <c r="HHV25" s="1"/>
      <c r="HHW25" s="1"/>
      <c r="HHX25" s="1"/>
      <c r="HHY25" s="1"/>
      <c r="HHZ25" s="1"/>
      <c r="HIA25" s="1"/>
      <c r="HIB25" s="1"/>
      <c r="HIC25" s="1"/>
      <c r="HID25" s="1"/>
      <c r="HIE25" s="1"/>
      <c r="HIF25" s="1"/>
      <c r="HIG25" s="1"/>
      <c r="HIH25" s="1"/>
      <c r="HII25" s="1"/>
      <c r="HIJ25" s="1"/>
      <c r="HIK25" s="1"/>
      <c r="HIL25" s="1"/>
      <c r="HIM25" s="1"/>
      <c r="HIN25" s="1"/>
      <c r="HIO25" s="1"/>
      <c r="HIP25" s="1"/>
      <c r="HIQ25" s="1"/>
      <c r="HIR25" s="1"/>
      <c r="HIS25" s="1"/>
      <c r="HIT25" s="1"/>
      <c r="HIU25" s="1"/>
      <c r="HIV25" s="1"/>
      <c r="HIW25" s="1"/>
      <c r="HIX25" s="1"/>
      <c r="HIY25" s="1"/>
      <c r="HIZ25" s="1"/>
      <c r="HJA25" s="1"/>
      <c r="HJB25" s="1"/>
      <c r="HJC25" s="1"/>
      <c r="HJD25" s="1"/>
      <c r="HJE25" s="1"/>
      <c r="HJF25" s="1"/>
      <c r="HJG25" s="1"/>
      <c r="HJH25" s="1"/>
      <c r="HJI25" s="1"/>
      <c r="HJJ25" s="1"/>
      <c r="HJK25" s="1"/>
      <c r="HJL25" s="1"/>
      <c r="HJM25" s="1"/>
      <c r="HJN25" s="1"/>
      <c r="HJO25" s="1"/>
      <c r="HJP25" s="1"/>
      <c r="HJQ25" s="1"/>
      <c r="HJR25" s="1"/>
      <c r="HJS25" s="1"/>
      <c r="HJT25" s="1"/>
      <c r="HJU25" s="1"/>
      <c r="HJV25" s="1"/>
      <c r="HJW25" s="1"/>
      <c r="HJX25" s="1"/>
      <c r="HJY25" s="1"/>
      <c r="HJZ25" s="1"/>
      <c r="HKA25" s="1"/>
      <c r="HKB25" s="1"/>
      <c r="HKC25" s="1"/>
      <c r="HKD25" s="1"/>
      <c r="HKE25" s="1"/>
      <c r="HKF25" s="1"/>
      <c r="HKG25" s="1"/>
      <c r="HKH25" s="1"/>
      <c r="HKI25" s="1"/>
      <c r="HKJ25" s="1"/>
      <c r="HKK25" s="1"/>
      <c r="HKL25" s="1"/>
      <c r="HKM25" s="1"/>
      <c r="HKN25" s="1"/>
      <c r="HKO25" s="1"/>
      <c r="HKP25" s="1"/>
      <c r="HKQ25" s="1"/>
      <c r="HKR25" s="1"/>
      <c r="HKS25" s="1"/>
      <c r="HKT25" s="1"/>
      <c r="HKU25" s="1"/>
      <c r="HKV25" s="1"/>
      <c r="HKW25" s="1"/>
      <c r="HKX25" s="1"/>
      <c r="HKY25" s="1"/>
      <c r="HKZ25" s="1"/>
      <c r="HLA25" s="1"/>
      <c r="HLB25" s="1"/>
      <c r="HLC25" s="1"/>
      <c r="HLD25" s="1"/>
      <c r="HLE25" s="1"/>
      <c r="HLF25" s="1"/>
      <c r="HLG25" s="1"/>
      <c r="HLH25" s="1"/>
      <c r="HLI25" s="1"/>
      <c r="HLJ25" s="1"/>
      <c r="HLK25" s="1"/>
      <c r="HLL25" s="1"/>
      <c r="HLM25" s="1"/>
      <c r="HLN25" s="1"/>
      <c r="HLO25" s="1"/>
      <c r="HLP25" s="1"/>
      <c r="HLQ25" s="1"/>
      <c r="HLR25" s="1"/>
      <c r="HLS25" s="1"/>
      <c r="HLT25" s="1"/>
      <c r="HLU25" s="1"/>
      <c r="HLV25" s="1"/>
      <c r="HLW25" s="1"/>
      <c r="HLX25" s="1"/>
      <c r="HLY25" s="1"/>
      <c r="HLZ25" s="1"/>
      <c r="HMA25" s="1"/>
      <c r="HMB25" s="1"/>
      <c r="HMC25" s="1"/>
      <c r="HMD25" s="1"/>
      <c r="HME25" s="1"/>
      <c r="HMF25" s="1"/>
      <c r="HMG25" s="1"/>
      <c r="HMH25" s="1"/>
      <c r="HMI25" s="1"/>
      <c r="HMJ25" s="1"/>
      <c r="HMK25" s="1"/>
      <c r="HML25" s="1"/>
      <c r="HMM25" s="1"/>
      <c r="HMN25" s="1"/>
      <c r="HMO25" s="1"/>
      <c r="HMP25" s="1"/>
      <c r="HMQ25" s="1"/>
      <c r="HMR25" s="1"/>
      <c r="HMS25" s="1"/>
      <c r="HMT25" s="1"/>
      <c r="HMU25" s="1"/>
      <c r="HMV25" s="1"/>
      <c r="HMW25" s="1"/>
      <c r="HMX25" s="1"/>
      <c r="HMY25" s="1"/>
      <c r="HMZ25" s="1"/>
      <c r="HNA25" s="1"/>
      <c r="HNB25" s="1"/>
      <c r="HNC25" s="1"/>
      <c r="HND25" s="1"/>
      <c r="HNE25" s="1"/>
      <c r="HNF25" s="1"/>
      <c r="HNG25" s="1"/>
      <c r="HNH25" s="1"/>
      <c r="HNI25" s="1"/>
      <c r="HNJ25" s="1"/>
      <c r="HNK25" s="1"/>
      <c r="HNL25" s="1"/>
      <c r="HNM25" s="1"/>
      <c r="HNN25" s="1"/>
      <c r="HNO25" s="1"/>
      <c r="HNP25" s="1"/>
      <c r="HNQ25" s="1"/>
      <c r="HNR25" s="1"/>
      <c r="HNS25" s="1"/>
      <c r="HNT25" s="1"/>
      <c r="HNU25" s="1"/>
      <c r="HNV25" s="1"/>
      <c r="HNW25" s="1"/>
      <c r="HNX25" s="1"/>
      <c r="HNY25" s="1"/>
      <c r="HNZ25" s="1"/>
      <c r="HOA25" s="1"/>
      <c r="HOB25" s="1"/>
      <c r="HOC25" s="1"/>
      <c r="HOD25" s="1"/>
      <c r="HOE25" s="1"/>
      <c r="HOF25" s="1"/>
      <c r="HOG25" s="1"/>
      <c r="HOH25" s="1"/>
      <c r="HOI25" s="1"/>
      <c r="HOJ25" s="1"/>
      <c r="HOK25" s="1"/>
      <c r="HOL25" s="1"/>
      <c r="HOM25" s="1"/>
      <c r="HON25" s="1"/>
      <c r="HOO25" s="1"/>
      <c r="HOP25" s="1"/>
      <c r="HOQ25" s="1"/>
      <c r="HOR25" s="1"/>
      <c r="HOS25" s="1"/>
      <c r="HOT25" s="1"/>
      <c r="HOU25" s="1"/>
      <c r="HOV25" s="1"/>
      <c r="HOW25" s="1"/>
      <c r="HOX25" s="1"/>
      <c r="HOY25" s="1"/>
      <c r="HOZ25" s="1"/>
      <c r="HPA25" s="1"/>
      <c r="HPB25" s="1"/>
      <c r="HPC25" s="1"/>
      <c r="HPD25" s="1"/>
      <c r="HPE25" s="1"/>
      <c r="HPF25" s="1"/>
      <c r="HPG25" s="1"/>
      <c r="HPH25" s="1"/>
      <c r="HPI25" s="1"/>
      <c r="HPJ25" s="1"/>
      <c r="HPK25" s="1"/>
      <c r="HPL25" s="1"/>
      <c r="HPM25" s="1"/>
      <c r="HPN25" s="1"/>
      <c r="HPO25" s="1"/>
      <c r="HPP25" s="1"/>
      <c r="HPQ25" s="1"/>
      <c r="HPR25" s="1"/>
      <c r="HPS25" s="1"/>
      <c r="HPT25" s="1"/>
      <c r="HPU25" s="1"/>
      <c r="HPV25" s="1"/>
      <c r="HPW25" s="1"/>
      <c r="HPX25" s="1"/>
      <c r="HPY25" s="1"/>
      <c r="HPZ25" s="1"/>
      <c r="HQA25" s="1"/>
      <c r="HQB25" s="1"/>
      <c r="HQC25" s="1"/>
      <c r="HQD25" s="1"/>
      <c r="HQE25" s="1"/>
      <c r="HQF25" s="1"/>
      <c r="HQG25" s="1"/>
      <c r="HQH25" s="1"/>
      <c r="HQI25" s="1"/>
      <c r="HQJ25" s="1"/>
      <c r="HQK25" s="1"/>
      <c r="HQL25" s="1"/>
      <c r="HQM25" s="1"/>
      <c r="HQN25" s="1"/>
      <c r="HQO25" s="1"/>
      <c r="HQP25" s="1"/>
      <c r="HQQ25" s="1"/>
      <c r="HQR25" s="1"/>
      <c r="HQS25" s="1"/>
      <c r="HQT25" s="1"/>
      <c r="HQU25" s="1"/>
      <c r="HQV25" s="1"/>
      <c r="HQW25" s="1"/>
      <c r="HQX25" s="1"/>
      <c r="HQY25" s="1"/>
      <c r="HQZ25" s="1"/>
      <c r="HRA25" s="1"/>
      <c r="HRB25" s="1"/>
      <c r="HRC25" s="1"/>
      <c r="HRD25" s="1"/>
      <c r="HRE25" s="1"/>
      <c r="HRF25" s="1"/>
      <c r="HRG25" s="1"/>
      <c r="HRH25" s="1"/>
      <c r="HRI25" s="1"/>
      <c r="HRJ25" s="1"/>
      <c r="HRK25" s="1"/>
      <c r="HRL25" s="1"/>
      <c r="HRM25" s="1"/>
      <c r="HRN25" s="1"/>
      <c r="HRO25" s="1"/>
      <c r="HRP25" s="1"/>
      <c r="HRQ25" s="1"/>
      <c r="HRR25" s="1"/>
      <c r="HRS25" s="1"/>
      <c r="HRT25" s="1"/>
      <c r="HRU25" s="1"/>
      <c r="HRV25" s="1"/>
      <c r="HRW25" s="1"/>
      <c r="HRX25" s="1"/>
      <c r="HRY25" s="1"/>
      <c r="HRZ25" s="1"/>
      <c r="HSA25" s="1"/>
      <c r="HSB25" s="1"/>
      <c r="HSC25" s="1"/>
      <c r="HSD25" s="1"/>
      <c r="HSE25" s="1"/>
      <c r="HSF25" s="1"/>
      <c r="HSG25" s="1"/>
      <c r="HSH25" s="1"/>
      <c r="HSI25" s="1"/>
      <c r="HSJ25" s="1"/>
      <c r="HSK25" s="1"/>
      <c r="HSL25" s="1"/>
      <c r="HSM25" s="1"/>
      <c r="HSN25" s="1"/>
      <c r="HSO25" s="1"/>
      <c r="HSP25" s="1"/>
      <c r="HSQ25" s="1"/>
      <c r="HSR25" s="1"/>
      <c r="HSS25" s="1"/>
      <c r="HST25" s="1"/>
      <c r="HSU25" s="1"/>
      <c r="HSV25" s="1"/>
      <c r="HSW25" s="1"/>
      <c r="HSX25" s="1"/>
      <c r="HSY25" s="1"/>
      <c r="HSZ25" s="1"/>
      <c r="HTA25" s="1"/>
      <c r="HTB25" s="1"/>
      <c r="HTC25" s="1"/>
      <c r="HTD25" s="1"/>
      <c r="HTE25" s="1"/>
      <c r="HTF25" s="1"/>
      <c r="HTG25" s="1"/>
      <c r="HTH25" s="1"/>
      <c r="HTI25" s="1"/>
      <c r="HTJ25" s="1"/>
      <c r="HTK25" s="1"/>
      <c r="HTL25" s="1"/>
      <c r="HTM25" s="1"/>
      <c r="HTN25" s="1"/>
      <c r="HTO25" s="1"/>
      <c r="HTP25" s="1"/>
      <c r="HTQ25" s="1"/>
      <c r="HTR25" s="1"/>
      <c r="HTS25" s="1"/>
      <c r="HTT25" s="1"/>
      <c r="HTU25" s="1"/>
      <c r="HTV25" s="1"/>
      <c r="HTW25" s="1"/>
      <c r="HTX25" s="1"/>
      <c r="HTY25" s="1"/>
      <c r="HTZ25" s="1"/>
      <c r="HUA25" s="1"/>
      <c r="HUB25" s="1"/>
      <c r="HUC25" s="1"/>
      <c r="HUD25" s="1"/>
      <c r="HUE25" s="1"/>
      <c r="HUF25" s="1"/>
      <c r="HUG25" s="1"/>
      <c r="HUH25" s="1"/>
      <c r="HUI25" s="1"/>
      <c r="HUJ25" s="1"/>
      <c r="HUK25" s="1"/>
      <c r="HUL25" s="1"/>
      <c r="HUM25" s="1"/>
      <c r="HUN25" s="1"/>
      <c r="HUO25" s="1"/>
      <c r="HUP25" s="1"/>
      <c r="HUQ25" s="1"/>
      <c r="HUR25" s="1"/>
      <c r="HUS25" s="1"/>
      <c r="HUT25" s="1"/>
      <c r="HUU25" s="1"/>
      <c r="HUV25" s="1"/>
      <c r="HUW25" s="1"/>
      <c r="HUX25" s="1"/>
      <c r="HUY25" s="1"/>
      <c r="HUZ25" s="1"/>
      <c r="HVA25" s="1"/>
      <c r="HVB25" s="1"/>
      <c r="HVC25" s="1"/>
      <c r="HVD25" s="1"/>
      <c r="HVE25" s="1"/>
      <c r="HVF25" s="1"/>
      <c r="HVG25" s="1"/>
      <c r="HVH25" s="1"/>
      <c r="HVI25" s="1"/>
      <c r="HVJ25" s="1"/>
      <c r="HVK25" s="1"/>
      <c r="HVL25" s="1"/>
      <c r="HVM25" s="1"/>
      <c r="HVN25" s="1"/>
      <c r="HVO25" s="1"/>
      <c r="HVP25" s="1"/>
      <c r="HVQ25" s="1"/>
      <c r="HVR25" s="1"/>
      <c r="HVS25" s="1"/>
      <c r="HVT25" s="1"/>
      <c r="HVU25" s="1"/>
      <c r="HVV25" s="1"/>
      <c r="HVW25" s="1"/>
      <c r="HVX25" s="1"/>
      <c r="HVY25" s="1"/>
      <c r="HVZ25" s="1"/>
      <c r="HWA25" s="1"/>
      <c r="HWB25" s="1"/>
      <c r="HWC25" s="1"/>
      <c r="HWD25" s="1"/>
      <c r="HWE25" s="1"/>
      <c r="HWF25" s="1"/>
      <c r="HWG25" s="1"/>
      <c r="HWH25" s="1"/>
      <c r="HWI25" s="1"/>
      <c r="HWJ25" s="1"/>
      <c r="HWK25" s="1"/>
      <c r="HWL25" s="1"/>
      <c r="HWM25" s="1"/>
      <c r="HWN25" s="1"/>
      <c r="HWO25" s="1"/>
      <c r="HWP25" s="1"/>
      <c r="HWQ25" s="1"/>
      <c r="HWR25" s="1"/>
      <c r="HWS25" s="1"/>
      <c r="HWT25" s="1"/>
      <c r="HWU25" s="1"/>
      <c r="HWV25" s="1"/>
      <c r="HWW25" s="1"/>
      <c r="HWX25" s="1"/>
      <c r="HWY25" s="1"/>
      <c r="HWZ25" s="1"/>
      <c r="HXA25" s="1"/>
      <c r="HXB25" s="1"/>
      <c r="HXC25" s="1"/>
      <c r="HXD25" s="1"/>
      <c r="HXE25" s="1"/>
      <c r="HXF25" s="1"/>
      <c r="HXG25" s="1"/>
      <c r="HXH25" s="1"/>
      <c r="HXI25" s="1"/>
      <c r="HXJ25" s="1"/>
      <c r="HXK25" s="1"/>
      <c r="HXL25" s="1"/>
      <c r="HXM25" s="1"/>
      <c r="HXN25" s="1"/>
      <c r="HXO25" s="1"/>
      <c r="HXP25" s="1"/>
      <c r="HXQ25" s="1"/>
      <c r="HXR25" s="1"/>
      <c r="HXS25" s="1"/>
      <c r="HXT25" s="1"/>
      <c r="HXU25" s="1"/>
      <c r="HXV25" s="1"/>
      <c r="HXW25" s="1"/>
      <c r="HXX25" s="1"/>
      <c r="HXY25" s="1"/>
      <c r="HXZ25" s="1"/>
      <c r="HYA25" s="1"/>
      <c r="HYB25" s="1"/>
      <c r="HYC25" s="1"/>
      <c r="HYD25" s="1"/>
      <c r="HYE25" s="1"/>
      <c r="HYF25" s="1"/>
      <c r="HYG25" s="1"/>
      <c r="HYH25" s="1"/>
      <c r="HYI25" s="1"/>
      <c r="HYJ25" s="1"/>
      <c r="HYK25" s="1"/>
      <c r="HYL25" s="1"/>
      <c r="HYM25" s="1"/>
      <c r="HYN25" s="1"/>
      <c r="HYO25" s="1"/>
      <c r="HYP25" s="1"/>
      <c r="HYQ25" s="1"/>
      <c r="HYR25" s="1"/>
      <c r="HYS25" s="1"/>
      <c r="HYT25" s="1"/>
      <c r="HYU25" s="1"/>
      <c r="HYV25" s="1"/>
      <c r="HYW25" s="1"/>
      <c r="HYX25" s="1"/>
      <c r="HYY25" s="1"/>
      <c r="HYZ25" s="1"/>
      <c r="HZA25" s="1"/>
      <c r="HZB25" s="1"/>
      <c r="HZC25" s="1"/>
      <c r="HZD25" s="1"/>
      <c r="HZE25" s="1"/>
      <c r="HZF25" s="1"/>
      <c r="HZG25" s="1"/>
      <c r="HZH25" s="1"/>
      <c r="HZI25" s="1"/>
      <c r="HZJ25" s="1"/>
      <c r="HZK25" s="1"/>
      <c r="HZL25" s="1"/>
      <c r="HZM25" s="1"/>
      <c r="HZN25" s="1"/>
      <c r="HZO25" s="1"/>
      <c r="HZP25" s="1"/>
      <c r="HZQ25" s="1"/>
      <c r="HZR25" s="1"/>
      <c r="HZS25" s="1"/>
      <c r="HZT25" s="1"/>
      <c r="HZU25" s="1"/>
      <c r="HZV25" s="1"/>
      <c r="HZW25" s="1"/>
      <c r="HZX25" s="1"/>
      <c r="HZY25" s="1"/>
      <c r="HZZ25" s="1"/>
      <c r="IAA25" s="1"/>
      <c r="IAB25" s="1"/>
      <c r="IAC25" s="1"/>
      <c r="IAD25" s="1"/>
      <c r="IAE25" s="1"/>
      <c r="IAF25" s="1"/>
      <c r="IAG25" s="1"/>
      <c r="IAH25" s="1"/>
      <c r="IAI25" s="1"/>
      <c r="IAJ25" s="1"/>
      <c r="IAK25" s="1"/>
      <c r="IAL25" s="1"/>
      <c r="IAM25" s="1"/>
      <c r="IAN25" s="1"/>
      <c r="IAO25" s="1"/>
      <c r="IAP25" s="1"/>
      <c r="IAQ25" s="1"/>
      <c r="IAR25" s="1"/>
      <c r="IAS25" s="1"/>
      <c r="IAT25" s="1"/>
      <c r="IAU25" s="1"/>
      <c r="IAV25" s="1"/>
      <c r="IAW25" s="1"/>
      <c r="IAX25" s="1"/>
      <c r="IAY25" s="1"/>
      <c r="IAZ25" s="1"/>
      <c r="IBA25" s="1"/>
      <c r="IBB25" s="1"/>
      <c r="IBC25" s="1"/>
      <c r="IBD25" s="1"/>
      <c r="IBE25" s="1"/>
      <c r="IBF25" s="1"/>
      <c r="IBG25" s="1"/>
      <c r="IBH25" s="1"/>
      <c r="IBI25" s="1"/>
      <c r="IBJ25" s="1"/>
      <c r="IBK25" s="1"/>
      <c r="IBL25" s="1"/>
      <c r="IBM25" s="1"/>
      <c r="IBN25" s="1"/>
      <c r="IBO25" s="1"/>
      <c r="IBP25" s="1"/>
      <c r="IBQ25" s="1"/>
      <c r="IBR25" s="1"/>
      <c r="IBS25" s="1"/>
      <c r="IBT25" s="1"/>
      <c r="IBU25" s="1"/>
      <c r="IBV25" s="1"/>
      <c r="IBW25" s="1"/>
      <c r="IBX25" s="1"/>
      <c r="IBY25" s="1"/>
      <c r="IBZ25" s="1"/>
      <c r="ICA25" s="1"/>
      <c r="ICB25" s="1"/>
      <c r="ICC25" s="1"/>
      <c r="ICD25" s="1"/>
      <c r="ICE25" s="1"/>
      <c r="ICF25" s="1"/>
      <c r="ICG25" s="1"/>
      <c r="ICH25" s="1"/>
      <c r="ICI25" s="1"/>
      <c r="ICJ25" s="1"/>
      <c r="ICK25" s="1"/>
      <c r="ICL25" s="1"/>
      <c r="ICM25" s="1"/>
      <c r="ICN25" s="1"/>
      <c r="ICO25" s="1"/>
      <c r="ICP25" s="1"/>
      <c r="ICQ25" s="1"/>
      <c r="ICR25" s="1"/>
      <c r="ICS25" s="1"/>
      <c r="ICT25" s="1"/>
      <c r="ICU25" s="1"/>
      <c r="ICV25" s="1"/>
      <c r="ICW25" s="1"/>
      <c r="ICX25" s="1"/>
      <c r="ICY25" s="1"/>
      <c r="ICZ25" s="1"/>
      <c r="IDA25" s="1"/>
      <c r="IDB25" s="1"/>
      <c r="IDC25" s="1"/>
      <c r="IDD25" s="1"/>
      <c r="IDE25" s="1"/>
      <c r="IDF25" s="1"/>
      <c r="IDG25" s="1"/>
      <c r="IDH25" s="1"/>
      <c r="IDI25" s="1"/>
      <c r="IDJ25" s="1"/>
      <c r="IDK25" s="1"/>
      <c r="IDL25" s="1"/>
      <c r="IDM25" s="1"/>
      <c r="IDN25" s="1"/>
      <c r="IDO25" s="1"/>
      <c r="IDP25" s="1"/>
      <c r="IDQ25" s="1"/>
      <c r="IDR25" s="1"/>
      <c r="IDS25" s="1"/>
      <c r="IDT25" s="1"/>
      <c r="IDU25" s="1"/>
      <c r="IDV25" s="1"/>
      <c r="IDW25" s="1"/>
      <c r="IDX25" s="1"/>
      <c r="IDY25" s="1"/>
      <c r="IDZ25" s="1"/>
      <c r="IEA25" s="1"/>
      <c r="IEB25" s="1"/>
      <c r="IEC25" s="1"/>
      <c r="IED25" s="1"/>
      <c r="IEE25" s="1"/>
      <c r="IEF25" s="1"/>
      <c r="IEG25" s="1"/>
      <c r="IEH25" s="1"/>
      <c r="IEI25" s="1"/>
      <c r="IEJ25" s="1"/>
      <c r="IEK25" s="1"/>
      <c r="IEL25" s="1"/>
      <c r="IEM25" s="1"/>
      <c r="IEN25" s="1"/>
      <c r="IEO25" s="1"/>
      <c r="IEP25" s="1"/>
      <c r="IEQ25" s="1"/>
      <c r="IER25" s="1"/>
      <c r="IES25" s="1"/>
      <c r="IET25" s="1"/>
      <c r="IEU25" s="1"/>
      <c r="IEV25" s="1"/>
      <c r="IEW25" s="1"/>
      <c r="IEX25" s="1"/>
      <c r="IEY25" s="1"/>
      <c r="IEZ25" s="1"/>
      <c r="IFA25" s="1"/>
      <c r="IFB25" s="1"/>
      <c r="IFC25" s="1"/>
      <c r="IFD25" s="1"/>
      <c r="IFE25" s="1"/>
      <c r="IFF25" s="1"/>
      <c r="IFG25" s="1"/>
      <c r="IFH25" s="1"/>
      <c r="IFI25" s="1"/>
      <c r="IFJ25" s="1"/>
      <c r="IFK25" s="1"/>
      <c r="IFL25" s="1"/>
      <c r="IFM25" s="1"/>
      <c r="IFN25" s="1"/>
      <c r="IFO25" s="1"/>
      <c r="IFP25" s="1"/>
      <c r="IFQ25" s="1"/>
      <c r="IFR25" s="1"/>
      <c r="IFS25" s="1"/>
      <c r="IFT25" s="1"/>
      <c r="IFU25" s="1"/>
      <c r="IFV25" s="1"/>
      <c r="IFW25" s="1"/>
      <c r="IFX25" s="1"/>
      <c r="IFY25" s="1"/>
      <c r="IFZ25" s="1"/>
      <c r="IGA25" s="1"/>
      <c r="IGB25" s="1"/>
      <c r="IGC25" s="1"/>
      <c r="IGD25" s="1"/>
      <c r="IGE25" s="1"/>
      <c r="IGF25" s="1"/>
      <c r="IGG25" s="1"/>
      <c r="IGH25" s="1"/>
      <c r="IGI25" s="1"/>
      <c r="IGJ25" s="1"/>
      <c r="IGK25" s="1"/>
      <c r="IGL25" s="1"/>
      <c r="IGM25" s="1"/>
      <c r="IGN25" s="1"/>
      <c r="IGO25" s="1"/>
      <c r="IGP25" s="1"/>
      <c r="IGQ25" s="1"/>
      <c r="IGR25" s="1"/>
      <c r="IGS25" s="1"/>
      <c r="IGT25" s="1"/>
      <c r="IGU25" s="1"/>
      <c r="IGV25" s="1"/>
      <c r="IGW25" s="1"/>
      <c r="IGX25" s="1"/>
      <c r="IGY25" s="1"/>
      <c r="IGZ25" s="1"/>
      <c r="IHA25" s="1"/>
      <c r="IHB25" s="1"/>
      <c r="IHC25" s="1"/>
      <c r="IHD25" s="1"/>
      <c r="IHE25" s="1"/>
      <c r="IHF25" s="1"/>
      <c r="IHG25" s="1"/>
      <c r="IHH25" s="1"/>
      <c r="IHI25" s="1"/>
      <c r="IHJ25" s="1"/>
      <c r="IHK25" s="1"/>
      <c r="IHL25" s="1"/>
      <c r="IHM25" s="1"/>
      <c r="IHN25" s="1"/>
      <c r="IHO25" s="1"/>
      <c r="IHP25" s="1"/>
      <c r="IHQ25" s="1"/>
      <c r="IHR25" s="1"/>
      <c r="IHS25" s="1"/>
      <c r="IHT25" s="1"/>
      <c r="IHU25" s="1"/>
      <c r="IHV25" s="1"/>
      <c r="IHW25" s="1"/>
      <c r="IHX25" s="1"/>
      <c r="IHY25" s="1"/>
      <c r="IHZ25" s="1"/>
      <c r="IIA25" s="1"/>
      <c r="IIB25" s="1"/>
      <c r="IIC25" s="1"/>
      <c r="IID25" s="1"/>
      <c r="IIE25" s="1"/>
      <c r="IIF25" s="1"/>
      <c r="IIG25" s="1"/>
      <c r="IIH25" s="1"/>
      <c r="III25" s="1"/>
      <c r="IIJ25" s="1"/>
      <c r="IIK25" s="1"/>
      <c r="IIL25" s="1"/>
      <c r="IIM25" s="1"/>
      <c r="IIN25" s="1"/>
      <c r="IIO25" s="1"/>
      <c r="IIP25" s="1"/>
      <c r="IIQ25" s="1"/>
      <c r="IIR25" s="1"/>
      <c r="IIS25" s="1"/>
      <c r="IIT25" s="1"/>
      <c r="IIU25" s="1"/>
      <c r="IIV25" s="1"/>
      <c r="IIW25" s="1"/>
      <c r="IIX25" s="1"/>
      <c r="IIY25" s="1"/>
      <c r="IIZ25" s="1"/>
      <c r="IJA25" s="1"/>
      <c r="IJB25" s="1"/>
      <c r="IJC25" s="1"/>
      <c r="IJD25" s="1"/>
      <c r="IJE25" s="1"/>
      <c r="IJF25" s="1"/>
      <c r="IJG25" s="1"/>
      <c r="IJH25" s="1"/>
      <c r="IJI25" s="1"/>
      <c r="IJJ25" s="1"/>
      <c r="IJK25" s="1"/>
      <c r="IJL25" s="1"/>
      <c r="IJM25" s="1"/>
      <c r="IJN25" s="1"/>
      <c r="IJO25" s="1"/>
      <c r="IJP25" s="1"/>
      <c r="IJQ25" s="1"/>
      <c r="IJR25" s="1"/>
      <c r="IJS25" s="1"/>
      <c r="IJT25" s="1"/>
      <c r="IJU25" s="1"/>
      <c r="IJV25" s="1"/>
      <c r="IJW25" s="1"/>
      <c r="IJX25" s="1"/>
      <c r="IJY25" s="1"/>
      <c r="IJZ25" s="1"/>
      <c r="IKA25" s="1"/>
      <c r="IKB25" s="1"/>
      <c r="IKC25" s="1"/>
      <c r="IKD25" s="1"/>
      <c r="IKE25" s="1"/>
      <c r="IKF25" s="1"/>
      <c r="IKG25" s="1"/>
      <c r="IKH25" s="1"/>
      <c r="IKI25" s="1"/>
      <c r="IKJ25" s="1"/>
      <c r="IKK25" s="1"/>
      <c r="IKL25" s="1"/>
      <c r="IKM25" s="1"/>
      <c r="IKN25" s="1"/>
      <c r="IKO25" s="1"/>
      <c r="IKP25" s="1"/>
      <c r="IKQ25" s="1"/>
      <c r="IKR25" s="1"/>
      <c r="IKS25" s="1"/>
      <c r="IKT25" s="1"/>
      <c r="IKU25" s="1"/>
      <c r="IKV25" s="1"/>
      <c r="IKW25" s="1"/>
      <c r="IKX25" s="1"/>
      <c r="IKY25" s="1"/>
      <c r="IKZ25" s="1"/>
      <c r="ILA25" s="1"/>
      <c r="ILB25" s="1"/>
      <c r="ILC25" s="1"/>
      <c r="ILD25" s="1"/>
      <c r="ILE25" s="1"/>
      <c r="ILF25" s="1"/>
      <c r="ILG25" s="1"/>
      <c r="ILH25" s="1"/>
      <c r="ILI25" s="1"/>
      <c r="ILJ25" s="1"/>
      <c r="ILK25" s="1"/>
      <c r="ILL25" s="1"/>
      <c r="ILM25" s="1"/>
      <c r="ILN25" s="1"/>
      <c r="ILO25" s="1"/>
      <c r="ILP25" s="1"/>
      <c r="ILQ25" s="1"/>
      <c r="ILR25" s="1"/>
      <c r="ILS25" s="1"/>
      <c r="ILT25" s="1"/>
      <c r="ILU25" s="1"/>
      <c r="ILV25" s="1"/>
      <c r="ILW25" s="1"/>
      <c r="ILX25" s="1"/>
      <c r="ILY25" s="1"/>
      <c r="ILZ25" s="1"/>
      <c r="IMA25" s="1"/>
      <c r="IMB25" s="1"/>
      <c r="IMC25" s="1"/>
      <c r="IMD25" s="1"/>
      <c r="IME25" s="1"/>
      <c r="IMF25" s="1"/>
      <c r="IMG25" s="1"/>
      <c r="IMH25" s="1"/>
      <c r="IMI25" s="1"/>
      <c r="IMJ25" s="1"/>
      <c r="IMK25" s="1"/>
      <c r="IML25" s="1"/>
      <c r="IMM25" s="1"/>
      <c r="IMN25" s="1"/>
      <c r="IMO25" s="1"/>
      <c r="IMP25" s="1"/>
      <c r="IMQ25" s="1"/>
      <c r="IMR25" s="1"/>
      <c r="IMS25" s="1"/>
      <c r="IMT25" s="1"/>
      <c r="IMU25" s="1"/>
      <c r="IMV25" s="1"/>
      <c r="IMW25" s="1"/>
      <c r="IMX25" s="1"/>
      <c r="IMY25" s="1"/>
      <c r="IMZ25" s="1"/>
      <c r="INA25" s="1"/>
      <c r="INB25" s="1"/>
      <c r="INC25" s="1"/>
      <c r="IND25" s="1"/>
      <c r="INE25" s="1"/>
      <c r="INF25" s="1"/>
      <c r="ING25" s="1"/>
      <c r="INH25" s="1"/>
      <c r="INI25" s="1"/>
      <c r="INJ25" s="1"/>
      <c r="INK25" s="1"/>
      <c r="INL25" s="1"/>
      <c r="INM25" s="1"/>
      <c r="INN25" s="1"/>
      <c r="INO25" s="1"/>
      <c r="INP25" s="1"/>
      <c r="INQ25" s="1"/>
      <c r="INR25" s="1"/>
      <c r="INS25" s="1"/>
      <c r="INT25" s="1"/>
      <c r="INU25" s="1"/>
      <c r="INV25" s="1"/>
      <c r="INW25" s="1"/>
      <c r="INX25" s="1"/>
      <c r="INY25" s="1"/>
      <c r="INZ25" s="1"/>
      <c r="IOA25" s="1"/>
      <c r="IOB25" s="1"/>
      <c r="IOC25" s="1"/>
      <c r="IOD25" s="1"/>
      <c r="IOE25" s="1"/>
      <c r="IOF25" s="1"/>
      <c r="IOG25" s="1"/>
      <c r="IOH25" s="1"/>
      <c r="IOI25" s="1"/>
      <c r="IOJ25" s="1"/>
      <c r="IOK25" s="1"/>
      <c r="IOL25" s="1"/>
      <c r="IOM25" s="1"/>
      <c r="ION25" s="1"/>
      <c r="IOO25" s="1"/>
      <c r="IOP25" s="1"/>
      <c r="IOQ25" s="1"/>
      <c r="IOR25" s="1"/>
      <c r="IOS25" s="1"/>
      <c r="IOT25" s="1"/>
      <c r="IOU25" s="1"/>
      <c r="IOV25" s="1"/>
      <c r="IOW25" s="1"/>
      <c r="IOX25" s="1"/>
      <c r="IOY25" s="1"/>
      <c r="IOZ25" s="1"/>
      <c r="IPA25" s="1"/>
      <c r="IPB25" s="1"/>
      <c r="IPC25" s="1"/>
      <c r="IPD25" s="1"/>
      <c r="IPE25" s="1"/>
      <c r="IPF25" s="1"/>
      <c r="IPG25" s="1"/>
      <c r="IPH25" s="1"/>
      <c r="IPI25" s="1"/>
      <c r="IPJ25" s="1"/>
      <c r="IPK25" s="1"/>
      <c r="IPL25" s="1"/>
      <c r="IPM25" s="1"/>
      <c r="IPN25" s="1"/>
      <c r="IPO25" s="1"/>
      <c r="IPP25" s="1"/>
      <c r="IPQ25" s="1"/>
      <c r="IPR25" s="1"/>
      <c r="IPS25" s="1"/>
      <c r="IPT25" s="1"/>
      <c r="IPU25" s="1"/>
      <c r="IPV25" s="1"/>
      <c r="IPW25" s="1"/>
      <c r="IPX25" s="1"/>
      <c r="IPY25" s="1"/>
      <c r="IPZ25" s="1"/>
      <c r="IQA25" s="1"/>
      <c r="IQB25" s="1"/>
      <c r="IQC25" s="1"/>
      <c r="IQD25" s="1"/>
      <c r="IQE25" s="1"/>
      <c r="IQF25" s="1"/>
      <c r="IQG25" s="1"/>
      <c r="IQH25" s="1"/>
      <c r="IQI25" s="1"/>
      <c r="IQJ25" s="1"/>
      <c r="IQK25" s="1"/>
      <c r="IQL25" s="1"/>
      <c r="IQM25" s="1"/>
      <c r="IQN25" s="1"/>
      <c r="IQO25" s="1"/>
      <c r="IQP25" s="1"/>
      <c r="IQQ25" s="1"/>
      <c r="IQR25" s="1"/>
      <c r="IQS25" s="1"/>
      <c r="IQT25" s="1"/>
      <c r="IQU25" s="1"/>
      <c r="IQV25" s="1"/>
      <c r="IQW25" s="1"/>
      <c r="IQX25" s="1"/>
      <c r="IQY25" s="1"/>
      <c r="IQZ25" s="1"/>
      <c r="IRA25" s="1"/>
      <c r="IRB25" s="1"/>
      <c r="IRC25" s="1"/>
      <c r="IRD25" s="1"/>
      <c r="IRE25" s="1"/>
      <c r="IRF25" s="1"/>
      <c r="IRG25" s="1"/>
      <c r="IRH25" s="1"/>
      <c r="IRI25" s="1"/>
      <c r="IRJ25" s="1"/>
      <c r="IRK25" s="1"/>
      <c r="IRL25" s="1"/>
      <c r="IRM25" s="1"/>
      <c r="IRN25" s="1"/>
      <c r="IRO25" s="1"/>
      <c r="IRP25" s="1"/>
      <c r="IRQ25" s="1"/>
      <c r="IRR25" s="1"/>
      <c r="IRS25" s="1"/>
      <c r="IRT25" s="1"/>
      <c r="IRU25" s="1"/>
      <c r="IRV25" s="1"/>
      <c r="IRW25" s="1"/>
      <c r="IRX25" s="1"/>
      <c r="IRY25" s="1"/>
      <c r="IRZ25" s="1"/>
      <c r="ISA25" s="1"/>
      <c r="ISB25" s="1"/>
      <c r="ISC25" s="1"/>
      <c r="ISD25" s="1"/>
      <c r="ISE25" s="1"/>
      <c r="ISF25" s="1"/>
      <c r="ISG25" s="1"/>
      <c r="ISH25" s="1"/>
      <c r="ISI25" s="1"/>
      <c r="ISJ25" s="1"/>
      <c r="ISK25" s="1"/>
      <c r="ISL25" s="1"/>
      <c r="ISM25" s="1"/>
      <c r="ISN25" s="1"/>
      <c r="ISO25" s="1"/>
      <c r="ISP25" s="1"/>
      <c r="ISQ25" s="1"/>
      <c r="ISR25" s="1"/>
      <c r="ISS25" s="1"/>
      <c r="IST25" s="1"/>
      <c r="ISU25" s="1"/>
      <c r="ISV25" s="1"/>
      <c r="ISW25" s="1"/>
      <c r="ISX25" s="1"/>
      <c r="ISY25" s="1"/>
      <c r="ISZ25" s="1"/>
      <c r="ITA25" s="1"/>
      <c r="ITB25" s="1"/>
      <c r="ITC25" s="1"/>
      <c r="ITD25" s="1"/>
      <c r="ITE25" s="1"/>
      <c r="ITF25" s="1"/>
      <c r="ITG25" s="1"/>
      <c r="ITH25" s="1"/>
      <c r="ITI25" s="1"/>
      <c r="ITJ25" s="1"/>
      <c r="ITK25" s="1"/>
      <c r="ITL25" s="1"/>
      <c r="ITM25" s="1"/>
      <c r="ITN25" s="1"/>
      <c r="ITO25" s="1"/>
      <c r="ITP25" s="1"/>
      <c r="ITQ25" s="1"/>
      <c r="ITR25" s="1"/>
      <c r="ITS25" s="1"/>
      <c r="ITT25" s="1"/>
      <c r="ITU25" s="1"/>
      <c r="ITV25" s="1"/>
      <c r="ITW25" s="1"/>
      <c r="ITX25" s="1"/>
      <c r="ITY25" s="1"/>
      <c r="ITZ25" s="1"/>
      <c r="IUA25" s="1"/>
      <c r="IUB25" s="1"/>
      <c r="IUC25" s="1"/>
      <c r="IUD25" s="1"/>
      <c r="IUE25" s="1"/>
      <c r="IUF25" s="1"/>
      <c r="IUG25" s="1"/>
      <c r="IUH25" s="1"/>
      <c r="IUI25" s="1"/>
      <c r="IUJ25" s="1"/>
      <c r="IUK25" s="1"/>
      <c r="IUL25" s="1"/>
      <c r="IUM25" s="1"/>
      <c r="IUN25" s="1"/>
      <c r="IUO25" s="1"/>
      <c r="IUP25" s="1"/>
      <c r="IUQ25" s="1"/>
      <c r="IUR25" s="1"/>
      <c r="IUS25" s="1"/>
      <c r="IUT25" s="1"/>
      <c r="IUU25" s="1"/>
      <c r="IUV25" s="1"/>
      <c r="IUW25" s="1"/>
      <c r="IUX25" s="1"/>
      <c r="IUY25" s="1"/>
      <c r="IUZ25" s="1"/>
      <c r="IVA25" s="1"/>
      <c r="IVB25" s="1"/>
      <c r="IVC25" s="1"/>
      <c r="IVD25" s="1"/>
      <c r="IVE25" s="1"/>
      <c r="IVF25" s="1"/>
      <c r="IVG25" s="1"/>
      <c r="IVH25" s="1"/>
      <c r="IVI25" s="1"/>
      <c r="IVJ25" s="1"/>
      <c r="IVK25" s="1"/>
      <c r="IVL25" s="1"/>
      <c r="IVM25" s="1"/>
      <c r="IVN25" s="1"/>
      <c r="IVO25" s="1"/>
      <c r="IVP25" s="1"/>
      <c r="IVQ25" s="1"/>
      <c r="IVR25" s="1"/>
      <c r="IVS25" s="1"/>
      <c r="IVT25" s="1"/>
      <c r="IVU25" s="1"/>
      <c r="IVV25" s="1"/>
      <c r="IVW25" s="1"/>
      <c r="IVX25" s="1"/>
      <c r="IVY25" s="1"/>
      <c r="IVZ25" s="1"/>
      <c r="IWA25" s="1"/>
      <c r="IWB25" s="1"/>
      <c r="IWC25" s="1"/>
      <c r="IWD25" s="1"/>
      <c r="IWE25" s="1"/>
      <c r="IWF25" s="1"/>
      <c r="IWG25" s="1"/>
      <c r="IWH25" s="1"/>
      <c r="IWI25" s="1"/>
      <c r="IWJ25" s="1"/>
      <c r="IWK25" s="1"/>
      <c r="IWL25" s="1"/>
      <c r="IWM25" s="1"/>
      <c r="IWN25" s="1"/>
      <c r="IWO25" s="1"/>
      <c r="IWP25" s="1"/>
      <c r="IWQ25" s="1"/>
      <c r="IWR25" s="1"/>
      <c r="IWS25" s="1"/>
      <c r="IWT25" s="1"/>
      <c r="IWU25" s="1"/>
      <c r="IWV25" s="1"/>
      <c r="IWW25" s="1"/>
      <c r="IWX25" s="1"/>
      <c r="IWY25" s="1"/>
      <c r="IWZ25" s="1"/>
      <c r="IXA25" s="1"/>
      <c r="IXB25" s="1"/>
      <c r="IXC25" s="1"/>
      <c r="IXD25" s="1"/>
      <c r="IXE25" s="1"/>
      <c r="IXF25" s="1"/>
      <c r="IXG25" s="1"/>
      <c r="IXH25" s="1"/>
      <c r="IXI25" s="1"/>
      <c r="IXJ25" s="1"/>
      <c r="IXK25" s="1"/>
      <c r="IXL25" s="1"/>
      <c r="IXM25" s="1"/>
      <c r="IXN25" s="1"/>
      <c r="IXO25" s="1"/>
      <c r="IXP25" s="1"/>
      <c r="IXQ25" s="1"/>
      <c r="IXR25" s="1"/>
      <c r="IXS25" s="1"/>
      <c r="IXT25" s="1"/>
      <c r="IXU25" s="1"/>
      <c r="IXV25" s="1"/>
      <c r="IXW25" s="1"/>
      <c r="IXX25" s="1"/>
      <c r="IXY25" s="1"/>
      <c r="IXZ25" s="1"/>
      <c r="IYA25" s="1"/>
      <c r="IYB25" s="1"/>
      <c r="IYC25" s="1"/>
      <c r="IYD25" s="1"/>
      <c r="IYE25" s="1"/>
      <c r="IYF25" s="1"/>
      <c r="IYG25" s="1"/>
      <c r="IYH25" s="1"/>
      <c r="IYI25" s="1"/>
      <c r="IYJ25" s="1"/>
      <c r="IYK25" s="1"/>
      <c r="IYL25" s="1"/>
      <c r="IYM25" s="1"/>
      <c r="IYN25" s="1"/>
      <c r="IYO25" s="1"/>
      <c r="IYP25" s="1"/>
      <c r="IYQ25" s="1"/>
      <c r="IYR25" s="1"/>
      <c r="IYS25" s="1"/>
      <c r="IYT25" s="1"/>
      <c r="IYU25" s="1"/>
      <c r="IYV25" s="1"/>
      <c r="IYW25" s="1"/>
      <c r="IYX25" s="1"/>
      <c r="IYY25" s="1"/>
      <c r="IYZ25" s="1"/>
      <c r="IZA25" s="1"/>
      <c r="IZB25" s="1"/>
      <c r="IZC25" s="1"/>
      <c r="IZD25" s="1"/>
      <c r="IZE25" s="1"/>
      <c r="IZF25" s="1"/>
      <c r="IZG25" s="1"/>
      <c r="IZH25" s="1"/>
      <c r="IZI25" s="1"/>
      <c r="IZJ25" s="1"/>
      <c r="IZK25" s="1"/>
      <c r="IZL25" s="1"/>
      <c r="IZM25" s="1"/>
      <c r="IZN25" s="1"/>
      <c r="IZO25" s="1"/>
      <c r="IZP25" s="1"/>
      <c r="IZQ25" s="1"/>
      <c r="IZR25" s="1"/>
      <c r="IZS25" s="1"/>
      <c r="IZT25" s="1"/>
      <c r="IZU25" s="1"/>
      <c r="IZV25" s="1"/>
      <c r="IZW25" s="1"/>
      <c r="IZX25" s="1"/>
      <c r="IZY25" s="1"/>
      <c r="IZZ25" s="1"/>
      <c r="JAA25" s="1"/>
      <c r="JAB25" s="1"/>
      <c r="JAC25" s="1"/>
      <c r="JAD25" s="1"/>
      <c r="JAE25" s="1"/>
      <c r="JAF25" s="1"/>
      <c r="JAG25" s="1"/>
      <c r="JAH25" s="1"/>
      <c r="JAI25" s="1"/>
      <c r="JAJ25" s="1"/>
      <c r="JAK25" s="1"/>
      <c r="JAL25" s="1"/>
      <c r="JAM25" s="1"/>
      <c r="JAN25" s="1"/>
      <c r="JAO25" s="1"/>
      <c r="JAP25" s="1"/>
      <c r="JAQ25" s="1"/>
      <c r="JAR25" s="1"/>
      <c r="JAS25" s="1"/>
      <c r="JAT25" s="1"/>
      <c r="JAU25" s="1"/>
      <c r="JAV25" s="1"/>
      <c r="JAW25" s="1"/>
      <c r="JAX25" s="1"/>
      <c r="JAY25" s="1"/>
      <c r="JAZ25" s="1"/>
      <c r="JBA25" s="1"/>
      <c r="JBB25" s="1"/>
      <c r="JBC25" s="1"/>
      <c r="JBD25" s="1"/>
      <c r="JBE25" s="1"/>
      <c r="JBF25" s="1"/>
      <c r="JBG25" s="1"/>
      <c r="JBH25" s="1"/>
      <c r="JBI25" s="1"/>
      <c r="JBJ25" s="1"/>
      <c r="JBK25" s="1"/>
      <c r="JBL25" s="1"/>
      <c r="JBM25" s="1"/>
      <c r="JBN25" s="1"/>
      <c r="JBO25" s="1"/>
      <c r="JBP25" s="1"/>
      <c r="JBQ25" s="1"/>
      <c r="JBR25" s="1"/>
      <c r="JBS25" s="1"/>
      <c r="JBT25" s="1"/>
      <c r="JBU25" s="1"/>
      <c r="JBV25" s="1"/>
      <c r="JBW25" s="1"/>
      <c r="JBX25" s="1"/>
      <c r="JBY25" s="1"/>
      <c r="JBZ25" s="1"/>
      <c r="JCA25" s="1"/>
      <c r="JCB25" s="1"/>
      <c r="JCC25" s="1"/>
      <c r="JCD25" s="1"/>
      <c r="JCE25" s="1"/>
      <c r="JCF25" s="1"/>
      <c r="JCG25" s="1"/>
      <c r="JCH25" s="1"/>
      <c r="JCI25" s="1"/>
      <c r="JCJ25" s="1"/>
      <c r="JCK25" s="1"/>
      <c r="JCL25" s="1"/>
      <c r="JCM25" s="1"/>
      <c r="JCN25" s="1"/>
      <c r="JCO25" s="1"/>
      <c r="JCP25" s="1"/>
      <c r="JCQ25" s="1"/>
      <c r="JCR25" s="1"/>
      <c r="JCS25" s="1"/>
      <c r="JCT25" s="1"/>
      <c r="JCU25" s="1"/>
      <c r="JCV25" s="1"/>
      <c r="JCW25" s="1"/>
      <c r="JCX25" s="1"/>
      <c r="JCY25" s="1"/>
      <c r="JCZ25" s="1"/>
      <c r="JDA25" s="1"/>
      <c r="JDB25" s="1"/>
      <c r="JDC25" s="1"/>
      <c r="JDD25" s="1"/>
      <c r="JDE25" s="1"/>
      <c r="JDF25" s="1"/>
      <c r="JDG25" s="1"/>
      <c r="JDH25" s="1"/>
      <c r="JDI25" s="1"/>
      <c r="JDJ25" s="1"/>
      <c r="JDK25" s="1"/>
      <c r="JDL25" s="1"/>
      <c r="JDM25" s="1"/>
      <c r="JDN25" s="1"/>
      <c r="JDO25" s="1"/>
      <c r="JDP25" s="1"/>
      <c r="JDQ25" s="1"/>
      <c r="JDR25" s="1"/>
      <c r="JDS25" s="1"/>
      <c r="JDT25" s="1"/>
      <c r="JDU25" s="1"/>
      <c r="JDV25" s="1"/>
      <c r="JDW25" s="1"/>
      <c r="JDX25" s="1"/>
      <c r="JDY25" s="1"/>
      <c r="JDZ25" s="1"/>
      <c r="JEA25" s="1"/>
      <c r="JEB25" s="1"/>
      <c r="JEC25" s="1"/>
      <c r="JED25" s="1"/>
      <c r="JEE25" s="1"/>
      <c r="JEF25" s="1"/>
      <c r="JEG25" s="1"/>
      <c r="JEH25" s="1"/>
      <c r="JEI25" s="1"/>
      <c r="JEJ25" s="1"/>
      <c r="JEK25" s="1"/>
      <c r="JEL25" s="1"/>
      <c r="JEM25" s="1"/>
      <c r="JEN25" s="1"/>
      <c r="JEO25" s="1"/>
      <c r="JEP25" s="1"/>
      <c r="JEQ25" s="1"/>
      <c r="JER25" s="1"/>
      <c r="JES25" s="1"/>
      <c r="JET25" s="1"/>
      <c r="JEU25" s="1"/>
      <c r="JEV25" s="1"/>
      <c r="JEW25" s="1"/>
      <c r="JEX25" s="1"/>
      <c r="JEY25" s="1"/>
      <c r="JEZ25" s="1"/>
      <c r="JFA25" s="1"/>
      <c r="JFB25" s="1"/>
      <c r="JFC25" s="1"/>
      <c r="JFD25" s="1"/>
      <c r="JFE25" s="1"/>
      <c r="JFF25" s="1"/>
      <c r="JFG25" s="1"/>
      <c r="JFH25" s="1"/>
      <c r="JFI25" s="1"/>
      <c r="JFJ25" s="1"/>
      <c r="JFK25" s="1"/>
      <c r="JFL25" s="1"/>
      <c r="JFM25" s="1"/>
      <c r="JFN25" s="1"/>
      <c r="JFO25" s="1"/>
      <c r="JFP25" s="1"/>
      <c r="JFQ25" s="1"/>
      <c r="JFR25" s="1"/>
      <c r="JFS25" s="1"/>
      <c r="JFT25" s="1"/>
      <c r="JFU25" s="1"/>
      <c r="JFV25" s="1"/>
      <c r="JFW25" s="1"/>
      <c r="JFX25" s="1"/>
      <c r="JFY25" s="1"/>
      <c r="JFZ25" s="1"/>
      <c r="JGA25" s="1"/>
      <c r="JGB25" s="1"/>
      <c r="JGC25" s="1"/>
      <c r="JGD25" s="1"/>
      <c r="JGE25" s="1"/>
      <c r="JGF25" s="1"/>
      <c r="JGG25" s="1"/>
      <c r="JGH25" s="1"/>
      <c r="JGI25" s="1"/>
      <c r="JGJ25" s="1"/>
      <c r="JGK25" s="1"/>
      <c r="JGL25" s="1"/>
      <c r="JGM25" s="1"/>
      <c r="JGN25" s="1"/>
      <c r="JGO25" s="1"/>
      <c r="JGP25" s="1"/>
      <c r="JGQ25" s="1"/>
      <c r="JGR25" s="1"/>
      <c r="JGS25" s="1"/>
      <c r="JGT25" s="1"/>
      <c r="JGU25" s="1"/>
      <c r="JGV25" s="1"/>
      <c r="JGW25" s="1"/>
      <c r="JGX25" s="1"/>
      <c r="JGY25" s="1"/>
      <c r="JGZ25" s="1"/>
      <c r="JHA25" s="1"/>
      <c r="JHB25" s="1"/>
      <c r="JHC25" s="1"/>
      <c r="JHD25" s="1"/>
      <c r="JHE25" s="1"/>
      <c r="JHF25" s="1"/>
      <c r="JHG25" s="1"/>
      <c r="JHH25" s="1"/>
      <c r="JHI25" s="1"/>
      <c r="JHJ25" s="1"/>
      <c r="JHK25" s="1"/>
      <c r="JHL25" s="1"/>
      <c r="JHM25" s="1"/>
      <c r="JHN25" s="1"/>
      <c r="JHO25" s="1"/>
      <c r="JHP25" s="1"/>
      <c r="JHQ25" s="1"/>
      <c r="JHR25" s="1"/>
      <c r="JHS25" s="1"/>
      <c r="JHT25" s="1"/>
      <c r="JHU25" s="1"/>
      <c r="JHV25" s="1"/>
      <c r="JHW25" s="1"/>
      <c r="JHX25" s="1"/>
      <c r="JHY25" s="1"/>
      <c r="JHZ25" s="1"/>
      <c r="JIA25" s="1"/>
      <c r="JIB25" s="1"/>
      <c r="JIC25" s="1"/>
      <c r="JID25" s="1"/>
      <c r="JIE25" s="1"/>
      <c r="JIF25" s="1"/>
      <c r="JIG25" s="1"/>
      <c r="JIH25" s="1"/>
      <c r="JII25" s="1"/>
      <c r="JIJ25" s="1"/>
      <c r="JIK25" s="1"/>
      <c r="JIL25" s="1"/>
      <c r="JIM25" s="1"/>
      <c r="JIN25" s="1"/>
      <c r="JIO25" s="1"/>
      <c r="JIP25" s="1"/>
      <c r="JIQ25" s="1"/>
      <c r="JIR25" s="1"/>
      <c r="JIS25" s="1"/>
      <c r="JIT25" s="1"/>
      <c r="JIU25" s="1"/>
      <c r="JIV25" s="1"/>
      <c r="JIW25" s="1"/>
      <c r="JIX25" s="1"/>
      <c r="JIY25" s="1"/>
      <c r="JIZ25" s="1"/>
      <c r="JJA25" s="1"/>
      <c r="JJB25" s="1"/>
      <c r="JJC25" s="1"/>
      <c r="JJD25" s="1"/>
      <c r="JJE25" s="1"/>
      <c r="JJF25" s="1"/>
      <c r="JJG25" s="1"/>
      <c r="JJH25" s="1"/>
      <c r="JJI25" s="1"/>
      <c r="JJJ25" s="1"/>
      <c r="JJK25" s="1"/>
      <c r="JJL25" s="1"/>
      <c r="JJM25" s="1"/>
      <c r="JJN25" s="1"/>
      <c r="JJO25" s="1"/>
      <c r="JJP25" s="1"/>
      <c r="JJQ25" s="1"/>
      <c r="JJR25" s="1"/>
      <c r="JJS25" s="1"/>
      <c r="JJT25" s="1"/>
      <c r="JJU25" s="1"/>
      <c r="JJV25" s="1"/>
      <c r="JJW25" s="1"/>
      <c r="JJX25" s="1"/>
      <c r="JJY25" s="1"/>
      <c r="JJZ25" s="1"/>
      <c r="JKA25" s="1"/>
      <c r="JKB25" s="1"/>
      <c r="JKC25" s="1"/>
      <c r="JKD25" s="1"/>
      <c r="JKE25" s="1"/>
      <c r="JKF25" s="1"/>
      <c r="JKG25" s="1"/>
      <c r="JKH25" s="1"/>
      <c r="JKI25" s="1"/>
      <c r="JKJ25" s="1"/>
      <c r="JKK25" s="1"/>
      <c r="JKL25" s="1"/>
      <c r="JKM25" s="1"/>
      <c r="JKN25" s="1"/>
      <c r="JKO25" s="1"/>
      <c r="JKP25" s="1"/>
      <c r="JKQ25" s="1"/>
      <c r="JKR25" s="1"/>
      <c r="JKS25" s="1"/>
      <c r="JKT25" s="1"/>
      <c r="JKU25" s="1"/>
      <c r="JKV25" s="1"/>
      <c r="JKW25" s="1"/>
      <c r="JKX25" s="1"/>
      <c r="JKY25" s="1"/>
      <c r="JKZ25" s="1"/>
      <c r="JLA25" s="1"/>
      <c r="JLB25" s="1"/>
      <c r="JLC25" s="1"/>
      <c r="JLD25" s="1"/>
      <c r="JLE25" s="1"/>
      <c r="JLF25" s="1"/>
      <c r="JLG25" s="1"/>
      <c r="JLH25" s="1"/>
      <c r="JLI25" s="1"/>
      <c r="JLJ25" s="1"/>
      <c r="JLK25" s="1"/>
      <c r="JLL25" s="1"/>
      <c r="JLM25" s="1"/>
      <c r="JLN25" s="1"/>
      <c r="JLO25" s="1"/>
      <c r="JLP25" s="1"/>
      <c r="JLQ25" s="1"/>
      <c r="JLR25" s="1"/>
      <c r="JLS25" s="1"/>
      <c r="JLT25" s="1"/>
      <c r="JLU25" s="1"/>
      <c r="JLV25" s="1"/>
      <c r="JLW25" s="1"/>
      <c r="JLX25" s="1"/>
      <c r="JLY25" s="1"/>
      <c r="JLZ25" s="1"/>
      <c r="JMA25" s="1"/>
      <c r="JMB25" s="1"/>
      <c r="JMC25" s="1"/>
      <c r="JMD25" s="1"/>
      <c r="JME25" s="1"/>
      <c r="JMF25" s="1"/>
      <c r="JMG25" s="1"/>
      <c r="JMH25" s="1"/>
      <c r="JMI25" s="1"/>
      <c r="JMJ25" s="1"/>
      <c r="JMK25" s="1"/>
      <c r="JML25" s="1"/>
      <c r="JMM25" s="1"/>
      <c r="JMN25" s="1"/>
      <c r="JMO25" s="1"/>
      <c r="JMP25" s="1"/>
      <c r="JMQ25" s="1"/>
      <c r="JMR25" s="1"/>
      <c r="JMS25" s="1"/>
      <c r="JMT25" s="1"/>
      <c r="JMU25" s="1"/>
      <c r="JMV25" s="1"/>
      <c r="JMW25" s="1"/>
      <c r="JMX25" s="1"/>
      <c r="JMY25" s="1"/>
      <c r="JMZ25" s="1"/>
      <c r="JNA25" s="1"/>
      <c r="JNB25" s="1"/>
      <c r="JNC25" s="1"/>
      <c r="JND25" s="1"/>
      <c r="JNE25" s="1"/>
      <c r="JNF25" s="1"/>
      <c r="JNG25" s="1"/>
      <c r="JNH25" s="1"/>
      <c r="JNI25" s="1"/>
      <c r="JNJ25" s="1"/>
      <c r="JNK25" s="1"/>
      <c r="JNL25" s="1"/>
      <c r="JNM25" s="1"/>
      <c r="JNN25" s="1"/>
      <c r="JNO25" s="1"/>
      <c r="JNP25" s="1"/>
      <c r="JNQ25" s="1"/>
      <c r="JNR25" s="1"/>
      <c r="JNS25" s="1"/>
      <c r="JNT25" s="1"/>
      <c r="JNU25" s="1"/>
      <c r="JNV25" s="1"/>
      <c r="JNW25" s="1"/>
      <c r="JNX25" s="1"/>
      <c r="JNY25" s="1"/>
      <c r="JNZ25" s="1"/>
      <c r="JOA25" s="1"/>
      <c r="JOB25" s="1"/>
      <c r="JOC25" s="1"/>
      <c r="JOD25" s="1"/>
      <c r="JOE25" s="1"/>
      <c r="JOF25" s="1"/>
      <c r="JOG25" s="1"/>
      <c r="JOH25" s="1"/>
      <c r="JOI25" s="1"/>
      <c r="JOJ25" s="1"/>
      <c r="JOK25" s="1"/>
      <c r="JOL25" s="1"/>
      <c r="JOM25" s="1"/>
      <c r="JON25" s="1"/>
      <c r="JOO25" s="1"/>
      <c r="JOP25" s="1"/>
      <c r="JOQ25" s="1"/>
      <c r="JOR25" s="1"/>
      <c r="JOS25" s="1"/>
      <c r="JOT25" s="1"/>
      <c r="JOU25" s="1"/>
      <c r="JOV25" s="1"/>
      <c r="JOW25" s="1"/>
      <c r="JOX25" s="1"/>
      <c r="JOY25" s="1"/>
      <c r="JOZ25" s="1"/>
      <c r="JPA25" s="1"/>
      <c r="JPB25" s="1"/>
      <c r="JPC25" s="1"/>
      <c r="JPD25" s="1"/>
      <c r="JPE25" s="1"/>
      <c r="JPF25" s="1"/>
      <c r="JPG25" s="1"/>
      <c r="JPH25" s="1"/>
      <c r="JPI25" s="1"/>
      <c r="JPJ25" s="1"/>
      <c r="JPK25" s="1"/>
      <c r="JPL25" s="1"/>
      <c r="JPM25" s="1"/>
      <c r="JPN25" s="1"/>
      <c r="JPO25" s="1"/>
      <c r="JPP25" s="1"/>
      <c r="JPQ25" s="1"/>
      <c r="JPR25" s="1"/>
      <c r="JPS25" s="1"/>
      <c r="JPT25" s="1"/>
      <c r="JPU25" s="1"/>
      <c r="JPV25" s="1"/>
      <c r="JPW25" s="1"/>
      <c r="JPX25" s="1"/>
      <c r="JPY25" s="1"/>
      <c r="JPZ25" s="1"/>
      <c r="JQA25" s="1"/>
      <c r="JQB25" s="1"/>
      <c r="JQC25" s="1"/>
      <c r="JQD25" s="1"/>
      <c r="JQE25" s="1"/>
      <c r="JQF25" s="1"/>
      <c r="JQG25" s="1"/>
      <c r="JQH25" s="1"/>
      <c r="JQI25" s="1"/>
      <c r="JQJ25" s="1"/>
      <c r="JQK25" s="1"/>
      <c r="JQL25" s="1"/>
      <c r="JQM25" s="1"/>
      <c r="JQN25" s="1"/>
      <c r="JQO25" s="1"/>
      <c r="JQP25" s="1"/>
      <c r="JQQ25" s="1"/>
      <c r="JQR25" s="1"/>
      <c r="JQS25" s="1"/>
      <c r="JQT25" s="1"/>
      <c r="JQU25" s="1"/>
      <c r="JQV25" s="1"/>
      <c r="JQW25" s="1"/>
      <c r="JQX25" s="1"/>
      <c r="JQY25" s="1"/>
      <c r="JQZ25" s="1"/>
      <c r="JRA25" s="1"/>
      <c r="JRB25" s="1"/>
      <c r="JRC25" s="1"/>
      <c r="JRD25" s="1"/>
      <c r="JRE25" s="1"/>
      <c r="JRF25" s="1"/>
      <c r="JRG25" s="1"/>
      <c r="JRH25" s="1"/>
      <c r="JRI25" s="1"/>
      <c r="JRJ25" s="1"/>
      <c r="JRK25" s="1"/>
      <c r="JRL25" s="1"/>
      <c r="JRM25" s="1"/>
      <c r="JRN25" s="1"/>
      <c r="JRO25" s="1"/>
      <c r="JRP25" s="1"/>
      <c r="JRQ25" s="1"/>
      <c r="JRR25" s="1"/>
      <c r="JRS25" s="1"/>
      <c r="JRT25" s="1"/>
      <c r="JRU25" s="1"/>
      <c r="JRV25" s="1"/>
      <c r="JRW25" s="1"/>
      <c r="JRX25" s="1"/>
      <c r="JRY25" s="1"/>
      <c r="JRZ25" s="1"/>
      <c r="JSA25" s="1"/>
      <c r="JSB25" s="1"/>
      <c r="JSC25" s="1"/>
      <c r="JSD25" s="1"/>
      <c r="JSE25" s="1"/>
      <c r="JSF25" s="1"/>
      <c r="JSG25" s="1"/>
      <c r="JSH25" s="1"/>
      <c r="JSI25" s="1"/>
      <c r="JSJ25" s="1"/>
      <c r="JSK25" s="1"/>
      <c r="JSL25" s="1"/>
      <c r="JSM25" s="1"/>
      <c r="JSN25" s="1"/>
      <c r="JSO25" s="1"/>
      <c r="JSP25" s="1"/>
      <c r="JSQ25" s="1"/>
      <c r="JSR25" s="1"/>
      <c r="JSS25" s="1"/>
      <c r="JST25" s="1"/>
      <c r="JSU25" s="1"/>
      <c r="JSV25" s="1"/>
      <c r="JSW25" s="1"/>
      <c r="JSX25" s="1"/>
      <c r="JSY25" s="1"/>
      <c r="JSZ25" s="1"/>
      <c r="JTA25" s="1"/>
      <c r="JTB25" s="1"/>
      <c r="JTC25" s="1"/>
      <c r="JTD25" s="1"/>
      <c r="JTE25" s="1"/>
      <c r="JTF25" s="1"/>
      <c r="JTG25" s="1"/>
      <c r="JTH25" s="1"/>
      <c r="JTI25" s="1"/>
      <c r="JTJ25" s="1"/>
      <c r="JTK25" s="1"/>
      <c r="JTL25" s="1"/>
      <c r="JTM25" s="1"/>
      <c r="JTN25" s="1"/>
      <c r="JTO25" s="1"/>
      <c r="JTP25" s="1"/>
      <c r="JTQ25" s="1"/>
      <c r="JTR25" s="1"/>
      <c r="JTS25" s="1"/>
      <c r="JTT25" s="1"/>
      <c r="JTU25" s="1"/>
      <c r="JTV25" s="1"/>
      <c r="JTW25" s="1"/>
      <c r="JTX25" s="1"/>
      <c r="JTY25" s="1"/>
      <c r="JTZ25" s="1"/>
      <c r="JUA25" s="1"/>
      <c r="JUB25" s="1"/>
      <c r="JUC25" s="1"/>
      <c r="JUD25" s="1"/>
      <c r="JUE25" s="1"/>
      <c r="JUF25" s="1"/>
      <c r="JUG25" s="1"/>
      <c r="JUH25" s="1"/>
      <c r="JUI25" s="1"/>
      <c r="JUJ25" s="1"/>
      <c r="JUK25" s="1"/>
      <c r="JUL25" s="1"/>
      <c r="JUM25" s="1"/>
      <c r="JUN25" s="1"/>
      <c r="JUO25" s="1"/>
      <c r="JUP25" s="1"/>
      <c r="JUQ25" s="1"/>
      <c r="JUR25" s="1"/>
      <c r="JUS25" s="1"/>
      <c r="JUT25" s="1"/>
      <c r="JUU25" s="1"/>
      <c r="JUV25" s="1"/>
      <c r="JUW25" s="1"/>
      <c r="JUX25" s="1"/>
      <c r="JUY25" s="1"/>
      <c r="JUZ25" s="1"/>
      <c r="JVA25" s="1"/>
      <c r="JVB25" s="1"/>
      <c r="JVC25" s="1"/>
      <c r="JVD25" s="1"/>
      <c r="JVE25" s="1"/>
      <c r="JVF25" s="1"/>
      <c r="JVG25" s="1"/>
      <c r="JVH25" s="1"/>
      <c r="JVI25" s="1"/>
      <c r="JVJ25" s="1"/>
      <c r="JVK25" s="1"/>
      <c r="JVL25" s="1"/>
      <c r="JVM25" s="1"/>
      <c r="JVN25" s="1"/>
      <c r="JVO25" s="1"/>
      <c r="JVP25" s="1"/>
      <c r="JVQ25" s="1"/>
      <c r="JVR25" s="1"/>
      <c r="JVS25" s="1"/>
      <c r="JVT25" s="1"/>
      <c r="JVU25" s="1"/>
      <c r="JVV25" s="1"/>
      <c r="JVW25" s="1"/>
      <c r="JVX25" s="1"/>
      <c r="JVY25" s="1"/>
      <c r="JVZ25" s="1"/>
      <c r="JWA25" s="1"/>
      <c r="JWB25" s="1"/>
      <c r="JWC25" s="1"/>
      <c r="JWD25" s="1"/>
      <c r="JWE25" s="1"/>
      <c r="JWF25" s="1"/>
      <c r="JWG25" s="1"/>
      <c r="JWH25" s="1"/>
      <c r="JWI25" s="1"/>
      <c r="JWJ25" s="1"/>
      <c r="JWK25" s="1"/>
      <c r="JWL25" s="1"/>
      <c r="JWM25" s="1"/>
      <c r="JWN25" s="1"/>
      <c r="JWO25" s="1"/>
      <c r="JWP25" s="1"/>
      <c r="JWQ25" s="1"/>
      <c r="JWR25" s="1"/>
      <c r="JWS25" s="1"/>
      <c r="JWT25" s="1"/>
      <c r="JWU25" s="1"/>
      <c r="JWV25" s="1"/>
      <c r="JWW25" s="1"/>
      <c r="JWX25" s="1"/>
      <c r="JWY25" s="1"/>
      <c r="JWZ25" s="1"/>
      <c r="JXA25" s="1"/>
      <c r="JXB25" s="1"/>
      <c r="JXC25" s="1"/>
      <c r="JXD25" s="1"/>
      <c r="JXE25" s="1"/>
      <c r="JXF25" s="1"/>
      <c r="JXG25" s="1"/>
      <c r="JXH25" s="1"/>
      <c r="JXI25" s="1"/>
      <c r="JXJ25" s="1"/>
      <c r="JXK25" s="1"/>
      <c r="JXL25" s="1"/>
      <c r="JXM25" s="1"/>
      <c r="JXN25" s="1"/>
      <c r="JXO25" s="1"/>
      <c r="JXP25" s="1"/>
      <c r="JXQ25" s="1"/>
      <c r="JXR25" s="1"/>
      <c r="JXS25" s="1"/>
      <c r="JXT25" s="1"/>
      <c r="JXU25" s="1"/>
      <c r="JXV25" s="1"/>
      <c r="JXW25" s="1"/>
      <c r="JXX25" s="1"/>
      <c r="JXY25" s="1"/>
      <c r="JXZ25" s="1"/>
      <c r="JYA25" s="1"/>
      <c r="JYB25" s="1"/>
      <c r="JYC25" s="1"/>
      <c r="JYD25" s="1"/>
      <c r="JYE25" s="1"/>
      <c r="JYF25" s="1"/>
      <c r="JYG25" s="1"/>
      <c r="JYH25" s="1"/>
      <c r="JYI25" s="1"/>
      <c r="JYJ25" s="1"/>
      <c r="JYK25" s="1"/>
      <c r="JYL25" s="1"/>
      <c r="JYM25" s="1"/>
      <c r="JYN25" s="1"/>
      <c r="JYO25" s="1"/>
      <c r="JYP25" s="1"/>
      <c r="JYQ25" s="1"/>
      <c r="JYR25" s="1"/>
      <c r="JYS25" s="1"/>
      <c r="JYT25" s="1"/>
      <c r="JYU25" s="1"/>
      <c r="JYV25" s="1"/>
      <c r="JYW25" s="1"/>
      <c r="JYX25" s="1"/>
      <c r="JYY25" s="1"/>
      <c r="JYZ25" s="1"/>
      <c r="JZA25" s="1"/>
      <c r="JZB25" s="1"/>
      <c r="JZC25" s="1"/>
      <c r="JZD25" s="1"/>
      <c r="JZE25" s="1"/>
      <c r="JZF25" s="1"/>
      <c r="JZG25" s="1"/>
      <c r="JZH25" s="1"/>
      <c r="JZI25" s="1"/>
      <c r="JZJ25" s="1"/>
      <c r="JZK25" s="1"/>
      <c r="JZL25" s="1"/>
      <c r="JZM25" s="1"/>
      <c r="JZN25" s="1"/>
      <c r="JZO25" s="1"/>
      <c r="JZP25" s="1"/>
      <c r="JZQ25" s="1"/>
      <c r="JZR25" s="1"/>
      <c r="JZS25" s="1"/>
      <c r="JZT25" s="1"/>
      <c r="JZU25" s="1"/>
      <c r="JZV25" s="1"/>
      <c r="JZW25" s="1"/>
      <c r="JZX25" s="1"/>
      <c r="JZY25" s="1"/>
      <c r="JZZ25" s="1"/>
      <c r="KAA25" s="1"/>
      <c r="KAB25" s="1"/>
      <c r="KAC25" s="1"/>
      <c r="KAD25" s="1"/>
      <c r="KAE25" s="1"/>
      <c r="KAF25" s="1"/>
      <c r="KAG25" s="1"/>
      <c r="KAH25" s="1"/>
      <c r="KAI25" s="1"/>
      <c r="KAJ25" s="1"/>
      <c r="KAK25" s="1"/>
      <c r="KAL25" s="1"/>
      <c r="KAM25" s="1"/>
      <c r="KAN25" s="1"/>
      <c r="KAO25" s="1"/>
      <c r="KAP25" s="1"/>
      <c r="KAQ25" s="1"/>
      <c r="KAR25" s="1"/>
      <c r="KAS25" s="1"/>
      <c r="KAT25" s="1"/>
      <c r="KAU25" s="1"/>
      <c r="KAV25" s="1"/>
      <c r="KAW25" s="1"/>
      <c r="KAX25" s="1"/>
      <c r="KAY25" s="1"/>
      <c r="KAZ25" s="1"/>
      <c r="KBA25" s="1"/>
      <c r="KBB25" s="1"/>
      <c r="KBC25" s="1"/>
      <c r="KBD25" s="1"/>
      <c r="KBE25" s="1"/>
      <c r="KBF25" s="1"/>
      <c r="KBG25" s="1"/>
      <c r="KBH25" s="1"/>
      <c r="KBI25" s="1"/>
      <c r="KBJ25" s="1"/>
      <c r="KBK25" s="1"/>
      <c r="KBL25" s="1"/>
      <c r="KBM25" s="1"/>
      <c r="KBN25" s="1"/>
      <c r="KBO25" s="1"/>
      <c r="KBP25" s="1"/>
      <c r="KBQ25" s="1"/>
      <c r="KBR25" s="1"/>
      <c r="KBS25" s="1"/>
      <c r="KBT25" s="1"/>
      <c r="KBU25" s="1"/>
      <c r="KBV25" s="1"/>
      <c r="KBW25" s="1"/>
      <c r="KBX25" s="1"/>
      <c r="KBY25" s="1"/>
      <c r="KBZ25" s="1"/>
      <c r="KCA25" s="1"/>
      <c r="KCB25" s="1"/>
      <c r="KCC25" s="1"/>
      <c r="KCD25" s="1"/>
      <c r="KCE25" s="1"/>
      <c r="KCF25" s="1"/>
      <c r="KCG25" s="1"/>
      <c r="KCH25" s="1"/>
      <c r="KCI25" s="1"/>
      <c r="KCJ25" s="1"/>
      <c r="KCK25" s="1"/>
      <c r="KCL25" s="1"/>
      <c r="KCM25" s="1"/>
      <c r="KCN25" s="1"/>
      <c r="KCO25" s="1"/>
      <c r="KCP25" s="1"/>
      <c r="KCQ25" s="1"/>
      <c r="KCR25" s="1"/>
      <c r="KCS25" s="1"/>
      <c r="KCT25" s="1"/>
      <c r="KCU25" s="1"/>
      <c r="KCV25" s="1"/>
      <c r="KCW25" s="1"/>
      <c r="KCX25" s="1"/>
      <c r="KCY25" s="1"/>
      <c r="KCZ25" s="1"/>
      <c r="KDA25" s="1"/>
      <c r="KDB25" s="1"/>
      <c r="KDC25" s="1"/>
      <c r="KDD25" s="1"/>
      <c r="KDE25" s="1"/>
      <c r="KDF25" s="1"/>
      <c r="KDG25" s="1"/>
      <c r="KDH25" s="1"/>
      <c r="KDI25" s="1"/>
      <c r="KDJ25" s="1"/>
      <c r="KDK25" s="1"/>
      <c r="KDL25" s="1"/>
      <c r="KDM25" s="1"/>
      <c r="KDN25" s="1"/>
      <c r="KDO25" s="1"/>
      <c r="KDP25" s="1"/>
      <c r="KDQ25" s="1"/>
      <c r="KDR25" s="1"/>
      <c r="KDS25" s="1"/>
      <c r="KDT25" s="1"/>
      <c r="KDU25" s="1"/>
      <c r="KDV25" s="1"/>
      <c r="KDW25" s="1"/>
      <c r="KDX25" s="1"/>
      <c r="KDY25" s="1"/>
      <c r="KDZ25" s="1"/>
      <c r="KEA25" s="1"/>
      <c r="KEB25" s="1"/>
      <c r="KEC25" s="1"/>
      <c r="KED25" s="1"/>
      <c r="KEE25" s="1"/>
      <c r="KEF25" s="1"/>
      <c r="KEG25" s="1"/>
      <c r="KEH25" s="1"/>
      <c r="KEI25" s="1"/>
      <c r="KEJ25" s="1"/>
      <c r="KEK25" s="1"/>
      <c r="KEL25" s="1"/>
      <c r="KEM25" s="1"/>
      <c r="KEN25" s="1"/>
      <c r="KEO25" s="1"/>
      <c r="KEP25" s="1"/>
      <c r="KEQ25" s="1"/>
      <c r="KER25" s="1"/>
      <c r="KES25" s="1"/>
      <c r="KET25" s="1"/>
      <c r="KEU25" s="1"/>
      <c r="KEV25" s="1"/>
      <c r="KEW25" s="1"/>
      <c r="KEX25" s="1"/>
      <c r="KEY25" s="1"/>
      <c r="KEZ25" s="1"/>
      <c r="KFA25" s="1"/>
      <c r="KFB25" s="1"/>
      <c r="KFC25" s="1"/>
      <c r="KFD25" s="1"/>
      <c r="KFE25" s="1"/>
      <c r="KFF25" s="1"/>
      <c r="KFG25" s="1"/>
      <c r="KFH25" s="1"/>
      <c r="KFI25" s="1"/>
      <c r="KFJ25" s="1"/>
      <c r="KFK25" s="1"/>
      <c r="KFL25" s="1"/>
      <c r="KFM25" s="1"/>
      <c r="KFN25" s="1"/>
      <c r="KFO25" s="1"/>
      <c r="KFP25" s="1"/>
      <c r="KFQ25" s="1"/>
      <c r="KFR25" s="1"/>
      <c r="KFS25" s="1"/>
      <c r="KFT25" s="1"/>
      <c r="KFU25" s="1"/>
      <c r="KFV25" s="1"/>
      <c r="KFW25" s="1"/>
      <c r="KFX25" s="1"/>
      <c r="KFY25" s="1"/>
      <c r="KFZ25" s="1"/>
      <c r="KGA25" s="1"/>
      <c r="KGB25" s="1"/>
      <c r="KGC25" s="1"/>
      <c r="KGD25" s="1"/>
      <c r="KGE25" s="1"/>
      <c r="KGF25" s="1"/>
      <c r="KGG25" s="1"/>
      <c r="KGH25" s="1"/>
      <c r="KGI25" s="1"/>
      <c r="KGJ25" s="1"/>
      <c r="KGK25" s="1"/>
      <c r="KGL25" s="1"/>
      <c r="KGM25" s="1"/>
      <c r="KGN25" s="1"/>
      <c r="KGO25" s="1"/>
      <c r="KGP25" s="1"/>
      <c r="KGQ25" s="1"/>
      <c r="KGR25" s="1"/>
      <c r="KGS25" s="1"/>
      <c r="KGT25" s="1"/>
      <c r="KGU25" s="1"/>
      <c r="KGV25" s="1"/>
      <c r="KGW25" s="1"/>
      <c r="KGX25" s="1"/>
      <c r="KGY25" s="1"/>
      <c r="KGZ25" s="1"/>
      <c r="KHA25" s="1"/>
      <c r="KHB25" s="1"/>
      <c r="KHC25" s="1"/>
      <c r="KHD25" s="1"/>
      <c r="KHE25" s="1"/>
      <c r="KHF25" s="1"/>
      <c r="KHG25" s="1"/>
      <c r="KHH25" s="1"/>
      <c r="KHI25" s="1"/>
      <c r="KHJ25" s="1"/>
      <c r="KHK25" s="1"/>
      <c r="KHL25" s="1"/>
      <c r="KHM25" s="1"/>
      <c r="KHN25" s="1"/>
      <c r="KHO25" s="1"/>
      <c r="KHP25" s="1"/>
      <c r="KHQ25" s="1"/>
      <c r="KHR25" s="1"/>
      <c r="KHS25" s="1"/>
      <c r="KHT25" s="1"/>
      <c r="KHU25" s="1"/>
      <c r="KHV25" s="1"/>
      <c r="KHW25" s="1"/>
      <c r="KHX25" s="1"/>
      <c r="KHY25" s="1"/>
      <c r="KHZ25" s="1"/>
      <c r="KIA25" s="1"/>
      <c r="KIB25" s="1"/>
      <c r="KIC25" s="1"/>
      <c r="KID25" s="1"/>
      <c r="KIE25" s="1"/>
      <c r="KIF25" s="1"/>
      <c r="KIG25" s="1"/>
      <c r="KIH25" s="1"/>
      <c r="KII25" s="1"/>
      <c r="KIJ25" s="1"/>
      <c r="KIK25" s="1"/>
      <c r="KIL25" s="1"/>
      <c r="KIM25" s="1"/>
      <c r="KIN25" s="1"/>
      <c r="KIO25" s="1"/>
      <c r="KIP25" s="1"/>
      <c r="KIQ25" s="1"/>
      <c r="KIR25" s="1"/>
      <c r="KIS25" s="1"/>
      <c r="KIT25" s="1"/>
      <c r="KIU25" s="1"/>
      <c r="KIV25" s="1"/>
      <c r="KIW25" s="1"/>
      <c r="KIX25" s="1"/>
      <c r="KIY25" s="1"/>
      <c r="KIZ25" s="1"/>
      <c r="KJA25" s="1"/>
      <c r="KJB25" s="1"/>
      <c r="KJC25" s="1"/>
      <c r="KJD25" s="1"/>
      <c r="KJE25" s="1"/>
      <c r="KJF25" s="1"/>
      <c r="KJG25" s="1"/>
      <c r="KJH25" s="1"/>
      <c r="KJI25" s="1"/>
      <c r="KJJ25" s="1"/>
      <c r="KJK25" s="1"/>
      <c r="KJL25" s="1"/>
      <c r="KJM25" s="1"/>
      <c r="KJN25" s="1"/>
      <c r="KJO25" s="1"/>
      <c r="KJP25" s="1"/>
      <c r="KJQ25" s="1"/>
      <c r="KJR25" s="1"/>
      <c r="KJS25" s="1"/>
      <c r="KJT25" s="1"/>
      <c r="KJU25" s="1"/>
      <c r="KJV25" s="1"/>
      <c r="KJW25" s="1"/>
      <c r="KJX25" s="1"/>
      <c r="KJY25" s="1"/>
      <c r="KJZ25" s="1"/>
      <c r="KKA25" s="1"/>
      <c r="KKB25" s="1"/>
      <c r="KKC25" s="1"/>
      <c r="KKD25" s="1"/>
      <c r="KKE25" s="1"/>
      <c r="KKF25" s="1"/>
      <c r="KKG25" s="1"/>
      <c r="KKH25" s="1"/>
      <c r="KKI25" s="1"/>
      <c r="KKJ25" s="1"/>
      <c r="KKK25" s="1"/>
      <c r="KKL25" s="1"/>
      <c r="KKM25" s="1"/>
      <c r="KKN25" s="1"/>
      <c r="KKO25" s="1"/>
      <c r="KKP25" s="1"/>
      <c r="KKQ25" s="1"/>
      <c r="KKR25" s="1"/>
      <c r="KKS25" s="1"/>
      <c r="KKT25" s="1"/>
      <c r="KKU25" s="1"/>
      <c r="KKV25" s="1"/>
      <c r="KKW25" s="1"/>
      <c r="KKX25" s="1"/>
      <c r="KKY25" s="1"/>
      <c r="KKZ25" s="1"/>
      <c r="KLA25" s="1"/>
      <c r="KLB25" s="1"/>
      <c r="KLC25" s="1"/>
      <c r="KLD25" s="1"/>
      <c r="KLE25" s="1"/>
      <c r="KLF25" s="1"/>
      <c r="KLG25" s="1"/>
      <c r="KLH25" s="1"/>
      <c r="KLI25" s="1"/>
      <c r="KLJ25" s="1"/>
      <c r="KLK25" s="1"/>
      <c r="KLL25" s="1"/>
      <c r="KLM25" s="1"/>
      <c r="KLN25" s="1"/>
      <c r="KLO25" s="1"/>
      <c r="KLP25" s="1"/>
      <c r="KLQ25" s="1"/>
      <c r="KLR25" s="1"/>
      <c r="KLS25" s="1"/>
      <c r="KLT25" s="1"/>
      <c r="KLU25" s="1"/>
      <c r="KLV25" s="1"/>
      <c r="KLW25" s="1"/>
      <c r="KLX25" s="1"/>
      <c r="KLY25" s="1"/>
      <c r="KLZ25" s="1"/>
      <c r="KMA25" s="1"/>
      <c r="KMB25" s="1"/>
      <c r="KMC25" s="1"/>
      <c r="KMD25" s="1"/>
      <c r="KME25" s="1"/>
      <c r="KMF25" s="1"/>
      <c r="KMG25" s="1"/>
      <c r="KMH25" s="1"/>
      <c r="KMI25" s="1"/>
      <c r="KMJ25" s="1"/>
      <c r="KMK25" s="1"/>
      <c r="KML25" s="1"/>
      <c r="KMM25" s="1"/>
      <c r="KMN25" s="1"/>
      <c r="KMO25" s="1"/>
      <c r="KMP25" s="1"/>
      <c r="KMQ25" s="1"/>
      <c r="KMR25" s="1"/>
      <c r="KMS25" s="1"/>
      <c r="KMT25" s="1"/>
      <c r="KMU25" s="1"/>
      <c r="KMV25" s="1"/>
      <c r="KMW25" s="1"/>
      <c r="KMX25" s="1"/>
      <c r="KMY25" s="1"/>
      <c r="KMZ25" s="1"/>
      <c r="KNA25" s="1"/>
      <c r="KNB25" s="1"/>
      <c r="KNC25" s="1"/>
      <c r="KND25" s="1"/>
      <c r="KNE25" s="1"/>
      <c r="KNF25" s="1"/>
      <c r="KNG25" s="1"/>
      <c r="KNH25" s="1"/>
      <c r="KNI25" s="1"/>
      <c r="KNJ25" s="1"/>
      <c r="KNK25" s="1"/>
      <c r="KNL25" s="1"/>
      <c r="KNM25" s="1"/>
      <c r="KNN25" s="1"/>
      <c r="KNO25" s="1"/>
      <c r="KNP25" s="1"/>
      <c r="KNQ25" s="1"/>
      <c r="KNR25" s="1"/>
      <c r="KNS25" s="1"/>
      <c r="KNT25" s="1"/>
      <c r="KNU25" s="1"/>
      <c r="KNV25" s="1"/>
      <c r="KNW25" s="1"/>
      <c r="KNX25" s="1"/>
      <c r="KNY25" s="1"/>
      <c r="KNZ25" s="1"/>
      <c r="KOA25" s="1"/>
      <c r="KOB25" s="1"/>
      <c r="KOC25" s="1"/>
      <c r="KOD25" s="1"/>
      <c r="KOE25" s="1"/>
      <c r="KOF25" s="1"/>
      <c r="KOG25" s="1"/>
      <c r="KOH25" s="1"/>
      <c r="KOI25" s="1"/>
      <c r="KOJ25" s="1"/>
      <c r="KOK25" s="1"/>
      <c r="KOL25" s="1"/>
      <c r="KOM25" s="1"/>
      <c r="KON25" s="1"/>
      <c r="KOO25" s="1"/>
      <c r="KOP25" s="1"/>
      <c r="KOQ25" s="1"/>
      <c r="KOR25" s="1"/>
      <c r="KOS25" s="1"/>
      <c r="KOT25" s="1"/>
      <c r="KOU25" s="1"/>
      <c r="KOV25" s="1"/>
      <c r="KOW25" s="1"/>
      <c r="KOX25" s="1"/>
      <c r="KOY25" s="1"/>
      <c r="KOZ25" s="1"/>
      <c r="KPA25" s="1"/>
      <c r="KPB25" s="1"/>
      <c r="KPC25" s="1"/>
      <c r="KPD25" s="1"/>
      <c r="KPE25" s="1"/>
      <c r="KPF25" s="1"/>
      <c r="KPG25" s="1"/>
      <c r="KPH25" s="1"/>
      <c r="KPI25" s="1"/>
      <c r="KPJ25" s="1"/>
      <c r="KPK25" s="1"/>
      <c r="KPL25" s="1"/>
      <c r="KPM25" s="1"/>
      <c r="KPN25" s="1"/>
      <c r="KPO25" s="1"/>
      <c r="KPP25" s="1"/>
      <c r="KPQ25" s="1"/>
      <c r="KPR25" s="1"/>
      <c r="KPS25" s="1"/>
      <c r="KPT25" s="1"/>
      <c r="KPU25" s="1"/>
      <c r="KPV25" s="1"/>
      <c r="KPW25" s="1"/>
      <c r="KPX25" s="1"/>
      <c r="KPY25" s="1"/>
      <c r="KPZ25" s="1"/>
      <c r="KQA25" s="1"/>
      <c r="KQB25" s="1"/>
      <c r="KQC25" s="1"/>
      <c r="KQD25" s="1"/>
      <c r="KQE25" s="1"/>
      <c r="KQF25" s="1"/>
      <c r="KQG25" s="1"/>
      <c r="KQH25" s="1"/>
      <c r="KQI25" s="1"/>
      <c r="KQJ25" s="1"/>
      <c r="KQK25" s="1"/>
      <c r="KQL25" s="1"/>
      <c r="KQM25" s="1"/>
      <c r="KQN25" s="1"/>
      <c r="KQO25" s="1"/>
      <c r="KQP25" s="1"/>
      <c r="KQQ25" s="1"/>
      <c r="KQR25" s="1"/>
      <c r="KQS25" s="1"/>
      <c r="KQT25" s="1"/>
      <c r="KQU25" s="1"/>
      <c r="KQV25" s="1"/>
      <c r="KQW25" s="1"/>
      <c r="KQX25" s="1"/>
      <c r="KQY25" s="1"/>
      <c r="KQZ25" s="1"/>
      <c r="KRA25" s="1"/>
      <c r="KRB25" s="1"/>
      <c r="KRC25" s="1"/>
      <c r="KRD25" s="1"/>
      <c r="KRE25" s="1"/>
      <c r="KRF25" s="1"/>
      <c r="KRG25" s="1"/>
      <c r="KRH25" s="1"/>
      <c r="KRI25" s="1"/>
      <c r="KRJ25" s="1"/>
      <c r="KRK25" s="1"/>
      <c r="KRL25" s="1"/>
      <c r="KRM25" s="1"/>
      <c r="KRN25" s="1"/>
      <c r="KRO25" s="1"/>
      <c r="KRP25" s="1"/>
      <c r="KRQ25" s="1"/>
      <c r="KRR25" s="1"/>
      <c r="KRS25" s="1"/>
      <c r="KRT25" s="1"/>
      <c r="KRU25" s="1"/>
      <c r="KRV25" s="1"/>
      <c r="KRW25" s="1"/>
      <c r="KRX25" s="1"/>
      <c r="KRY25" s="1"/>
      <c r="KRZ25" s="1"/>
      <c r="KSA25" s="1"/>
      <c r="KSB25" s="1"/>
      <c r="KSC25" s="1"/>
      <c r="KSD25" s="1"/>
      <c r="KSE25" s="1"/>
      <c r="KSF25" s="1"/>
      <c r="KSG25" s="1"/>
      <c r="KSH25" s="1"/>
      <c r="KSI25" s="1"/>
      <c r="KSJ25" s="1"/>
      <c r="KSK25" s="1"/>
      <c r="KSL25" s="1"/>
      <c r="KSM25" s="1"/>
      <c r="KSN25" s="1"/>
      <c r="KSO25" s="1"/>
      <c r="KSP25" s="1"/>
      <c r="KSQ25" s="1"/>
      <c r="KSR25" s="1"/>
      <c r="KSS25" s="1"/>
      <c r="KST25" s="1"/>
      <c r="KSU25" s="1"/>
      <c r="KSV25" s="1"/>
      <c r="KSW25" s="1"/>
      <c r="KSX25" s="1"/>
      <c r="KSY25" s="1"/>
      <c r="KSZ25" s="1"/>
      <c r="KTA25" s="1"/>
      <c r="KTB25" s="1"/>
      <c r="KTC25" s="1"/>
      <c r="KTD25" s="1"/>
      <c r="KTE25" s="1"/>
      <c r="KTF25" s="1"/>
      <c r="KTG25" s="1"/>
      <c r="KTH25" s="1"/>
      <c r="KTI25" s="1"/>
      <c r="KTJ25" s="1"/>
      <c r="KTK25" s="1"/>
      <c r="KTL25" s="1"/>
      <c r="KTM25" s="1"/>
      <c r="KTN25" s="1"/>
      <c r="KTO25" s="1"/>
      <c r="KTP25" s="1"/>
      <c r="KTQ25" s="1"/>
      <c r="KTR25" s="1"/>
      <c r="KTS25" s="1"/>
      <c r="KTT25" s="1"/>
      <c r="KTU25" s="1"/>
      <c r="KTV25" s="1"/>
      <c r="KTW25" s="1"/>
      <c r="KTX25" s="1"/>
      <c r="KTY25" s="1"/>
      <c r="KTZ25" s="1"/>
      <c r="KUA25" s="1"/>
      <c r="KUB25" s="1"/>
      <c r="KUC25" s="1"/>
      <c r="KUD25" s="1"/>
      <c r="KUE25" s="1"/>
      <c r="KUF25" s="1"/>
      <c r="KUG25" s="1"/>
      <c r="KUH25" s="1"/>
      <c r="KUI25" s="1"/>
      <c r="KUJ25" s="1"/>
      <c r="KUK25" s="1"/>
      <c r="KUL25" s="1"/>
      <c r="KUM25" s="1"/>
      <c r="KUN25" s="1"/>
      <c r="KUO25" s="1"/>
      <c r="KUP25" s="1"/>
      <c r="KUQ25" s="1"/>
      <c r="KUR25" s="1"/>
      <c r="KUS25" s="1"/>
      <c r="KUT25" s="1"/>
      <c r="KUU25" s="1"/>
      <c r="KUV25" s="1"/>
      <c r="KUW25" s="1"/>
      <c r="KUX25" s="1"/>
      <c r="KUY25" s="1"/>
      <c r="KUZ25" s="1"/>
      <c r="KVA25" s="1"/>
      <c r="KVB25" s="1"/>
      <c r="KVC25" s="1"/>
      <c r="KVD25" s="1"/>
      <c r="KVE25" s="1"/>
      <c r="KVF25" s="1"/>
      <c r="KVG25" s="1"/>
      <c r="KVH25" s="1"/>
      <c r="KVI25" s="1"/>
      <c r="KVJ25" s="1"/>
      <c r="KVK25" s="1"/>
      <c r="KVL25" s="1"/>
      <c r="KVM25" s="1"/>
      <c r="KVN25" s="1"/>
      <c r="KVO25" s="1"/>
      <c r="KVP25" s="1"/>
      <c r="KVQ25" s="1"/>
      <c r="KVR25" s="1"/>
      <c r="KVS25" s="1"/>
      <c r="KVT25" s="1"/>
      <c r="KVU25" s="1"/>
      <c r="KVV25" s="1"/>
      <c r="KVW25" s="1"/>
      <c r="KVX25" s="1"/>
      <c r="KVY25" s="1"/>
      <c r="KVZ25" s="1"/>
      <c r="KWA25" s="1"/>
      <c r="KWB25" s="1"/>
      <c r="KWC25" s="1"/>
      <c r="KWD25" s="1"/>
      <c r="KWE25" s="1"/>
      <c r="KWF25" s="1"/>
      <c r="KWG25" s="1"/>
      <c r="KWH25" s="1"/>
      <c r="KWI25" s="1"/>
      <c r="KWJ25" s="1"/>
      <c r="KWK25" s="1"/>
      <c r="KWL25" s="1"/>
      <c r="KWM25" s="1"/>
      <c r="KWN25" s="1"/>
      <c r="KWO25" s="1"/>
      <c r="KWP25" s="1"/>
      <c r="KWQ25" s="1"/>
      <c r="KWR25" s="1"/>
      <c r="KWS25" s="1"/>
      <c r="KWT25" s="1"/>
      <c r="KWU25" s="1"/>
      <c r="KWV25" s="1"/>
      <c r="KWW25" s="1"/>
      <c r="KWX25" s="1"/>
      <c r="KWY25" s="1"/>
      <c r="KWZ25" s="1"/>
      <c r="KXA25" s="1"/>
      <c r="KXB25" s="1"/>
      <c r="KXC25" s="1"/>
      <c r="KXD25" s="1"/>
      <c r="KXE25" s="1"/>
      <c r="KXF25" s="1"/>
      <c r="KXG25" s="1"/>
      <c r="KXH25" s="1"/>
      <c r="KXI25" s="1"/>
      <c r="KXJ25" s="1"/>
      <c r="KXK25" s="1"/>
      <c r="KXL25" s="1"/>
      <c r="KXM25" s="1"/>
      <c r="KXN25" s="1"/>
      <c r="KXO25" s="1"/>
      <c r="KXP25" s="1"/>
      <c r="KXQ25" s="1"/>
      <c r="KXR25" s="1"/>
      <c r="KXS25" s="1"/>
      <c r="KXT25" s="1"/>
      <c r="KXU25" s="1"/>
      <c r="KXV25" s="1"/>
      <c r="KXW25" s="1"/>
      <c r="KXX25" s="1"/>
      <c r="KXY25" s="1"/>
      <c r="KXZ25" s="1"/>
      <c r="KYA25" s="1"/>
      <c r="KYB25" s="1"/>
      <c r="KYC25" s="1"/>
      <c r="KYD25" s="1"/>
      <c r="KYE25" s="1"/>
      <c r="KYF25" s="1"/>
      <c r="KYG25" s="1"/>
      <c r="KYH25" s="1"/>
      <c r="KYI25" s="1"/>
      <c r="KYJ25" s="1"/>
      <c r="KYK25" s="1"/>
      <c r="KYL25" s="1"/>
      <c r="KYM25" s="1"/>
      <c r="KYN25" s="1"/>
      <c r="KYO25" s="1"/>
      <c r="KYP25" s="1"/>
      <c r="KYQ25" s="1"/>
      <c r="KYR25" s="1"/>
      <c r="KYS25" s="1"/>
      <c r="KYT25" s="1"/>
      <c r="KYU25" s="1"/>
      <c r="KYV25" s="1"/>
      <c r="KYW25" s="1"/>
      <c r="KYX25" s="1"/>
      <c r="KYY25" s="1"/>
      <c r="KYZ25" s="1"/>
      <c r="KZA25" s="1"/>
      <c r="KZB25" s="1"/>
      <c r="KZC25" s="1"/>
      <c r="KZD25" s="1"/>
      <c r="KZE25" s="1"/>
      <c r="KZF25" s="1"/>
      <c r="KZG25" s="1"/>
      <c r="KZH25" s="1"/>
      <c r="KZI25" s="1"/>
      <c r="KZJ25" s="1"/>
      <c r="KZK25" s="1"/>
      <c r="KZL25" s="1"/>
      <c r="KZM25" s="1"/>
      <c r="KZN25" s="1"/>
      <c r="KZO25" s="1"/>
      <c r="KZP25" s="1"/>
      <c r="KZQ25" s="1"/>
      <c r="KZR25" s="1"/>
      <c r="KZS25" s="1"/>
      <c r="KZT25" s="1"/>
      <c r="KZU25" s="1"/>
      <c r="KZV25" s="1"/>
      <c r="KZW25" s="1"/>
      <c r="KZX25" s="1"/>
      <c r="KZY25" s="1"/>
      <c r="KZZ25" s="1"/>
      <c r="LAA25" s="1"/>
      <c r="LAB25" s="1"/>
      <c r="LAC25" s="1"/>
      <c r="LAD25" s="1"/>
      <c r="LAE25" s="1"/>
      <c r="LAF25" s="1"/>
      <c r="LAG25" s="1"/>
      <c r="LAH25" s="1"/>
      <c r="LAI25" s="1"/>
      <c r="LAJ25" s="1"/>
      <c r="LAK25" s="1"/>
      <c r="LAL25" s="1"/>
      <c r="LAM25" s="1"/>
      <c r="LAN25" s="1"/>
      <c r="LAO25" s="1"/>
      <c r="LAP25" s="1"/>
      <c r="LAQ25" s="1"/>
      <c r="LAR25" s="1"/>
      <c r="LAS25" s="1"/>
      <c r="LAT25" s="1"/>
      <c r="LAU25" s="1"/>
      <c r="LAV25" s="1"/>
      <c r="LAW25" s="1"/>
      <c r="LAX25" s="1"/>
      <c r="LAY25" s="1"/>
      <c r="LAZ25" s="1"/>
      <c r="LBA25" s="1"/>
      <c r="LBB25" s="1"/>
      <c r="LBC25" s="1"/>
      <c r="LBD25" s="1"/>
      <c r="LBE25" s="1"/>
      <c r="LBF25" s="1"/>
      <c r="LBG25" s="1"/>
      <c r="LBH25" s="1"/>
      <c r="LBI25" s="1"/>
      <c r="LBJ25" s="1"/>
      <c r="LBK25" s="1"/>
      <c r="LBL25" s="1"/>
      <c r="LBM25" s="1"/>
      <c r="LBN25" s="1"/>
      <c r="LBO25" s="1"/>
      <c r="LBP25" s="1"/>
      <c r="LBQ25" s="1"/>
      <c r="LBR25" s="1"/>
      <c r="LBS25" s="1"/>
      <c r="LBT25" s="1"/>
      <c r="LBU25" s="1"/>
      <c r="LBV25" s="1"/>
      <c r="LBW25" s="1"/>
      <c r="LBX25" s="1"/>
      <c r="LBY25" s="1"/>
      <c r="LBZ25" s="1"/>
      <c r="LCA25" s="1"/>
      <c r="LCB25" s="1"/>
      <c r="LCC25" s="1"/>
      <c r="LCD25" s="1"/>
      <c r="LCE25" s="1"/>
      <c r="LCF25" s="1"/>
      <c r="LCG25" s="1"/>
      <c r="LCH25" s="1"/>
      <c r="LCI25" s="1"/>
      <c r="LCJ25" s="1"/>
      <c r="LCK25" s="1"/>
      <c r="LCL25" s="1"/>
      <c r="LCM25" s="1"/>
      <c r="LCN25" s="1"/>
      <c r="LCO25" s="1"/>
      <c r="LCP25" s="1"/>
      <c r="LCQ25" s="1"/>
      <c r="LCR25" s="1"/>
      <c r="LCS25" s="1"/>
      <c r="LCT25" s="1"/>
      <c r="LCU25" s="1"/>
      <c r="LCV25" s="1"/>
      <c r="LCW25" s="1"/>
      <c r="LCX25" s="1"/>
      <c r="LCY25" s="1"/>
      <c r="LCZ25" s="1"/>
      <c r="LDA25" s="1"/>
      <c r="LDB25" s="1"/>
      <c r="LDC25" s="1"/>
      <c r="LDD25" s="1"/>
      <c r="LDE25" s="1"/>
      <c r="LDF25" s="1"/>
      <c r="LDG25" s="1"/>
      <c r="LDH25" s="1"/>
      <c r="LDI25" s="1"/>
      <c r="LDJ25" s="1"/>
      <c r="LDK25" s="1"/>
      <c r="LDL25" s="1"/>
      <c r="LDM25" s="1"/>
      <c r="LDN25" s="1"/>
      <c r="LDO25" s="1"/>
      <c r="LDP25" s="1"/>
      <c r="LDQ25" s="1"/>
      <c r="LDR25" s="1"/>
      <c r="LDS25" s="1"/>
      <c r="LDT25" s="1"/>
      <c r="LDU25" s="1"/>
      <c r="LDV25" s="1"/>
      <c r="LDW25" s="1"/>
      <c r="LDX25" s="1"/>
      <c r="LDY25" s="1"/>
      <c r="LDZ25" s="1"/>
      <c r="LEA25" s="1"/>
      <c r="LEB25" s="1"/>
      <c r="LEC25" s="1"/>
      <c r="LED25" s="1"/>
      <c r="LEE25" s="1"/>
      <c r="LEF25" s="1"/>
      <c r="LEG25" s="1"/>
      <c r="LEH25" s="1"/>
      <c r="LEI25" s="1"/>
      <c r="LEJ25" s="1"/>
      <c r="LEK25" s="1"/>
      <c r="LEL25" s="1"/>
      <c r="LEM25" s="1"/>
      <c r="LEN25" s="1"/>
      <c r="LEO25" s="1"/>
      <c r="LEP25" s="1"/>
      <c r="LEQ25" s="1"/>
      <c r="LER25" s="1"/>
      <c r="LES25" s="1"/>
      <c r="LET25" s="1"/>
      <c r="LEU25" s="1"/>
      <c r="LEV25" s="1"/>
      <c r="LEW25" s="1"/>
      <c r="LEX25" s="1"/>
      <c r="LEY25" s="1"/>
      <c r="LEZ25" s="1"/>
      <c r="LFA25" s="1"/>
      <c r="LFB25" s="1"/>
      <c r="LFC25" s="1"/>
      <c r="LFD25" s="1"/>
      <c r="LFE25" s="1"/>
      <c r="LFF25" s="1"/>
      <c r="LFG25" s="1"/>
      <c r="LFH25" s="1"/>
      <c r="LFI25" s="1"/>
      <c r="LFJ25" s="1"/>
      <c r="LFK25" s="1"/>
      <c r="LFL25" s="1"/>
      <c r="LFM25" s="1"/>
      <c r="LFN25" s="1"/>
      <c r="LFO25" s="1"/>
      <c r="LFP25" s="1"/>
      <c r="LFQ25" s="1"/>
      <c r="LFR25" s="1"/>
      <c r="LFS25" s="1"/>
      <c r="LFT25" s="1"/>
      <c r="LFU25" s="1"/>
      <c r="LFV25" s="1"/>
      <c r="LFW25" s="1"/>
      <c r="LFX25" s="1"/>
      <c r="LFY25" s="1"/>
      <c r="LFZ25" s="1"/>
      <c r="LGA25" s="1"/>
      <c r="LGB25" s="1"/>
      <c r="LGC25" s="1"/>
      <c r="LGD25" s="1"/>
      <c r="LGE25" s="1"/>
      <c r="LGF25" s="1"/>
      <c r="LGG25" s="1"/>
      <c r="LGH25" s="1"/>
      <c r="LGI25" s="1"/>
      <c r="LGJ25" s="1"/>
      <c r="LGK25" s="1"/>
      <c r="LGL25" s="1"/>
      <c r="LGM25" s="1"/>
      <c r="LGN25" s="1"/>
      <c r="LGO25" s="1"/>
      <c r="LGP25" s="1"/>
      <c r="LGQ25" s="1"/>
      <c r="LGR25" s="1"/>
      <c r="LGS25" s="1"/>
      <c r="LGT25" s="1"/>
      <c r="LGU25" s="1"/>
      <c r="LGV25" s="1"/>
      <c r="LGW25" s="1"/>
      <c r="LGX25" s="1"/>
      <c r="LGY25" s="1"/>
      <c r="LGZ25" s="1"/>
      <c r="LHA25" s="1"/>
      <c r="LHB25" s="1"/>
      <c r="LHC25" s="1"/>
      <c r="LHD25" s="1"/>
      <c r="LHE25" s="1"/>
      <c r="LHF25" s="1"/>
      <c r="LHG25" s="1"/>
      <c r="LHH25" s="1"/>
      <c r="LHI25" s="1"/>
      <c r="LHJ25" s="1"/>
      <c r="LHK25" s="1"/>
      <c r="LHL25" s="1"/>
      <c r="LHM25" s="1"/>
      <c r="LHN25" s="1"/>
      <c r="LHO25" s="1"/>
      <c r="LHP25" s="1"/>
      <c r="LHQ25" s="1"/>
      <c r="LHR25" s="1"/>
      <c r="LHS25" s="1"/>
      <c r="LHT25" s="1"/>
      <c r="LHU25" s="1"/>
      <c r="LHV25" s="1"/>
      <c r="LHW25" s="1"/>
      <c r="LHX25" s="1"/>
      <c r="LHY25" s="1"/>
      <c r="LHZ25" s="1"/>
      <c r="LIA25" s="1"/>
      <c r="LIB25" s="1"/>
      <c r="LIC25" s="1"/>
      <c r="LID25" s="1"/>
      <c r="LIE25" s="1"/>
      <c r="LIF25" s="1"/>
      <c r="LIG25" s="1"/>
      <c r="LIH25" s="1"/>
      <c r="LII25" s="1"/>
      <c r="LIJ25" s="1"/>
      <c r="LIK25" s="1"/>
      <c r="LIL25" s="1"/>
      <c r="LIM25" s="1"/>
      <c r="LIN25" s="1"/>
      <c r="LIO25" s="1"/>
      <c r="LIP25" s="1"/>
      <c r="LIQ25" s="1"/>
      <c r="LIR25" s="1"/>
      <c r="LIS25" s="1"/>
      <c r="LIT25" s="1"/>
      <c r="LIU25" s="1"/>
      <c r="LIV25" s="1"/>
      <c r="LIW25" s="1"/>
      <c r="LIX25" s="1"/>
      <c r="LIY25" s="1"/>
      <c r="LIZ25" s="1"/>
      <c r="LJA25" s="1"/>
      <c r="LJB25" s="1"/>
      <c r="LJC25" s="1"/>
      <c r="LJD25" s="1"/>
      <c r="LJE25" s="1"/>
      <c r="LJF25" s="1"/>
      <c r="LJG25" s="1"/>
      <c r="LJH25" s="1"/>
      <c r="LJI25" s="1"/>
      <c r="LJJ25" s="1"/>
      <c r="LJK25" s="1"/>
      <c r="LJL25" s="1"/>
      <c r="LJM25" s="1"/>
      <c r="LJN25" s="1"/>
      <c r="LJO25" s="1"/>
      <c r="LJP25" s="1"/>
      <c r="LJQ25" s="1"/>
      <c r="LJR25" s="1"/>
      <c r="LJS25" s="1"/>
      <c r="LJT25" s="1"/>
      <c r="LJU25" s="1"/>
      <c r="LJV25" s="1"/>
      <c r="LJW25" s="1"/>
      <c r="LJX25" s="1"/>
      <c r="LJY25" s="1"/>
      <c r="LJZ25" s="1"/>
      <c r="LKA25" s="1"/>
      <c r="LKB25" s="1"/>
      <c r="LKC25" s="1"/>
      <c r="LKD25" s="1"/>
      <c r="LKE25" s="1"/>
      <c r="LKF25" s="1"/>
      <c r="LKG25" s="1"/>
      <c r="LKH25" s="1"/>
      <c r="LKI25" s="1"/>
      <c r="LKJ25" s="1"/>
      <c r="LKK25" s="1"/>
      <c r="LKL25" s="1"/>
      <c r="LKM25" s="1"/>
      <c r="LKN25" s="1"/>
      <c r="LKO25" s="1"/>
      <c r="LKP25" s="1"/>
      <c r="LKQ25" s="1"/>
      <c r="LKR25" s="1"/>
      <c r="LKS25" s="1"/>
      <c r="LKT25" s="1"/>
      <c r="LKU25" s="1"/>
      <c r="LKV25" s="1"/>
      <c r="LKW25" s="1"/>
      <c r="LKX25" s="1"/>
      <c r="LKY25" s="1"/>
      <c r="LKZ25" s="1"/>
      <c r="LLA25" s="1"/>
      <c r="LLB25" s="1"/>
      <c r="LLC25" s="1"/>
      <c r="LLD25" s="1"/>
      <c r="LLE25" s="1"/>
      <c r="LLF25" s="1"/>
      <c r="LLG25" s="1"/>
      <c r="LLH25" s="1"/>
      <c r="LLI25" s="1"/>
      <c r="LLJ25" s="1"/>
      <c r="LLK25" s="1"/>
      <c r="LLL25" s="1"/>
      <c r="LLM25" s="1"/>
      <c r="LLN25" s="1"/>
      <c r="LLO25" s="1"/>
      <c r="LLP25" s="1"/>
      <c r="LLQ25" s="1"/>
      <c r="LLR25" s="1"/>
      <c r="LLS25" s="1"/>
      <c r="LLT25" s="1"/>
      <c r="LLU25" s="1"/>
      <c r="LLV25" s="1"/>
      <c r="LLW25" s="1"/>
      <c r="LLX25" s="1"/>
      <c r="LLY25" s="1"/>
      <c r="LLZ25" s="1"/>
      <c r="LMA25" s="1"/>
      <c r="LMB25" s="1"/>
      <c r="LMC25" s="1"/>
      <c r="LMD25" s="1"/>
      <c r="LME25" s="1"/>
      <c r="LMF25" s="1"/>
      <c r="LMG25" s="1"/>
      <c r="LMH25" s="1"/>
      <c r="LMI25" s="1"/>
      <c r="LMJ25" s="1"/>
      <c r="LMK25" s="1"/>
      <c r="LML25" s="1"/>
      <c r="LMM25" s="1"/>
      <c r="LMN25" s="1"/>
      <c r="LMO25" s="1"/>
      <c r="LMP25" s="1"/>
      <c r="LMQ25" s="1"/>
      <c r="LMR25" s="1"/>
      <c r="LMS25" s="1"/>
      <c r="LMT25" s="1"/>
      <c r="LMU25" s="1"/>
      <c r="LMV25" s="1"/>
      <c r="LMW25" s="1"/>
      <c r="LMX25" s="1"/>
      <c r="LMY25" s="1"/>
      <c r="LMZ25" s="1"/>
      <c r="LNA25" s="1"/>
      <c r="LNB25" s="1"/>
      <c r="LNC25" s="1"/>
      <c r="LND25" s="1"/>
      <c r="LNE25" s="1"/>
      <c r="LNF25" s="1"/>
      <c r="LNG25" s="1"/>
      <c r="LNH25" s="1"/>
      <c r="LNI25" s="1"/>
      <c r="LNJ25" s="1"/>
      <c r="LNK25" s="1"/>
      <c r="LNL25" s="1"/>
      <c r="LNM25" s="1"/>
      <c r="LNN25" s="1"/>
      <c r="LNO25" s="1"/>
      <c r="LNP25" s="1"/>
      <c r="LNQ25" s="1"/>
      <c r="LNR25" s="1"/>
      <c r="LNS25" s="1"/>
      <c r="LNT25" s="1"/>
      <c r="LNU25" s="1"/>
      <c r="LNV25" s="1"/>
      <c r="LNW25" s="1"/>
      <c r="LNX25" s="1"/>
      <c r="LNY25" s="1"/>
      <c r="LNZ25" s="1"/>
      <c r="LOA25" s="1"/>
      <c r="LOB25" s="1"/>
      <c r="LOC25" s="1"/>
      <c r="LOD25" s="1"/>
      <c r="LOE25" s="1"/>
      <c r="LOF25" s="1"/>
      <c r="LOG25" s="1"/>
      <c r="LOH25" s="1"/>
      <c r="LOI25" s="1"/>
      <c r="LOJ25" s="1"/>
      <c r="LOK25" s="1"/>
      <c r="LOL25" s="1"/>
      <c r="LOM25" s="1"/>
      <c r="LON25" s="1"/>
      <c r="LOO25" s="1"/>
      <c r="LOP25" s="1"/>
      <c r="LOQ25" s="1"/>
      <c r="LOR25" s="1"/>
      <c r="LOS25" s="1"/>
      <c r="LOT25" s="1"/>
      <c r="LOU25" s="1"/>
      <c r="LOV25" s="1"/>
      <c r="LOW25" s="1"/>
      <c r="LOX25" s="1"/>
      <c r="LOY25" s="1"/>
      <c r="LOZ25" s="1"/>
      <c r="LPA25" s="1"/>
      <c r="LPB25" s="1"/>
      <c r="LPC25" s="1"/>
      <c r="LPD25" s="1"/>
      <c r="LPE25" s="1"/>
      <c r="LPF25" s="1"/>
      <c r="LPG25" s="1"/>
      <c r="LPH25" s="1"/>
      <c r="LPI25" s="1"/>
      <c r="LPJ25" s="1"/>
      <c r="LPK25" s="1"/>
      <c r="LPL25" s="1"/>
      <c r="LPM25" s="1"/>
      <c r="LPN25" s="1"/>
      <c r="LPO25" s="1"/>
      <c r="LPP25" s="1"/>
      <c r="LPQ25" s="1"/>
      <c r="LPR25" s="1"/>
      <c r="LPS25" s="1"/>
      <c r="LPT25" s="1"/>
      <c r="LPU25" s="1"/>
      <c r="LPV25" s="1"/>
      <c r="LPW25" s="1"/>
      <c r="LPX25" s="1"/>
      <c r="LPY25" s="1"/>
      <c r="LPZ25" s="1"/>
      <c r="LQA25" s="1"/>
      <c r="LQB25" s="1"/>
      <c r="LQC25" s="1"/>
      <c r="LQD25" s="1"/>
      <c r="LQE25" s="1"/>
      <c r="LQF25" s="1"/>
      <c r="LQG25" s="1"/>
      <c r="LQH25" s="1"/>
      <c r="LQI25" s="1"/>
      <c r="LQJ25" s="1"/>
      <c r="LQK25" s="1"/>
      <c r="LQL25" s="1"/>
      <c r="LQM25" s="1"/>
      <c r="LQN25" s="1"/>
      <c r="LQO25" s="1"/>
      <c r="LQP25" s="1"/>
      <c r="LQQ25" s="1"/>
      <c r="LQR25" s="1"/>
      <c r="LQS25" s="1"/>
      <c r="LQT25" s="1"/>
      <c r="LQU25" s="1"/>
      <c r="LQV25" s="1"/>
      <c r="LQW25" s="1"/>
      <c r="LQX25" s="1"/>
      <c r="LQY25" s="1"/>
      <c r="LQZ25" s="1"/>
      <c r="LRA25" s="1"/>
      <c r="LRB25" s="1"/>
      <c r="LRC25" s="1"/>
      <c r="LRD25" s="1"/>
      <c r="LRE25" s="1"/>
      <c r="LRF25" s="1"/>
      <c r="LRG25" s="1"/>
      <c r="LRH25" s="1"/>
      <c r="LRI25" s="1"/>
      <c r="LRJ25" s="1"/>
      <c r="LRK25" s="1"/>
      <c r="LRL25" s="1"/>
      <c r="LRM25" s="1"/>
      <c r="LRN25" s="1"/>
      <c r="LRO25" s="1"/>
      <c r="LRP25" s="1"/>
      <c r="LRQ25" s="1"/>
      <c r="LRR25" s="1"/>
      <c r="LRS25" s="1"/>
      <c r="LRT25" s="1"/>
      <c r="LRU25" s="1"/>
      <c r="LRV25" s="1"/>
      <c r="LRW25" s="1"/>
      <c r="LRX25" s="1"/>
      <c r="LRY25" s="1"/>
      <c r="LRZ25" s="1"/>
      <c r="LSA25" s="1"/>
      <c r="LSB25" s="1"/>
      <c r="LSC25" s="1"/>
      <c r="LSD25" s="1"/>
      <c r="LSE25" s="1"/>
      <c r="LSF25" s="1"/>
      <c r="LSG25" s="1"/>
      <c r="LSH25" s="1"/>
      <c r="LSI25" s="1"/>
      <c r="LSJ25" s="1"/>
      <c r="LSK25" s="1"/>
      <c r="LSL25" s="1"/>
      <c r="LSM25" s="1"/>
      <c r="LSN25" s="1"/>
      <c r="LSO25" s="1"/>
      <c r="LSP25" s="1"/>
      <c r="LSQ25" s="1"/>
      <c r="LSR25" s="1"/>
      <c r="LSS25" s="1"/>
      <c r="LST25" s="1"/>
      <c r="LSU25" s="1"/>
      <c r="LSV25" s="1"/>
      <c r="LSW25" s="1"/>
      <c r="LSX25" s="1"/>
      <c r="LSY25" s="1"/>
      <c r="LSZ25" s="1"/>
      <c r="LTA25" s="1"/>
      <c r="LTB25" s="1"/>
      <c r="LTC25" s="1"/>
      <c r="LTD25" s="1"/>
      <c r="LTE25" s="1"/>
      <c r="LTF25" s="1"/>
      <c r="LTG25" s="1"/>
      <c r="LTH25" s="1"/>
      <c r="LTI25" s="1"/>
      <c r="LTJ25" s="1"/>
      <c r="LTK25" s="1"/>
      <c r="LTL25" s="1"/>
      <c r="LTM25" s="1"/>
      <c r="LTN25" s="1"/>
      <c r="LTO25" s="1"/>
      <c r="LTP25" s="1"/>
      <c r="LTQ25" s="1"/>
      <c r="LTR25" s="1"/>
      <c r="LTS25" s="1"/>
      <c r="LTT25" s="1"/>
      <c r="LTU25" s="1"/>
      <c r="LTV25" s="1"/>
      <c r="LTW25" s="1"/>
      <c r="LTX25" s="1"/>
      <c r="LTY25" s="1"/>
      <c r="LTZ25" s="1"/>
      <c r="LUA25" s="1"/>
      <c r="LUB25" s="1"/>
      <c r="LUC25" s="1"/>
      <c r="LUD25" s="1"/>
      <c r="LUE25" s="1"/>
      <c r="LUF25" s="1"/>
      <c r="LUG25" s="1"/>
      <c r="LUH25" s="1"/>
      <c r="LUI25" s="1"/>
      <c r="LUJ25" s="1"/>
      <c r="LUK25" s="1"/>
      <c r="LUL25" s="1"/>
      <c r="LUM25" s="1"/>
      <c r="LUN25" s="1"/>
      <c r="LUO25" s="1"/>
      <c r="LUP25" s="1"/>
      <c r="LUQ25" s="1"/>
      <c r="LUR25" s="1"/>
      <c r="LUS25" s="1"/>
      <c r="LUT25" s="1"/>
      <c r="LUU25" s="1"/>
      <c r="LUV25" s="1"/>
      <c r="LUW25" s="1"/>
      <c r="LUX25" s="1"/>
      <c r="LUY25" s="1"/>
      <c r="LUZ25" s="1"/>
      <c r="LVA25" s="1"/>
      <c r="LVB25" s="1"/>
      <c r="LVC25" s="1"/>
      <c r="LVD25" s="1"/>
      <c r="LVE25" s="1"/>
      <c r="LVF25" s="1"/>
      <c r="LVG25" s="1"/>
      <c r="LVH25" s="1"/>
      <c r="LVI25" s="1"/>
      <c r="LVJ25" s="1"/>
      <c r="LVK25" s="1"/>
      <c r="LVL25" s="1"/>
      <c r="LVM25" s="1"/>
      <c r="LVN25" s="1"/>
      <c r="LVO25" s="1"/>
      <c r="LVP25" s="1"/>
      <c r="LVQ25" s="1"/>
      <c r="LVR25" s="1"/>
      <c r="LVS25" s="1"/>
      <c r="LVT25" s="1"/>
      <c r="LVU25" s="1"/>
      <c r="LVV25" s="1"/>
      <c r="LVW25" s="1"/>
      <c r="LVX25" s="1"/>
      <c r="LVY25" s="1"/>
      <c r="LVZ25" s="1"/>
      <c r="LWA25" s="1"/>
      <c r="LWB25" s="1"/>
      <c r="LWC25" s="1"/>
      <c r="LWD25" s="1"/>
      <c r="LWE25" s="1"/>
      <c r="LWF25" s="1"/>
      <c r="LWG25" s="1"/>
      <c r="LWH25" s="1"/>
      <c r="LWI25" s="1"/>
      <c r="LWJ25" s="1"/>
      <c r="LWK25" s="1"/>
      <c r="LWL25" s="1"/>
      <c r="LWM25" s="1"/>
      <c r="LWN25" s="1"/>
      <c r="LWO25" s="1"/>
      <c r="LWP25" s="1"/>
      <c r="LWQ25" s="1"/>
      <c r="LWR25" s="1"/>
      <c r="LWS25" s="1"/>
      <c r="LWT25" s="1"/>
      <c r="LWU25" s="1"/>
      <c r="LWV25" s="1"/>
      <c r="LWW25" s="1"/>
      <c r="LWX25" s="1"/>
      <c r="LWY25" s="1"/>
      <c r="LWZ25" s="1"/>
      <c r="LXA25" s="1"/>
      <c r="LXB25" s="1"/>
      <c r="LXC25" s="1"/>
      <c r="LXD25" s="1"/>
      <c r="LXE25" s="1"/>
      <c r="LXF25" s="1"/>
      <c r="LXG25" s="1"/>
      <c r="LXH25" s="1"/>
      <c r="LXI25" s="1"/>
      <c r="LXJ25" s="1"/>
      <c r="LXK25" s="1"/>
      <c r="LXL25" s="1"/>
      <c r="LXM25" s="1"/>
      <c r="LXN25" s="1"/>
      <c r="LXO25" s="1"/>
      <c r="LXP25" s="1"/>
      <c r="LXQ25" s="1"/>
      <c r="LXR25" s="1"/>
      <c r="LXS25" s="1"/>
      <c r="LXT25" s="1"/>
      <c r="LXU25" s="1"/>
      <c r="LXV25" s="1"/>
      <c r="LXW25" s="1"/>
      <c r="LXX25" s="1"/>
      <c r="LXY25" s="1"/>
      <c r="LXZ25" s="1"/>
      <c r="LYA25" s="1"/>
      <c r="LYB25" s="1"/>
      <c r="LYC25" s="1"/>
      <c r="LYD25" s="1"/>
      <c r="LYE25" s="1"/>
      <c r="LYF25" s="1"/>
      <c r="LYG25" s="1"/>
      <c r="LYH25" s="1"/>
      <c r="LYI25" s="1"/>
      <c r="LYJ25" s="1"/>
      <c r="LYK25" s="1"/>
      <c r="LYL25" s="1"/>
      <c r="LYM25" s="1"/>
      <c r="LYN25" s="1"/>
      <c r="LYO25" s="1"/>
      <c r="LYP25" s="1"/>
      <c r="LYQ25" s="1"/>
      <c r="LYR25" s="1"/>
      <c r="LYS25" s="1"/>
      <c r="LYT25" s="1"/>
      <c r="LYU25" s="1"/>
      <c r="LYV25" s="1"/>
      <c r="LYW25" s="1"/>
      <c r="LYX25" s="1"/>
      <c r="LYY25" s="1"/>
      <c r="LYZ25" s="1"/>
      <c r="LZA25" s="1"/>
      <c r="LZB25" s="1"/>
      <c r="LZC25" s="1"/>
      <c r="LZD25" s="1"/>
      <c r="LZE25" s="1"/>
      <c r="LZF25" s="1"/>
      <c r="LZG25" s="1"/>
      <c r="LZH25" s="1"/>
      <c r="LZI25" s="1"/>
      <c r="LZJ25" s="1"/>
      <c r="LZK25" s="1"/>
      <c r="LZL25" s="1"/>
      <c r="LZM25" s="1"/>
      <c r="LZN25" s="1"/>
      <c r="LZO25" s="1"/>
      <c r="LZP25" s="1"/>
      <c r="LZQ25" s="1"/>
      <c r="LZR25" s="1"/>
      <c r="LZS25" s="1"/>
      <c r="LZT25" s="1"/>
      <c r="LZU25" s="1"/>
      <c r="LZV25" s="1"/>
      <c r="LZW25" s="1"/>
      <c r="LZX25" s="1"/>
      <c r="LZY25" s="1"/>
      <c r="LZZ25" s="1"/>
      <c r="MAA25" s="1"/>
      <c r="MAB25" s="1"/>
      <c r="MAC25" s="1"/>
      <c r="MAD25" s="1"/>
      <c r="MAE25" s="1"/>
      <c r="MAF25" s="1"/>
      <c r="MAG25" s="1"/>
      <c r="MAH25" s="1"/>
      <c r="MAI25" s="1"/>
      <c r="MAJ25" s="1"/>
      <c r="MAK25" s="1"/>
      <c r="MAL25" s="1"/>
      <c r="MAM25" s="1"/>
      <c r="MAN25" s="1"/>
      <c r="MAO25" s="1"/>
      <c r="MAP25" s="1"/>
      <c r="MAQ25" s="1"/>
      <c r="MAR25" s="1"/>
      <c r="MAS25" s="1"/>
      <c r="MAT25" s="1"/>
      <c r="MAU25" s="1"/>
      <c r="MAV25" s="1"/>
      <c r="MAW25" s="1"/>
      <c r="MAX25" s="1"/>
      <c r="MAY25" s="1"/>
      <c r="MAZ25" s="1"/>
      <c r="MBA25" s="1"/>
      <c r="MBB25" s="1"/>
      <c r="MBC25" s="1"/>
      <c r="MBD25" s="1"/>
      <c r="MBE25" s="1"/>
      <c r="MBF25" s="1"/>
      <c r="MBG25" s="1"/>
      <c r="MBH25" s="1"/>
      <c r="MBI25" s="1"/>
      <c r="MBJ25" s="1"/>
      <c r="MBK25" s="1"/>
      <c r="MBL25" s="1"/>
      <c r="MBM25" s="1"/>
      <c r="MBN25" s="1"/>
      <c r="MBO25" s="1"/>
      <c r="MBP25" s="1"/>
      <c r="MBQ25" s="1"/>
      <c r="MBR25" s="1"/>
      <c r="MBS25" s="1"/>
      <c r="MBT25" s="1"/>
      <c r="MBU25" s="1"/>
      <c r="MBV25" s="1"/>
      <c r="MBW25" s="1"/>
      <c r="MBX25" s="1"/>
      <c r="MBY25" s="1"/>
      <c r="MBZ25" s="1"/>
      <c r="MCA25" s="1"/>
      <c r="MCB25" s="1"/>
      <c r="MCC25" s="1"/>
      <c r="MCD25" s="1"/>
      <c r="MCE25" s="1"/>
      <c r="MCF25" s="1"/>
      <c r="MCG25" s="1"/>
      <c r="MCH25" s="1"/>
      <c r="MCI25" s="1"/>
      <c r="MCJ25" s="1"/>
      <c r="MCK25" s="1"/>
      <c r="MCL25" s="1"/>
      <c r="MCM25" s="1"/>
      <c r="MCN25" s="1"/>
      <c r="MCO25" s="1"/>
      <c r="MCP25" s="1"/>
      <c r="MCQ25" s="1"/>
      <c r="MCR25" s="1"/>
      <c r="MCS25" s="1"/>
      <c r="MCT25" s="1"/>
      <c r="MCU25" s="1"/>
      <c r="MCV25" s="1"/>
      <c r="MCW25" s="1"/>
      <c r="MCX25" s="1"/>
      <c r="MCY25" s="1"/>
      <c r="MCZ25" s="1"/>
      <c r="MDA25" s="1"/>
      <c r="MDB25" s="1"/>
      <c r="MDC25" s="1"/>
      <c r="MDD25" s="1"/>
      <c r="MDE25" s="1"/>
      <c r="MDF25" s="1"/>
      <c r="MDG25" s="1"/>
      <c r="MDH25" s="1"/>
      <c r="MDI25" s="1"/>
      <c r="MDJ25" s="1"/>
      <c r="MDK25" s="1"/>
      <c r="MDL25" s="1"/>
      <c r="MDM25" s="1"/>
      <c r="MDN25" s="1"/>
      <c r="MDO25" s="1"/>
      <c r="MDP25" s="1"/>
      <c r="MDQ25" s="1"/>
      <c r="MDR25" s="1"/>
      <c r="MDS25" s="1"/>
      <c r="MDT25" s="1"/>
      <c r="MDU25" s="1"/>
      <c r="MDV25" s="1"/>
      <c r="MDW25" s="1"/>
      <c r="MDX25" s="1"/>
      <c r="MDY25" s="1"/>
      <c r="MDZ25" s="1"/>
      <c r="MEA25" s="1"/>
      <c r="MEB25" s="1"/>
      <c r="MEC25" s="1"/>
      <c r="MED25" s="1"/>
      <c r="MEE25" s="1"/>
      <c r="MEF25" s="1"/>
      <c r="MEG25" s="1"/>
      <c r="MEH25" s="1"/>
      <c r="MEI25" s="1"/>
      <c r="MEJ25" s="1"/>
      <c r="MEK25" s="1"/>
      <c r="MEL25" s="1"/>
      <c r="MEM25" s="1"/>
      <c r="MEN25" s="1"/>
      <c r="MEO25" s="1"/>
      <c r="MEP25" s="1"/>
      <c r="MEQ25" s="1"/>
      <c r="MER25" s="1"/>
      <c r="MES25" s="1"/>
      <c r="MET25" s="1"/>
      <c r="MEU25" s="1"/>
      <c r="MEV25" s="1"/>
      <c r="MEW25" s="1"/>
      <c r="MEX25" s="1"/>
      <c r="MEY25" s="1"/>
      <c r="MEZ25" s="1"/>
      <c r="MFA25" s="1"/>
      <c r="MFB25" s="1"/>
      <c r="MFC25" s="1"/>
      <c r="MFD25" s="1"/>
      <c r="MFE25" s="1"/>
      <c r="MFF25" s="1"/>
      <c r="MFG25" s="1"/>
      <c r="MFH25" s="1"/>
      <c r="MFI25" s="1"/>
      <c r="MFJ25" s="1"/>
      <c r="MFK25" s="1"/>
      <c r="MFL25" s="1"/>
      <c r="MFM25" s="1"/>
      <c r="MFN25" s="1"/>
      <c r="MFO25" s="1"/>
      <c r="MFP25" s="1"/>
      <c r="MFQ25" s="1"/>
      <c r="MFR25" s="1"/>
      <c r="MFS25" s="1"/>
      <c r="MFT25" s="1"/>
      <c r="MFU25" s="1"/>
      <c r="MFV25" s="1"/>
      <c r="MFW25" s="1"/>
      <c r="MFX25" s="1"/>
      <c r="MFY25" s="1"/>
      <c r="MFZ25" s="1"/>
      <c r="MGA25" s="1"/>
      <c r="MGB25" s="1"/>
      <c r="MGC25" s="1"/>
      <c r="MGD25" s="1"/>
      <c r="MGE25" s="1"/>
      <c r="MGF25" s="1"/>
      <c r="MGG25" s="1"/>
      <c r="MGH25" s="1"/>
      <c r="MGI25" s="1"/>
      <c r="MGJ25" s="1"/>
      <c r="MGK25" s="1"/>
      <c r="MGL25" s="1"/>
      <c r="MGM25" s="1"/>
      <c r="MGN25" s="1"/>
      <c r="MGO25" s="1"/>
      <c r="MGP25" s="1"/>
      <c r="MGQ25" s="1"/>
      <c r="MGR25" s="1"/>
      <c r="MGS25" s="1"/>
      <c r="MGT25" s="1"/>
      <c r="MGU25" s="1"/>
      <c r="MGV25" s="1"/>
      <c r="MGW25" s="1"/>
      <c r="MGX25" s="1"/>
      <c r="MGY25" s="1"/>
      <c r="MGZ25" s="1"/>
      <c r="MHA25" s="1"/>
      <c r="MHB25" s="1"/>
      <c r="MHC25" s="1"/>
      <c r="MHD25" s="1"/>
      <c r="MHE25" s="1"/>
      <c r="MHF25" s="1"/>
      <c r="MHG25" s="1"/>
      <c r="MHH25" s="1"/>
      <c r="MHI25" s="1"/>
      <c r="MHJ25" s="1"/>
      <c r="MHK25" s="1"/>
      <c r="MHL25" s="1"/>
      <c r="MHM25" s="1"/>
      <c r="MHN25" s="1"/>
      <c r="MHO25" s="1"/>
      <c r="MHP25" s="1"/>
      <c r="MHQ25" s="1"/>
      <c r="MHR25" s="1"/>
      <c r="MHS25" s="1"/>
      <c r="MHT25" s="1"/>
      <c r="MHU25" s="1"/>
      <c r="MHV25" s="1"/>
      <c r="MHW25" s="1"/>
      <c r="MHX25" s="1"/>
      <c r="MHY25" s="1"/>
      <c r="MHZ25" s="1"/>
      <c r="MIA25" s="1"/>
      <c r="MIB25" s="1"/>
      <c r="MIC25" s="1"/>
      <c r="MID25" s="1"/>
      <c r="MIE25" s="1"/>
      <c r="MIF25" s="1"/>
      <c r="MIG25" s="1"/>
      <c r="MIH25" s="1"/>
      <c r="MII25" s="1"/>
      <c r="MIJ25" s="1"/>
      <c r="MIK25" s="1"/>
      <c r="MIL25" s="1"/>
      <c r="MIM25" s="1"/>
      <c r="MIN25" s="1"/>
      <c r="MIO25" s="1"/>
      <c r="MIP25" s="1"/>
      <c r="MIQ25" s="1"/>
      <c r="MIR25" s="1"/>
      <c r="MIS25" s="1"/>
      <c r="MIT25" s="1"/>
      <c r="MIU25" s="1"/>
      <c r="MIV25" s="1"/>
      <c r="MIW25" s="1"/>
      <c r="MIX25" s="1"/>
      <c r="MIY25" s="1"/>
      <c r="MIZ25" s="1"/>
      <c r="MJA25" s="1"/>
      <c r="MJB25" s="1"/>
      <c r="MJC25" s="1"/>
      <c r="MJD25" s="1"/>
      <c r="MJE25" s="1"/>
      <c r="MJF25" s="1"/>
      <c r="MJG25" s="1"/>
      <c r="MJH25" s="1"/>
      <c r="MJI25" s="1"/>
      <c r="MJJ25" s="1"/>
      <c r="MJK25" s="1"/>
      <c r="MJL25" s="1"/>
      <c r="MJM25" s="1"/>
      <c r="MJN25" s="1"/>
      <c r="MJO25" s="1"/>
      <c r="MJP25" s="1"/>
      <c r="MJQ25" s="1"/>
      <c r="MJR25" s="1"/>
      <c r="MJS25" s="1"/>
      <c r="MJT25" s="1"/>
      <c r="MJU25" s="1"/>
      <c r="MJV25" s="1"/>
      <c r="MJW25" s="1"/>
      <c r="MJX25" s="1"/>
      <c r="MJY25" s="1"/>
      <c r="MJZ25" s="1"/>
      <c r="MKA25" s="1"/>
      <c r="MKB25" s="1"/>
      <c r="MKC25" s="1"/>
      <c r="MKD25" s="1"/>
      <c r="MKE25" s="1"/>
      <c r="MKF25" s="1"/>
      <c r="MKG25" s="1"/>
      <c r="MKH25" s="1"/>
      <c r="MKI25" s="1"/>
      <c r="MKJ25" s="1"/>
      <c r="MKK25" s="1"/>
      <c r="MKL25" s="1"/>
      <c r="MKM25" s="1"/>
      <c r="MKN25" s="1"/>
      <c r="MKO25" s="1"/>
      <c r="MKP25" s="1"/>
      <c r="MKQ25" s="1"/>
      <c r="MKR25" s="1"/>
      <c r="MKS25" s="1"/>
      <c r="MKT25" s="1"/>
      <c r="MKU25" s="1"/>
      <c r="MKV25" s="1"/>
      <c r="MKW25" s="1"/>
      <c r="MKX25" s="1"/>
      <c r="MKY25" s="1"/>
      <c r="MKZ25" s="1"/>
      <c r="MLA25" s="1"/>
      <c r="MLB25" s="1"/>
      <c r="MLC25" s="1"/>
      <c r="MLD25" s="1"/>
      <c r="MLE25" s="1"/>
      <c r="MLF25" s="1"/>
      <c r="MLG25" s="1"/>
      <c r="MLH25" s="1"/>
      <c r="MLI25" s="1"/>
      <c r="MLJ25" s="1"/>
      <c r="MLK25" s="1"/>
      <c r="MLL25" s="1"/>
      <c r="MLM25" s="1"/>
      <c r="MLN25" s="1"/>
      <c r="MLO25" s="1"/>
      <c r="MLP25" s="1"/>
      <c r="MLQ25" s="1"/>
      <c r="MLR25" s="1"/>
      <c r="MLS25" s="1"/>
      <c r="MLT25" s="1"/>
      <c r="MLU25" s="1"/>
      <c r="MLV25" s="1"/>
      <c r="MLW25" s="1"/>
      <c r="MLX25" s="1"/>
      <c r="MLY25" s="1"/>
      <c r="MLZ25" s="1"/>
      <c r="MMA25" s="1"/>
      <c r="MMB25" s="1"/>
      <c r="MMC25" s="1"/>
      <c r="MMD25" s="1"/>
      <c r="MME25" s="1"/>
      <c r="MMF25" s="1"/>
      <c r="MMG25" s="1"/>
      <c r="MMH25" s="1"/>
      <c r="MMI25" s="1"/>
      <c r="MMJ25" s="1"/>
      <c r="MMK25" s="1"/>
      <c r="MML25" s="1"/>
      <c r="MMM25" s="1"/>
      <c r="MMN25" s="1"/>
      <c r="MMO25" s="1"/>
      <c r="MMP25" s="1"/>
      <c r="MMQ25" s="1"/>
      <c r="MMR25" s="1"/>
      <c r="MMS25" s="1"/>
      <c r="MMT25" s="1"/>
      <c r="MMU25" s="1"/>
      <c r="MMV25" s="1"/>
      <c r="MMW25" s="1"/>
      <c r="MMX25" s="1"/>
      <c r="MMY25" s="1"/>
      <c r="MMZ25" s="1"/>
      <c r="MNA25" s="1"/>
      <c r="MNB25" s="1"/>
      <c r="MNC25" s="1"/>
      <c r="MND25" s="1"/>
      <c r="MNE25" s="1"/>
      <c r="MNF25" s="1"/>
      <c r="MNG25" s="1"/>
      <c r="MNH25" s="1"/>
      <c r="MNI25" s="1"/>
      <c r="MNJ25" s="1"/>
      <c r="MNK25" s="1"/>
      <c r="MNL25" s="1"/>
      <c r="MNM25" s="1"/>
      <c r="MNN25" s="1"/>
      <c r="MNO25" s="1"/>
      <c r="MNP25" s="1"/>
      <c r="MNQ25" s="1"/>
      <c r="MNR25" s="1"/>
      <c r="MNS25" s="1"/>
      <c r="MNT25" s="1"/>
      <c r="MNU25" s="1"/>
      <c r="MNV25" s="1"/>
      <c r="MNW25" s="1"/>
      <c r="MNX25" s="1"/>
      <c r="MNY25" s="1"/>
      <c r="MNZ25" s="1"/>
      <c r="MOA25" s="1"/>
      <c r="MOB25" s="1"/>
      <c r="MOC25" s="1"/>
      <c r="MOD25" s="1"/>
      <c r="MOE25" s="1"/>
      <c r="MOF25" s="1"/>
      <c r="MOG25" s="1"/>
      <c r="MOH25" s="1"/>
      <c r="MOI25" s="1"/>
      <c r="MOJ25" s="1"/>
      <c r="MOK25" s="1"/>
      <c r="MOL25" s="1"/>
      <c r="MOM25" s="1"/>
      <c r="MON25" s="1"/>
      <c r="MOO25" s="1"/>
      <c r="MOP25" s="1"/>
      <c r="MOQ25" s="1"/>
      <c r="MOR25" s="1"/>
      <c r="MOS25" s="1"/>
      <c r="MOT25" s="1"/>
      <c r="MOU25" s="1"/>
      <c r="MOV25" s="1"/>
      <c r="MOW25" s="1"/>
      <c r="MOX25" s="1"/>
      <c r="MOY25" s="1"/>
      <c r="MOZ25" s="1"/>
      <c r="MPA25" s="1"/>
      <c r="MPB25" s="1"/>
      <c r="MPC25" s="1"/>
      <c r="MPD25" s="1"/>
      <c r="MPE25" s="1"/>
      <c r="MPF25" s="1"/>
      <c r="MPG25" s="1"/>
      <c r="MPH25" s="1"/>
      <c r="MPI25" s="1"/>
      <c r="MPJ25" s="1"/>
      <c r="MPK25" s="1"/>
      <c r="MPL25" s="1"/>
      <c r="MPM25" s="1"/>
      <c r="MPN25" s="1"/>
      <c r="MPO25" s="1"/>
      <c r="MPP25" s="1"/>
      <c r="MPQ25" s="1"/>
      <c r="MPR25" s="1"/>
      <c r="MPS25" s="1"/>
      <c r="MPT25" s="1"/>
      <c r="MPU25" s="1"/>
      <c r="MPV25" s="1"/>
      <c r="MPW25" s="1"/>
      <c r="MPX25" s="1"/>
      <c r="MPY25" s="1"/>
      <c r="MPZ25" s="1"/>
      <c r="MQA25" s="1"/>
      <c r="MQB25" s="1"/>
      <c r="MQC25" s="1"/>
      <c r="MQD25" s="1"/>
      <c r="MQE25" s="1"/>
      <c r="MQF25" s="1"/>
      <c r="MQG25" s="1"/>
      <c r="MQH25" s="1"/>
      <c r="MQI25" s="1"/>
      <c r="MQJ25" s="1"/>
      <c r="MQK25" s="1"/>
      <c r="MQL25" s="1"/>
      <c r="MQM25" s="1"/>
      <c r="MQN25" s="1"/>
      <c r="MQO25" s="1"/>
      <c r="MQP25" s="1"/>
      <c r="MQQ25" s="1"/>
      <c r="MQR25" s="1"/>
      <c r="MQS25" s="1"/>
      <c r="MQT25" s="1"/>
      <c r="MQU25" s="1"/>
      <c r="MQV25" s="1"/>
      <c r="MQW25" s="1"/>
      <c r="MQX25" s="1"/>
      <c r="MQY25" s="1"/>
      <c r="MQZ25" s="1"/>
      <c r="MRA25" s="1"/>
      <c r="MRB25" s="1"/>
      <c r="MRC25" s="1"/>
      <c r="MRD25" s="1"/>
      <c r="MRE25" s="1"/>
      <c r="MRF25" s="1"/>
      <c r="MRG25" s="1"/>
      <c r="MRH25" s="1"/>
      <c r="MRI25" s="1"/>
      <c r="MRJ25" s="1"/>
      <c r="MRK25" s="1"/>
      <c r="MRL25" s="1"/>
      <c r="MRM25" s="1"/>
      <c r="MRN25" s="1"/>
      <c r="MRO25" s="1"/>
      <c r="MRP25" s="1"/>
      <c r="MRQ25" s="1"/>
      <c r="MRR25" s="1"/>
      <c r="MRS25" s="1"/>
      <c r="MRT25" s="1"/>
      <c r="MRU25" s="1"/>
      <c r="MRV25" s="1"/>
      <c r="MRW25" s="1"/>
      <c r="MRX25" s="1"/>
      <c r="MRY25" s="1"/>
      <c r="MRZ25" s="1"/>
      <c r="MSA25" s="1"/>
      <c r="MSB25" s="1"/>
      <c r="MSC25" s="1"/>
      <c r="MSD25" s="1"/>
      <c r="MSE25" s="1"/>
      <c r="MSF25" s="1"/>
      <c r="MSG25" s="1"/>
      <c r="MSH25" s="1"/>
      <c r="MSI25" s="1"/>
      <c r="MSJ25" s="1"/>
      <c r="MSK25" s="1"/>
      <c r="MSL25" s="1"/>
      <c r="MSM25" s="1"/>
      <c r="MSN25" s="1"/>
      <c r="MSO25" s="1"/>
      <c r="MSP25" s="1"/>
      <c r="MSQ25" s="1"/>
      <c r="MSR25" s="1"/>
      <c r="MSS25" s="1"/>
      <c r="MST25" s="1"/>
      <c r="MSU25" s="1"/>
      <c r="MSV25" s="1"/>
      <c r="MSW25" s="1"/>
      <c r="MSX25" s="1"/>
      <c r="MSY25" s="1"/>
      <c r="MSZ25" s="1"/>
      <c r="MTA25" s="1"/>
      <c r="MTB25" s="1"/>
      <c r="MTC25" s="1"/>
      <c r="MTD25" s="1"/>
      <c r="MTE25" s="1"/>
      <c r="MTF25" s="1"/>
      <c r="MTG25" s="1"/>
      <c r="MTH25" s="1"/>
      <c r="MTI25" s="1"/>
      <c r="MTJ25" s="1"/>
      <c r="MTK25" s="1"/>
      <c r="MTL25" s="1"/>
      <c r="MTM25" s="1"/>
      <c r="MTN25" s="1"/>
      <c r="MTO25" s="1"/>
      <c r="MTP25" s="1"/>
      <c r="MTQ25" s="1"/>
      <c r="MTR25" s="1"/>
      <c r="MTS25" s="1"/>
      <c r="MTT25" s="1"/>
      <c r="MTU25" s="1"/>
      <c r="MTV25" s="1"/>
      <c r="MTW25" s="1"/>
      <c r="MTX25" s="1"/>
      <c r="MTY25" s="1"/>
      <c r="MTZ25" s="1"/>
      <c r="MUA25" s="1"/>
      <c r="MUB25" s="1"/>
      <c r="MUC25" s="1"/>
      <c r="MUD25" s="1"/>
      <c r="MUE25" s="1"/>
      <c r="MUF25" s="1"/>
      <c r="MUG25" s="1"/>
      <c r="MUH25" s="1"/>
      <c r="MUI25" s="1"/>
      <c r="MUJ25" s="1"/>
      <c r="MUK25" s="1"/>
      <c r="MUL25" s="1"/>
      <c r="MUM25" s="1"/>
      <c r="MUN25" s="1"/>
      <c r="MUO25" s="1"/>
      <c r="MUP25" s="1"/>
      <c r="MUQ25" s="1"/>
      <c r="MUR25" s="1"/>
      <c r="MUS25" s="1"/>
      <c r="MUT25" s="1"/>
      <c r="MUU25" s="1"/>
      <c r="MUV25" s="1"/>
      <c r="MUW25" s="1"/>
      <c r="MUX25" s="1"/>
      <c r="MUY25" s="1"/>
      <c r="MUZ25" s="1"/>
      <c r="MVA25" s="1"/>
      <c r="MVB25" s="1"/>
      <c r="MVC25" s="1"/>
      <c r="MVD25" s="1"/>
      <c r="MVE25" s="1"/>
      <c r="MVF25" s="1"/>
      <c r="MVG25" s="1"/>
      <c r="MVH25" s="1"/>
      <c r="MVI25" s="1"/>
      <c r="MVJ25" s="1"/>
      <c r="MVK25" s="1"/>
      <c r="MVL25" s="1"/>
      <c r="MVM25" s="1"/>
      <c r="MVN25" s="1"/>
      <c r="MVO25" s="1"/>
      <c r="MVP25" s="1"/>
      <c r="MVQ25" s="1"/>
      <c r="MVR25" s="1"/>
      <c r="MVS25" s="1"/>
      <c r="MVT25" s="1"/>
      <c r="MVU25" s="1"/>
      <c r="MVV25" s="1"/>
      <c r="MVW25" s="1"/>
      <c r="MVX25" s="1"/>
      <c r="MVY25" s="1"/>
      <c r="MVZ25" s="1"/>
      <c r="MWA25" s="1"/>
      <c r="MWB25" s="1"/>
      <c r="MWC25" s="1"/>
      <c r="MWD25" s="1"/>
      <c r="MWE25" s="1"/>
      <c r="MWF25" s="1"/>
      <c r="MWG25" s="1"/>
      <c r="MWH25" s="1"/>
      <c r="MWI25" s="1"/>
      <c r="MWJ25" s="1"/>
      <c r="MWK25" s="1"/>
      <c r="MWL25" s="1"/>
      <c r="MWM25" s="1"/>
      <c r="MWN25" s="1"/>
      <c r="MWO25" s="1"/>
      <c r="MWP25" s="1"/>
      <c r="MWQ25" s="1"/>
      <c r="MWR25" s="1"/>
      <c r="MWS25" s="1"/>
      <c r="MWT25" s="1"/>
      <c r="MWU25" s="1"/>
      <c r="MWV25" s="1"/>
      <c r="MWW25" s="1"/>
      <c r="MWX25" s="1"/>
      <c r="MWY25" s="1"/>
      <c r="MWZ25" s="1"/>
      <c r="MXA25" s="1"/>
      <c r="MXB25" s="1"/>
      <c r="MXC25" s="1"/>
      <c r="MXD25" s="1"/>
      <c r="MXE25" s="1"/>
      <c r="MXF25" s="1"/>
      <c r="MXG25" s="1"/>
      <c r="MXH25" s="1"/>
      <c r="MXI25" s="1"/>
      <c r="MXJ25" s="1"/>
      <c r="MXK25" s="1"/>
      <c r="MXL25" s="1"/>
      <c r="MXM25" s="1"/>
      <c r="MXN25" s="1"/>
      <c r="MXO25" s="1"/>
      <c r="MXP25" s="1"/>
      <c r="MXQ25" s="1"/>
      <c r="MXR25" s="1"/>
      <c r="MXS25" s="1"/>
      <c r="MXT25" s="1"/>
      <c r="MXU25" s="1"/>
      <c r="MXV25" s="1"/>
      <c r="MXW25" s="1"/>
      <c r="MXX25" s="1"/>
      <c r="MXY25" s="1"/>
      <c r="MXZ25" s="1"/>
      <c r="MYA25" s="1"/>
      <c r="MYB25" s="1"/>
      <c r="MYC25" s="1"/>
      <c r="MYD25" s="1"/>
      <c r="MYE25" s="1"/>
      <c r="MYF25" s="1"/>
      <c r="MYG25" s="1"/>
      <c r="MYH25" s="1"/>
      <c r="MYI25" s="1"/>
      <c r="MYJ25" s="1"/>
      <c r="MYK25" s="1"/>
      <c r="MYL25" s="1"/>
      <c r="MYM25" s="1"/>
      <c r="MYN25" s="1"/>
      <c r="MYO25" s="1"/>
      <c r="MYP25" s="1"/>
      <c r="MYQ25" s="1"/>
      <c r="MYR25" s="1"/>
      <c r="MYS25" s="1"/>
      <c r="MYT25" s="1"/>
      <c r="MYU25" s="1"/>
      <c r="MYV25" s="1"/>
      <c r="MYW25" s="1"/>
      <c r="MYX25" s="1"/>
      <c r="MYY25" s="1"/>
      <c r="MYZ25" s="1"/>
      <c r="MZA25" s="1"/>
      <c r="MZB25" s="1"/>
      <c r="MZC25" s="1"/>
      <c r="MZD25" s="1"/>
      <c r="MZE25" s="1"/>
      <c r="MZF25" s="1"/>
      <c r="MZG25" s="1"/>
      <c r="MZH25" s="1"/>
      <c r="MZI25" s="1"/>
      <c r="MZJ25" s="1"/>
      <c r="MZK25" s="1"/>
      <c r="MZL25" s="1"/>
      <c r="MZM25" s="1"/>
      <c r="MZN25" s="1"/>
      <c r="MZO25" s="1"/>
      <c r="MZP25" s="1"/>
      <c r="MZQ25" s="1"/>
      <c r="MZR25" s="1"/>
      <c r="MZS25" s="1"/>
      <c r="MZT25" s="1"/>
      <c r="MZU25" s="1"/>
      <c r="MZV25" s="1"/>
      <c r="MZW25" s="1"/>
      <c r="MZX25" s="1"/>
      <c r="MZY25" s="1"/>
      <c r="MZZ25" s="1"/>
      <c r="NAA25" s="1"/>
      <c r="NAB25" s="1"/>
      <c r="NAC25" s="1"/>
      <c r="NAD25" s="1"/>
      <c r="NAE25" s="1"/>
      <c r="NAF25" s="1"/>
      <c r="NAG25" s="1"/>
      <c r="NAH25" s="1"/>
      <c r="NAI25" s="1"/>
      <c r="NAJ25" s="1"/>
      <c r="NAK25" s="1"/>
      <c r="NAL25" s="1"/>
      <c r="NAM25" s="1"/>
      <c r="NAN25" s="1"/>
      <c r="NAO25" s="1"/>
      <c r="NAP25" s="1"/>
      <c r="NAQ25" s="1"/>
      <c r="NAR25" s="1"/>
      <c r="NAS25" s="1"/>
      <c r="NAT25" s="1"/>
      <c r="NAU25" s="1"/>
      <c r="NAV25" s="1"/>
      <c r="NAW25" s="1"/>
      <c r="NAX25" s="1"/>
      <c r="NAY25" s="1"/>
      <c r="NAZ25" s="1"/>
      <c r="NBA25" s="1"/>
      <c r="NBB25" s="1"/>
      <c r="NBC25" s="1"/>
      <c r="NBD25" s="1"/>
      <c r="NBE25" s="1"/>
      <c r="NBF25" s="1"/>
      <c r="NBG25" s="1"/>
      <c r="NBH25" s="1"/>
      <c r="NBI25" s="1"/>
      <c r="NBJ25" s="1"/>
      <c r="NBK25" s="1"/>
      <c r="NBL25" s="1"/>
      <c r="NBM25" s="1"/>
      <c r="NBN25" s="1"/>
      <c r="NBO25" s="1"/>
      <c r="NBP25" s="1"/>
      <c r="NBQ25" s="1"/>
      <c r="NBR25" s="1"/>
      <c r="NBS25" s="1"/>
      <c r="NBT25" s="1"/>
      <c r="NBU25" s="1"/>
      <c r="NBV25" s="1"/>
      <c r="NBW25" s="1"/>
      <c r="NBX25" s="1"/>
      <c r="NBY25" s="1"/>
      <c r="NBZ25" s="1"/>
      <c r="NCA25" s="1"/>
      <c r="NCB25" s="1"/>
      <c r="NCC25" s="1"/>
      <c r="NCD25" s="1"/>
      <c r="NCE25" s="1"/>
      <c r="NCF25" s="1"/>
      <c r="NCG25" s="1"/>
      <c r="NCH25" s="1"/>
      <c r="NCI25" s="1"/>
      <c r="NCJ25" s="1"/>
      <c r="NCK25" s="1"/>
      <c r="NCL25" s="1"/>
      <c r="NCM25" s="1"/>
      <c r="NCN25" s="1"/>
      <c r="NCO25" s="1"/>
      <c r="NCP25" s="1"/>
      <c r="NCQ25" s="1"/>
      <c r="NCR25" s="1"/>
      <c r="NCS25" s="1"/>
      <c r="NCT25" s="1"/>
      <c r="NCU25" s="1"/>
      <c r="NCV25" s="1"/>
      <c r="NCW25" s="1"/>
      <c r="NCX25" s="1"/>
      <c r="NCY25" s="1"/>
      <c r="NCZ25" s="1"/>
      <c r="NDA25" s="1"/>
      <c r="NDB25" s="1"/>
      <c r="NDC25" s="1"/>
      <c r="NDD25" s="1"/>
      <c r="NDE25" s="1"/>
      <c r="NDF25" s="1"/>
      <c r="NDG25" s="1"/>
      <c r="NDH25" s="1"/>
      <c r="NDI25" s="1"/>
      <c r="NDJ25" s="1"/>
      <c r="NDK25" s="1"/>
      <c r="NDL25" s="1"/>
      <c r="NDM25" s="1"/>
      <c r="NDN25" s="1"/>
      <c r="NDO25" s="1"/>
      <c r="NDP25" s="1"/>
      <c r="NDQ25" s="1"/>
      <c r="NDR25" s="1"/>
      <c r="NDS25" s="1"/>
      <c r="NDT25" s="1"/>
      <c r="NDU25" s="1"/>
      <c r="NDV25" s="1"/>
      <c r="NDW25" s="1"/>
      <c r="NDX25" s="1"/>
      <c r="NDY25" s="1"/>
      <c r="NDZ25" s="1"/>
      <c r="NEA25" s="1"/>
      <c r="NEB25" s="1"/>
      <c r="NEC25" s="1"/>
      <c r="NED25" s="1"/>
      <c r="NEE25" s="1"/>
      <c r="NEF25" s="1"/>
      <c r="NEG25" s="1"/>
      <c r="NEH25" s="1"/>
      <c r="NEI25" s="1"/>
      <c r="NEJ25" s="1"/>
      <c r="NEK25" s="1"/>
      <c r="NEL25" s="1"/>
      <c r="NEM25" s="1"/>
      <c r="NEN25" s="1"/>
      <c r="NEO25" s="1"/>
      <c r="NEP25" s="1"/>
      <c r="NEQ25" s="1"/>
      <c r="NER25" s="1"/>
      <c r="NES25" s="1"/>
      <c r="NET25" s="1"/>
      <c r="NEU25" s="1"/>
      <c r="NEV25" s="1"/>
      <c r="NEW25" s="1"/>
      <c r="NEX25" s="1"/>
      <c r="NEY25" s="1"/>
      <c r="NEZ25" s="1"/>
      <c r="NFA25" s="1"/>
      <c r="NFB25" s="1"/>
      <c r="NFC25" s="1"/>
      <c r="NFD25" s="1"/>
      <c r="NFE25" s="1"/>
      <c r="NFF25" s="1"/>
      <c r="NFG25" s="1"/>
      <c r="NFH25" s="1"/>
      <c r="NFI25" s="1"/>
      <c r="NFJ25" s="1"/>
      <c r="NFK25" s="1"/>
      <c r="NFL25" s="1"/>
      <c r="NFM25" s="1"/>
      <c r="NFN25" s="1"/>
      <c r="NFO25" s="1"/>
      <c r="NFP25" s="1"/>
      <c r="NFQ25" s="1"/>
      <c r="NFR25" s="1"/>
      <c r="NFS25" s="1"/>
      <c r="NFT25" s="1"/>
      <c r="NFU25" s="1"/>
      <c r="NFV25" s="1"/>
      <c r="NFW25" s="1"/>
      <c r="NFX25" s="1"/>
      <c r="NFY25" s="1"/>
      <c r="NFZ25" s="1"/>
      <c r="NGA25" s="1"/>
      <c r="NGB25" s="1"/>
      <c r="NGC25" s="1"/>
      <c r="NGD25" s="1"/>
      <c r="NGE25" s="1"/>
      <c r="NGF25" s="1"/>
      <c r="NGG25" s="1"/>
      <c r="NGH25" s="1"/>
      <c r="NGI25" s="1"/>
      <c r="NGJ25" s="1"/>
      <c r="NGK25" s="1"/>
      <c r="NGL25" s="1"/>
      <c r="NGM25" s="1"/>
      <c r="NGN25" s="1"/>
      <c r="NGO25" s="1"/>
      <c r="NGP25" s="1"/>
      <c r="NGQ25" s="1"/>
      <c r="NGR25" s="1"/>
      <c r="NGS25" s="1"/>
      <c r="NGT25" s="1"/>
      <c r="NGU25" s="1"/>
      <c r="NGV25" s="1"/>
      <c r="NGW25" s="1"/>
      <c r="NGX25" s="1"/>
      <c r="NGY25" s="1"/>
      <c r="NGZ25" s="1"/>
      <c r="NHA25" s="1"/>
      <c r="NHB25" s="1"/>
      <c r="NHC25" s="1"/>
      <c r="NHD25" s="1"/>
      <c r="NHE25" s="1"/>
      <c r="NHF25" s="1"/>
      <c r="NHG25" s="1"/>
      <c r="NHH25" s="1"/>
      <c r="NHI25" s="1"/>
      <c r="NHJ25" s="1"/>
      <c r="NHK25" s="1"/>
      <c r="NHL25" s="1"/>
      <c r="NHM25" s="1"/>
      <c r="NHN25" s="1"/>
      <c r="NHO25" s="1"/>
      <c r="NHP25" s="1"/>
      <c r="NHQ25" s="1"/>
      <c r="NHR25" s="1"/>
      <c r="NHS25" s="1"/>
      <c r="NHT25" s="1"/>
      <c r="NHU25" s="1"/>
      <c r="NHV25" s="1"/>
      <c r="NHW25" s="1"/>
      <c r="NHX25" s="1"/>
      <c r="NHY25" s="1"/>
      <c r="NHZ25" s="1"/>
      <c r="NIA25" s="1"/>
      <c r="NIB25" s="1"/>
      <c r="NIC25" s="1"/>
      <c r="NID25" s="1"/>
      <c r="NIE25" s="1"/>
      <c r="NIF25" s="1"/>
      <c r="NIG25" s="1"/>
      <c r="NIH25" s="1"/>
      <c r="NII25" s="1"/>
      <c r="NIJ25" s="1"/>
      <c r="NIK25" s="1"/>
      <c r="NIL25" s="1"/>
      <c r="NIM25" s="1"/>
      <c r="NIN25" s="1"/>
      <c r="NIO25" s="1"/>
      <c r="NIP25" s="1"/>
      <c r="NIQ25" s="1"/>
      <c r="NIR25" s="1"/>
      <c r="NIS25" s="1"/>
      <c r="NIT25" s="1"/>
      <c r="NIU25" s="1"/>
      <c r="NIV25" s="1"/>
      <c r="NIW25" s="1"/>
      <c r="NIX25" s="1"/>
      <c r="NIY25" s="1"/>
      <c r="NIZ25" s="1"/>
      <c r="NJA25" s="1"/>
      <c r="NJB25" s="1"/>
      <c r="NJC25" s="1"/>
      <c r="NJD25" s="1"/>
      <c r="NJE25" s="1"/>
      <c r="NJF25" s="1"/>
      <c r="NJG25" s="1"/>
      <c r="NJH25" s="1"/>
      <c r="NJI25" s="1"/>
      <c r="NJJ25" s="1"/>
      <c r="NJK25" s="1"/>
      <c r="NJL25" s="1"/>
      <c r="NJM25" s="1"/>
      <c r="NJN25" s="1"/>
      <c r="NJO25" s="1"/>
      <c r="NJP25" s="1"/>
      <c r="NJQ25" s="1"/>
      <c r="NJR25" s="1"/>
      <c r="NJS25" s="1"/>
      <c r="NJT25" s="1"/>
      <c r="NJU25" s="1"/>
      <c r="NJV25" s="1"/>
      <c r="NJW25" s="1"/>
      <c r="NJX25" s="1"/>
      <c r="NJY25" s="1"/>
      <c r="NJZ25" s="1"/>
      <c r="NKA25" s="1"/>
      <c r="NKB25" s="1"/>
      <c r="NKC25" s="1"/>
      <c r="NKD25" s="1"/>
      <c r="NKE25" s="1"/>
      <c r="NKF25" s="1"/>
      <c r="NKG25" s="1"/>
      <c r="NKH25" s="1"/>
      <c r="NKI25" s="1"/>
      <c r="NKJ25" s="1"/>
      <c r="NKK25" s="1"/>
      <c r="NKL25" s="1"/>
      <c r="NKM25" s="1"/>
      <c r="NKN25" s="1"/>
      <c r="NKO25" s="1"/>
      <c r="NKP25" s="1"/>
      <c r="NKQ25" s="1"/>
      <c r="NKR25" s="1"/>
      <c r="NKS25" s="1"/>
      <c r="NKT25" s="1"/>
      <c r="NKU25" s="1"/>
      <c r="NKV25" s="1"/>
      <c r="NKW25" s="1"/>
      <c r="NKX25" s="1"/>
      <c r="NKY25" s="1"/>
      <c r="NKZ25" s="1"/>
      <c r="NLA25" s="1"/>
      <c r="NLB25" s="1"/>
      <c r="NLC25" s="1"/>
      <c r="NLD25" s="1"/>
      <c r="NLE25" s="1"/>
      <c r="NLF25" s="1"/>
      <c r="NLG25" s="1"/>
      <c r="NLH25" s="1"/>
      <c r="NLI25" s="1"/>
      <c r="NLJ25" s="1"/>
      <c r="NLK25" s="1"/>
      <c r="NLL25" s="1"/>
      <c r="NLM25" s="1"/>
      <c r="NLN25" s="1"/>
      <c r="NLO25" s="1"/>
      <c r="NLP25" s="1"/>
      <c r="NLQ25" s="1"/>
      <c r="NLR25" s="1"/>
      <c r="NLS25" s="1"/>
      <c r="NLT25" s="1"/>
      <c r="NLU25" s="1"/>
      <c r="NLV25" s="1"/>
      <c r="NLW25" s="1"/>
      <c r="NLX25" s="1"/>
      <c r="NLY25" s="1"/>
      <c r="NLZ25" s="1"/>
      <c r="NMA25" s="1"/>
      <c r="NMB25" s="1"/>
      <c r="NMC25" s="1"/>
      <c r="NMD25" s="1"/>
      <c r="NME25" s="1"/>
      <c r="NMF25" s="1"/>
      <c r="NMG25" s="1"/>
      <c r="NMH25" s="1"/>
      <c r="NMI25" s="1"/>
      <c r="NMJ25" s="1"/>
      <c r="NMK25" s="1"/>
      <c r="NML25" s="1"/>
      <c r="NMM25" s="1"/>
      <c r="NMN25" s="1"/>
      <c r="NMO25" s="1"/>
      <c r="NMP25" s="1"/>
      <c r="NMQ25" s="1"/>
      <c r="NMR25" s="1"/>
      <c r="NMS25" s="1"/>
      <c r="NMT25" s="1"/>
      <c r="NMU25" s="1"/>
      <c r="NMV25" s="1"/>
      <c r="NMW25" s="1"/>
      <c r="NMX25" s="1"/>
      <c r="NMY25" s="1"/>
      <c r="NMZ25" s="1"/>
      <c r="NNA25" s="1"/>
      <c r="NNB25" s="1"/>
      <c r="NNC25" s="1"/>
      <c r="NND25" s="1"/>
      <c r="NNE25" s="1"/>
      <c r="NNF25" s="1"/>
      <c r="NNG25" s="1"/>
      <c r="NNH25" s="1"/>
      <c r="NNI25" s="1"/>
      <c r="NNJ25" s="1"/>
      <c r="NNK25" s="1"/>
      <c r="NNL25" s="1"/>
      <c r="NNM25" s="1"/>
      <c r="NNN25" s="1"/>
      <c r="NNO25" s="1"/>
      <c r="NNP25" s="1"/>
      <c r="NNQ25" s="1"/>
      <c r="NNR25" s="1"/>
      <c r="NNS25" s="1"/>
      <c r="NNT25" s="1"/>
      <c r="NNU25" s="1"/>
      <c r="NNV25" s="1"/>
      <c r="NNW25" s="1"/>
      <c r="NNX25" s="1"/>
      <c r="NNY25" s="1"/>
      <c r="NNZ25" s="1"/>
      <c r="NOA25" s="1"/>
      <c r="NOB25" s="1"/>
      <c r="NOC25" s="1"/>
      <c r="NOD25" s="1"/>
      <c r="NOE25" s="1"/>
      <c r="NOF25" s="1"/>
      <c r="NOG25" s="1"/>
      <c r="NOH25" s="1"/>
      <c r="NOI25" s="1"/>
      <c r="NOJ25" s="1"/>
      <c r="NOK25" s="1"/>
      <c r="NOL25" s="1"/>
      <c r="NOM25" s="1"/>
      <c r="NON25" s="1"/>
      <c r="NOO25" s="1"/>
      <c r="NOP25" s="1"/>
      <c r="NOQ25" s="1"/>
      <c r="NOR25" s="1"/>
      <c r="NOS25" s="1"/>
      <c r="NOT25" s="1"/>
      <c r="NOU25" s="1"/>
      <c r="NOV25" s="1"/>
      <c r="NOW25" s="1"/>
      <c r="NOX25" s="1"/>
      <c r="NOY25" s="1"/>
      <c r="NOZ25" s="1"/>
      <c r="NPA25" s="1"/>
      <c r="NPB25" s="1"/>
      <c r="NPC25" s="1"/>
      <c r="NPD25" s="1"/>
      <c r="NPE25" s="1"/>
      <c r="NPF25" s="1"/>
      <c r="NPG25" s="1"/>
      <c r="NPH25" s="1"/>
      <c r="NPI25" s="1"/>
      <c r="NPJ25" s="1"/>
      <c r="NPK25" s="1"/>
      <c r="NPL25" s="1"/>
      <c r="NPM25" s="1"/>
      <c r="NPN25" s="1"/>
      <c r="NPO25" s="1"/>
      <c r="NPP25" s="1"/>
      <c r="NPQ25" s="1"/>
      <c r="NPR25" s="1"/>
      <c r="NPS25" s="1"/>
      <c r="NPT25" s="1"/>
      <c r="NPU25" s="1"/>
      <c r="NPV25" s="1"/>
      <c r="NPW25" s="1"/>
      <c r="NPX25" s="1"/>
      <c r="NPY25" s="1"/>
      <c r="NPZ25" s="1"/>
      <c r="NQA25" s="1"/>
      <c r="NQB25" s="1"/>
      <c r="NQC25" s="1"/>
      <c r="NQD25" s="1"/>
      <c r="NQE25" s="1"/>
      <c r="NQF25" s="1"/>
      <c r="NQG25" s="1"/>
      <c r="NQH25" s="1"/>
      <c r="NQI25" s="1"/>
      <c r="NQJ25" s="1"/>
      <c r="NQK25" s="1"/>
      <c r="NQL25" s="1"/>
      <c r="NQM25" s="1"/>
      <c r="NQN25" s="1"/>
      <c r="NQO25" s="1"/>
      <c r="NQP25" s="1"/>
      <c r="NQQ25" s="1"/>
      <c r="NQR25" s="1"/>
      <c r="NQS25" s="1"/>
      <c r="NQT25" s="1"/>
      <c r="NQU25" s="1"/>
      <c r="NQV25" s="1"/>
      <c r="NQW25" s="1"/>
      <c r="NQX25" s="1"/>
      <c r="NQY25" s="1"/>
      <c r="NQZ25" s="1"/>
      <c r="NRA25" s="1"/>
      <c r="NRB25" s="1"/>
      <c r="NRC25" s="1"/>
      <c r="NRD25" s="1"/>
      <c r="NRE25" s="1"/>
      <c r="NRF25" s="1"/>
      <c r="NRG25" s="1"/>
      <c r="NRH25" s="1"/>
      <c r="NRI25" s="1"/>
      <c r="NRJ25" s="1"/>
      <c r="NRK25" s="1"/>
      <c r="NRL25" s="1"/>
      <c r="NRM25" s="1"/>
      <c r="NRN25" s="1"/>
      <c r="NRO25" s="1"/>
      <c r="NRP25" s="1"/>
      <c r="NRQ25" s="1"/>
      <c r="NRR25" s="1"/>
      <c r="NRS25" s="1"/>
      <c r="NRT25" s="1"/>
      <c r="NRU25" s="1"/>
      <c r="NRV25" s="1"/>
      <c r="NRW25" s="1"/>
      <c r="NRX25" s="1"/>
      <c r="NRY25" s="1"/>
      <c r="NRZ25" s="1"/>
      <c r="NSA25" s="1"/>
      <c r="NSB25" s="1"/>
      <c r="NSC25" s="1"/>
      <c r="NSD25" s="1"/>
      <c r="NSE25" s="1"/>
      <c r="NSF25" s="1"/>
      <c r="NSG25" s="1"/>
      <c r="NSH25" s="1"/>
      <c r="NSI25" s="1"/>
      <c r="NSJ25" s="1"/>
      <c r="NSK25" s="1"/>
      <c r="NSL25" s="1"/>
      <c r="NSM25" s="1"/>
      <c r="NSN25" s="1"/>
      <c r="NSO25" s="1"/>
      <c r="NSP25" s="1"/>
      <c r="NSQ25" s="1"/>
      <c r="NSR25" s="1"/>
      <c r="NSS25" s="1"/>
      <c r="NST25" s="1"/>
      <c r="NSU25" s="1"/>
      <c r="NSV25" s="1"/>
      <c r="NSW25" s="1"/>
      <c r="NSX25" s="1"/>
      <c r="NSY25" s="1"/>
      <c r="NSZ25" s="1"/>
      <c r="NTA25" s="1"/>
      <c r="NTB25" s="1"/>
      <c r="NTC25" s="1"/>
      <c r="NTD25" s="1"/>
      <c r="NTE25" s="1"/>
      <c r="NTF25" s="1"/>
      <c r="NTG25" s="1"/>
      <c r="NTH25" s="1"/>
      <c r="NTI25" s="1"/>
      <c r="NTJ25" s="1"/>
      <c r="NTK25" s="1"/>
      <c r="NTL25" s="1"/>
      <c r="NTM25" s="1"/>
      <c r="NTN25" s="1"/>
      <c r="NTO25" s="1"/>
      <c r="NTP25" s="1"/>
      <c r="NTQ25" s="1"/>
      <c r="NTR25" s="1"/>
      <c r="NTS25" s="1"/>
      <c r="NTT25" s="1"/>
      <c r="NTU25" s="1"/>
      <c r="NTV25" s="1"/>
      <c r="NTW25" s="1"/>
      <c r="NTX25" s="1"/>
      <c r="NTY25" s="1"/>
      <c r="NTZ25" s="1"/>
      <c r="NUA25" s="1"/>
      <c r="NUB25" s="1"/>
      <c r="NUC25" s="1"/>
      <c r="NUD25" s="1"/>
      <c r="NUE25" s="1"/>
      <c r="NUF25" s="1"/>
      <c r="NUG25" s="1"/>
      <c r="NUH25" s="1"/>
      <c r="NUI25" s="1"/>
      <c r="NUJ25" s="1"/>
      <c r="NUK25" s="1"/>
      <c r="NUL25" s="1"/>
      <c r="NUM25" s="1"/>
      <c r="NUN25" s="1"/>
      <c r="NUO25" s="1"/>
      <c r="NUP25" s="1"/>
      <c r="NUQ25" s="1"/>
      <c r="NUR25" s="1"/>
      <c r="NUS25" s="1"/>
      <c r="NUT25" s="1"/>
      <c r="NUU25" s="1"/>
      <c r="NUV25" s="1"/>
      <c r="NUW25" s="1"/>
      <c r="NUX25" s="1"/>
      <c r="NUY25" s="1"/>
      <c r="NUZ25" s="1"/>
      <c r="NVA25" s="1"/>
      <c r="NVB25" s="1"/>
      <c r="NVC25" s="1"/>
      <c r="NVD25" s="1"/>
      <c r="NVE25" s="1"/>
      <c r="NVF25" s="1"/>
      <c r="NVG25" s="1"/>
      <c r="NVH25" s="1"/>
      <c r="NVI25" s="1"/>
      <c r="NVJ25" s="1"/>
      <c r="NVK25" s="1"/>
      <c r="NVL25" s="1"/>
      <c r="NVM25" s="1"/>
      <c r="NVN25" s="1"/>
      <c r="NVO25" s="1"/>
      <c r="NVP25" s="1"/>
      <c r="NVQ25" s="1"/>
      <c r="NVR25" s="1"/>
      <c r="NVS25" s="1"/>
      <c r="NVT25" s="1"/>
      <c r="NVU25" s="1"/>
      <c r="NVV25" s="1"/>
      <c r="NVW25" s="1"/>
      <c r="NVX25" s="1"/>
      <c r="NVY25" s="1"/>
      <c r="NVZ25" s="1"/>
      <c r="NWA25" s="1"/>
      <c r="NWB25" s="1"/>
      <c r="NWC25" s="1"/>
      <c r="NWD25" s="1"/>
      <c r="NWE25" s="1"/>
      <c r="NWF25" s="1"/>
      <c r="NWG25" s="1"/>
      <c r="NWH25" s="1"/>
      <c r="NWI25" s="1"/>
      <c r="NWJ25" s="1"/>
      <c r="NWK25" s="1"/>
      <c r="NWL25" s="1"/>
      <c r="NWM25" s="1"/>
      <c r="NWN25" s="1"/>
      <c r="NWO25" s="1"/>
      <c r="NWP25" s="1"/>
      <c r="NWQ25" s="1"/>
      <c r="NWR25" s="1"/>
      <c r="NWS25" s="1"/>
      <c r="NWT25" s="1"/>
      <c r="NWU25" s="1"/>
      <c r="NWV25" s="1"/>
      <c r="NWW25" s="1"/>
      <c r="NWX25" s="1"/>
      <c r="NWY25" s="1"/>
      <c r="NWZ25" s="1"/>
      <c r="NXA25" s="1"/>
      <c r="NXB25" s="1"/>
      <c r="NXC25" s="1"/>
      <c r="NXD25" s="1"/>
      <c r="NXE25" s="1"/>
      <c r="NXF25" s="1"/>
      <c r="NXG25" s="1"/>
      <c r="NXH25" s="1"/>
      <c r="NXI25" s="1"/>
      <c r="NXJ25" s="1"/>
      <c r="NXK25" s="1"/>
      <c r="NXL25" s="1"/>
      <c r="NXM25" s="1"/>
      <c r="NXN25" s="1"/>
      <c r="NXO25" s="1"/>
      <c r="NXP25" s="1"/>
      <c r="NXQ25" s="1"/>
      <c r="NXR25" s="1"/>
      <c r="NXS25" s="1"/>
      <c r="NXT25" s="1"/>
      <c r="NXU25" s="1"/>
      <c r="NXV25" s="1"/>
      <c r="NXW25" s="1"/>
      <c r="NXX25" s="1"/>
      <c r="NXY25" s="1"/>
      <c r="NXZ25" s="1"/>
      <c r="NYA25" s="1"/>
      <c r="NYB25" s="1"/>
      <c r="NYC25" s="1"/>
      <c r="NYD25" s="1"/>
      <c r="NYE25" s="1"/>
      <c r="NYF25" s="1"/>
      <c r="NYG25" s="1"/>
      <c r="NYH25" s="1"/>
      <c r="NYI25" s="1"/>
      <c r="NYJ25" s="1"/>
      <c r="NYK25" s="1"/>
      <c r="NYL25" s="1"/>
      <c r="NYM25" s="1"/>
      <c r="NYN25" s="1"/>
      <c r="NYO25" s="1"/>
      <c r="NYP25" s="1"/>
      <c r="NYQ25" s="1"/>
      <c r="NYR25" s="1"/>
      <c r="NYS25" s="1"/>
      <c r="NYT25" s="1"/>
      <c r="NYU25" s="1"/>
      <c r="NYV25" s="1"/>
      <c r="NYW25" s="1"/>
      <c r="NYX25" s="1"/>
      <c r="NYY25" s="1"/>
      <c r="NYZ25" s="1"/>
      <c r="NZA25" s="1"/>
      <c r="NZB25" s="1"/>
      <c r="NZC25" s="1"/>
      <c r="NZD25" s="1"/>
      <c r="NZE25" s="1"/>
      <c r="NZF25" s="1"/>
      <c r="NZG25" s="1"/>
      <c r="NZH25" s="1"/>
      <c r="NZI25" s="1"/>
      <c r="NZJ25" s="1"/>
      <c r="NZK25" s="1"/>
      <c r="NZL25" s="1"/>
      <c r="NZM25" s="1"/>
      <c r="NZN25" s="1"/>
      <c r="NZO25" s="1"/>
      <c r="NZP25" s="1"/>
      <c r="NZQ25" s="1"/>
      <c r="NZR25" s="1"/>
      <c r="NZS25" s="1"/>
      <c r="NZT25" s="1"/>
      <c r="NZU25" s="1"/>
      <c r="NZV25" s="1"/>
      <c r="NZW25" s="1"/>
      <c r="NZX25" s="1"/>
      <c r="NZY25" s="1"/>
      <c r="NZZ25" s="1"/>
      <c r="OAA25" s="1"/>
      <c r="OAB25" s="1"/>
      <c r="OAC25" s="1"/>
      <c r="OAD25" s="1"/>
      <c r="OAE25" s="1"/>
      <c r="OAF25" s="1"/>
      <c r="OAG25" s="1"/>
      <c r="OAH25" s="1"/>
      <c r="OAI25" s="1"/>
      <c r="OAJ25" s="1"/>
      <c r="OAK25" s="1"/>
      <c r="OAL25" s="1"/>
      <c r="OAM25" s="1"/>
      <c r="OAN25" s="1"/>
      <c r="OAO25" s="1"/>
      <c r="OAP25" s="1"/>
      <c r="OAQ25" s="1"/>
      <c r="OAR25" s="1"/>
      <c r="OAS25" s="1"/>
      <c r="OAT25" s="1"/>
      <c r="OAU25" s="1"/>
      <c r="OAV25" s="1"/>
      <c r="OAW25" s="1"/>
      <c r="OAX25" s="1"/>
      <c r="OAY25" s="1"/>
      <c r="OAZ25" s="1"/>
      <c r="OBA25" s="1"/>
      <c r="OBB25" s="1"/>
      <c r="OBC25" s="1"/>
      <c r="OBD25" s="1"/>
      <c r="OBE25" s="1"/>
      <c r="OBF25" s="1"/>
      <c r="OBG25" s="1"/>
      <c r="OBH25" s="1"/>
      <c r="OBI25" s="1"/>
      <c r="OBJ25" s="1"/>
      <c r="OBK25" s="1"/>
      <c r="OBL25" s="1"/>
      <c r="OBM25" s="1"/>
      <c r="OBN25" s="1"/>
      <c r="OBO25" s="1"/>
      <c r="OBP25" s="1"/>
      <c r="OBQ25" s="1"/>
      <c r="OBR25" s="1"/>
      <c r="OBS25" s="1"/>
      <c r="OBT25" s="1"/>
      <c r="OBU25" s="1"/>
      <c r="OBV25" s="1"/>
      <c r="OBW25" s="1"/>
      <c r="OBX25" s="1"/>
      <c r="OBY25" s="1"/>
      <c r="OBZ25" s="1"/>
      <c r="OCA25" s="1"/>
      <c r="OCB25" s="1"/>
      <c r="OCC25" s="1"/>
      <c r="OCD25" s="1"/>
      <c r="OCE25" s="1"/>
      <c r="OCF25" s="1"/>
      <c r="OCG25" s="1"/>
      <c r="OCH25" s="1"/>
      <c r="OCI25" s="1"/>
      <c r="OCJ25" s="1"/>
      <c r="OCK25" s="1"/>
      <c r="OCL25" s="1"/>
      <c r="OCM25" s="1"/>
      <c r="OCN25" s="1"/>
      <c r="OCO25" s="1"/>
      <c r="OCP25" s="1"/>
      <c r="OCQ25" s="1"/>
      <c r="OCR25" s="1"/>
      <c r="OCS25" s="1"/>
      <c r="OCT25" s="1"/>
      <c r="OCU25" s="1"/>
      <c r="OCV25" s="1"/>
      <c r="OCW25" s="1"/>
      <c r="OCX25" s="1"/>
      <c r="OCY25" s="1"/>
      <c r="OCZ25" s="1"/>
      <c r="ODA25" s="1"/>
      <c r="ODB25" s="1"/>
      <c r="ODC25" s="1"/>
      <c r="ODD25" s="1"/>
      <c r="ODE25" s="1"/>
      <c r="ODF25" s="1"/>
      <c r="ODG25" s="1"/>
      <c r="ODH25" s="1"/>
      <c r="ODI25" s="1"/>
      <c r="ODJ25" s="1"/>
      <c r="ODK25" s="1"/>
      <c r="ODL25" s="1"/>
      <c r="ODM25" s="1"/>
      <c r="ODN25" s="1"/>
      <c r="ODO25" s="1"/>
      <c r="ODP25" s="1"/>
      <c r="ODQ25" s="1"/>
      <c r="ODR25" s="1"/>
      <c r="ODS25" s="1"/>
      <c r="ODT25" s="1"/>
      <c r="ODU25" s="1"/>
      <c r="ODV25" s="1"/>
      <c r="ODW25" s="1"/>
      <c r="ODX25" s="1"/>
      <c r="ODY25" s="1"/>
      <c r="ODZ25" s="1"/>
      <c r="OEA25" s="1"/>
      <c r="OEB25" s="1"/>
      <c r="OEC25" s="1"/>
      <c r="OED25" s="1"/>
      <c r="OEE25" s="1"/>
      <c r="OEF25" s="1"/>
      <c r="OEG25" s="1"/>
      <c r="OEH25" s="1"/>
      <c r="OEI25" s="1"/>
      <c r="OEJ25" s="1"/>
      <c r="OEK25" s="1"/>
      <c r="OEL25" s="1"/>
      <c r="OEM25" s="1"/>
      <c r="OEN25" s="1"/>
      <c r="OEO25" s="1"/>
      <c r="OEP25" s="1"/>
      <c r="OEQ25" s="1"/>
      <c r="OER25" s="1"/>
      <c r="OES25" s="1"/>
      <c r="OET25" s="1"/>
      <c r="OEU25" s="1"/>
      <c r="OEV25" s="1"/>
      <c r="OEW25" s="1"/>
      <c r="OEX25" s="1"/>
      <c r="OEY25" s="1"/>
      <c r="OEZ25" s="1"/>
      <c r="OFA25" s="1"/>
      <c r="OFB25" s="1"/>
      <c r="OFC25" s="1"/>
      <c r="OFD25" s="1"/>
      <c r="OFE25" s="1"/>
      <c r="OFF25" s="1"/>
      <c r="OFG25" s="1"/>
      <c r="OFH25" s="1"/>
      <c r="OFI25" s="1"/>
      <c r="OFJ25" s="1"/>
      <c r="OFK25" s="1"/>
      <c r="OFL25" s="1"/>
      <c r="OFM25" s="1"/>
      <c r="OFN25" s="1"/>
      <c r="OFO25" s="1"/>
      <c r="OFP25" s="1"/>
      <c r="OFQ25" s="1"/>
      <c r="OFR25" s="1"/>
      <c r="OFS25" s="1"/>
      <c r="OFT25" s="1"/>
      <c r="OFU25" s="1"/>
      <c r="OFV25" s="1"/>
      <c r="OFW25" s="1"/>
      <c r="OFX25" s="1"/>
      <c r="OFY25" s="1"/>
      <c r="OFZ25" s="1"/>
      <c r="OGA25" s="1"/>
      <c r="OGB25" s="1"/>
      <c r="OGC25" s="1"/>
      <c r="OGD25" s="1"/>
      <c r="OGE25" s="1"/>
      <c r="OGF25" s="1"/>
      <c r="OGG25" s="1"/>
      <c r="OGH25" s="1"/>
      <c r="OGI25" s="1"/>
      <c r="OGJ25" s="1"/>
      <c r="OGK25" s="1"/>
      <c r="OGL25" s="1"/>
      <c r="OGM25" s="1"/>
      <c r="OGN25" s="1"/>
      <c r="OGO25" s="1"/>
      <c r="OGP25" s="1"/>
      <c r="OGQ25" s="1"/>
      <c r="OGR25" s="1"/>
      <c r="OGS25" s="1"/>
      <c r="OGT25" s="1"/>
      <c r="OGU25" s="1"/>
      <c r="OGV25" s="1"/>
      <c r="OGW25" s="1"/>
      <c r="OGX25" s="1"/>
      <c r="OGY25" s="1"/>
      <c r="OGZ25" s="1"/>
      <c r="OHA25" s="1"/>
      <c r="OHB25" s="1"/>
      <c r="OHC25" s="1"/>
      <c r="OHD25" s="1"/>
      <c r="OHE25" s="1"/>
      <c r="OHF25" s="1"/>
      <c r="OHG25" s="1"/>
      <c r="OHH25" s="1"/>
      <c r="OHI25" s="1"/>
      <c r="OHJ25" s="1"/>
      <c r="OHK25" s="1"/>
      <c r="OHL25" s="1"/>
      <c r="OHM25" s="1"/>
      <c r="OHN25" s="1"/>
      <c r="OHO25" s="1"/>
      <c r="OHP25" s="1"/>
      <c r="OHQ25" s="1"/>
      <c r="OHR25" s="1"/>
      <c r="OHS25" s="1"/>
      <c r="OHT25" s="1"/>
      <c r="OHU25" s="1"/>
      <c r="OHV25" s="1"/>
      <c r="OHW25" s="1"/>
      <c r="OHX25" s="1"/>
      <c r="OHY25" s="1"/>
      <c r="OHZ25" s="1"/>
      <c r="OIA25" s="1"/>
      <c r="OIB25" s="1"/>
      <c r="OIC25" s="1"/>
      <c r="OID25" s="1"/>
      <c r="OIE25" s="1"/>
      <c r="OIF25" s="1"/>
      <c r="OIG25" s="1"/>
      <c r="OIH25" s="1"/>
      <c r="OII25" s="1"/>
      <c r="OIJ25" s="1"/>
      <c r="OIK25" s="1"/>
      <c r="OIL25" s="1"/>
      <c r="OIM25" s="1"/>
      <c r="OIN25" s="1"/>
      <c r="OIO25" s="1"/>
      <c r="OIP25" s="1"/>
      <c r="OIQ25" s="1"/>
      <c r="OIR25" s="1"/>
      <c r="OIS25" s="1"/>
      <c r="OIT25" s="1"/>
      <c r="OIU25" s="1"/>
      <c r="OIV25" s="1"/>
      <c r="OIW25" s="1"/>
      <c r="OIX25" s="1"/>
      <c r="OIY25" s="1"/>
      <c r="OIZ25" s="1"/>
      <c r="OJA25" s="1"/>
      <c r="OJB25" s="1"/>
      <c r="OJC25" s="1"/>
      <c r="OJD25" s="1"/>
      <c r="OJE25" s="1"/>
      <c r="OJF25" s="1"/>
      <c r="OJG25" s="1"/>
      <c r="OJH25" s="1"/>
      <c r="OJI25" s="1"/>
      <c r="OJJ25" s="1"/>
      <c r="OJK25" s="1"/>
      <c r="OJL25" s="1"/>
      <c r="OJM25" s="1"/>
      <c r="OJN25" s="1"/>
      <c r="OJO25" s="1"/>
      <c r="OJP25" s="1"/>
      <c r="OJQ25" s="1"/>
      <c r="OJR25" s="1"/>
      <c r="OJS25" s="1"/>
      <c r="OJT25" s="1"/>
      <c r="OJU25" s="1"/>
      <c r="OJV25" s="1"/>
      <c r="OJW25" s="1"/>
      <c r="OJX25" s="1"/>
      <c r="OJY25" s="1"/>
      <c r="OJZ25" s="1"/>
      <c r="OKA25" s="1"/>
      <c r="OKB25" s="1"/>
      <c r="OKC25" s="1"/>
      <c r="OKD25" s="1"/>
      <c r="OKE25" s="1"/>
      <c r="OKF25" s="1"/>
      <c r="OKG25" s="1"/>
      <c r="OKH25" s="1"/>
      <c r="OKI25" s="1"/>
      <c r="OKJ25" s="1"/>
      <c r="OKK25" s="1"/>
      <c r="OKL25" s="1"/>
      <c r="OKM25" s="1"/>
      <c r="OKN25" s="1"/>
      <c r="OKO25" s="1"/>
      <c r="OKP25" s="1"/>
      <c r="OKQ25" s="1"/>
      <c r="OKR25" s="1"/>
      <c r="OKS25" s="1"/>
      <c r="OKT25" s="1"/>
      <c r="OKU25" s="1"/>
      <c r="OKV25" s="1"/>
      <c r="OKW25" s="1"/>
      <c r="OKX25" s="1"/>
      <c r="OKY25" s="1"/>
      <c r="OKZ25" s="1"/>
      <c r="OLA25" s="1"/>
      <c r="OLB25" s="1"/>
      <c r="OLC25" s="1"/>
      <c r="OLD25" s="1"/>
      <c r="OLE25" s="1"/>
      <c r="OLF25" s="1"/>
      <c r="OLG25" s="1"/>
      <c r="OLH25" s="1"/>
      <c r="OLI25" s="1"/>
      <c r="OLJ25" s="1"/>
      <c r="OLK25" s="1"/>
      <c r="OLL25" s="1"/>
      <c r="OLM25" s="1"/>
      <c r="OLN25" s="1"/>
      <c r="OLO25" s="1"/>
      <c r="OLP25" s="1"/>
      <c r="OLQ25" s="1"/>
      <c r="OLR25" s="1"/>
      <c r="OLS25" s="1"/>
      <c r="OLT25" s="1"/>
      <c r="OLU25" s="1"/>
      <c r="OLV25" s="1"/>
      <c r="OLW25" s="1"/>
      <c r="OLX25" s="1"/>
      <c r="OLY25" s="1"/>
      <c r="OLZ25" s="1"/>
      <c r="OMA25" s="1"/>
      <c r="OMB25" s="1"/>
      <c r="OMC25" s="1"/>
      <c r="OMD25" s="1"/>
      <c r="OME25" s="1"/>
      <c r="OMF25" s="1"/>
      <c r="OMG25" s="1"/>
      <c r="OMH25" s="1"/>
      <c r="OMI25" s="1"/>
      <c r="OMJ25" s="1"/>
      <c r="OMK25" s="1"/>
      <c r="OML25" s="1"/>
      <c r="OMM25" s="1"/>
      <c r="OMN25" s="1"/>
      <c r="OMO25" s="1"/>
      <c r="OMP25" s="1"/>
      <c r="OMQ25" s="1"/>
      <c r="OMR25" s="1"/>
      <c r="OMS25" s="1"/>
      <c r="OMT25" s="1"/>
      <c r="OMU25" s="1"/>
      <c r="OMV25" s="1"/>
      <c r="OMW25" s="1"/>
      <c r="OMX25" s="1"/>
      <c r="OMY25" s="1"/>
      <c r="OMZ25" s="1"/>
      <c r="ONA25" s="1"/>
      <c r="ONB25" s="1"/>
      <c r="ONC25" s="1"/>
      <c r="OND25" s="1"/>
      <c r="ONE25" s="1"/>
      <c r="ONF25" s="1"/>
      <c r="ONG25" s="1"/>
      <c r="ONH25" s="1"/>
      <c r="ONI25" s="1"/>
      <c r="ONJ25" s="1"/>
      <c r="ONK25" s="1"/>
      <c r="ONL25" s="1"/>
      <c r="ONM25" s="1"/>
      <c r="ONN25" s="1"/>
      <c r="ONO25" s="1"/>
      <c r="ONP25" s="1"/>
      <c r="ONQ25" s="1"/>
      <c r="ONR25" s="1"/>
      <c r="ONS25" s="1"/>
      <c r="ONT25" s="1"/>
      <c r="ONU25" s="1"/>
      <c r="ONV25" s="1"/>
      <c r="ONW25" s="1"/>
      <c r="ONX25" s="1"/>
      <c r="ONY25" s="1"/>
      <c r="ONZ25" s="1"/>
      <c r="OOA25" s="1"/>
      <c r="OOB25" s="1"/>
      <c r="OOC25" s="1"/>
      <c r="OOD25" s="1"/>
      <c r="OOE25" s="1"/>
      <c r="OOF25" s="1"/>
      <c r="OOG25" s="1"/>
      <c r="OOH25" s="1"/>
      <c r="OOI25" s="1"/>
      <c r="OOJ25" s="1"/>
      <c r="OOK25" s="1"/>
      <c r="OOL25" s="1"/>
      <c r="OOM25" s="1"/>
      <c r="OON25" s="1"/>
      <c r="OOO25" s="1"/>
      <c r="OOP25" s="1"/>
      <c r="OOQ25" s="1"/>
      <c r="OOR25" s="1"/>
      <c r="OOS25" s="1"/>
      <c r="OOT25" s="1"/>
      <c r="OOU25" s="1"/>
      <c r="OOV25" s="1"/>
      <c r="OOW25" s="1"/>
      <c r="OOX25" s="1"/>
      <c r="OOY25" s="1"/>
      <c r="OOZ25" s="1"/>
      <c r="OPA25" s="1"/>
      <c r="OPB25" s="1"/>
      <c r="OPC25" s="1"/>
      <c r="OPD25" s="1"/>
      <c r="OPE25" s="1"/>
      <c r="OPF25" s="1"/>
      <c r="OPG25" s="1"/>
      <c r="OPH25" s="1"/>
      <c r="OPI25" s="1"/>
      <c r="OPJ25" s="1"/>
      <c r="OPK25" s="1"/>
      <c r="OPL25" s="1"/>
      <c r="OPM25" s="1"/>
      <c r="OPN25" s="1"/>
      <c r="OPO25" s="1"/>
      <c r="OPP25" s="1"/>
      <c r="OPQ25" s="1"/>
      <c r="OPR25" s="1"/>
      <c r="OPS25" s="1"/>
      <c r="OPT25" s="1"/>
      <c r="OPU25" s="1"/>
      <c r="OPV25" s="1"/>
      <c r="OPW25" s="1"/>
      <c r="OPX25" s="1"/>
      <c r="OPY25" s="1"/>
      <c r="OPZ25" s="1"/>
      <c r="OQA25" s="1"/>
      <c r="OQB25" s="1"/>
      <c r="OQC25" s="1"/>
      <c r="OQD25" s="1"/>
      <c r="OQE25" s="1"/>
      <c r="OQF25" s="1"/>
      <c r="OQG25" s="1"/>
      <c r="OQH25" s="1"/>
      <c r="OQI25" s="1"/>
      <c r="OQJ25" s="1"/>
      <c r="OQK25" s="1"/>
      <c r="OQL25" s="1"/>
      <c r="OQM25" s="1"/>
      <c r="OQN25" s="1"/>
      <c r="OQO25" s="1"/>
      <c r="OQP25" s="1"/>
      <c r="OQQ25" s="1"/>
      <c r="OQR25" s="1"/>
      <c r="OQS25" s="1"/>
      <c r="OQT25" s="1"/>
      <c r="OQU25" s="1"/>
      <c r="OQV25" s="1"/>
      <c r="OQW25" s="1"/>
      <c r="OQX25" s="1"/>
      <c r="OQY25" s="1"/>
      <c r="OQZ25" s="1"/>
      <c r="ORA25" s="1"/>
      <c r="ORB25" s="1"/>
      <c r="ORC25" s="1"/>
      <c r="ORD25" s="1"/>
      <c r="ORE25" s="1"/>
      <c r="ORF25" s="1"/>
      <c r="ORG25" s="1"/>
      <c r="ORH25" s="1"/>
      <c r="ORI25" s="1"/>
      <c r="ORJ25" s="1"/>
      <c r="ORK25" s="1"/>
      <c r="ORL25" s="1"/>
      <c r="ORM25" s="1"/>
      <c r="ORN25" s="1"/>
      <c r="ORO25" s="1"/>
      <c r="ORP25" s="1"/>
      <c r="ORQ25" s="1"/>
      <c r="ORR25" s="1"/>
      <c r="ORS25" s="1"/>
      <c r="ORT25" s="1"/>
      <c r="ORU25" s="1"/>
      <c r="ORV25" s="1"/>
      <c r="ORW25" s="1"/>
      <c r="ORX25" s="1"/>
      <c r="ORY25" s="1"/>
      <c r="ORZ25" s="1"/>
      <c r="OSA25" s="1"/>
      <c r="OSB25" s="1"/>
      <c r="OSC25" s="1"/>
      <c r="OSD25" s="1"/>
      <c r="OSE25" s="1"/>
      <c r="OSF25" s="1"/>
      <c r="OSG25" s="1"/>
      <c r="OSH25" s="1"/>
      <c r="OSI25" s="1"/>
      <c r="OSJ25" s="1"/>
      <c r="OSK25" s="1"/>
      <c r="OSL25" s="1"/>
      <c r="OSM25" s="1"/>
      <c r="OSN25" s="1"/>
      <c r="OSO25" s="1"/>
      <c r="OSP25" s="1"/>
      <c r="OSQ25" s="1"/>
      <c r="OSR25" s="1"/>
      <c r="OSS25" s="1"/>
      <c r="OST25" s="1"/>
      <c r="OSU25" s="1"/>
      <c r="OSV25" s="1"/>
      <c r="OSW25" s="1"/>
      <c r="OSX25" s="1"/>
      <c r="OSY25" s="1"/>
      <c r="OSZ25" s="1"/>
      <c r="OTA25" s="1"/>
      <c r="OTB25" s="1"/>
      <c r="OTC25" s="1"/>
      <c r="OTD25" s="1"/>
      <c r="OTE25" s="1"/>
      <c r="OTF25" s="1"/>
      <c r="OTG25" s="1"/>
      <c r="OTH25" s="1"/>
      <c r="OTI25" s="1"/>
      <c r="OTJ25" s="1"/>
      <c r="OTK25" s="1"/>
      <c r="OTL25" s="1"/>
      <c r="OTM25" s="1"/>
      <c r="OTN25" s="1"/>
      <c r="OTO25" s="1"/>
      <c r="OTP25" s="1"/>
      <c r="OTQ25" s="1"/>
      <c r="OTR25" s="1"/>
      <c r="OTS25" s="1"/>
      <c r="OTT25" s="1"/>
      <c r="OTU25" s="1"/>
      <c r="OTV25" s="1"/>
      <c r="OTW25" s="1"/>
      <c r="OTX25" s="1"/>
      <c r="OTY25" s="1"/>
      <c r="OTZ25" s="1"/>
      <c r="OUA25" s="1"/>
      <c r="OUB25" s="1"/>
      <c r="OUC25" s="1"/>
      <c r="OUD25" s="1"/>
      <c r="OUE25" s="1"/>
      <c r="OUF25" s="1"/>
      <c r="OUG25" s="1"/>
      <c r="OUH25" s="1"/>
      <c r="OUI25" s="1"/>
      <c r="OUJ25" s="1"/>
      <c r="OUK25" s="1"/>
      <c r="OUL25" s="1"/>
      <c r="OUM25" s="1"/>
      <c r="OUN25" s="1"/>
      <c r="OUO25" s="1"/>
      <c r="OUP25" s="1"/>
      <c r="OUQ25" s="1"/>
      <c r="OUR25" s="1"/>
      <c r="OUS25" s="1"/>
      <c r="OUT25" s="1"/>
      <c r="OUU25" s="1"/>
      <c r="OUV25" s="1"/>
      <c r="OUW25" s="1"/>
      <c r="OUX25" s="1"/>
      <c r="OUY25" s="1"/>
      <c r="OUZ25" s="1"/>
      <c r="OVA25" s="1"/>
      <c r="OVB25" s="1"/>
      <c r="OVC25" s="1"/>
      <c r="OVD25" s="1"/>
      <c r="OVE25" s="1"/>
      <c r="OVF25" s="1"/>
      <c r="OVG25" s="1"/>
      <c r="OVH25" s="1"/>
      <c r="OVI25" s="1"/>
      <c r="OVJ25" s="1"/>
      <c r="OVK25" s="1"/>
      <c r="OVL25" s="1"/>
      <c r="OVM25" s="1"/>
      <c r="OVN25" s="1"/>
      <c r="OVO25" s="1"/>
      <c r="OVP25" s="1"/>
      <c r="OVQ25" s="1"/>
      <c r="OVR25" s="1"/>
      <c r="OVS25" s="1"/>
      <c r="OVT25" s="1"/>
      <c r="OVU25" s="1"/>
      <c r="OVV25" s="1"/>
      <c r="OVW25" s="1"/>
      <c r="OVX25" s="1"/>
      <c r="OVY25" s="1"/>
      <c r="OVZ25" s="1"/>
      <c r="OWA25" s="1"/>
      <c r="OWB25" s="1"/>
      <c r="OWC25" s="1"/>
      <c r="OWD25" s="1"/>
      <c r="OWE25" s="1"/>
      <c r="OWF25" s="1"/>
      <c r="OWG25" s="1"/>
      <c r="OWH25" s="1"/>
      <c r="OWI25" s="1"/>
      <c r="OWJ25" s="1"/>
      <c r="OWK25" s="1"/>
      <c r="OWL25" s="1"/>
      <c r="OWM25" s="1"/>
      <c r="OWN25" s="1"/>
      <c r="OWO25" s="1"/>
      <c r="OWP25" s="1"/>
      <c r="OWQ25" s="1"/>
      <c r="OWR25" s="1"/>
      <c r="OWS25" s="1"/>
      <c r="OWT25" s="1"/>
      <c r="OWU25" s="1"/>
      <c r="OWV25" s="1"/>
      <c r="OWW25" s="1"/>
      <c r="OWX25" s="1"/>
      <c r="OWY25" s="1"/>
      <c r="OWZ25" s="1"/>
      <c r="OXA25" s="1"/>
      <c r="OXB25" s="1"/>
      <c r="OXC25" s="1"/>
      <c r="OXD25" s="1"/>
      <c r="OXE25" s="1"/>
      <c r="OXF25" s="1"/>
      <c r="OXG25" s="1"/>
      <c r="OXH25" s="1"/>
      <c r="OXI25" s="1"/>
      <c r="OXJ25" s="1"/>
      <c r="OXK25" s="1"/>
      <c r="OXL25" s="1"/>
      <c r="OXM25" s="1"/>
      <c r="OXN25" s="1"/>
      <c r="OXO25" s="1"/>
      <c r="OXP25" s="1"/>
      <c r="OXQ25" s="1"/>
      <c r="OXR25" s="1"/>
      <c r="OXS25" s="1"/>
      <c r="OXT25" s="1"/>
      <c r="OXU25" s="1"/>
      <c r="OXV25" s="1"/>
      <c r="OXW25" s="1"/>
      <c r="OXX25" s="1"/>
      <c r="OXY25" s="1"/>
      <c r="OXZ25" s="1"/>
      <c r="OYA25" s="1"/>
      <c r="OYB25" s="1"/>
      <c r="OYC25" s="1"/>
      <c r="OYD25" s="1"/>
      <c r="OYE25" s="1"/>
      <c r="OYF25" s="1"/>
      <c r="OYG25" s="1"/>
      <c r="OYH25" s="1"/>
      <c r="OYI25" s="1"/>
      <c r="OYJ25" s="1"/>
      <c r="OYK25" s="1"/>
      <c r="OYL25" s="1"/>
      <c r="OYM25" s="1"/>
      <c r="OYN25" s="1"/>
      <c r="OYO25" s="1"/>
      <c r="OYP25" s="1"/>
      <c r="OYQ25" s="1"/>
      <c r="OYR25" s="1"/>
      <c r="OYS25" s="1"/>
      <c r="OYT25" s="1"/>
      <c r="OYU25" s="1"/>
      <c r="OYV25" s="1"/>
      <c r="OYW25" s="1"/>
      <c r="OYX25" s="1"/>
      <c r="OYY25" s="1"/>
      <c r="OYZ25" s="1"/>
      <c r="OZA25" s="1"/>
      <c r="OZB25" s="1"/>
      <c r="OZC25" s="1"/>
      <c r="OZD25" s="1"/>
      <c r="OZE25" s="1"/>
      <c r="OZF25" s="1"/>
      <c r="OZG25" s="1"/>
      <c r="OZH25" s="1"/>
      <c r="OZI25" s="1"/>
      <c r="OZJ25" s="1"/>
      <c r="OZK25" s="1"/>
      <c r="OZL25" s="1"/>
      <c r="OZM25" s="1"/>
      <c r="OZN25" s="1"/>
      <c r="OZO25" s="1"/>
      <c r="OZP25" s="1"/>
      <c r="OZQ25" s="1"/>
      <c r="OZR25" s="1"/>
      <c r="OZS25" s="1"/>
      <c r="OZT25" s="1"/>
      <c r="OZU25" s="1"/>
      <c r="OZV25" s="1"/>
      <c r="OZW25" s="1"/>
      <c r="OZX25" s="1"/>
      <c r="OZY25" s="1"/>
      <c r="OZZ25" s="1"/>
      <c r="PAA25" s="1"/>
      <c r="PAB25" s="1"/>
      <c r="PAC25" s="1"/>
      <c r="PAD25" s="1"/>
      <c r="PAE25" s="1"/>
      <c r="PAF25" s="1"/>
      <c r="PAG25" s="1"/>
      <c r="PAH25" s="1"/>
      <c r="PAI25" s="1"/>
      <c r="PAJ25" s="1"/>
      <c r="PAK25" s="1"/>
      <c r="PAL25" s="1"/>
      <c r="PAM25" s="1"/>
      <c r="PAN25" s="1"/>
      <c r="PAO25" s="1"/>
      <c r="PAP25" s="1"/>
      <c r="PAQ25" s="1"/>
      <c r="PAR25" s="1"/>
      <c r="PAS25" s="1"/>
      <c r="PAT25" s="1"/>
      <c r="PAU25" s="1"/>
      <c r="PAV25" s="1"/>
      <c r="PAW25" s="1"/>
      <c r="PAX25" s="1"/>
      <c r="PAY25" s="1"/>
      <c r="PAZ25" s="1"/>
      <c r="PBA25" s="1"/>
      <c r="PBB25" s="1"/>
      <c r="PBC25" s="1"/>
      <c r="PBD25" s="1"/>
      <c r="PBE25" s="1"/>
      <c r="PBF25" s="1"/>
      <c r="PBG25" s="1"/>
      <c r="PBH25" s="1"/>
      <c r="PBI25" s="1"/>
      <c r="PBJ25" s="1"/>
      <c r="PBK25" s="1"/>
      <c r="PBL25" s="1"/>
      <c r="PBM25" s="1"/>
      <c r="PBN25" s="1"/>
      <c r="PBO25" s="1"/>
      <c r="PBP25" s="1"/>
      <c r="PBQ25" s="1"/>
      <c r="PBR25" s="1"/>
      <c r="PBS25" s="1"/>
      <c r="PBT25" s="1"/>
      <c r="PBU25" s="1"/>
      <c r="PBV25" s="1"/>
      <c r="PBW25" s="1"/>
      <c r="PBX25" s="1"/>
      <c r="PBY25" s="1"/>
      <c r="PBZ25" s="1"/>
      <c r="PCA25" s="1"/>
      <c r="PCB25" s="1"/>
      <c r="PCC25" s="1"/>
      <c r="PCD25" s="1"/>
      <c r="PCE25" s="1"/>
      <c r="PCF25" s="1"/>
      <c r="PCG25" s="1"/>
      <c r="PCH25" s="1"/>
      <c r="PCI25" s="1"/>
      <c r="PCJ25" s="1"/>
      <c r="PCK25" s="1"/>
      <c r="PCL25" s="1"/>
      <c r="PCM25" s="1"/>
      <c r="PCN25" s="1"/>
      <c r="PCO25" s="1"/>
      <c r="PCP25" s="1"/>
      <c r="PCQ25" s="1"/>
      <c r="PCR25" s="1"/>
      <c r="PCS25" s="1"/>
      <c r="PCT25" s="1"/>
      <c r="PCU25" s="1"/>
      <c r="PCV25" s="1"/>
      <c r="PCW25" s="1"/>
      <c r="PCX25" s="1"/>
      <c r="PCY25" s="1"/>
      <c r="PCZ25" s="1"/>
      <c r="PDA25" s="1"/>
      <c r="PDB25" s="1"/>
      <c r="PDC25" s="1"/>
      <c r="PDD25" s="1"/>
      <c r="PDE25" s="1"/>
      <c r="PDF25" s="1"/>
      <c r="PDG25" s="1"/>
      <c r="PDH25" s="1"/>
      <c r="PDI25" s="1"/>
      <c r="PDJ25" s="1"/>
      <c r="PDK25" s="1"/>
      <c r="PDL25" s="1"/>
      <c r="PDM25" s="1"/>
      <c r="PDN25" s="1"/>
      <c r="PDO25" s="1"/>
      <c r="PDP25" s="1"/>
      <c r="PDQ25" s="1"/>
      <c r="PDR25" s="1"/>
      <c r="PDS25" s="1"/>
      <c r="PDT25" s="1"/>
      <c r="PDU25" s="1"/>
      <c r="PDV25" s="1"/>
      <c r="PDW25" s="1"/>
      <c r="PDX25" s="1"/>
      <c r="PDY25" s="1"/>
      <c r="PDZ25" s="1"/>
      <c r="PEA25" s="1"/>
      <c r="PEB25" s="1"/>
      <c r="PEC25" s="1"/>
      <c r="PED25" s="1"/>
      <c r="PEE25" s="1"/>
      <c r="PEF25" s="1"/>
      <c r="PEG25" s="1"/>
      <c r="PEH25" s="1"/>
      <c r="PEI25" s="1"/>
      <c r="PEJ25" s="1"/>
      <c r="PEK25" s="1"/>
      <c r="PEL25" s="1"/>
      <c r="PEM25" s="1"/>
      <c r="PEN25" s="1"/>
      <c r="PEO25" s="1"/>
      <c r="PEP25" s="1"/>
      <c r="PEQ25" s="1"/>
      <c r="PER25" s="1"/>
      <c r="PES25" s="1"/>
      <c r="PET25" s="1"/>
      <c r="PEU25" s="1"/>
      <c r="PEV25" s="1"/>
      <c r="PEW25" s="1"/>
      <c r="PEX25" s="1"/>
      <c r="PEY25" s="1"/>
      <c r="PEZ25" s="1"/>
      <c r="PFA25" s="1"/>
      <c r="PFB25" s="1"/>
      <c r="PFC25" s="1"/>
      <c r="PFD25" s="1"/>
      <c r="PFE25" s="1"/>
      <c r="PFF25" s="1"/>
      <c r="PFG25" s="1"/>
      <c r="PFH25" s="1"/>
      <c r="PFI25" s="1"/>
      <c r="PFJ25" s="1"/>
      <c r="PFK25" s="1"/>
      <c r="PFL25" s="1"/>
      <c r="PFM25" s="1"/>
      <c r="PFN25" s="1"/>
      <c r="PFO25" s="1"/>
      <c r="PFP25" s="1"/>
      <c r="PFQ25" s="1"/>
      <c r="PFR25" s="1"/>
      <c r="PFS25" s="1"/>
      <c r="PFT25" s="1"/>
      <c r="PFU25" s="1"/>
      <c r="PFV25" s="1"/>
      <c r="PFW25" s="1"/>
      <c r="PFX25" s="1"/>
      <c r="PFY25" s="1"/>
      <c r="PFZ25" s="1"/>
      <c r="PGA25" s="1"/>
      <c r="PGB25" s="1"/>
      <c r="PGC25" s="1"/>
      <c r="PGD25" s="1"/>
      <c r="PGE25" s="1"/>
      <c r="PGF25" s="1"/>
      <c r="PGG25" s="1"/>
      <c r="PGH25" s="1"/>
      <c r="PGI25" s="1"/>
      <c r="PGJ25" s="1"/>
      <c r="PGK25" s="1"/>
      <c r="PGL25" s="1"/>
      <c r="PGM25" s="1"/>
      <c r="PGN25" s="1"/>
      <c r="PGO25" s="1"/>
      <c r="PGP25" s="1"/>
      <c r="PGQ25" s="1"/>
      <c r="PGR25" s="1"/>
      <c r="PGS25" s="1"/>
      <c r="PGT25" s="1"/>
      <c r="PGU25" s="1"/>
      <c r="PGV25" s="1"/>
      <c r="PGW25" s="1"/>
      <c r="PGX25" s="1"/>
      <c r="PGY25" s="1"/>
      <c r="PGZ25" s="1"/>
      <c r="PHA25" s="1"/>
      <c r="PHB25" s="1"/>
      <c r="PHC25" s="1"/>
      <c r="PHD25" s="1"/>
      <c r="PHE25" s="1"/>
      <c r="PHF25" s="1"/>
      <c r="PHG25" s="1"/>
      <c r="PHH25" s="1"/>
      <c r="PHI25" s="1"/>
      <c r="PHJ25" s="1"/>
      <c r="PHK25" s="1"/>
      <c r="PHL25" s="1"/>
      <c r="PHM25" s="1"/>
      <c r="PHN25" s="1"/>
      <c r="PHO25" s="1"/>
      <c r="PHP25" s="1"/>
      <c r="PHQ25" s="1"/>
      <c r="PHR25" s="1"/>
      <c r="PHS25" s="1"/>
      <c r="PHT25" s="1"/>
      <c r="PHU25" s="1"/>
      <c r="PHV25" s="1"/>
      <c r="PHW25" s="1"/>
      <c r="PHX25" s="1"/>
      <c r="PHY25" s="1"/>
      <c r="PHZ25" s="1"/>
      <c r="PIA25" s="1"/>
      <c r="PIB25" s="1"/>
      <c r="PIC25" s="1"/>
      <c r="PID25" s="1"/>
      <c r="PIE25" s="1"/>
      <c r="PIF25" s="1"/>
      <c r="PIG25" s="1"/>
      <c r="PIH25" s="1"/>
      <c r="PII25" s="1"/>
      <c r="PIJ25" s="1"/>
      <c r="PIK25" s="1"/>
      <c r="PIL25" s="1"/>
      <c r="PIM25" s="1"/>
      <c r="PIN25" s="1"/>
      <c r="PIO25" s="1"/>
      <c r="PIP25" s="1"/>
      <c r="PIQ25" s="1"/>
      <c r="PIR25" s="1"/>
      <c r="PIS25" s="1"/>
      <c r="PIT25" s="1"/>
      <c r="PIU25" s="1"/>
      <c r="PIV25" s="1"/>
      <c r="PIW25" s="1"/>
      <c r="PIX25" s="1"/>
      <c r="PIY25" s="1"/>
      <c r="PIZ25" s="1"/>
      <c r="PJA25" s="1"/>
      <c r="PJB25" s="1"/>
      <c r="PJC25" s="1"/>
      <c r="PJD25" s="1"/>
      <c r="PJE25" s="1"/>
      <c r="PJF25" s="1"/>
      <c r="PJG25" s="1"/>
      <c r="PJH25" s="1"/>
      <c r="PJI25" s="1"/>
      <c r="PJJ25" s="1"/>
      <c r="PJK25" s="1"/>
      <c r="PJL25" s="1"/>
      <c r="PJM25" s="1"/>
      <c r="PJN25" s="1"/>
      <c r="PJO25" s="1"/>
      <c r="PJP25" s="1"/>
      <c r="PJQ25" s="1"/>
      <c r="PJR25" s="1"/>
      <c r="PJS25" s="1"/>
      <c r="PJT25" s="1"/>
      <c r="PJU25" s="1"/>
      <c r="PJV25" s="1"/>
      <c r="PJW25" s="1"/>
      <c r="PJX25" s="1"/>
      <c r="PJY25" s="1"/>
      <c r="PJZ25" s="1"/>
      <c r="PKA25" s="1"/>
      <c r="PKB25" s="1"/>
      <c r="PKC25" s="1"/>
      <c r="PKD25" s="1"/>
      <c r="PKE25" s="1"/>
      <c r="PKF25" s="1"/>
      <c r="PKG25" s="1"/>
      <c r="PKH25" s="1"/>
      <c r="PKI25" s="1"/>
      <c r="PKJ25" s="1"/>
      <c r="PKK25" s="1"/>
      <c r="PKL25" s="1"/>
      <c r="PKM25" s="1"/>
      <c r="PKN25" s="1"/>
      <c r="PKO25" s="1"/>
      <c r="PKP25" s="1"/>
      <c r="PKQ25" s="1"/>
      <c r="PKR25" s="1"/>
      <c r="PKS25" s="1"/>
      <c r="PKT25" s="1"/>
      <c r="PKU25" s="1"/>
      <c r="PKV25" s="1"/>
      <c r="PKW25" s="1"/>
      <c r="PKX25" s="1"/>
      <c r="PKY25" s="1"/>
      <c r="PKZ25" s="1"/>
      <c r="PLA25" s="1"/>
      <c r="PLB25" s="1"/>
      <c r="PLC25" s="1"/>
      <c r="PLD25" s="1"/>
      <c r="PLE25" s="1"/>
      <c r="PLF25" s="1"/>
      <c r="PLG25" s="1"/>
      <c r="PLH25" s="1"/>
      <c r="PLI25" s="1"/>
      <c r="PLJ25" s="1"/>
      <c r="PLK25" s="1"/>
      <c r="PLL25" s="1"/>
      <c r="PLM25" s="1"/>
      <c r="PLN25" s="1"/>
      <c r="PLO25" s="1"/>
      <c r="PLP25" s="1"/>
      <c r="PLQ25" s="1"/>
      <c r="PLR25" s="1"/>
      <c r="PLS25" s="1"/>
      <c r="PLT25" s="1"/>
      <c r="PLU25" s="1"/>
      <c r="PLV25" s="1"/>
      <c r="PLW25" s="1"/>
      <c r="PLX25" s="1"/>
      <c r="PLY25" s="1"/>
      <c r="PLZ25" s="1"/>
      <c r="PMA25" s="1"/>
      <c r="PMB25" s="1"/>
      <c r="PMC25" s="1"/>
      <c r="PMD25" s="1"/>
      <c r="PME25" s="1"/>
      <c r="PMF25" s="1"/>
      <c r="PMG25" s="1"/>
      <c r="PMH25" s="1"/>
      <c r="PMI25" s="1"/>
      <c r="PMJ25" s="1"/>
      <c r="PMK25" s="1"/>
      <c r="PML25" s="1"/>
      <c r="PMM25" s="1"/>
      <c r="PMN25" s="1"/>
      <c r="PMO25" s="1"/>
      <c r="PMP25" s="1"/>
      <c r="PMQ25" s="1"/>
      <c r="PMR25" s="1"/>
      <c r="PMS25" s="1"/>
      <c r="PMT25" s="1"/>
      <c r="PMU25" s="1"/>
      <c r="PMV25" s="1"/>
      <c r="PMW25" s="1"/>
      <c r="PMX25" s="1"/>
      <c r="PMY25" s="1"/>
      <c r="PMZ25" s="1"/>
      <c r="PNA25" s="1"/>
      <c r="PNB25" s="1"/>
      <c r="PNC25" s="1"/>
      <c r="PND25" s="1"/>
      <c r="PNE25" s="1"/>
      <c r="PNF25" s="1"/>
      <c r="PNG25" s="1"/>
      <c r="PNH25" s="1"/>
      <c r="PNI25" s="1"/>
      <c r="PNJ25" s="1"/>
      <c r="PNK25" s="1"/>
      <c r="PNL25" s="1"/>
      <c r="PNM25" s="1"/>
      <c r="PNN25" s="1"/>
      <c r="PNO25" s="1"/>
      <c r="PNP25" s="1"/>
      <c r="PNQ25" s="1"/>
      <c r="PNR25" s="1"/>
      <c r="PNS25" s="1"/>
      <c r="PNT25" s="1"/>
      <c r="PNU25" s="1"/>
      <c r="PNV25" s="1"/>
      <c r="PNW25" s="1"/>
      <c r="PNX25" s="1"/>
      <c r="PNY25" s="1"/>
      <c r="PNZ25" s="1"/>
      <c r="POA25" s="1"/>
      <c r="POB25" s="1"/>
      <c r="POC25" s="1"/>
      <c r="POD25" s="1"/>
      <c r="POE25" s="1"/>
      <c r="POF25" s="1"/>
      <c r="POG25" s="1"/>
      <c r="POH25" s="1"/>
      <c r="POI25" s="1"/>
      <c r="POJ25" s="1"/>
      <c r="POK25" s="1"/>
      <c r="POL25" s="1"/>
      <c r="POM25" s="1"/>
      <c r="PON25" s="1"/>
      <c r="POO25" s="1"/>
      <c r="POP25" s="1"/>
      <c r="POQ25" s="1"/>
      <c r="POR25" s="1"/>
      <c r="POS25" s="1"/>
      <c r="POT25" s="1"/>
      <c r="POU25" s="1"/>
      <c r="POV25" s="1"/>
      <c r="POW25" s="1"/>
      <c r="POX25" s="1"/>
      <c r="POY25" s="1"/>
      <c r="POZ25" s="1"/>
      <c r="PPA25" s="1"/>
      <c r="PPB25" s="1"/>
      <c r="PPC25" s="1"/>
      <c r="PPD25" s="1"/>
      <c r="PPE25" s="1"/>
      <c r="PPF25" s="1"/>
      <c r="PPG25" s="1"/>
      <c r="PPH25" s="1"/>
      <c r="PPI25" s="1"/>
      <c r="PPJ25" s="1"/>
      <c r="PPK25" s="1"/>
      <c r="PPL25" s="1"/>
      <c r="PPM25" s="1"/>
      <c r="PPN25" s="1"/>
      <c r="PPO25" s="1"/>
      <c r="PPP25" s="1"/>
      <c r="PPQ25" s="1"/>
      <c r="PPR25" s="1"/>
      <c r="PPS25" s="1"/>
      <c r="PPT25" s="1"/>
      <c r="PPU25" s="1"/>
      <c r="PPV25" s="1"/>
      <c r="PPW25" s="1"/>
      <c r="PPX25" s="1"/>
      <c r="PPY25" s="1"/>
      <c r="PPZ25" s="1"/>
      <c r="PQA25" s="1"/>
      <c r="PQB25" s="1"/>
      <c r="PQC25" s="1"/>
      <c r="PQD25" s="1"/>
      <c r="PQE25" s="1"/>
      <c r="PQF25" s="1"/>
      <c r="PQG25" s="1"/>
      <c r="PQH25" s="1"/>
      <c r="PQI25" s="1"/>
      <c r="PQJ25" s="1"/>
      <c r="PQK25" s="1"/>
      <c r="PQL25" s="1"/>
      <c r="PQM25" s="1"/>
      <c r="PQN25" s="1"/>
      <c r="PQO25" s="1"/>
      <c r="PQP25" s="1"/>
      <c r="PQQ25" s="1"/>
      <c r="PQR25" s="1"/>
      <c r="PQS25" s="1"/>
      <c r="PQT25" s="1"/>
      <c r="PQU25" s="1"/>
      <c r="PQV25" s="1"/>
      <c r="PQW25" s="1"/>
      <c r="PQX25" s="1"/>
      <c r="PQY25" s="1"/>
      <c r="PQZ25" s="1"/>
      <c r="PRA25" s="1"/>
      <c r="PRB25" s="1"/>
      <c r="PRC25" s="1"/>
      <c r="PRD25" s="1"/>
      <c r="PRE25" s="1"/>
      <c r="PRF25" s="1"/>
      <c r="PRG25" s="1"/>
      <c r="PRH25" s="1"/>
      <c r="PRI25" s="1"/>
      <c r="PRJ25" s="1"/>
      <c r="PRK25" s="1"/>
      <c r="PRL25" s="1"/>
      <c r="PRM25" s="1"/>
      <c r="PRN25" s="1"/>
      <c r="PRO25" s="1"/>
      <c r="PRP25" s="1"/>
      <c r="PRQ25" s="1"/>
      <c r="PRR25" s="1"/>
      <c r="PRS25" s="1"/>
      <c r="PRT25" s="1"/>
      <c r="PRU25" s="1"/>
      <c r="PRV25" s="1"/>
      <c r="PRW25" s="1"/>
      <c r="PRX25" s="1"/>
      <c r="PRY25" s="1"/>
      <c r="PRZ25" s="1"/>
      <c r="PSA25" s="1"/>
      <c r="PSB25" s="1"/>
      <c r="PSC25" s="1"/>
      <c r="PSD25" s="1"/>
      <c r="PSE25" s="1"/>
      <c r="PSF25" s="1"/>
      <c r="PSG25" s="1"/>
      <c r="PSH25" s="1"/>
      <c r="PSI25" s="1"/>
      <c r="PSJ25" s="1"/>
      <c r="PSK25" s="1"/>
      <c r="PSL25" s="1"/>
      <c r="PSM25" s="1"/>
      <c r="PSN25" s="1"/>
      <c r="PSO25" s="1"/>
      <c r="PSP25" s="1"/>
      <c r="PSQ25" s="1"/>
      <c r="PSR25" s="1"/>
      <c r="PSS25" s="1"/>
      <c r="PST25" s="1"/>
      <c r="PSU25" s="1"/>
      <c r="PSV25" s="1"/>
      <c r="PSW25" s="1"/>
      <c r="PSX25" s="1"/>
      <c r="PSY25" s="1"/>
      <c r="PSZ25" s="1"/>
      <c r="PTA25" s="1"/>
      <c r="PTB25" s="1"/>
      <c r="PTC25" s="1"/>
      <c r="PTD25" s="1"/>
      <c r="PTE25" s="1"/>
      <c r="PTF25" s="1"/>
      <c r="PTG25" s="1"/>
      <c r="PTH25" s="1"/>
      <c r="PTI25" s="1"/>
      <c r="PTJ25" s="1"/>
      <c r="PTK25" s="1"/>
      <c r="PTL25" s="1"/>
      <c r="PTM25" s="1"/>
      <c r="PTN25" s="1"/>
      <c r="PTO25" s="1"/>
      <c r="PTP25" s="1"/>
      <c r="PTQ25" s="1"/>
      <c r="PTR25" s="1"/>
      <c r="PTS25" s="1"/>
      <c r="PTT25" s="1"/>
      <c r="PTU25" s="1"/>
      <c r="PTV25" s="1"/>
      <c r="PTW25" s="1"/>
      <c r="PTX25" s="1"/>
      <c r="PTY25" s="1"/>
      <c r="PTZ25" s="1"/>
      <c r="PUA25" s="1"/>
      <c r="PUB25" s="1"/>
      <c r="PUC25" s="1"/>
      <c r="PUD25" s="1"/>
      <c r="PUE25" s="1"/>
      <c r="PUF25" s="1"/>
      <c r="PUG25" s="1"/>
      <c r="PUH25" s="1"/>
      <c r="PUI25" s="1"/>
      <c r="PUJ25" s="1"/>
      <c r="PUK25" s="1"/>
      <c r="PUL25" s="1"/>
      <c r="PUM25" s="1"/>
      <c r="PUN25" s="1"/>
      <c r="PUO25" s="1"/>
      <c r="PUP25" s="1"/>
      <c r="PUQ25" s="1"/>
      <c r="PUR25" s="1"/>
      <c r="PUS25" s="1"/>
      <c r="PUT25" s="1"/>
      <c r="PUU25" s="1"/>
      <c r="PUV25" s="1"/>
      <c r="PUW25" s="1"/>
      <c r="PUX25" s="1"/>
      <c r="PUY25" s="1"/>
      <c r="PUZ25" s="1"/>
      <c r="PVA25" s="1"/>
      <c r="PVB25" s="1"/>
      <c r="PVC25" s="1"/>
      <c r="PVD25" s="1"/>
      <c r="PVE25" s="1"/>
      <c r="PVF25" s="1"/>
      <c r="PVG25" s="1"/>
      <c r="PVH25" s="1"/>
      <c r="PVI25" s="1"/>
      <c r="PVJ25" s="1"/>
      <c r="PVK25" s="1"/>
      <c r="PVL25" s="1"/>
      <c r="PVM25" s="1"/>
      <c r="PVN25" s="1"/>
      <c r="PVO25" s="1"/>
      <c r="PVP25" s="1"/>
      <c r="PVQ25" s="1"/>
      <c r="PVR25" s="1"/>
      <c r="PVS25" s="1"/>
      <c r="PVT25" s="1"/>
      <c r="PVU25" s="1"/>
      <c r="PVV25" s="1"/>
      <c r="PVW25" s="1"/>
      <c r="PVX25" s="1"/>
      <c r="PVY25" s="1"/>
      <c r="PVZ25" s="1"/>
      <c r="PWA25" s="1"/>
      <c r="PWB25" s="1"/>
      <c r="PWC25" s="1"/>
      <c r="PWD25" s="1"/>
      <c r="PWE25" s="1"/>
      <c r="PWF25" s="1"/>
      <c r="PWG25" s="1"/>
      <c r="PWH25" s="1"/>
      <c r="PWI25" s="1"/>
      <c r="PWJ25" s="1"/>
      <c r="PWK25" s="1"/>
      <c r="PWL25" s="1"/>
      <c r="PWM25" s="1"/>
      <c r="PWN25" s="1"/>
      <c r="PWO25" s="1"/>
      <c r="PWP25" s="1"/>
      <c r="PWQ25" s="1"/>
      <c r="PWR25" s="1"/>
      <c r="PWS25" s="1"/>
      <c r="PWT25" s="1"/>
      <c r="PWU25" s="1"/>
      <c r="PWV25" s="1"/>
      <c r="PWW25" s="1"/>
      <c r="PWX25" s="1"/>
      <c r="PWY25" s="1"/>
      <c r="PWZ25" s="1"/>
      <c r="PXA25" s="1"/>
      <c r="PXB25" s="1"/>
      <c r="PXC25" s="1"/>
      <c r="PXD25" s="1"/>
      <c r="PXE25" s="1"/>
      <c r="PXF25" s="1"/>
      <c r="PXG25" s="1"/>
      <c r="PXH25" s="1"/>
      <c r="PXI25" s="1"/>
      <c r="PXJ25" s="1"/>
      <c r="PXK25" s="1"/>
      <c r="PXL25" s="1"/>
      <c r="PXM25" s="1"/>
      <c r="PXN25" s="1"/>
      <c r="PXO25" s="1"/>
      <c r="PXP25" s="1"/>
      <c r="PXQ25" s="1"/>
      <c r="PXR25" s="1"/>
      <c r="PXS25" s="1"/>
      <c r="PXT25" s="1"/>
      <c r="PXU25" s="1"/>
      <c r="PXV25" s="1"/>
      <c r="PXW25" s="1"/>
      <c r="PXX25" s="1"/>
      <c r="PXY25" s="1"/>
      <c r="PXZ25" s="1"/>
      <c r="PYA25" s="1"/>
      <c r="PYB25" s="1"/>
      <c r="PYC25" s="1"/>
      <c r="PYD25" s="1"/>
      <c r="PYE25" s="1"/>
      <c r="PYF25" s="1"/>
      <c r="PYG25" s="1"/>
      <c r="PYH25" s="1"/>
      <c r="PYI25" s="1"/>
      <c r="PYJ25" s="1"/>
      <c r="PYK25" s="1"/>
      <c r="PYL25" s="1"/>
      <c r="PYM25" s="1"/>
      <c r="PYN25" s="1"/>
      <c r="PYO25" s="1"/>
      <c r="PYP25" s="1"/>
      <c r="PYQ25" s="1"/>
      <c r="PYR25" s="1"/>
      <c r="PYS25" s="1"/>
      <c r="PYT25" s="1"/>
      <c r="PYU25" s="1"/>
      <c r="PYV25" s="1"/>
      <c r="PYW25" s="1"/>
      <c r="PYX25" s="1"/>
      <c r="PYY25" s="1"/>
      <c r="PYZ25" s="1"/>
      <c r="PZA25" s="1"/>
      <c r="PZB25" s="1"/>
      <c r="PZC25" s="1"/>
      <c r="PZD25" s="1"/>
      <c r="PZE25" s="1"/>
      <c r="PZF25" s="1"/>
      <c r="PZG25" s="1"/>
      <c r="PZH25" s="1"/>
      <c r="PZI25" s="1"/>
      <c r="PZJ25" s="1"/>
      <c r="PZK25" s="1"/>
      <c r="PZL25" s="1"/>
      <c r="PZM25" s="1"/>
      <c r="PZN25" s="1"/>
      <c r="PZO25" s="1"/>
      <c r="PZP25" s="1"/>
      <c r="PZQ25" s="1"/>
      <c r="PZR25" s="1"/>
      <c r="PZS25" s="1"/>
      <c r="PZT25" s="1"/>
      <c r="PZU25" s="1"/>
      <c r="PZV25" s="1"/>
      <c r="PZW25" s="1"/>
      <c r="PZX25" s="1"/>
      <c r="PZY25" s="1"/>
      <c r="PZZ25" s="1"/>
      <c r="QAA25" s="1"/>
      <c r="QAB25" s="1"/>
      <c r="QAC25" s="1"/>
      <c r="QAD25" s="1"/>
      <c r="QAE25" s="1"/>
      <c r="QAF25" s="1"/>
      <c r="QAG25" s="1"/>
      <c r="QAH25" s="1"/>
      <c r="QAI25" s="1"/>
      <c r="QAJ25" s="1"/>
      <c r="QAK25" s="1"/>
      <c r="QAL25" s="1"/>
      <c r="QAM25" s="1"/>
      <c r="QAN25" s="1"/>
      <c r="QAO25" s="1"/>
      <c r="QAP25" s="1"/>
      <c r="QAQ25" s="1"/>
      <c r="QAR25" s="1"/>
      <c r="QAS25" s="1"/>
      <c r="QAT25" s="1"/>
      <c r="QAU25" s="1"/>
      <c r="QAV25" s="1"/>
      <c r="QAW25" s="1"/>
      <c r="QAX25" s="1"/>
      <c r="QAY25" s="1"/>
      <c r="QAZ25" s="1"/>
      <c r="QBA25" s="1"/>
      <c r="QBB25" s="1"/>
      <c r="QBC25" s="1"/>
      <c r="QBD25" s="1"/>
      <c r="QBE25" s="1"/>
      <c r="QBF25" s="1"/>
      <c r="QBG25" s="1"/>
      <c r="QBH25" s="1"/>
      <c r="QBI25" s="1"/>
      <c r="QBJ25" s="1"/>
      <c r="QBK25" s="1"/>
      <c r="QBL25" s="1"/>
      <c r="QBM25" s="1"/>
      <c r="QBN25" s="1"/>
      <c r="QBO25" s="1"/>
      <c r="QBP25" s="1"/>
      <c r="QBQ25" s="1"/>
      <c r="QBR25" s="1"/>
      <c r="QBS25" s="1"/>
      <c r="QBT25" s="1"/>
      <c r="QBU25" s="1"/>
      <c r="QBV25" s="1"/>
      <c r="QBW25" s="1"/>
      <c r="QBX25" s="1"/>
      <c r="QBY25" s="1"/>
      <c r="QBZ25" s="1"/>
      <c r="QCA25" s="1"/>
      <c r="QCB25" s="1"/>
      <c r="QCC25" s="1"/>
      <c r="QCD25" s="1"/>
      <c r="QCE25" s="1"/>
      <c r="QCF25" s="1"/>
      <c r="QCG25" s="1"/>
      <c r="QCH25" s="1"/>
      <c r="QCI25" s="1"/>
      <c r="QCJ25" s="1"/>
      <c r="QCK25" s="1"/>
      <c r="QCL25" s="1"/>
      <c r="QCM25" s="1"/>
      <c r="QCN25" s="1"/>
      <c r="QCO25" s="1"/>
      <c r="QCP25" s="1"/>
      <c r="QCQ25" s="1"/>
      <c r="QCR25" s="1"/>
      <c r="QCS25" s="1"/>
      <c r="QCT25" s="1"/>
      <c r="QCU25" s="1"/>
      <c r="QCV25" s="1"/>
      <c r="QCW25" s="1"/>
      <c r="QCX25" s="1"/>
      <c r="QCY25" s="1"/>
      <c r="QCZ25" s="1"/>
      <c r="QDA25" s="1"/>
      <c r="QDB25" s="1"/>
      <c r="QDC25" s="1"/>
      <c r="QDD25" s="1"/>
      <c r="QDE25" s="1"/>
      <c r="QDF25" s="1"/>
      <c r="QDG25" s="1"/>
      <c r="QDH25" s="1"/>
      <c r="QDI25" s="1"/>
      <c r="QDJ25" s="1"/>
      <c r="QDK25" s="1"/>
      <c r="QDL25" s="1"/>
      <c r="QDM25" s="1"/>
      <c r="QDN25" s="1"/>
      <c r="QDO25" s="1"/>
      <c r="QDP25" s="1"/>
      <c r="QDQ25" s="1"/>
      <c r="QDR25" s="1"/>
      <c r="QDS25" s="1"/>
      <c r="QDT25" s="1"/>
      <c r="QDU25" s="1"/>
      <c r="QDV25" s="1"/>
      <c r="QDW25" s="1"/>
      <c r="QDX25" s="1"/>
      <c r="QDY25" s="1"/>
      <c r="QDZ25" s="1"/>
      <c r="QEA25" s="1"/>
      <c r="QEB25" s="1"/>
      <c r="QEC25" s="1"/>
      <c r="QED25" s="1"/>
      <c r="QEE25" s="1"/>
      <c r="QEF25" s="1"/>
      <c r="QEG25" s="1"/>
      <c r="QEH25" s="1"/>
      <c r="QEI25" s="1"/>
      <c r="QEJ25" s="1"/>
      <c r="QEK25" s="1"/>
      <c r="QEL25" s="1"/>
      <c r="QEM25" s="1"/>
      <c r="QEN25" s="1"/>
      <c r="QEO25" s="1"/>
      <c r="QEP25" s="1"/>
      <c r="QEQ25" s="1"/>
      <c r="QER25" s="1"/>
      <c r="QES25" s="1"/>
      <c r="QET25" s="1"/>
      <c r="QEU25" s="1"/>
      <c r="QEV25" s="1"/>
      <c r="QEW25" s="1"/>
      <c r="QEX25" s="1"/>
      <c r="QEY25" s="1"/>
      <c r="QEZ25" s="1"/>
      <c r="QFA25" s="1"/>
      <c r="QFB25" s="1"/>
      <c r="QFC25" s="1"/>
      <c r="QFD25" s="1"/>
      <c r="QFE25" s="1"/>
      <c r="QFF25" s="1"/>
      <c r="QFG25" s="1"/>
      <c r="QFH25" s="1"/>
      <c r="QFI25" s="1"/>
      <c r="QFJ25" s="1"/>
      <c r="QFK25" s="1"/>
      <c r="QFL25" s="1"/>
      <c r="QFM25" s="1"/>
      <c r="QFN25" s="1"/>
      <c r="QFO25" s="1"/>
      <c r="QFP25" s="1"/>
      <c r="QFQ25" s="1"/>
      <c r="QFR25" s="1"/>
      <c r="QFS25" s="1"/>
      <c r="QFT25" s="1"/>
      <c r="QFU25" s="1"/>
      <c r="QFV25" s="1"/>
      <c r="QFW25" s="1"/>
      <c r="QFX25" s="1"/>
      <c r="QFY25" s="1"/>
      <c r="QFZ25" s="1"/>
      <c r="QGA25" s="1"/>
      <c r="QGB25" s="1"/>
      <c r="QGC25" s="1"/>
      <c r="QGD25" s="1"/>
      <c r="QGE25" s="1"/>
      <c r="QGF25" s="1"/>
      <c r="QGG25" s="1"/>
      <c r="QGH25" s="1"/>
      <c r="QGI25" s="1"/>
      <c r="QGJ25" s="1"/>
      <c r="QGK25" s="1"/>
      <c r="QGL25" s="1"/>
      <c r="QGM25" s="1"/>
      <c r="QGN25" s="1"/>
      <c r="QGO25" s="1"/>
      <c r="QGP25" s="1"/>
      <c r="QGQ25" s="1"/>
      <c r="QGR25" s="1"/>
      <c r="QGS25" s="1"/>
      <c r="QGT25" s="1"/>
      <c r="QGU25" s="1"/>
      <c r="QGV25" s="1"/>
      <c r="QGW25" s="1"/>
      <c r="QGX25" s="1"/>
      <c r="QGY25" s="1"/>
      <c r="QGZ25" s="1"/>
      <c r="QHA25" s="1"/>
      <c r="QHB25" s="1"/>
      <c r="QHC25" s="1"/>
      <c r="QHD25" s="1"/>
      <c r="QHE25" s="1"/>
      <c r="QHF25" s="1"/>
      <c r="QHG25" s="1"/>
      <c r="QHH25" s="1"/>
      <c r="QHI25" s="1"/>
      <c r="QHJ25" s="1"/>
      <c r="QHK25" s="1"/>
      <c r="QHL25" s="1"/>
      <c r="QHM25" s="1"/>
      <c r="QHN25" s="1"/>
      <c r="QHO25" s="1"/>
      <c r="QHP25" s="1"/>
      <c r="QHQ25" s="1"/>
      <c r="QHR25" s="1"/>
      <c r="QHS25" s="1"/>
      <c r="QHT25" s="1"/>
      <c r="QHU25" s="1"/>
      <c r="QHV25" s="1"/>
      <c r="QHW25" s="1"/>
      <c r="QHX25" s="1"/>
      <c r="QHY25" s="1"/>
      <c r="QHZ25" s="1"/>
      <c r="QIA25" s="1"/>
      <c r="QIB25" s="1"/>
      <c r="QIC25" s="1"/>
      <c r="QID25" s="1"/>
      <c r="QIE25" s="1"/>
      <c r="QIF25" s="1"/>
      <c r="QIG25" s="1"/>
      <c r="QIH25" s="1"/>
      <c r="QII25" s="1"/>
      <c r="QIJ25" s="1"/>
      <c r="QIK25" s="1"/>
      <c r="QIL25" s="1"/>
      <c r="QIM25" s="1"/>
      <c r="QIN25" s="1"/>
      <c r="QIO25" s="1"/>
      <c r="QIP25" s="1"/>
      <c r="QIQ25" s="1"/>
      <c r="QIR25" s="1"/>
      <c r="QIS25" s="1"/>
      <c r="QIT25" s="1"/>
      <c r="QIU25" s="1"/>
      <c r="QIV25" s="1"/>
      <c r="QIW25" s="1"/>
      <c r="QIX25" s="1"/>
      <c r="QIY25" s="1"/>
      <c r="QIZ25" s="1"/>
      <c r="QJA25" s="1"/>
      <c r="QJB25" s="1"/>
      <c r="QJC25" s="1"/>
      <c r="QJD25" s="1"/>
      <c r="QJE25" s="1"/>
      <c r="QJF25" s="1"/>
      <c r="QJG25" s="1"/>
      <c r="QJH25" s="1"/>
      <c r="QJI25" s="1"/>
      <c r="QJJ25" s="1"/>
      <c r="QJK25" s="1"/>
      <c r="QJL25" s="1"/>
      <c r="QJM25" s="1"/>
      <c r="QJN25" s="1"/>
      <c r="QJO25" s="1"/>
      <c r="QJP25" s="1"/>
      <c r="QJQ25" s="1"/>
      <c r="QJR25" s="1"/>
      <c r="QJS25" s="1"/>
      <c r="QJT25" s="1"/>
      <c r="QJU25" s="1"/>
      <c r="QJV25" s="1"/>
      <c r="QJW25" s="1"/>
      <c r="QJX25" s="1"/>
      <c r="QJY25" s="1"/>
      <c r="QJZ25" s="1"/>
      <c r="QKA25" s="1"/>
      <c r="QKB25" s="1"/>
      <c r="QKC25" s="1"/>
      <c r="QKD25" s="1"/>
      <c r="QKE25" s="1"/>
      <c r="QKF25" s="1"/>
      <c r="QKG25" s="1"/>
      <c r="QKH25" s="1"/>
      <c r="QKI25" s="1"/>
      <c r="QKJ25" s="1"/>
      <c r="QKK25" s="1"/>
      <c r="QKL25" s="1"/>
      <c r="QKM25" s="1"/>
      <c r="QKN25" s="1"/>
      <c r="QKO25" s="1"/>
      <c r="QKP25" s="1"/>
      <c r="QKQ25" s="1"/>
      <c r="QKR25" s="1"/>
      <c r="QKS25" s="1"/>
      <c r="QKT25" s="1"/>
      <c r="QKU25" s="1"/>
      <c r="QKV25" s="1"/>
      <c r="QKW25" s="1"/>
      <c r="QKX25" s="1"/>
      <c r="QKY25" s="1"/>
      <c r="QKZ25" s="1"/>
      <c r="QLA25" s="1"/>
      <c r="QLB25" s="1"/>
      <c r="QLC25" s="1"/>
      <c r="QLD25" s="1"/>
      <c r="QLE25" s="1"/>
      <c r="QLF25" s="1"/>
      <c r="QLG25" s="1"/>
      <c r="QLH25" s="1"/>
      <c r="QLI25" s="1"/>
      <c r="QLJ25" s="1"/>
      <c r="QLK25" s="1"/>
      <c r="QLL25" s="1"/>
      <c r="QLM25" s="1"/>
      <c r="QLN25" s="1"/>
      <c r="QLO25" s="1"/>
      <c r="QLP25" s="1"/>
      <c r="QLQ25" s="1"/>
      <c r="QLR25" s="1"/>
      <c r="QLS25" s="1"/>
      <c r="QLT25" s="1"/>
      <c r="QLU25" s="1"/>
      <c r="QLV25" s="1"/>
      <c r="QLW25" s="1"/>
      <c r="QLX25" s="1"/>
      <c r="QLY25" s="1"/>
      <c r="QLZ25" s="1"/>
      <c r="QMA25" s="1"/>
      <c r="QMB25" s="1"/>
      <c r="QMC25" s="1"/>
      <c r="QMD25" s="1"/>
      <c r="QME25" s="1"/>
      <c r="QMF25" s="1"/>
      <c r="QMG25" s="1"/>
      <c r="QMH25" s="1"/>
      <c r="QMI25" s="1"/>
      <c r="QMJ25" s="1"/>
      <c r="QMK25" s="1"/>
      <c r="QML25" s="1"/>
      <c r="QMM25" s="1"/>
      <c r="QMN25" s="1"/>
      <c r="QMO25" s="1"/>
      <c r="QMP25" s="1"/>
      <c r="QMQ25" s="1"/>
      <c r="QMR25" s="1"/>
      <c r="QMS25" s="1"/>
      <c r="QMT25" s="1"/>
      <c r="QMU25" s="1"/>
      <c r="QMV25" s="1"/>
      <c r="QMW25" s="1"/>
      <c r="QMX25" s="1"/>
      <c r="QMY25" s="1"/>
      <c r="QMZ25" s="1"/>
      <c r="QNA25" s="1"/>
      <c r="QNB25" s="1"/>
      <c r="QNC25" s="1"/>
      <c r="QND25" s="1"/>
      <c r="QNE25" s="1"/>
      <c r="QNF25" s="1"/>
      <c r="QNG25" s="1"/>
      <c r="QNH25" s="1"/>
      <c r="QNI25" s="1"/>
      <c r="QNJ25" s="1"/>
      <c r="QNK25" s="1"/>
      <c r="QNL25" s="1"/>
      <c r="QNM25" s="1"/>
      <c r="QNN25" s="1"/>
      <c r="QNO25" s="1"/>
      <c r="QNP25" s="1"/>
      <c r="QNQ25" s="1"/>
      <c r="QNR25" s="1"/>
      <c r="QNS25" s="1"/>
      <c r="QNT25" s="1"/>
      <c r="QNU25" s="1"/>
      <c r="QNV25" s="1"/>
      <c r="QNW25" s="1"/>
      <c r="QNX25" s="1"/>
      <c r="QNY25" s="1"/>
      <c r="QNZ25" s="1"/>
      <c r="QOA25" s="1"/>
      <c r="QOB25" s="1"/>
      <c r="QOC25" s="1"/>
      <c r="QOD25" s="1"/>
      <c r="QOE25" s="1"/>
      <c r="QOF25" s="1"/>
      <c r="QOG25" s="1"/>
      <c r="QOH25" s="1"/>
      <c r="QOI25" s="1"/>
      <c r="QOJ25" s="1"/>
      <c r="QOK25" s="1"/>
      <c r="QOL25" s="1"/>
      <c r="QOM25" s="1"/>
      <c r="QON25" s="1"/>
      <c r="QOO25" s="1"/>
      <c r="QOP25" s="1"/>
      <c r="QOQ25" s="1"/>
      <c r="QOR25" s="1"/>
      <c r="QOS25" s="1"/>
      <c r="QOT25" s="1"/>
      <c r="QOU25" s="1"/>
      <c r="QOV25" s="1"/>
      <c r="QOW25" s="1"/>
      <c r="QOX25" s="1"/>
      <c r="QOY25" s="1"/>
      <c r="QOZ25" s="1"/>
      <c r="QPA25" s="1"/>
      <c r="QPB25" s="1"/>
      <c r="QPC25" s="1"/>
      <c r="QPD25" s="1"/>
      <c r="QPE25" s="1"/>
      <c r="QPF25" s="1"/>
      <c r="QPG25" s="1"/>
      <c r="QPH25" s="1"/>
      <c r="QPI25" s="1"/>
      <c r="QPJ25" s="1"/>
      <c r="QPK25" s="1"/>
      <c r="QPL25" s="1"/>
      <c r="QPM25" s="1"/>
      <c r="QPN25" s="1"/>
      <c r="QPO25" s="1"/>
      <c r="QPP25" s="1"/>
      <c r="QPQ25" s="1"/>
      <c r="QPR25" s="1"/>
      <c r="QPS25" s="1"/>
      <c r="QPT25" s="1"/>
      <c r="QPU25" s="1"/>
      <c r="QPV25" s="1"/>
      <c r="QPW25" s="1"/>
      <c r="QPX25" s="1"/>
      <c r="QPY25" s="1"/>
      <c r="QPZ25" s="1"/>
      <c r="QQA25" s="1"/>
      <c r="QQB25" s="1"/>
      <c r="QQC25" s="1"/>
      <c r="QQD25" s="1"/>
      <c r="QQE25" s="1"/>
      <c r="QQF25" s="1"/>
      <c r="QQG25" s="1"/>
      <c r="QQH25" s="1"/>
      <c r="QQI25" s="1"/>
      <c r="QQJ25" s="1"/>
      <c r="QQK25" s="1"/>
      <c r="QQL25" s="1"/>
      <c r="QQM25" s="1"/>
      <c r="QQN25" s="1"/>
      <c r="QQO25" s="1"/>
      <c r="QQP25" s="1"/>
      <c r="QQQ25" s="1"/>
      <c r="QQR25" s="1"/>
      <c r="QQS25" s="1"/>
      <c r="QQT25" s="1"/>
      <c r="QQU25" s="1"/>
      <c r="QQV25" s="1"/>
      <c r="QQW25" s="1"/>
      <c r="QQX25" s="1"/>
      <c r="QQY25" s="1"/>
      <c r="QQZ25" s="1"/>
      <c r="QRA25" s="1"/>
      <c r="QRB25" s="1"/>
      <c r="QRC25" s="1"/>
      <c r="QRD25" s="1"/>
      <c r="QRE25" s="1"/>
      <c r="QRF25" s="1"/>
      <c r="QRG25" s="1"/>
      <c r="QRH25" s="1"/>
      <c r="QRI25" s="1"/>
      <c r="QRJ25" s="1"/>
      <c r="QRK25" s="1"/>
      <c r="QRL25" s="1"/>
      <c r="QRM25" s="1"/>
      <c r="QRN25" s="1"/>
      <c r="QRO25" s="1"/>
      <c r="QRP25" s="1"/>
      <c r="QRQ25" s="1"/>
      <c r="QRR25" s="1"/>
      <c r="QRS25" s="1"/>
      <c r="QRT25" s="1"/>
      <c r="QRU25" s="1"/>
      <c r="QRV25" s="1"/>
      <c r="QRW25" s="1"/>
      <c r="QRX25" s="1"/>
      <c r="QRY25" s="1"/>
      <c r="QRZ25" s="1"/>
      <c r="QSA25" s="1"/>
      <c r="QSB25" s="1"/>
      <c r="QSC25" s="1"/>
      <c r="QSD25" s="1"/>
      <c r="QSE25" s="1"/>
      <c r="QSF25" s="1"/>
      <c r="QSG25" s="1"/>
      <c r="QSH25" s="1"/>
      <c r="QSI25" s="1"/>
      <c r="QSJ25" s="1"/>
      <c r="QSK25" s="1"/>
      <c r="QSL25" s="1"/>
      <c r="QSM25" s="1"/>
      <c r="QSN25" s="1"/>
      <c r="QSO25" s="1"/>
      <c r="QSP25" s="1"/>
      <c r="QSQ25" s="1"/>
      <c r="QSR25" s="1"/>
      <c r="QSS25" s="1"/>
      <c r="QST25" s="1"/>
      <c r="QSU25" s="1"/>
      <c r="QSV25" s="1"/>
      <c r="QSW25" s="1"/>
      <c r="QSX25" s="1"/>
      <c r="QSY25" s="1"/>
      <c r="QSZ25" s="1"/>
      <c r="QTA25" s="1"/>
      <c r="QTB25" s="1"/>
      <c r="QTC25" s="1"/>
      <c r="QTD25" s="1"/>
      <c r="QTE25" s="1"/>
      <c r="QTF25" s="1"/>
      <c r="QTG25" s="1"/>
      <c r="QTH25" s="1"/>
      <c r="QTI25" s="1"/>
      <c r="QTJ25" s="1"/>
      <c r="QTK25" s="1"/>
      <c r="QTL25" s="1"/>
      <c r="QTM25" s="1"/>
      <c r="QTN25" s="1"/>
      <c r="QTO25" s="1"/>
      <c r="QTP25" s="1"/>
      <c r="QTQ25" s="1"/>
      <c r="QTR25" s="1"/>
      <c r="QTS25" s="1"/>
      <c r="QTT25" s="1"/>
      <c r="QTU25" s="1"/>
      <c r="QTV25" s="1"/>
      <c r="QTW25" s="1"/>
      <c r="QTX25" s="1"/>
      <c r="QTY25" s="1"/>
      <c r="QTZ25" s="1"/>
      <c r="QUA25" s="1"/>
      <c r="QUB25" s="1"/>
      <c r="QUC25" s="1"/>
      <c r="QUD25" s="1"/>
      <c r="QUE25" s="1"/>
      <c r="QUF25" s="1"/>
      <c r="QUG25" s="1"/>
      <c r="QUH25" s="1"/>
      <c r="QUI25" s="1"/>
      <c r="QUJ25" s="1"/>
      <c r="QUK25" s="1"/>
      <c r="QUL25" s="1"/>
      <c r="QUM25" s="1"/>
      <c r="QUN25" s="1"/>
      <c r="QUO25" s="1"/>
      <c r="QUP25" s="1"/>
      <c r="QUQ25" s="1"/>
      <c r="QUR25" s="1"/>
      <c r="QUS25" s="1"/>
      <c r="QUT25" s="1"/>
      <c r="QUU25" s="1"/>
      <c r="QUV25" s="1"/>
      <c r="QUW25" s="1"/>
      <c r="QUX25" s="1"/>
      <c r="QUY25" s="1"/>
      <c r="QUZ25" s="1"/>
      <c r="QVA25" s="1"/>
      <c r="QVB25" s="1"/>
      <c r="QVC25" s="1"/>
      <c r="QVD25" s="1"/>
      <c r="QVE25" s="1"/>
      <c r="QVF25" s="1"/>
      <c r="QVG25" s="1"/>
      <c r="QVH25" s="1"/>
      <c r="QVI25" s="1"/>
      <c r="QVJ25" s="1"/>
      <c r="QVK25" s="1"/>
      <c r="QVL25" s="1"/>
      <c r="QVM25" s="1"/>
      <c r="QVN25" s="1"/>
      <c r="QVO25" s="1"/>
      <c r="QVP25" s="1"/>
      <c r="QVQ25" s="1"/>
      <c r="QVR25" s="1"/>
      <c r="QVS25" s="1"/>
      <c r="QVT25" s="1"/>
      <c r="QVU25" s="1"/>
      <c r="QVV25" s="1"/>
      <c r="QVW25" s="1"/>
      <c r="QVX25" s="1"/>
      <c r="QVY25" s="1"/>
      <c r="QVZ25" s="1"/>
      <c r="QWA25" s="1"/>
      <c r="QWB25" s="1"/>
      <c r="QWC25" s="1"/>
      <c r="QWD25" s="1"/>
      <c r="QWE25" s="1"/>
      <c r="QWF25" s="1"/>
      <c r="QWG25" s="1"/>
      <c r="QWH25" s="1"/>
      <c r="QWI25" s="1"/>
      <c r="QWJ25" s="1"/>
      <c r="QWK25" s="1"/>
      <c r="QWL25" s="1"/>
      <c r="QWM25" s="1"/>
      <c r="QWN25" s="1"/>
      <c r="QWO25" s="1"/>
      <c r="QWP25" s="1"/>
      <c r="QWQ25" s="1"/>
      <c r="QWR25" s="1"/>
      <c r="QWS25" s="1"/>
      <c r="QWT25" s="1"/>
      <c r="QWU25" s="1"/>
      <c r="QWV25" s="1"/>
      <c r="QWW25" s="1"/>
      <c r="QWX25" s="1"/>
      <c r="QWY25" s="1"/>
      <c r="QWZ25" s="1"/>
      <c r="QXA25" s="1"/>
      <c r="QXB25" s="1"/>
      <c r="QXC25" s="1"/>
      <c r="QXD25" s="1"/>
      <c r="QXE25" s="1"/>
      <c r="QXF25" s="1"/>
      <c r="QXG25" s="1"/>
      <c r="QXH25" s="1"/>
      <c r="QXI25" s="1"/>
      <c r="QXJ25" s="1"/>
      <c r="QXK25" s="1"/>
      <c r="QXL25" s="1"/>
      <c r="QXM25" s="1"/>
      <c r="QXN25" s="1"/>
      <c r="QXO25" s="1"/>
      <c r="QXP25" s="1"/>
      <c r="QXQ25" s="1"/>
      <c r="QXR25" s="1"/>
      <c r="QXS25" s="1"/>
      <c r="QXT25" s="1"/>
      <c r="QXU25" s="1"/>
      <c r="QXV25" s="1"/>
      <c r="QXW25" s="1"/>
      <c r="QXX25" s="1"/>
      <c r="QXY25" s="1"/>
      <c r="QXZ25" s="1"/>
      <c r="QYA25" s="1"/>
      <c r="QYB25" s="1"/>
      <c r="QYC25" s="1"/>
      <c r="QYD25" s="1"/>
      <c r="QYE25" s="1"/>
      <c r="QYF25" s="1"/>
      <c r="QYG25" s="1"/>
      <c r="QYH25" s="1"/>
      <c r="QYI25" s="1"/>
      <c r="QYJ25" s="1"/>
      <c r="QYK25" s="1"/>
      <c r="QYL25" s="1"/>
      <c r="QYM25" s="1"/>
      <c r="QYN25" s="1"/>
      <c r="QYO25" s="1"/>
      <c r="QYP25" s="1"/>
      <c r="QYQ25" s="1"/>
      <c r="QYR25" s="1"/>
      <c r="QYS25" s="1"/>
      <c r="QYT25" s="1"/>
      <c r="QYU25" s="1"/>
      <c r="QYV25" s="1"/>
      <c r="QYW25" s="1"/>
      <c r="QYX25" s="1"/>
      <c r="QYY25" s="1"/>
      <c r="QYZ25" s="1"/>
      <c r="QZA25" s="1"/>
      <c r="QZB25" s="1"/>
      <c r="QZC25" s="1"/>
      <c r="QZD25" s="1"/>
      <c r="QZE25" s="1"/>
      <c r="QZF25" s="1"/>
      <c r="QZG25" s="1"/>
      <c r="QZH25" s="1"/>
      <c r="QZI25" s="1"/>
      <c r="QZJ25" s="1"/>
      <c r="QZK25" s="1"/>
      <c r="QZL25" s="1"/>
      <c r="QZM25" s="1"/>
      <c r="QZN25" s="1"/>
      <c r="QZO25" s="1"/>
      <c r="QZP25" s="1"/>
      <c r="QZQ25" s="1"/>
      <c r="QZR25" s="1"/>
      <c r="QZS25" s="1"/>
      <c r="QZT25" s="1"/>
      <c r="QZU25" s="1"/>
      <c r="QZV25" s="1"/>
      <c r="QZW25" s="1"/>
      <c r="QZX25" s="1"/>
      <c r="QZY25" s="1"/>
      <c r="QZZ25" s="1"/>
      <c r="RAA25" s="1"/>
      <c r="RAB25" s="1"/>
      <c r="RAC25" s="1"/>
      <c r="RAD25" s="1"/>
      <c r="RAE25" s="1"/>
      <c r="RAF25" s="1"/>
      <c r="RAG25" s="1"/>
      <c r="RAH25" s="1"/>
      <c r="RAI25" s="1"/>
      <c r="RAJ25" s="1"/>
      <c r="RAK25" s="1"/>
      <c r="RAL25" s="1"/>
      <c r="RAM25" s="1"/>
      <c r="RAN25" s="1"/>
      <c r="RAO25" s="1"/>
      <c r="RAP25" s="1"/>
      <c r="RAQ25" s="1"/>
      <c r="RAR25" s="1"/>
      <c r="RAS25" s="1"/>
      <c r="RAT25" s="1"/>
      <c r="RAU25" s="1"/>
      <c r="RAV25" s="1"/>
      <c r="RAW25" s="1"/>
      <c r="RAX25" s="1"/>
      <c r="RAY25" s="1"/>
      <c r="RAZ25" s="1"/>
      <c r="RBA25" s="1"/>
      <c r="RBB25" s="1"/>
      <c r="RBC25" s="1"/>
      <c r="RBD25" s="1"/>
      <c r="RBE25" s="1"/>
      <c r="RBF25" s="1"/>
      <c r="RBG25" s="1"/>
      <c r="RBH25" s="1"/>
      <c r="RBI25" s="1"/>
      <c r="RBJ25" s="1"/>
      <c r="RBK25" s="1"/>
      <c r="RBL25" s="1"/>
      <c r="RBM25" s="1"/>
      <c r="RBN25" s="1"/>
      <c r="RBO25" s="1"/>
      <c r="RBP25" s="1"/>
      <c r="RBQ25" s="1"/>
      <c r="RBR25" s="1"/>
      <c r="RBS25" s="1"/>
      <c r="RBT25" s="1"/>
      <c r="RBU25" s="1"/>
      <c r="RBV25" s="1"/>
      <c r="RBW25" s="1"/>
      <c r="RBX25" s="1"/>
      <c r="RBY25" s="1"/>
      <c r="RBZ25" s="1"/>
      <c r="RCA25" s="1"/>
      <c r="RCB25" s="1"/>
      <c r="RCC25" s="1"/>
      <c r="RCD25" s="1"/>
      <c r="RCE25" s="1"/>
      <c r="RCF25" s="1"/>
      <c r="RCG25" s="1"/>
      <c r="RCH25" s="1"/>
      <c r="RCI25" s="1"/>
      <c r="RCJ25" s="1"/>
      <c r="RCK25" s="1"/>
      <c r="RCL25" s="1"/>
      <c r="RCM25" s="1"/>
      <c r="RCN25" s="1"/>
      <c r="RCO25" s="1"/>
      <c r="RCP25" s="1"/>
      <c r="RCQ25" s="1"/>
      <c r="RCR25" s="1"/>
      <c r="RCS25" s="1"/>
      <c r="RCT25" s="1"/>
      <c r="RCU25" s="1"/>
      <c r="RCV25" s="1"/>
      <c r="RCW25" s="1"/>
      <c r="RCX25" s="1"/>
      <c r="RCY25" s="1"/>
      <c r="RCZ25" s="1"/>
      <c r="RDA25" s="1"/>
      <c r="RDB25" s="1"/>
      <c r="RDC25" s="1"/>
      <c r="RDD25" s="1"/>
      <c r="RDE25" s="1"/>
      <c r="RDF25" s="1"/>
      <c r="RDG25" s="1"/>
      <c r="RDH25" s="1"/>
      <c r="RDI25" s="1"/>
      <c r="RDJ25" s="1"/>
      <c r="RDK25" s="1"/>
      <c r="RDL25" s="1"/>
      <c r="RDM25" s="1"/>
      <c r="RDN25" s="1"/>
      <c r="RDO25" s="1"/>
      <c r="RDP25" s="1"/>
      <c r="RDQ25" s="1"/>
      <c r="RDR25" s="1"/>
      <c r="RDS25" s="1"/>
      <c r="RDT25" s="1"/>
      <c r="RDU25" s="1"/>
      <c r="RDV25" s="1"/>
      <c r="RDW25" s="1"/>
      <c r="RDX25" s="1"/>
      <c r="RDY25" s="1"/>
      <c r="RDZ25" s="1"/>
      <c r="REA25" s="1"/>
      <c r="REB25" s="1"/>
      <c r="REC25" s="1"/>
      <c r="RED25" s="1"/>
      <c r="REE25" s="1"/>
      <c r="REF25" s="1"/>
      <c r="REG25" s="1"/>
      <c r="REH25" s="1"/>
      <c r="REI25" s="1"/>
      <c r="REJ25" s="1"/>
      <c r="REK25" s="1"/>
      <c r="REL25" s="1"/>
      <c r="REM25" s="1"/>
      <c r="REN25" s="1"/>
      <c r="REO25" s="1"/>
      <c r="REP25" s="1"/>
      <c r="REQ25" s="1"/>
      <c r="RER25" s="1"/>
      <c r="RES25" s="1"/>
      <c r="RET25" s="1"/>
      <c r="REU25" s="1"/>
      <c r="REV25" s="1"/>
      <c r="REW25" s="1"/>
      <c r="REX25" s="1"/>
      <c r="REY25" s="1"/>
      <c r="REZ25" s="1"/>
      <c r="RFA25" s="1"/>
      <c r="RFB25" s="1"/>
      <c r="RFC25" s="1"/>
      <c r="RFD25" s="1"/>
      <c r="RFE25" s="1"/>
      <c r="RFF25" s="1"/>
      <c r="RFG25" s="1"/>
      <c r="RFH25" s="1"/>
      <c r="RFI25" s="1"/>
      <c r="RFJ25" s="1"/>
      <c r="RFK25" s="1"/>
      <c r="RFL25" s="1"/>
      <c r="RFM25" s="1"/>
      <c r="RFN25" s="1"/>
      <c r="RFO25" s="1"/>
      <c r="RFP25" s="1"/>
      <c r="RFQ25" s="1"/>
      <c r="RFR25" s="1"/>
      <c r="RFS25" s="1"/>
      <c r="RFT25" s="1"/>
      <c r="RFU25" s="1"/>
      <c r="RFV25" s="1"/>
      <c r="RFW25" s="1"/>
      <c r="RFX25" s="1"/>
      <c r="RFY25" s="1"/>
      <c r="RFZ25" s="1"/>
      <c r="RGA25" s="1"/>
      <c r="RGB25" s="1"/>
      <c r="RGC25" s="1"/>
      <c r="RGD25" s="1"/>
      <c r="RGE25" s="1"/>
      <c r="RGF25" s="1"/>
      <c r="RGG25" s="1"/>
      <c r="RGH25" s="1"/>
      <c r="RGI25" s="1"/>
      <c r="RGJ25" s="1"/>
      <c r="RGK25" s="1"/>
      <c r="RGL25" s="1"/>
      <c r="RGM25" s="1"/>
      <c r="RGN25" s="1"/>
      <c r="RGO25" s="1"/>
      <c r="RGP25" s="1"/>
      <c r="RGQ25" s="1"/>
      <c r="RGR25" s="1"/>
      <c r="RGS25" s="1"/>
      <c r="RGT25" s="1"/>
      <c r="RGU25" s="1"/>
      <c r="RGV25" s="1"/>
      <c r="RGW25" s="1"/>
      <c r="RGX25" s="1"/>
      <c r="RGY25" s="1"/>
      <c r="RGZ25" s="1"/>
      <c r="RHA25" s="1"/>
      <c r="RHB25" s="1"/>
      <c r="RHC25" s="1"/>
      <c r="RHD25" s="1"/>
      <c r="RHE25" s="1"/>
      <c r="RHF25" s="1"/>
      <c r="RHG25" s="1"/>
      <c r="RHH25" s="1"/>
      <c r="RHI25" s="1"/>
      <c r="RHJ25" s="1"/>
      <c r="RHK25" s="1"/>
      <c r="RHL25" s="1"/>
      <c r="RHM25" s="1"/>
      <c r="RHN25" s="1"/>
      <c r="RHO25" s="1"/>
      <c r="RHP25" s="1"/>
      <c r="RHQ25" s="1"/>
      <c r="RHR25" s="1"/>
      <c r="RHS25" s="1"/>
      <c r="RHT25" s="1"/>
      <c r="RHU25" s="1"/>
      <c r="RHV25" s="1"/>
      <c r="RHW25" s="1"/>
      <c r="RHX25" s="1"/>
      <c r="RHY25" s="1"/>
      <c r="RHZ25" s="1"/>
      <c r="RIA25" s="1"/>
      <c r="RIB25" s="1"/>
      <c r="RIC25" s="1"/>
      <c r="RID25" s="1"/>
      <c r="RIE25" s="1"/>
      <c r="RIF25" s="1"/>
      <c r="RIG25" s="1"/>
      <c r="RIH25" s="1"/>
      <c r="RII25" s="1"/>
      <c r="RIJ25" s="1"/>
      <c r="RIK25" s="1"/>
      <c r="RIL25" s="1"/>
      <c r="RIM25" s="1"/>
      <c r="RIN25" s="1"/>
      <c r="RIO25" s="1"/>
      <c r="RIP25" s="1"/>
      <c r="RIQ25" s="1"/>
      <c r="RIR25" s="1"/>
      <c r="RIS25" s="1"/>
      <c r="RIT25" s="1"/>
      <c r="RIU25" s="1"/>
      <c r="RIV25" s="1"/>
      <c r="RIW25" s="1"/>
      <c r="RIX25" s="1"/>
      <c r="RIY25" s="1"/>
      <c r="RIZ25" s="1"/>
      <c r="RJA25" s="1"/>
      <c r="RJB25" s="1"/>
      <c r="RJC25" s="1"/>
      <c r="RJD25" s="1"/>
      <c r="RJE25" s="1"/>
      <c r="RJF25" s="1"/>
      <c r="RJG25" s="1"/>
      <c r="RJH25" s="1"/>
      <c r="RJI25" s="1"/>
      <c r="RJJ25" s="1"/>
      <c r="RJK25" s="1"/>
      <c r="RJL25" s="1"/>
      <c r="RJM25" s="1"/>
      <c r="RJN25" s="1"/>
      <c r="RJO25" s="1"/>
      <c r="RJP25" s="1"/>
      <c r="RJQ25" s="1"/>
      <c r="RJR25" s="1"/>
      <c r="RJS25" s="1"/>
      <c r="RJT25" s="1"/>
      <c r="RJU25" s="1"/>
      <c r="RJV25" s="1"/>
      <c r="RJW25" s="1"/>
      <c r="RJX25" s="1"/>
      <c r="RJY25" s="1"/>
      <c r="RJZ25" s="1"/>
      <c r="RKA25" s="1"/>
      <c r="RKB25" s="1"/>
      <c r="RKC25" s="1"/>
      <c r="RKD25" s="1"/>
      <c r="RKE25" s="1"/>
      <c r="RKF25" s="1"/>
      <c r="RKG25" s="1"/>
      <c r="RKH25" s="1"/>
      <c r="RKI25" s="1"/>
      <c r="RKJ25" s="1"/>
      <c r="RKK25" s="1"/>
      <c r="RKL25" s="1"/>
      <c r="RKM25" s="1"/>
      <c r="RKN25" s="1"/>
      <c r="RKO25" s="1"/>
      <c r="RKP25" s="1"/>
      <c r="RKQ25" s="1"/>
      <c r="RKR25" s="1"/>
      <c r="RKS25" s="1"/>
      <c r="RKT25" s="1"/>
      <c r="RKU25" s="1"/>
      <c r="RKV25" s="1"/>
      <c r="RKW25" s="1"/>
      <c r="RKX25" s="1"/>
      <c r="RKY25" s="1"/>
      <c r="RKZ25" s="1"/>
      <c r="RLA25" s="1"/>
      <c r="RLB25" s="1"/>
      <c r="RLC25" s="1"/>
      <c r="RLD25" s="1"/>
      <c r="RLE25" s="1"/>
      <c r="RLF25" s="1"/>
      <c r="RLG25" s="1"/>
      <c r="RLH25" s="1"/>
      <c r="RLI25" s="1"/>
      <c r="RLJ25" s="1"/>
      <c r="RLK25" s="1"/>
      <c r="RLL25" s="1"/>
      <c r="RLM25" s="1"/>
      <c r="RLN25" s="1"/>
      <c r="RLO25" s="1"/>
      <c r="RLP25" s="1"/>
      <c r="RLQ25" s="1"/>
      <c r="RLR25" s="1"/>
      <c r="RLS25" s="1"/>
      <c r="RLT25" s="1"/>
      <c r="RLU25" s="1"/>
      <c r="RLV25" s="1"/>
      <c r="RLW25" s="1"/>
      <c r="RLX25" s="1"/>
      <c r="RLY25" s="1"/>
      <c r="RLZ25" s="1"/>
      <c r="RMA25" s="1"/>
      <c r="RMB25" s="1"/>
      <c r="RMC25" s="1"/>
      <c r="RMD25" s="1"/>
      <c r="RME25" s="1"/>
      <c r="RMF25" s="1"/>
      <c r="RMG25" s="1"/>
      <c r="RMH25" s="1"/>
      <c r="RMI25" s="1"/>
      <c r="RMJ25" s="1"/>
      <c r="RMK25" s="1"/>
      <c r="RML25" s="1"/>
      <c r="RMM25" s="1"/>
      <c r="RMN25" s="1"/>
      <c r="RMO25" s="1"/>
      <c r="RMP25" s="1"/>
      <c r="RMQ25" s="1"/>
      <c r="RMR25" s="1"/>
      <c r="RMS25" s="1"/>
      <c r="RMT25" s="1"/>
      <c r="RMU25" s="1"/>
      <c r="RMV25" s="1"/>
      <c r="RMW25" s="1"/>
      <c r="RMX25" s="1"/>
      <c r="RMY25" s="1"/>
      <c r="RMZ25" s="1"/>
      <c r="RNA25" s="1"/>
      <c r="RNB25" s="1"/>
      <c r="RNC25" s="1"/>
      <c r="RND25" s="1"/>
      <c r="RNE25" s="1"/>
      <c r="RNF25" s="1"/>
      <c r="RNG25" s="1"/>
      <c r="RNH25" s="1"/>
      <c r="RNI25" s="1"/>
      <c r="RNJ25" s="1"/>
      <c r="RNK25" s="1"/>
      <c r="RNL25" s="1"/>
      <c r="RNM25" s="1"/>
      <c r="RNN25" s="1"/>
      <c r="RNO25" s="1"/>
      <c r="RNP25" s="1"/>
      <c r="RNQ25" s="1"/>
      <c r="RNR25" s="1"/>
      <c r="RNS25" s="1"/>
      <c r="RNT25" s="1"/>
      <c r="RNU25" s="1"/>
      <c r="RNV25" s="1"/>
      <c r="RNW25" s="1"/>
      <c r="RNX25" s="1"/>
      <c r="RNY25" s="1"/>
      <c r="RNZ25" s="1"/>
      <c r="ROA25" s="1"/>
      <c r="ROB25" s="1"/>
      <c r="ROC25" s="1"/>
      <c r="ROD25" s="1"/>
      <c r="ROE25" s="1"/>
      <c r="ROF25" s="1"/>
      <c r="ROG25" s="1"/>
      <c r="ROH25" s="1"/>
      <c r="ROI25" s="1"/>
      <c r="ROJ25" s="1"/>
      <c r="ROK25" s="1"/>
      <c r="ROL25" s="1"/>
      <c r="ROM25" s="1"/>
      <c r="RON25" s="1"/>
      <c r="ROO25" s="1"/>
      <c r="ROP25" s="1"/>
      <c r="ROQ25" s="1"/>
      <c r="ROR25" s="1"/>
      <c r="ROS25" s="1"/>
      <c r="ROT25" s="1"/>
      <c r="ROU25" s="1"/>
      <c r="ROV25" s="1"/>
      <c r="ROW25" s="1"/>
      <c r="ROX25" s="1"/>
      <c r="ROY25" s="1"/>
      <c r="ROZ25" s="1"/>
      <c r="RPA25" s="1"/>
      <c r="RPB25" s="1"/>
      <c r="RPC25" s="1"/>
      <c r="RPD25" s="1"/>
      <c r="RPE25" s="1"/>
      <c r="RPF25" s="1"/>
      <c r="RPG25" s="1"/>
      <c r="RPH25" s="1"/>
      <c r="RPI25" s="1"/>
      <c r="RPJ25" s="1"/>
      <c r="RPK25" s="1"/>
      <c r="RPL25" s="1"/>
      <c r="RPM25" s="1"/>
      <c r="RPN25" s="1"/>
      <c r="RPO25" s="1"/>
      <c r="RPP25" s="1"/>
      <c r="RPQ25" s="1"/>
      <c r="RPR25" s="1"/>
      <c r="RPS25" s="1"/>
      <c r="RPT25" s="1"/>
      <c r="RPU25" s="1"/>
      <c r="RPV25" s="1"/>
      <c r="RPW25" s="1"/>
      <c r="RPX25" s="1"/>
      <c r="RPY25" s="1"/>
      <c r="RPZ25" s="1"/>
      <c r="RQA25" s="1"/>
      <c r="RQB25" s="1"/>
      <c r="RQC25" s="1"/>
      <c r="RQD25" s="1"/>
      <c r="RQE25" s="1"/>
      <c r="RQF25" s="1"/>
      <c r="RQG25" s="1"/>
      <c r="RQH25" s="1"/>
      <c r="RQI25" s="1"/>
      <c r="RQJ25" s="1"/>
      <c r="RQK25" s="1"/>
      <c r="RQL25" s="1"/>
      <c r="RQM25" s="1"/>
      <c r="RQN25" s="1"/>
      <c r="RQO25" s="1"/>
      <c r="RQP25" s="1"/>
      <c r="RQQ25" s="1"/>
      <c r="RQR25" s="1"/>
      <c r="RQS25" s="1"/>
      <c r="RQT25" s="1"/>
      <c r="RQU25" s="1"/>
      <c r="RQV25" s="1"/>
      <c r="RQW25" s="1"/>
      <c r="RQX25" s="1"/>
      <c r="RQY25" s="1"/>
      <c r="RQZ25" s="1"/>
      <c r="RRA25" s="1"/>
      <c r="RRB25" s="1"/>
      <c r="RRC25" s="1"/>
      <c r="RRD25" s="1"/>
      <c r="RRE25" s="1"/>
      <c r="RRF25" s="1"/>
      <c r="RRG25" s="1"/>
      <c r="RRH25" s="1"/>
      <c r="RRI25" s="1"/>
      <c r="RRJ25" s="1"/>
      <c r="RRK25" s="1"/>
      <c r="RRL25" s="1"/>
      <c r="RRM25" s="1"/>
      <c r="RRN25" s="1"/>
      <c r="RRO25" s="1"/>
      <c r="RRP25" s="1"/>
      <c r="RRQ25" s="1"/>
      <c r="RRR25" s="1"/>
      <c r="RRS25" s="1"/>
      <c r="RRT25" s="1"/>
      <c r="RRU25" s="1"/>
      <c r="RRV25" s="1"/>
      <c r="RRW25" s="1"/>
      <c r="RRX25" s="1"/>
      <c r="RRY25" s="1"/>
      <c r="RRZ25" s="1"/>
      <c r="RSA25" s="1"/>
      <c r="RSB25" s="1"/>
      <c r="RSC25" s="1"/>
      <c r="RSD25" s="1"/>
      <c r="RSE25" s="1"/>
      <c r="RSF25" s="1"/>
      <c r="RSG25" s="1"/>
      <c r="RSH25" s="1"/>
      <c r="RSI25" s="1"/>
      <c r="RSJ25" s="1"/>
      <c r="RSK25" s="1"/>
      <c r="RSL25" s="1"/>
      <c r="RSM25" s="1"/>
      <c r="RSN25" s="1"/>
      <c r="RSO25" s="1"/>
      <c r="RSP25" s="1"/>
      <c r="RSQ25" s="1"/>
      <c r="RSR25" s="1"/>
      <c r="RSS25" s="1"/>
      <c r="RST25" s="1"/>
      <c r="RSU25" s="1"/>
      <c r="RSV25" s="1"/>
      <c r="RSW25" s="1"/>
      <c r="RSX25" s="1"/>
      <c r="RSY25" s="1"/>
      <c r="RSZ25" s="1"/>
      <c r="RTA25" s="1"/>
      <c r="RTB25" s="1"/>
      <c r="RTC25" s="1"/>
      <c r="RTD25" s="1"/>
      <c r="RTE25" s="1"/>
      <c r="RTF25" s="1"/>
      <c r="RTG25" s="1"/>
      <c r="RTH25" s="1"/>
      <c r="RTI25" s="1"/>
      <c r="RTJ25" s="1"/>
      <c r="RTK25" s="1"/>
      <c r="RTL25" s="1"/>
      <c r="RTM25" s="1"/>
      <c r="RTN25" s="1"/>
      <c r="RTO25" s="1"/>
      <c r="RTP25" s="1"/>
      <c r="RTQ25" s="1"/>
      <c r="RTR25" s="1"/>
      <c r="RTS25" s="1"/>
      <c r="RTT25" s="1"/>
      <c r="RTU25" s="1"/>
      <c r="RTV25" s="1"/>
      <c r="RTW25" s="1"/>
      <c r="RTX25" s="1"/>
      <c r="RTY25" s="1"/>
      <c r="RTZ25" s="1"/>
      <c r="RUA25" s="1"/>
      <c r="RUB25" s="1"/>
      <c r="RUC25" s="1"/>
      <c r="RUD25" s="1"/>
      <c r="RUE25" s="1"/>
      <c r="RUF25" s="1"/>
      <c r="RUG25" s="1"/>
      <c r="RUH25" s="1"/>
      <c r="RUI25" s="1"/>
      <c r="RUJ25" s="1"/>
      <c r="RUK25" s="1"/>
      <c r="RUL25" s="1"/>
      <c r="RUM25" s="1"/>
      <c r="RUN25" s="1"/>
      <c r="RUO25" s="1"/>
      <c r="RUP25" s="1"/>
      <c r="RUQ25" s="1"/>
      <c r="RUR25" s="1"/>
      <c r="RUS25" s="1"/>
      <c r="RUT25" s="1"/>
      <c r="RUU25" s="1"/>
      <c r="RUV25" s="1"/>
      <c r="RUW25" s="1"/>
      <c r="RUX25" s="1"/>
      <c r="RUY25" s="1"/>
      <c r="RUZ25" s="1"/>
      <c r="RVA25" s="1"/>
      <c r="RVB25" s="1"/>
      <c r="RVC25" s="1"/>
      <c r="RVD25" s="1"/>
      <c r="RVE25" s="1"/>
      <c r="RVF25" s="1"/>
      <c r="RVG25" s="1"/>
      <c r="RVH25" s="1"/>
      <c r="RVI25" s="1"/>
      <c r="RVJ25" s="1"/>
      <c r="RVK25" s="1"/>
      <c r="RVL25" s="1"/>
      <c r="RVM25" s="1"/>
      <c r="RVN25" s="1"/>
      <c r="RVO25" s="1"/>
      <c r="RVP25" s="1"/>
      <c r="RVQ25" s="1"/>
      <c r="RVR25" s="1"/>
      <c r="RVS25" s="1"/>
      <c r="RVT25" s="1"/>
      <c r="RVU25" s="1"/>
      <c r="RVV25" s="1"/>
      <c r="RVW25" s="1"/>
      <c r="RVX25" s="1"/>
      <c r="RVY25" s="1"/>
      <c r="RVZ25" s="1"/>
      <c r="RWA25" s="1"/>
      <c r="RWB25" s="1"/>
      <c r="RWC25" s="1"/>
      <c r="RWD25" s="1"/>
      <c r="RWE25" s="1"/>
      <c r="RWF25" s="1"/>
      <c r="RWG25" s="1"/>
      <c r="RWH25" s="1"/>
      <c r="RWI25" s="1"/>
      <c r="RWJ25" s="1"/>
      <c r="RWK25" s="1"/>
      <c r="RWL25" s="1"/>
      <c r="RWM25" s="1"/>
      <c r="RWN25" s="1"/>
      <c r="RWO25" s="1"/>
      <c r="RWP25" s="1"/>
      <c r="RWQ25" s="1"/>
      <c r="RWR25" s="1"/>
      <c r="RWS25" s="1"/>
      <c r="RWT25" s="1"/>
      <c r="RWU25" s="1"/>
      <c r="RWV25" s="1"/>
      <c r="RWW25" s="1"/>
      <c r="RWX25" s="1"/>
      <c r="RWY25" s="1"/>
      <c r="RWZ25" s="1"/>
      <c r="RXA25" s="1"/>
      <c r="RXB25" s="1"/>
      <c r="RXC25" s="1"/>
      <c r="RXD25" s="1"/>
      <c r="RXE25" s="1"/>
      <c r="RXF25" s="1"/>
      <c r="RXG25" s="1"/>
      <c r="RXH25" s="1"/>
      <c r="RXI25" s="1"/>
      <c r="RXJ25" s="1"/>
      <c r="RXK25" s="1"/>
      <c r="RXL25" s="1"/>
      <c r="RXM25" s="1"/>
      <c r="RXN25" s="1"/>
      <c r="RXO25" s="1"/>
      <c r="RXP25" s="1"/>
      <c r="RXQ25" s="1"/>
      <c r="RXR25" s="1"/>
      <c r="RXS25" s="1"/>
      <c r="RXT25" s="1"/>
      <c r="RXU25" s="1"/>
      <c r="RXV25" s="1"/>
      <c r="RXW25" s="1"/>
      <c r="RXX25" s="1"/>
      <c r="RXY25" s="1"/>
      <c r="RXZ25" s="1"/>
      <c r="RYA25" s="1"/>
      <c r="RYB25" s="1"/>
      <c r="RYC25" s="1"/>
      <c r="RYD25" s="1"/>
      <c r="RYE25" s="1"/>
      <c r="RYF25" s="1"/>
      <c r="RYG25" s="1"/>
      <c r="RYH25" s="1"/>
      <c r="RYI25" s="1"/>
      <c r="RYJ25" s="1"/>
      <c r="RYK25" s="1"/>
      <c r="RYL25" s="1"/>
      <c r="RYM25" s="1"/>
      <c r="RYN25" s="1"/>
      <c r="RYO25" s="1"/>
      <c r="RYP25" s="1"/>
      <c r="RYQ25" s="1"/>
      <c r="RYR25" s="1"/>
      <c r="RYS25" s="1"/>
      <c r="RYT25" s="1"/>
      <c r="RYU25" s="1"/>
      <c r="RYV25" s="1"/>
      <c r="RYW25" s="1"/>
      <c r="RYX25" s="1"/>
      <c r="RYY25" s="1"/>
      <c r="RYZ25" s="1"/>
      <c r="RZA25" s="1"/>
      <c r="RZB25" s="1"/>
      <c r="RZC25" s="1"/>
      <c r="RZD25" s="1"/>
      <c r="RZE25" s="1"/>
      <c r="RZF25" s="1"/>
      <c r="RZG25" s="1"/>
      <c r="RZH25" s="1"/>
      <c r="RZI25" s="1"/>
      <c r="RZJ25" s="1"/>
      <c r="RZK25" s="1"/>
      <c r="RZL25" s="1"/>
      <c r="RZM25" s="1"/>
      <c r="RZN25" s="1"/>
      <c r="RZO25" s="1"/>
      <c r="RZP25" s="1"/>
      <c r="RZQ25" s="1"/>
      <c r="RZR25" s="1"/>
      <c r="RZS25" s="1"/>
      <c r="RZT25" s="1"/>
      <c r="RZU25" s="1"/>
      <c r="RZV25" s="1"/>
      <c r="RZW25" s="1"/>
      <c r="RZX25" s="1"/>
      <c r="RZY25" s="1"/>
      <c r="RZZ25" s="1"/>
      <c r="SAA25" s="1"/>
      <c r="SAB25" s="1"/>
      <c r="SAC25" s="1"/>
      <c r="SAD25" s="1"/>
      <c r="SAE25" s="1"/>
      <c r="SAF25" s="1"/>
      <c r="SAG25" s="1"/>
      <c r="SAH25" s="1"/>
      <c r="SAI25" s="1"/>
      <c r="SAJ25" s="1"/>
      <c r="SAK25" s="1"/>
      <c r="SAL25" s="1"/>
      <c r="SAM25" s="1"/>
      <c r="SAN25" s="1"/>
      <c r="SAO25" s="1"/>
      <c r="SAP25" s="1"/>
      <c r="SAQ25" s="1"/>
      <c r="SAR25" s="1"/>
      <c r="SAS25" s="1"/>
      <c r="SAT25" s="1"/>
      <c r="SAU25" s="1"/>
      <c r="SAV25" s="1"/>
      <c r="SAW25" s="1"/>
      <c r="SAX25" s="1"/>
      <c r="SAY25" s="1"/>
      <c r="SAZ25" s="1"/>
      <c r="SBA25" s="1"/>
      <c r="SBB25" s="1"/>
      <c r="SBC25" s="1"/>
      <c r="SBD25" s="1"/>
      <c r="SBE25" s="1"/>
      <c r="SBF25" s="1"/>
      <c r="SBG25" s="1"/>
      <c r="SBH25" s="1"/>
      <c r="SBI25" s="1"/>
      <c r="SBJ25" s="1"/>
      <c r="SBK25" s="1"/>
      <c r="SBL25" s="1"/>
      <c r="SBM25" s="1"/>
      <c r="SBN25" s="1"/>
      <c r="SBO25" s="1"/>
      <c r="SBP25" s="1"/>
      <c r="SBQ25" s="1"/>
      <c r="SBR25" s="1"/>
      <c r="SBS25" s="1"/>
      <c r="SBT25" s="1"/>
      <c r="SBU25" s="1"/>
      <c r="SBV25" s="1"/>
      <c r="SBW25" s="1"/>
      <c r="SBX25" s="1"/>
      <c r="SBY25" s="1"/>
      <c r="SBZ25" s="1"/>
      <c r="SCA25" s="1"/>
      <c r="SCB25" s="1"/>
      <c r="SCC25" s="1"/>
      <c r="SCD25" s="1"/>
      <c r="SCE25" s="1"/>
      <c r="SCF25" s="1"/>
      <c r="SCG25" s="1"/>
      <c r="SCH25" s="1"/>
      <c r="SCI25" s="1"/>
      <c r="SCJ25" s="1"/>
      <c r="SCK25" s="1"/>
      <c r="SCL25" s="1"/>
      <c r="SCM25" s="1"/>
      <c r="SCN25" s="1"/>
      <c r="SCO25" s="1"/>
      <c r="SCP25" s="1"/>
      <c r="SCQ25" s="1"/>
      <c r="SCR25" s="1"/>
      <c r="SCS25" s="1"/>
      <c r="SCT25" s="1"/>
      <c r="SCU25" s="1"/>
      <c r="SCV25" s="1"/>
      <c r="SCW25" s="1"/>
      <c r="SCX25" s="1"/>
      <c r="SCY25" s="1"/>
      <c r="SCZ25" s="1"/>
      <c r="SDA25" s="1"/>
      <c r="SDB25" s="1"/>
      <c r="SDC25" s="1"/>
      <c r="SDD25" s="1"/>
      <c r="SDE25" s="1"/>
      <c r="SDF25" s="1"/>
      <c r="SDG25" s="1"/>
      <c r="SDH25" s="1"/>
      <c r="SDI25" s="1"/>
      <c r="SDJ25" s="1"/>
      <c r="SDK25" s="1"/>
      <c r="SDL25" s="1"/>
      <c r="SDM25" s="1"/>
      <c r="SDN25" s="1"/>
      <c r="SDO25" s="1"/>
      <c r="SDP25" s="1"/>
      <c r="SDQ25" s="1"/>
      <c r="SDR25" s="1"/>
      <c r="SDS25" s="1"/>
      <c r="SDT25" s="1"/>
      <c r="SDU25" s="1"/>
      <c r="SDV25" s="1"/>
      <c r="SDW25" s="1"/>
      <c r="SDX25" s="1"/>
      <c r="SDY25" s="1"/>
      <c r="SDZ25" s="1"/>
      <c r="SEA25" s="1"/>
      <c r="SEB25" s="1"/>
      <c r="SEC25" s="1"/>
      <c r="SED25" s="1"/>
      <c r="SEE25" s="1"/>
      <c r="SEF25" s="1"/>
      <c r="SEG25" s="1"/>
      <c r="SEH25" s="1"/>
      <c r="SEI25" s="1"/>
      <c r="SEJ25" s="1"/>
      <c r="SEK25" s="1"/>
      <c r="SEL25" s="1"/>
      <c r="SEM25" s="1"/>
      <c r="SEN25" s="1"/>
      <c r="SEO25" s="1"/>
      <c r="SEP25" s="1"/>
      <c r="SEQ25" s="1"/>
      <c r="SER25" s="1"/>
      <c r="SES25" s="1"/>
      <c r="SET25" s="1"/>
      <c r="SEU25" s="1"/>
      <c r="SEV25" s="1"/>
      <c r="SEW25" s="1"/>
      <c r="SEX25" s="1"/>
      <c r="SEY25" s="1"/>
      <c r="SEZ25" s="1"/>
      <c r="SFA25" s="1"/>
      <c r="SFB25" s="1"/>
      <c r="SFC25" s="1"/>
      <c r="SFD25" s="1"/>
      <c r="SFE25" s="1"/>
      <c r="SFF25" s="1"/>
      <c r="SFG25" s="1"/>
      <c r="SFH25" s="1"/>
      <c r="SFI25" s="1"/>
      <c r="SFJ25" s="1"/>
      <c r="SFK25" s="1"/>
      <c r="SFL25" s="1"/>
      <c r="SFM25" s="1"/>
      <c r="SFN25" s="1"/>
      <c r="SFO25" s="1"/>
      <c r="SFP25" s="1"/>
      <c r="SFQ25" s="1"/>
      <c r="SFR25" s="1"/>
      <c r="SFS25" s="1"/>
      <c r="SFT25" s="1"/>
      <c r="SFU25" s="1"/>
      <c r="SFV25" s="1"/>
      <c r="SFW25" s="1"/>
      <c r="SFX25" s="1"/>
      <c r="SFY25" s="1"/>
      <c r="SFZ25" s="1"/>
      <c r="SGA25" s="1"/>
      <c r="SGB25" s="1"/>
      <c r="SGC25" s="1"/>
      <c r="SGD25" s="1"/>
      <c r="SGE25" s="1"/>
      <c r="SGF25" s="1"/>
      <c r="SGG25" s="1"/>
      <c r="SGH25" s="1"/>
      <c r="SGI25" s="1"/>
      <c r="SGJ25" s="1"/>
      <c r="SGK25" s="1"/>
      <c r="SGL25" s="1"/>
      <c r="SGM25" s="1"/>
      <c r="SGN25" s="1"/>
      <c r="SGO25" s="1"/>
      <c r="SGP25" s="1"/>
      <c r="SGQ25" s="1"/>
      <c r="SGR25" s="1"/>
      <c r="SGS25" s="1"/>
      <c r="SGT25" s="1"/>
      <c r="SGU25" s="1"/>
      <c r="SGV25" s="1"/>
      <c r="SGW25" s="1"/>
      <c r="SGX25" s="1"/>
      <c r="SGY25" s="1"/>
      <c r="SGZ25" s="1"/>
      <c r="SHA25" s="1"/>
      <c r="SHB25" s="1"/>
      <c r="SHC25" s="1"/>
      <c r="SHD25" s="1"/>
      <c r="SHE25" s="1"/>
      <c r="SHF25" s="1"/>
      <c r="SHG25" s="1"/>
      <c r="SHH25" s="1"/>
      <c r="SHI25" s="1"/>
      <c r="SHJ25" s="1"/>
      <c r="SHK25" s="1"/>
      <c r="SHL25" s="1"/>
      <c r="SHM25" s="1"/>
      <c r="SHN25" s="1"/>
      <c r="SHO25" s="1"/>
      <c r="SHP25" s="1"/>
      <c r="SHQ25" s="1"/>
      <c r="SHR25" s="1"/>
      <c r="SHS25" s="1"/>
      <c r="SHT25" s="1"/>
      <c r="SHU25" s="1"/>
      <c r="SHV25" s="1"/>
      <c r="SHW25" s="1"/>
      <c r="SHX25" s="1"/>
      <c r="SHY25" s="1"/>
      <c r="SHZ25" s="1"/>
      <c r="SIA25" s="1"/>
      <c r="SIB25" s="1"/>
      <c r="SIC25" s="1"/>
      <c r="SID25" s="1"/>
      <c r="SIE25" s="1"/>
      <c r="SIF25" s="1"/>
      <c r="SIG25" s="1"/>
      <c r="SIH25" s="1"/>
      <c r="SII25" s="1"/>
      <c r="SIJ25" s="1"/>
      <c r="SIK25" s="1"/>
      <c r="SIL25" s="1"/>
      <c r="SIM25" s="1"/>
      <c r="SIN25" s="1"/>
      <c r="SIO25" s="1"/>
      <c r="SIP25" s="1"/>
      <c r="SIQ25" s="1"/>
      <c r="SIR25" s="1"/>
      <c r="SIS25" s="1"/>
      <c r="SIT25" s="1"/>
      <c r="SIU25" s="1"/>
      <c r="SIV25" s="1"/>
      <c r="SIW25" s="1"/>
      <c r="SIX25" s="1"/>
      <c r="SIY25" s="1"/>
      <c r="SIZ25" s="1"/>
      <c r="SJA25" s="1"/>
      <c r="SJB25" s="1"/>
      <c r="SJC25" s="1"/>
      <c r="SJD25" s="1"/>
      <c r="SJE25" s="1"/>
      <c r="SJF25" s="1"/>
      <c r="SJG25" s="1"/>
      <c r="SJH25" s="1"/>
      <c r="SJI25" s="1"/>
      <c r="SJJ25" s="1"/>
      <c r="SJK25" s="1"/>
      <c r="SJL25" s="1"/>
      <c r="SJM25" s="1"/>
      <c r="SJN25" s="1"/>
      <c r="SJO25" s="1"/>
      <c r="SJP25" s="1"/>
      <c r="SJQ25" s="1"/>
      <c r="SJR25" s="1"/>
      <c r="SJS25" s="1"/>
      <c r="SJT25" s="1"/>
      <c r="SJU25" s="1"/>
      <c r="SJV25" s="1"/>
      <c r="SJW25" s="1"/>
      <c r="SJX25" s="1"/>
      <c r="SJY25" s="1"/>
      <c r="SJZ25" s="1"/>
      <c r="SKA25" s="1"/>
      <c r="SKB25" s="1"/>
      <c r="SKC25" s="1"/>
      <c r="SKD25" s="1"/>
      <c r="SKE25" s="1"/>
      <c r="SKF25" s="1"/>
      <c r="SKG25" s="1"/>
      <c r="SKH25" s="1"/>
      <c r="SKI25" s="1"/>
      <c r="SKJ25" s="1"/>
      <c r="SKK25" s="1"/>
      <c r="SKL25" s="1"/>
      <c r="SKM25" s="1"/>
      <c r="SKN25" s="1"/>
      <c r="SKO25" s="1"/>
      <c r="SKP25" s="1"/>
      <c r="SKQ25" s="1"/>
      <c r="SKR25" s="1"/>
      <c r="SKS25" s="1"/>
      <c r="SKT25" s="1"/>
      <c r="SKU25" s="1"/>
      <c r="SKV25" s="1"/>
      <c r="SKW25" s="1"/>
      <c r="SKX25" s="1"/>
      <c r="SKY25" s="1"/>
      <c r="SKZ25" s="1"/>
      <c r="SLA25" s="1"/>
      <c r="SLB25" s="1"/>
      <c r="SLC25" s="1"/>
      <c r="SLD25" s="1"/>
      <c r="SLE25" s="1"/>
      <c r="SLF25" s="1"/>
      <c r="SLG25" s="1"/>
      <c r="SLH25" s="1"/>
      <c r="SLI25" s="1"/>
      <c r="SLJ25" s="1"/>
      <c r="SLK25" s="1"/>
      <c r="SLL25" s="1"/>
      <c r="SLM25" s="1"/>
      <c r="SLN25" s="1"/>
      <c r="SLO25" s="1"/>
      <c r="SLP25" s="1"/>
      <c r="SLQ25" s="1"/>
      <c r="SLR25" s="1"/>
      <c r="SLS25" s="1"/>
      <c r="SLT25" s="1"/>
      <c r="SLU25" s="1"/>
      <c r="SLV25" s="1"/>
      <c r="SLW25" s="1"/>
      <c r="SLX25" s="1"/>
      <c r="SLY25" s="1"/>
      <c r="SLZ25" s="1"/>
      <c r="SMA25" s="1"/>
      <c r="SMB25" s="1"/>
      <c r="SMC25" s="1"/>
      <c r="SMD25" s="1"/>
      <c r="SME25" s="1"/>
      <c r="SMF25" s="1"/>
      <c r="SMG25" s="1"/>
      <c r="SMH25" s="1"/>
      <c r="SMI25" s="1"/>
      <c r="SMJ25" s="1"/>
      <c r="SMK25" s="1"/>
      <c r="SML25" s="1"/>
      <c r="SMM25" s="1"/>
      <c r="SMN25" s="1"/>
      <c r="SMO25" s="1"/>
      <c r="SMP25" s="1"/>
      <c r="SMQ25" s="1"/>
      <c r="SMR25" s="1"/>
      <c r="SMS25" s="1"/>
      <c r="SMT25" s="1"/>
      <c r="SMU25" s="1"/>
      <c r="SMV25" s="1"/>
      <c r="SMW25" s="1"/>
      <c r="SMX25" s="1"/>
      <c r="SMY25" s="1"/>
      <c r="SMZ25" s="1"/>
      <c r="SNA25" s="1"/>
      <c r="SNB25" s="1"/>
      <c r="SNC25" s="1"/>
      <c r="SND25" s="1"/>
      <c r="SNE25" s="1"/>
      <c r="SNF25" s="1"/>
      <c r="SNG25" s="1"/>
      <c r="SNH25" s="1"/>
      <c r="SNI25" s="1"/>
      <c r="SNJ25" s="1"/>
      <c r="SNK25" s="1"/>
      <c r="SNL25" s="1"/>
      <c r="SNM25" s="1"/>
      <c r="SNN25" s="1"/>
      <c r="SNO25" s="1"/>
      <c r="SNP25" s="1"/>
      <c r="SNQ25" s="1"/>
      <c r="SNR25" s="1"/>
      <c r="SNS25" s="1"/>
      <c r="SNT25" s="1"/>
      <c r="SNU25" s="1"/>
      <c r="SNV25" s="1"/>
      <c r="SNW25" s="1"/>
      <c r="SNX25" s="1"/>
      <c r="SNY25" s="1"/>
      <c r="SNZ25" s="1"/>
      <c r="SOA25" s="1"/>
      <c r="SOB25" s="1"/>
      <c r="SOC25" s="1"/>
      <c r="SOD25" s="1"/>
      <c r="SOE25" s="1"/>
      <c r="SOF25" s="1"/>
      <c r="SOG25" s="1"/>
      <c r="SOH25" s="1"/>
      <c r="SOI25" s="1"/>
      <c r="SOJ25" s="1"/>
      <c r="SOK25" s="1"/>
      <c r="SOL25" s="1"/>
      <c r="SOM25" s="1"/>
      <c r="SON25" s="1"/>
      <c r="SOO25" s="1"/>
      <c r="SOP25" s="1"/>
      <c r="SOQ25" s="1"/>
      <c r="SOR25" s="1"/>
      <c r="SOS25" s="1"/>
      <c r="SOT25" s="1"/>
      <c r="SOU25" s="1"/>
      <c r="SOV25" s="1"/>
      <c r="SOW25" s="1"/>
      <c r="SOX25" s="1"/>
      <c r="SOY25" s="1"/>
      <c r="SOZ25" s="1"/>
      <c r="SPA25" s="1"/>
      <c r="SPB25" s="1"/>
      <c r="SPC25" s="1"/>
      <c r="SPD25" s="1"/>
      <c r="SPE25" s="1"/>
      <c r="SPF25" s="1"/>
      <c r="SPG25" s="1"/>
      <c r="SPH25" s="1"/>
      <c r="SPI25" s="1"/>
      <c r="SPJ25" s="1"/>
      <c r="SPK25" s="1"/>
      <c r="SPL25" s="1"/>
      <c r="SPM25" s="1"/>
      <c r="SPN25" s="1"/>
      <c r="SPO25" s="1"/>
      <c r="SPP25" s="1"/>
      <c r="SPQ25" s="1"/>
      <c r="SPR25" s="1"/>
      <c r="SPS25" s="1"/>
      <c r="SPT25" s="1"/>
      <c r="SPU25" s="1"/>
      <c r="SPV25" s="1"/>
      <c r="SPW25" s="1"/>
      <c r="SPX25" s="1"/>
      <c r="SPY25" s="1"/>
      <c r="SPZ25" s="1"/>
      <c r="SQA25" s="1"/>
      <c r="SQB25" s="1"/>
      <c r="SQC25" s="1"/>
      <c r="SQD25" s="1"/>
      <c r="SQE25" s="1"/>
      <c r="SQF25" s="1"/>
      <c r="SQG25" s="1"/>
      <c r="SQH25" s="1"/>
      <c r="SQI25" s="1"/>
      <c r="SQJ25" s="1"/>
      <c r="SQK25" s="1"/>
      <c r="SQL25" s="1"/>
      <c r="SQM25" s="1"/>
      <c r="SQN25" s="1"/>
      <c r="SQO25" s="1"/>
      <c r="SQP25" s="1"/>
      <c r="SQQ25" s="1"/>
      <c r="SQR25" s="1"/>
      <c r="SQS25" s="1"/>
      <c r="SQT25" s="1"/>
      <c r="SQU25" s="1"/>
      <c r="SQV25" s="1"/>
      <c r="SQW25" s="1"/>
      <c r="SQX25" s="1"/>
      <c r="SQY25" s="1"/>
      <c r="SQZ25" s="1"/>
      <c r="SRA25" s="1"/>
      <c r="SRB25" s="1"/>
      <c r="SRC25" s="1"/>
      <c r="SRD25" s="1"/>
      <c r="SRE25" s="1"/>
      <c r="SRF25" s="1"/>
      <c r="SRG25" s="1"/>
      <c r="SRH25" s="1"/>
      <c r="SRI25" s="1"/>
      <c r="SRJ25" s="1"/>
      <c r="SRK25" s="1"/>
      <c r="SRL25" s="1"/>
      <c r="SRM25" s="1"/>
      <c r="SRN25" s="1"/>
      <c r="SRO25" s="1"/>
      <c r="SRP25" s="1"/>
      <c r="SRQ25" s="1"/>
      <c r="SRR25" s="1"/>
      <c r="SRS25" s="1"/>
      <c r="SRT25" s="1"/>
      <c r="SRU25" s="1"/>
      <c r="SRV25" s="1"/>
      <c r="SRW25" s="1"/>
      <c r="SRX25" s="1"/>
      <c r="SRY25" s="1"/>
      <c r="SRZ25" s="1"/>
      <c r="SSA25" s="1"/>
      <c r="SSB25" s="1"/>
      <c r="SSC25" s="1"/>
      <c r="SSD25" s="1"/>
      <c r="SSE25" s="1"/>
      <c r="SSF25" s="1"/>
      <c r="SSG25" s="1"/>
      <c r="SSH25" s="1"/>
      <c r="SSI25" s="1"/>
      <c r="SSJ25" s="1"/>
      <c r="SSK25" s="1"/>
      <c r="SSL25" s="1"/>
      <c r="SSM25" s="1"/>
      <c r="SSN25" s="1"/>
      <c r="SSO25" s="1"/>
      <c r="SSP25" s="1"/>
      <c r="SSQ25" s="1"/>
      <c r="SSR25" s="1"/>
      <c r="SSS25" s="1"/>
      <c r="SST25" s="1"/>
      <c r="SSU25" s="1"/>
      <c r="SSV25" s="1"/>
      <c r="SSW25" s="1"/>
      <c r="SSX25" s="1"/>
      <c r="SSY25" s="1"/>
      <c r="SSZ25" s="1"/>
      <c r="STA25" s="1"/>
      <c r="STB25" s="1"/>
      <c r="STC25" s="1"/>
      <c r="STD25" s="1"/>
      <c r="STE25" s="1"/>
      <c r="STF25" s="1"/>
      <c r="STG25" s="1"/>
      <c r="STH25" s="1"/>
      <c r="STI25" s="1"/>
      <c r="STJ25" s="1"/>
      <c r="STK25" s="1"/>
      <c r="STL25" s="1"/>
      <c r="STM25" s="1"/>
      <c r="STN25" s="1"/>
      <c r="STO25" s="1"/>
      <c r="STP25" s="1"/>
      <c r="STQ25" s="1"/>
      <c r="STR25" s="1"/>
      <c r="STS25" s="1"/>
      <c r="STT25" s="1"/>
      <c r="STU25" s="1"/>
      <c r="STV25" s="1"/>
      <c r="STW25" s="1"/>
      <c r="STX25" s="1"/>
      <c r="STY25" s="1"/>
      <c r="STZ25" s="1"/>
      <c r="SUA25" s="1"/>
      <c r="SUB25" s="1"/>
      <c r="SUC25" s="1"/>
      <c r="SUD25" s="1"/>
      <c r="SUE25" s="1"/>
      <c r="SUF25" s="1"/>
      <c r="SUG25" s="1"/>
      <c r="SUH25" s="1"/>
      <c r="SUI25" s="1"/>
      <c r="SUJ25" s="1"/>
      <c r="SUK25" s="1"/>
      <c r="SUL25" s="1"/>
      <c r="SUM25" s="1"/>
      <c r="SUN25" s="1"/>
      <c r="SUO25" s="1"/>
      <c r="SUP25" s="1"/>
      <c r="SUQ25" s="1"/>
      <c r="SUR25" s="1"/>
      <c r="SUS25" s="1"/>
      <c r="SUT25" s="1"/>
      <c r="SUU25" s="1"/>
      <c r="SUV25" s="1"/>
      <c r="SUW25" s="1"/>
      <c r="SUX25" s="1"/>
      <c r="SUY25" s="1"/>
      <c r="SUZ25" s="1"/>
      <c r="SVA25" s="1"/>
      <c r="SVB25" s="1"/>
      <c r="SVC25" s="1"/>
      <c r="SVD25" s="1"/>
      <c r="SVE25" s="1"/>
      <c r="SVF25" s="1"/>
      <c r="SVG25" s="1"/>
      <c r="SVH25" s="1"/>
      <c r="SVI25" s="1"/>
      <c r="SVJ25" s="1"/>
      <c r="SVK25" s="1"/>
      <c r="SVL25" s="1"/>
      <c r="SVM25" s="1"/>
      <c r="SVN25" s="1"/>
      <c r="SVO25" s="1"/>
      <c r="SVP25" s="1"/>
      <c r="SVQ25" s="1"/>
      <c r="SVR25" s="1"/>
      <c r="SVS25" s="1"/>
      <c r="SVT25" s="1"/>
      <c r="SVU25" s="1"/>
      <c r="SVV25" s="1"/>
      <c r="SVW25" s="1"/>
      <c r="SVX25" s="1"/>
      <c r="SVY25" s="1"/>
      <c r="SVZ25" s="1"/>
      <c r="SWA25" s="1"/>
      <c r="SWB25" s="1"/>
      <c r="SWC25" s="1"/>
      <c r="SWD25" s="1"/>
      <c r="SWE25" s="1"/>
      <c r="SWF25" s="1"/>
      <c r="SWG25" s="1"/>
      <c r="SWH25" s="1"/>
      <c r="SWI25" s="1"/>
      <c r="SWJ25" s="1"/>
      <c r="SWK25" s="1"/>
      <c r="SWL25" s="1"/>
      <c r="SWM25" s="1"/>
      <c r="SWN25" s="1"/>
      <c r="SWO25" s="1"/>
      <c r="SWP25" s="1"/>
      <c r="SWQ25" s="1"/>
      <c r="SWR25" s="1"/>
      <c r="SWS25" s="1"/>
      <c r="SWT25" s="1"/>
      <c r="SWU25" s="1"/>
      <c r="SWV25" s="1"/>
      <c r="SWW25" s="1"/>
      <c r="SWX25" s="1"/>
      <c r="SWY25" s="1"/>
      <c r="SWZ25" s="1"/>
      <c r="SXA25" s="1"/>
      <c r="SXB25" s="1"/>
      <c r="SXC25" s="1"/>
      <c r="SXD25" s="1"/>
      <c r="SXE25" s="1"/>
      <c r="SXF25" s="1"/>
      <c r="SXG25" s="1"/>
      <c r="SXH25" s="1"/>
      <c r="SXI25" s="1"/>
      <c r="SXJ25" s="1"/>
      <c r="SXK25" s="1"/>
      <c r="SXL25" s="1"/>
      <c r="SXM25" s="1"/>
      <c r="SXN25" s="1"/>
      <c r="SXO25" s="1"/>
      <c r="SXP25" s="1"/>
      <c r="SXQ25" s="1"/>
      <c r="SXR25" s="1"/>
      <c r="SXS25" s="1"/>
      <c r="SXT25" s="1"/>
      <c r="SXU25" s="1"/>
      <c r="SXV25" s="1"/>
      <c r="SXW25" s="1"/>
      <c r="SXX25" s="1"/>
      <c r="SXY25" s="1"/>
      <c r="SXZ25" s="1"/>
      <c r="SYA25" s="1"/>
      <c r="SYB25" s="1"/>
      <c r="SYC25" s="1"/>
      <c r="SYD25" s="1"/>
      <c r="SYE25" s="1"/>
      <c r="SYF25" s="1"/>
      <c r="SYG25" s="1"/>
      <c r="SYH25" s="1"/>
      <c r="SYI25" s="1"/>
      <c r="SYJ25" s="1"/>
      <c r="SYK25" s="1"/>
      <c r="SYL25" s="1"/>
      <c r="SYM25" s="1"/>
      <c r="SYN25" s="1"/>
      <c r="SYO25" s="1"/>
      <c r="SYP25" s="1"/>
      <c r="SYQ25" s="1"/>
      <c r="SYR25" s="1"/>
      <c r="SYS25" s="1"/>
      <c r="SYT25" s="1"/>
      <c r="SYU25" s="1"/>
      <c r="SYV25" s="1"/>
      <c r="SYW25" s="1"/>
      <c r="SYX25" s="1"/>
      <c r="SYY25" s="1"/>
      <c r="SYZ25" s="1"/>
      <c r="SZA25" s="1"/>
      <c r="SZB25" s="1"/>
      <c r="SZC25" s="1"/>
      <c r="SZD25" s="1"/>
      <c r="SZE25" s="1"/>
      <c r="SZF25" s="1"/>
      <c r="SZG25" s="1"/>
      <c r="SZH25" s="1"/>
      <c r="SZI25" s="1"/>
      <c r="SZJ25" s="1"/>
      <c r="SZK25" s="1"/>
      <c r="SZL25" s="1"/>
      <c r="SZM25" s="1"/>
      <c r="SZN25" s="1"/>
      <c r="SZO25" s="1"/>
      <c r="SZP25" s="1"/>
      <c r="SZQ25" s="1"/>
      <c r="SZR25" s="1"/>
      <c r="SZS25" s="1"/>
      <c r="SZT25" s="1"/>
      <c r="SZU25" s="1"/>
      <c r="SZV25" s="1"/>
      <c r="SZW25" s="1"/>
      <c r="SZX25" s="1"/>
      <c r="SZY25" s="1"/>
      <c r="SZZ25" s="1"/>
      <c r="TAA25" s="1"/>
      <c r="TAB25" s="1"/>
      <c r="TAC25" s="1"/>
      <c r="TAD25" s="1"/>
      <c r="TAE25" s="1"/>
      <c r="TAF25" s="1"/>
      <c r="TAG25" s="1"/>
      <c r="TAH25" s="1"/>
      <c r="TAI25" s="1"/>
      <c r="TAJ25" s="1"/>
      <c r="TAK25" s="1"/>
      <c r="TAL25" s="1"/>
      <c r="TAM25" s="1"/>
      <c r="TAN25" s="1"/>
      <c r="TAO25" s="1"/>
      <c r="TAP25" s="1"/>
      <c r="TAQ25" s="1"/>
      <c r="TAR25" s="1"/>
      <c r="TAS25" s="1"/>
      <c r="TAT25" s="1"/>
      <c r="TAU25" s="1"/>
      <c r="TAV25" s="1"/>
      <c r="TAW25" s="1"/>
      <c r="TAX25" s="1"/>
      <c r="TAY25" s="1"/>
      <c r="TAZ25" s="1"/>
      <c r="TBA25" s="1"/>
      <c r="TBB25" s="1"/>
      <c r="TBC25" s="1"/>
      <c r="TBD25" s="1"/>
      <c r="TBE25" s="1"/>
      <c r="TBF25" s="1"/>
      <c r="TBG25" s="1"/>
      <c r="TBH25" s="1"/>
      <c r="TBI25" s="1"/>
      <c r="TBJ25" s="1"/>
      <c r="TBK25" s="1"/>
      <c r="TBL25" s="1"/>
      <c r="TBM25" s="1"/>
      <c r="TBN25" s="1"/>
      <c r="TBO25" s="1"/>
      <c r="TBP25" s="1"/>
      <c r="TBQ25" s="1"/>
      <c r="TBR25" s="1"/>
      <c r="TBS25" s="1"/>
      <c r="TBT25" s="1"/>
      <c r="TBU25" s="1"/>
      <c r="TBV25" s="1"/>
      <c r="TBW25" s="1"/>
      <c r="TBX25" s="1"/>
      <c r="TBY25" s="1"/>
      <c r="TBZ25" s="1"/>
      <c r="TCA25" s="1"/>
      <c r="TCB25" s="1"/>
      <c r="TCC25" s="1"/>
      <c r="TCD25" s="1"/>
      <c r="TCE25" s="1"/>
      <c r="TCF25" s="1"/>
      <c r="TCG25" s="1"/>
      <c r="TCH25" s="1"/>
      <c r="TCI25" s="1"/>
      <c r="TCJ25" s="1"/>
      <c r="TCK25" s="1"/>
      <c r="TCL25" s="1"/>
      <c r="TCM25" s="1"/>
      <c r="TCN25" s="1"/>
      <c r="TCO25" s="1"/>
      <c r="TCP25" s="1"/>
      <c r="TCQ25" s="1"/>
      <c r="TCR25" s="1"/>
      <c r="TCS25" s="1"/>
      <c r="TCT25" s="1"/>
      <c r="TCU25" s="1"/>
      <c r="TCV25" s="1"/>
      <c r="TCW25" s="1"/>
      <c r="TCX25" s="1"/>
      <c r="TCY25" s="1"/>
      <c r="TCZ25" s="1"/>
      <c r="TDA25" s="1"/>
      <c r="TDB25" s="1"/>
      <c r="TDC25" s="1"/>
      <c r="TDD25" s="1"/>
      <c r="TDE25" s="1"/>
      <c r="TDF25" s="1"/>
      <c r="TDG25" s="1"/>
      <c r="TDH25" s="1"/>
      <c r="TDI25" s="1"/>
      <c r="TDJ25" s="1"/>
      <c r="TDK25" s="1"/>
      <c r="TDL25" s="1"/>
      <c r="TDM25" s="1"/>
      <c r="TDN25" s="1"/>
      <c r="TDO25" s="1"/>
      <c r="TDP25" s="1"/>
      <c r="TDQ25" s="1"/>
      <c r="TDR25" s="1"/>
      <c r="TDS25" s="1"/>
      <c r="TDT25" s="1"/>
      <c r="TDU25" s="1"/>
      <c r="TDV25" s="1"/>
      <c r="TDW25" s="1"/>
      <c r="TDX25" s="1"/>
      <c r="TDY25" s="1"/>
      <c r="TDZ25" s="1"/>
      <c r="TEA25" s="1"/>
      <c r="TEB25" s="1"/>
      <c r="TEC25" s="1"/>
      <c r="TED25" s="1"/>
      <c r="TEE25" s="1"/>
      <c r="TEF25" s="1"/>
      <c r="TEG25" s="1"/>
      <c r="TEH25" s="1"/>
      <c r="TEI25" s="1"/>
      <c r="TEJ25" s="1"/>
      <c r="TEK25" s="1"/>
      <c r="TEL25" s="1"/>
      <c r="TEM25" s="1"/>
      <c r="TEN25" s="1"/>
      <c r="TEO25" s="1"/>
      <c r="TEP25" s="1"/>
      <c r="TEQ25" s="1"/>
      <c r="TER25" s="1"/>
      <c r="TES25" s="1"/>
      <c r="TET25" s="1"/>
      <c r="TEU25" s="1"/>
      <c r="TEV25" s="1"/>
      <c r="TEW25" s="1"/>
      <c r="TEX25" s="1"/>
      <c r="TEY25" s="1"/>
      <c r="TEZ25" s="1"/>
      <c r="TFA25" s="1"/>
      <c r="TFB25" s="1"/>
      <c r="TFC25" s="1"/>
      <c r="TFD25" s="1"/>
      <c r="TFE25" s="1"/>
      <c r="TFF25" s="1"/>
      <c r="TFG25" s="1"/>
      <c r="TFH25" s="1"/>
      <c r="TFI25" s="1"/>
      <c r="TFJ25" s="1"/>
      <c r="TFK25" s="1"/>
      <c r="TFL25" s="1"/>
      <c r="TFM25" s="1"/>
      <c r="TFN25" s="1"/>
      <c r="TFO25" s="1"/>
      <c r="TFP25" s="1"/>
      <c r="TFQ25" s="1"/>
      <c r="TFR25" s="1"/>
      <c r="TFS25" s="1"/>
      <c r="TFT25" s="1"/>
      <c r="TFU25" s="1"/>
      <c r="TFV25" s="1"/>
      <c r="TFW25" s="1"/>
      <c r="TFX25" s="1"/>
      <c r="TFY25" s="1"/>
      <c r="TFZ25" s="1"/>
      <c r="TGA25" s="1"/>
      <c r="TGB25" s="1"/>
      <c r="TGC25" s="1"/>
      <c r="TGD25" s="1"/>
      <c r="TGE25" s="1"/>
      <c r="TGF25" s="1"/>
      <c r="TGG25" s="1"/>
      <c r="TGH25" s="1"/>
      <c r="TGI25" s="1"/>
      <c r="TGJ25" s="1"/>
      <c r="TGK25" s="1"/>
      <c r="TGL25" s="1"/>
      <c r="TGM25" s="1"/>
      <c r="TGN25" s="1"/>
      <c r="TGO25" s="1"/>
      <c r="TGP25" s="1"/>
      <c r="TGQ25" s="1"/>
      <c r="TGR25" s="1"/>
      <c r="TGS25" s="1"/>
      <c r="TGT25" s="1"/>
      <c r="TGU25" s="1"/>
      <c r="TGV25" s="1"/>
      <c r="TGW25" s="1"/>
      <c r="TGX25" s="1"/>
      <c r="TGY25" s="1"/>
      <c r="TGZ25" s="1"/>
      <c r="THA25" s="1"/>
      <c r="THB25" s="1"/>
      <c r="THC25" s="1"/>
      <c r="THD25" s="1"/>
      <c r="THE25" s="1"/>
      <c r="THF25" s="1"/>
      <c r="THG25" s="1"/>
      <c r="THH25" s="1"/>
      <c r="THI25" s="1"/>
      <c r="THJ25" s="1"/>
      <c r="THK25" s="1"/>
      <c r="THL25" s="1"/>
      <c r="THM25" s="1"/>
      <c r="THN25" s="1"/>
      <c r="THO25" s="1"/>
      <c r="THP25" s="1"/>
      <c r="THQ25" s="1"/>
      <c r="THR25" s="1"/>
      <c r="THS25" s="1"/>
      <c r="THT25" s="1"/>
      <c r="THU25" s="1"/>
      <c r="THV25" s="1"/>
      <c r="THW25" s="1"/>
      <c r="THX25" s="1"/>
      <c r="THY25" s="1"/>
      <c r="THZ25" s="1"/>
      <c r="TIA25" s="1"/>
      <c r="TIB25" s="1"/>
      <c r="TIC25" s="1"/>
      <c r="TID25" s="1"/>
      <c r="TIE25" s="1"/>
      <c r="TIF25" s="1"/>
      <c r="TIG25" s="1"/>
      <c r="TIH25" s="1"/>
      <c r="TII25" s="1"/>
      <c r="TIJ25" s="1"/>
      <c r="TIK25" s="1"/>
      <c r="TIL25" s="1"/>
      <c r="TIM25" s="1"/>
      <c r="TIN25" s="1"/>
      <c r="TIO25" s="1"/>
      <c r="TIP25" s="1"/>
      <c r="TIQ25" s="1"/>
      <c r="TIR25" s="1"/>
      <c r="TIS25" s="1"/>
      <c r="TIT25" s="1"/>
      <c r="TIU25" s="1"/>
      <c r="TIV25" s="1"/>
      <c r="TIW25" s="1"/>
      <c r="TIX25" s="1"/>
      <c r="TIY25" s="1"/>
      <c r="TIZ25" s="1"/>
      <c r="TJA25" s="1"/>
      <c r="TJB25" s="1"/>
      <c r="TJC25" s="1"/>
      <c r="TJD25" s="1"/>
      <c r="TJE25" s="1"/>
      <c r="TJF25" s="1"/>
      <c r="TJG25" s="1"/>
      <c r="TJH25" s="1"/>
      <c r="TJI25" s="1"/>
      <c r="TJJ25" s="1"/>
      <c r="TJK25" s="1"/>
      <c r="TJL25" s="1"/>
      <c r="TJM25" s="1"/>
      <c r="TJN25" s="1"/>
      <c r="TJO25" s="1"/>
      <c r="TJP25" s="1"/>
      <c r="TJQ25" s="1"/>
      <c r="TJR25" s="1"/>
      <c r="TJS25" s="1"/>
      <c r="TJT25" s="1"/>
      <c r="TJU25" s="1"/>
      <c r="TJV25" s="1"/>
      <c r="TJW25" s="1"/>
      <c r="TJX25" s="1"/>
      <c r="TJY25" s="1"/>
      <c r="TJZ25" s="1"/>
      <c r="TKA25" s="1"/>
      <c r="TKB25" s="1"/>
      <c r="TKC25" s="1"/>
      <c r="TKD25" s="1"/>
      <c r="TKE25" s="1"/>
      <c r="TKF25" s="1"/>
      <c r="TKG25" s="1"/>
      <c r="TKH25" s="1"/>
      <c r="TKI25" s="1"/>
      <c r="TKJ25" s="1"/>
      <c r="TKK25" s="1"/>
      <c r="TKL25" s="1"/>
      <c r="TKM25" s="1"/>
      <c r="TKN25" s="1"/>
      <c r="TKO25" s="1"/>
      <c r="TKP25" s="1"/>
      <c r="TKQ25" s="1"/>
      <c r="TKR25" s="1"/>
      <c r="TKS25" s="1"/>
      <c r="TKT25" s="1"/>
      <c r="TKU25" s="1"/>
      <c r="TKV25" s="1"/>
      <c r="TKW25" s="1"/>
      <c r="TKX25" s="1"/>
      <c r="TKY25" s="1"/>
      <c r="TKZ25" s="1"/>
      <c r="TLA25" s="1"/>
      <c r="TLB25" s="1"/>
      <c r="TLC25" s="1"/>
      <c r="TLD25" s="1"/>
      <c r="TLE25" s="1"/>
      <c r="TLF25" s="1"/>
      <c r="TLG25" s="1"/>
      <c r="TLH25" s="1"/>
      <c r="TLI25" s="1"/>
      <c r="TLJ25" s="1"/>
      <c r="TLK25" s="1"/>
      <c r="TLL25" s="1"/>
      <c r="TLM25" s="1"/>
      <c r="TLN25" s="1"/>
      <c r="TLO25" s="1"/>
      <c r="TLP25" s="1"/>
      <c r="TLQ25" s="1"/>
      <c r="TLR25" s="1"/>
      <c r="TLS25" s="1"/>
      <c r="TLT25" s="1"/>
      <c r="TLU25" s="1"/>
      <c r="TLV25" s="1"/>
      <c r="TLW25" s="1"/>
      <c r="TLX25" s="1"/>
      <c r="TLY25" s="1"/>
      <c r="TLZ25" s="1"/>
      <c r="TMA25" s="1"/>
      <c r="TMB25" s="1"/>
      <c r="TMC25" s="1"/>
      <c r="TMD25" s="1"/>
      <c r="TME25" s="1"/>
      <c r="TMF25" s="1"/>
      <c r="TMG25" s="1"/>
      <c r="TMH25" s="1"/>
      <c r="TMI25" s="1"/>
      <c r="TMJ25" s="1"/>
      <c r="TMK25" s="1"/>
      <c r="TML25" s="1"/>
      <c r="TMM25" s="1"/>
      <c r="TMN25" s="1"/>
      <c r="TMO25" s="1"/>
      <c r="TMP25" s="1"/>
      <c r="TMQ25" s="1"/>
      <c r="TMR25" s="1"/>
      <c r="TMS25" s="1"/>
      <c r="TMT25" s="1"/>
      <c r="TMU25" s="1"/>
      <c r="TMV25" s="1"/>
      <c r="TMW25" s="1"/>
      <c r="TMX25" s="1"/>
      <c r="TMY25" s="1"/>
      <c r="TMZ25" s="1"/>
      <c r="TNA25" s="1"/>
      <c r="TNB25" s="1"/>
      <c r="TNC25" s="1"/>
      <c r="TND25" s="1"/>
      <c r="TNE25" s="1"/>
      <c r="TNF25" s="1"/>
      <c r="TNG25" s="1"/>
      <c r="TNH25" s="1"/>
      <c r="TNI25" s="1"/>
      <c r="TNJ25" s="1"/>
      <c r="TNK25" s="1"/>
      <c r="TNL25" s="1"/>
      <c r="TNM25" s="1"/>
      <c r="TNN25" s="1"/>
      <c r="TNO25" s="1"/>
      <c r="TNP25" s="1"/>
      <c r="TNQ25" s="1"/>
      <c r="TNR25" s="1"/>
      <c r="TNS25" s="1"/>
      <c r="TNT25" s="1"/>
      <c r="TNU25" s="1"/>
      <c r="TNV25" s="1"/>
      <c r="TNW25" s="1"/>
      <c r="TNX25" s="1"/>
      <c r="TNY25" s="1"/>
      <c r="TNZ25" s="1"/>
      <c r="TOA25" s="1"/>
      <c r="TOB25" s="1"/>
      <c r="TOC25" s="1"/>
      <c r="TOD25" s="1"/>
      <c r="TOE25" s="1"/>
      <c r="TOF25" s="1"/>
      <c r="TOG25" s="1"/>
      <c r="TOH25" s="1"/>
      <c r="TOI25" s="1"/>
      <c r="TOJ25" s="1"/>
      <c r="TOK25" s="1"/>
      <c r="TOL25" s="1"/>
      <c r="TOM25" s="1"/>
      <c r="TON25" s="1"/>
      <c r="TOO25" s="1"/>
      <c r="TOP25" s="1"/>
      <c r="TOQ25" s="1"/>
      <c r="TOR25" s="1"/>
      <c r="TOS25" s="1"/>
      <c r="TOT25" s="1"/>
      <c r="TOU25" s="1"/>
      <c r="TOV25" s="1"/>
      <c r="TOW25" s="1"/>
      <c r="TOX25" s="1"/>
      <c r="TOY25" s="1"/>
      <c r="TOZ25" s="1"/>
      <c r="TPA25" s="1"/>
      <c r="TPB25" s="1"/>
      <c r="TPC25" s="1"/>
      <c r="TPD25" s="1"/>
      <c r="TPE25" s="1"/>
      <c r="TPF25" s="1"/>
      <c r="TPG25" s="1"/>
      <c r="TPH25" s="1"/>
      <c r="TPI25" s="1"/>
      <c r="TPJ25" s="1"/>
      <c r="TPK25" s="1"/>
      <c r="TPL25" s="1"/>
      <c r="TPM25" s="1"/>
      <c r="TPN25" s="1"/>
      <c r="TPO25" s="1"/>
      <c r="TPP25" s="1"/>
      <c r="TPQ25" s="1"/>
      <c r="TPR25" s="1"/>
      <c r="TPS25" s="1"/>
      <c r="TPT25" s="1"/>
      <c r="TPU25" s="1"/>
      <c r="TPV25" s="1"/>
      <c r="TPW25" s="1"/>
      <c r="TPX25" s="1"/>
      <c r="TPY25" s="1"/>
      <c r="TPZ25" s="1"/>
      <c r="TQA25" s="1"/>
      <c r="TQB25" s="1"/>
      <c r="TQC25" s="1"/>
      <c r="TQD25" s="1"/>
      <c r="TQE25" s="1"/>
      <c r="TQF25" s="1"/>
      <c r="TQG25" s="1"/>
      <c r="TQH25" s="1"/>
      <c r="TQI25" s="1"/>
      <c r="TQJ25" s="1"/>
      <c r="TQK25" s="1"/>
      <c r="TQL25" s="1"/>
      <c r="TQM25" s="1"/>
      <c r="TQN25" s="1"/>
      <c r="TQO25" s="1"/>
      <c r="TQP25" s="1"/>
      <c r="TQQ25" s="1"/>
      <c r="TQR25" s="1"/>
      <c r="TQS25" s="1"/>
      <c r="TQT25" s="1"/>
      <c r="TQU25" s="1"/>
      <c r="TQV25" s="1"/>
      <c r="TQW25" s="1"/>
      <c r="TQX25" s="1"/>
      <c r="TQY25" s="1"/>
      <c r="TQZ25" s="1"/>
      <c r="TRA25" s="1"/>
      <c r="TRB25" s="1"/>
      <c r="TRC25" s="1"/>
      <c r="TRD25" s="1"/>
      <c r="TRE25" s="1"/>
      <c r="TRF25" s="1"/>
      <c r="TRG25" s="1"/>
      <c r="TRH25" s="1"/>
      <c r="TRI25" s="1"/>
      <c r="TRJ25" s="1"/>
      <c r="TRK25" s="1"/>
      <c r="TRL25" s="1"/>
      <c r="TRM25" s="1"/>
      <c r="TRN25" s="1"/>
      <c r="TRO25" s="1"/>
      <c r="TRP25" s="1"/>
      <c r="TRQ25" s="1"/>
      <c r="TRR25" s="1"/>
      <c r="TRS25" s="1"/>
      <c r="TRT25" s="1"/>
      <c r="TRU25" s="1"/>
      <c r="TRV25" s="1"/>
      <c r="TRW25" s="1"/>
      <c r="TRX25" s="1"/>
      <c r="TRY25" s="1"/>
      <c r="TRZ25" s="1"/>
      <c r="TSA25" s="1"/>
      <c r="TSB25" s="1"/>
      <c r="TSC25" s="1"/>
      <c r="TSD25" s="1"/>
      <c r="TSE25" s="1"/>
      <c r="TSF25" s="1"/>
      <c r="TSG25" s="1"/>
      <c r="TSH25" s="1"/>
      <c r="TSI25" s="1"/>
      <c r="TSJ25" s="1"/>
      <c r="TSK25" s="1"/>
      <c r="TSL25" s="1"/>
      <c r="TSM25" s="1"/>
      <c r="TSN25" s="1"/>
      <c r="TSO25" s="1"/>
      <c r="TSP25" s="1"/>
      <c r="TSQ25" s="1"/>
      <c r="TSR25" s="1"/>
      <c r="TSS25" s="1"/>
      <c r="TST25" s="1"/>
      <c r="TSU25" s="1"/>
      <c r="TSV25" s="1"/>
      <c r="TSW25" s="1"/>
      <c r="TSX25" s="1"/>
      <c r="TSY25" s="1"/>
      <c r="TSZ25" s="1"/>
      <c r="TTA25" s="1"/>
      <c r="TTB25" s="1"/>
      <c r="TTC25" s="1"/>
      <c r="TTD25" s="1"/>
      <c r="TTE25" s="1"/>
      <c r="TTF25" s="1"/>
      <c r="TTG25" s="1"/>
      <c r="TTH25" s="1"/>
      <c r="TTI25" s="1"/>
      <c r="TTJ25" s="1"/>
      <c r="TTK25" s="1"/>
      <c r="TTL25" s="1"/>
      <c r="TTM25" s="1"/>
      <c r="TTN25" s="1"/>
      <c r="TTO25" s="1"/>
      <c r="TTP25" s="1"/>
      <c r="TTQ25" s="1"/>
      <c r="TTR25" s="1"/>
      <c r="TTS25" s="1"/>
      <c r="TTT25" s="1"/>
      <c r="TTU25" s="1"/>
      <c r="TTV25" s="1"/>
      <c r="TTW25" s="1"/>
      <c r="TTX25" s="1"/>
      <c r="TTY25" s="1"/>
      <c r="TTZ25" s="1"/>
      <c r="TUA25" s="1"/>
      <c r="TUB25" s="1"/>
      <c r="TUC25" s="1"/>
      <c r="TUD25" s="1"/>
      <c r="TUE25" s="1"/>
      <c r="TUF25" s="1"/>
      <c r="TUG25" s="1"/>
      <c r="TUH25" s="1"/>
      <c r="TUI25" s="1"/>
      <c r="TUJ25" s="1"/>
      <c r="TUK25" s="1"/>
      <c r="TUL25" s="1"/>
      <c r="TUM25" s="1"/>
      <c r="TUN25" s="1"/>
      <c r="TUO25" s="1"/>
      <c r="TUP25" s="1"/>
      <c r="TUQ25" s="1"/>
      <c r="TUR25" s="1"/>
      <c r="TUS25" s="1"/>
      <c r="TUT25" s="1"/>
      <c r="TUU25" s="1"/>
      <c r="TUV25" s="1"/>
      <c r="TUW25" s="1"/>
      <c r="TUX25" s="1"/>
      <c r="TUY25" s="1"/>
      <c r="TUZ25" s="1"/>
      <c r="TVA25" s="1"/>
      <c r="TVB25" s="1"/>
      <c r="TVC25" s="1"/>
      <c r="TVD25" s="1"/>
      <c r="TVE25" s="1"/>
      <c r="TVF25" s="1"/>
      <c r="TVG25" s="1"/>
      <c r="TVH25" s="1"/>
      <c r="TVI25" s="1"/>
      <c r="TVJ25" s="1"/>
      <c r="TVK25" s="1"/>
      <c r="TVL25" s="1"/>
      <c r="TVM25" s="1"/>
      <c r="TVN25" s="1"/>
      <c r="TVO25" s="1"/>
      <c r="TVP25" s="1"/>
      <c r="TVQ25" s="1"/>
      <c r="TVR25" s="1"/>
      <c r="TVS25" s="1"/>
      <c r="TVT25" s="1"/>
      <c r="TVU25" s="1"/>
      <c r="TVV25" s="1"/>
      <c r="TVW25" s="1"/>
      <c r="TVX25" s="1"/>
      <c r="TVY25" s="1"/>
      <c r="TVZ25" s="1"/>
      <c r="TWA25" s="1"/>
      <c r="TWB25" s="1"/>
      <c r="TWC25" s="1"/>
      <c r="TWD25" s="1"/>
      <c r="TWE25" s="1"/>
      <c r="TWF25" s="1"/>
      <c r="TWG25" s="1"/>
      <c r="TWH25" s="1"/>
      <c r="TWI25" s="1"/>
      <c r="TWJ25" s="1"/>
      <c r="TWK25" s="1"/>
      <c r="TWL25" s="1"/>
      <c r="TWM25" s="1"/>
      <c r="TWN25" s="1"/>
      <c r="TWO25" s="1"/>
      <c r="TWP25" s="1"/>
      <c r="TWQ25" s="1"/>
      <c r="TWR25" s="1"/>
      <c r="TWS25" s="1"/>
      <c r="TWT25" s="1"/>
      <c r="TWU25" s="1"/>
      <c r="TWV25" s="1"/>
      <c r="TWW25" s="1"/>
      <c r="TWX25" s="1"/>
      <c r="TWY25" s="1"/>
      <c r="TWZ25" s="1"/>
      <c r="TXA25" s="1"/>
      <c r="TXB25" s="1"/>
      <c r="TXC25" s="1"/>
      <c r="TXD25" s="1"/>
      <c r="TXE25" s="1"/>
      <c r="TXF25" s="1"/>
      <c r="TXG25" s="1"/>
      <c r="TXH25" s="1"/>
      <c r="TXI25" s="1"/>
      <c r="TXJ25" s="1"/>
      <c r="TXK25" s="1"/>
      <c r="TXL25" s="1"/>
      <c r="TXM25" s="1"/>
      <c r="TXN25" s="1"/>
      <c r="TXO25" s="1"/>
      <c r="TXP25" s="1"/>
      <c r="TXQ25" s="1"/>
      <c r="TXR25" s="1"/>
      <c r="TXS25" s="1"/>
      <c r="TXT25" s="1"/>
      <c r="TXU25" s="1"/>
      <c r="TXV25" s="1"/>
      <c r="TXW25" s="1"/>
      <c r="TXX25" s="1"/>
      <c r="TXY25" s="1"/>
      <c r="TXZ25" s="1"/>
      <c r="TYA25" s="1"/>
      <c r="TYB25" s="1"/>
      <c r="TYC25" s="1"/>
      <c r="TYD25" s="1"/>
      <c r="TYE25" s="1"/>
      <c r="TYF25" s="1"/>
      <c r="TYG25" s="1"/>
      <c r="TYH25" s="1"/>
      <c r="TYI25" s="1"/>
      <c r="TYJ25" s="1"/>
      <c r="TYK25" s="1"/>
      <c r="TYL25" s="1"/>
      <c r="TYM25" s="1"/>
      <c r="TYN25" s="1"/>
      <c r="TYO25" s="1"/>
      <c r="TYP25" s="1"/>
      <c r="TYQ25" s="1"/>
      <c r="TYR25" s="1"/>
      <c r="TYS25" s="1"/>
      <c r="TYT25" s="1"/>
      <c r="TYU25" s="1"/>
      <c r="TYV25" s="1"/>
      <c r="TYW25" s="1"/>
      <c r="TYX25" s="1"/>
      <c r="TYY25" s="1"/>
      <c r="TYZ25" s="1"/>
      <c r="TZA25" s="1"/>
      <c r="TZB25" s="1"/>
      <c r="TZC25" s="1"/>
      <c r="TZD25" s="1"/>
      <c r="TZE25" s="1"/>
      <c r="TZF25" s="1"/>
      <c r="TZG25" s="1"/>
      <c r="TZH25" s="1"/>
      <c r="TZI25" s="1"/>
      <c r="TZJ25" s="1"/>
      <c r="TZK25" s="1"/>
      <c r="TZL25" s="1"/>
      <c r="TZM25" s="1"/>
      <c r="TZN25" s="1"/>
      <c r="TZO25" s="1"/>
      <c r="TZP25" s="1"/>
      <c r="TZQ25" s="1"/>
      <c r="TZR25" s="1"/>
      <c r="TZS25" s="1"/>
      <c r="TZT25" s="1"/>
      <c r="TZU25" s="1"/>
      <c r="TZV25" s="1"/>
      <c r="TZW25" s="1"/>
      <c r="TZX25" s="1"/>
      <c r="TZY25" s="1"/>
      <c r="TZZ25" s="1"/>
      <c r="UAA25" s="1"/>
      <c r="UAB25" s="1"/>
      <c r="UAC25" s="1"/>
      <c r="UAD25" s="1"/>
      <c r="UAE25" s="1"/>
      <c r="UAF25" s="1"/>
      <c r="UAG25" s="1"/>
      <c r="UAH25" s="1"/>
      <c r="UAI25" s="1"/>
      <c r="UAJ25" s="1"/>
      <c r="UAK25" s="1"/>
      <c r="UAL25" s="1"/>
      <c r="UAM25" s="1"/>
      <c r="UAN25" s="1"/>
      <c r="UAO25" s="1"/>
      <c r="UAP25" s="1"/>
      <c r="UAQ25" s="1"/>
      <c r="UAR25" s="1"/>
      <c r="UAS25" s="1"/>
      <c r="UAT25" s="1"/>
      <c r="UAU25" s="1"/>
      <c r="UAV25" s="1"/>
      <c r="UAW25" s="1"/>
      <c r="UAX25" s="1"/>
      <c r="UAY25" s="1"/>
      <c r="UAZ25" s="1"/>
      <c r="UBA25" s="1"/>
      <c r="UBB25" s="1"/>
      <c r="UBC25" s="1"/>
      <c r="UBD25" s="1"/>
      <c r="UBE25" s="1"/>
      <c r="UBF25" s="1"/>
      <c r="UBG25" s="1"/>
      <c r="UBH25" s="1"/>
      <c r="UBI25" s="1"/>
      <c r="UBJ25" s="1"/>
      <c r="UBK25" s="1"/>
      <c r="UBL25" s="1"/>
      <c r="UBM25" s="1"/>
      <c r="UBN25" s="1"/>
      <c r="UBO25" s="1"/>
      <c r="UBP25" s="1"/>
      <c r="UBQ25" s="1"/>
      <c r="UBR25" s="1"/>
      <c r="UBS25" s="1"/>
      <c r="UBT25" s="1"/>
      <c r="UBU25" s="1"/>
      <c r="UBV25" s="1"/>
      <c r="UBW25" s="1"/>
      <c r="UBX25" s="1"/>
      <c r="UBY25" s="1"/>
      <c r="UBZ25" s="1"/>
      <c r="UCA25" s="1"/>
      <c r="UCB25" s="1"/>
      <c r="UCC25" s="1"/>
      <c r="UCD25" s="1"/>
      <c r="UCE25" s="1"/>
      <c r="UCF25" s="1"/>
      <c r="UCG25" s="1"/>
      <c r="UCH25" s="1"/>
      <c r="UCI25" s="1"/>
      <c r="UCJ25" s="1"/>
      <c r="UCK25" s="1"/>
      <c r="UCL25" s="1"/>
      <c r="UCM25" s="1"/>
      <c r="UCN25" s="1"/>
      <c r="UCO25" s="1"/>
      <c r="UCP25" s="1"/>
      <c r="UCQ25" s="1"/>
      <c r="UCR25" s="1"/>
      <c r="UCS25" s="1"/>
      <c r="UCT25" s="1"/>
      <c r="UCU25" s="1"/>
      <c r="UCV25" s="1"/>
      <c r="UCW25" s="1"/>
      <c r="UCX25" s="1"/>
      <c r="UCY25" s="1"/>
      <c r="UCZ25" s="1"/>
      <c r="UDA25" s="1"/>
      <c r="UDB25" s="1"/>
      <c r="UDC25" s="1"/>
      <c r="UDD25" s="1"/>
      <c r="UDE25" s="1"/>
      <c r="UDF25" s="1"/>
      <c r="UDG25" s="1"/>
      <c r="UDH25" s="1"/>
      <c r="UDI25" s="1"/>
      <c r="UDJ25" s="1"/>
      <c r="UDK25" s="1"/>
      <c r="UDL25" s="1"/>
      <c r="UDM25" s="1"/>
      <c r="UDN25" s="1"/>
      <c r="UDO25" s="1"/>
      <c r="UDP25" s="1"/>
      <c r="UDQ25" s="1"/>
      <c r="UDR25" s="1"/>
      <c r="UDS25" s="1"/>
      <c r="UDT25" s="1"/>
      <c r="UDU25" s="1"/>
      <c r="UDV25" s="1"/>
      <c r="UDW25" s="1"/>
      <c r="UDX25" s="1"/>
      <c r="UDY25" s="1"/>
      <c r="UDZ25" s="1"/>
      <c r="UEA25" s="1"/>
      <c r="UEB25" s="1"/>
      <c r="UEC25" s="1"/>
      <c r="UED25" s="1"/>
      <c r="UEE25" s="1"/>
      <c r="UEF25" s="1"/>
      <c r="UEG25" s="1"/>
      <c r="UEH25" s="1"/>
      <c r="UEI25" s="1"/>
      <c r="UEJ25" s="1"/>
      <c r="UEK25" s="1"/>
      <c r="UEL25" s="1"/>
      <c r="UEM25" s="1"/>
      <c r="UEN25" s="1"/>
      <c r="UEO25" s="1"/>
      <c r="UEP25" s="1"/>
      <c r="UEQ25" s="1"/>
      <c r="UER25" s="1"/>
      <c r="UES25" s="1"/>
      <c r="UET25" s="1"/>
      <c r="UEU25" s="1"/>
      <c r="UEV25" s="1"/>
      <c r="UEW25" s="1"/>
      <c r="UEX25" s="1"/>
      <c r="UEY25" s="1"/>
      <c r="UEZ25" s="1"/>
      <c r="UFA25" s="1"/>
      <c r="UFB25" s="1"/>
      <c r="UFC25" s="1"/>
      <c r="UFD25" s="1"/>
      <c r="UFE25" s="1"/>
      <c r="UFF25" s="1"/>
      <c r="UFG25" s="1"/>
      <c r="UFH25" s="1"/>
      <c r="UFI25" s="1"/>
      <c r="UFJ25" s="1"/>
      <c r="UFK25" s="1"/>
      <c r="UFL25" s="1"/>
      <c r="UFM25" s="1"/>
      <c r="UFN25" s="1"/>
      <c r="UFO25" s="1"/>
      <c r="UFP25" s="1"/>
      <c r="UFQ25" s="1"/>
      <c r="UFR25" s="1"/>
      <c r="UFS25" s="1"/>
      <c r="UFT25" s="1"/>
      <c r="UFU25" s="1"/>
      <c r="UFV25" s="1"/>
      <c r="UFW25" s="1"/>
      <c r="UFX25" s="1"/>
      <c r="UFY25" s="1"/>
      <c r="UFZ25" s="1"/>
      <c r="UGA25" s="1"/>
      <c r="UGB25" s="1"/>
      <c r="UGC25" s="1"/>
      <c r="UGD25" s="1"/>
      <c r="UGE25" s="1"/>
      <c r="UGF25" s="1"/>
      <c r="UGG25" s="1"/>
      <c r="UGH25" s="1"/>
      <c r="UGI25" s="1"/>
      <c r="UGJ25" s="1"/>
      <c r="UGK25" s="1"/>
      <c r="UGL25" s="1"/>
      <c r="UGM25" s="1"/>
      <c r="UGN25" s="1"/>
      <c r="UGO25" s="1"/>
      <c r="UGP25" s="1"/>
      <c r="UGQ25" s="1"/>
      <c r="UGR25" s="1"/>
      <c r="UGS25" s="1"/>
      <c r="UGT25" s="1"/>
      <c r="UGU25" s="1"/>
      <c r="UGV25" s="1"/>
      <c r="UGW25" s="1"/>
      <c r="UGX25" s="1"/>
      <c r="UGY25" s="1"/>
      <c r="UGZ25" s="1"/>
      <c r="UHA25" s="1"/>
      <c r="UHB25" s="1"/>
      <c r="UHC25" s="1"/>
      <c r="UHD25" s="1"/>
      <c r="UHE25" s="1"/>
      <c r="UHF25" s="1"/>
      <c r="UHG25" s="1"/>
      <c r="UHH25" s="1"/>
      <c r="UHI25" s="1"/>
      <c r="UHJ25" s="1"/>
      <c r="UHK25" s="1"/>
      <c r="UHL25" s="1"/>
      <c r="UHM25" s="1"/>
      <c r="UHN25" s="1"/>
      <c r="UHO25" s="1"/>
      <c r="UHP25" s="1"/>
      <c r="UHQ25" s="1"/>
      <c r="UHR25" s="1"/>
      <c r="UHS25" s="1"/>
      <c r="UHT25" s="1"/>
      <c r="UHU25" s="1"/>
      <c r="UHV25" s="1"/>
      <c r="UHW25" s="1"/>
      <c r="UHX25" s="1"/>
      <c r="UHY25" s="1"/>
      <c r="UHZ25" s="1"/>
      <c r="UIA25" s="1"/>
      <c r="UIB25" s="1"/>
      <c r="UIC25" s="1"/>
      <c r="UID25" s="1"/>
      <c r="UIE25" s="1"/>
      <c r="UIF25" s="1"/>
      <c r="UIG25" s="1"/>
      <c r="UIH25" s="1"/>
      <c r="UII25" s="1"/>
      <c r="UIJ25" s="1"/>
      <c r="UIK25" s="1"/>
      <c r="UIL25" s="1"/>
      <c r="UIM25" s="1"/>
      <c r="UIN25" s="1"/>
      <c r="UIO25" s="1"/>
      <c r="UIP25" s="1"/>
      <c r="UIQ25" s="1"/>
      <c r="UIR25" s="1"/>
      <c r="UIS25" s="1"/>
      <c r="UIT25" s="1"/>
      <c r="UIU25" s="1"/>
      <c r="UIV25" s="1"/>
      <c r="UIW25" s="1"/>
      <c r="UIX25" s="1"/>
      <c r="UIY25" s="1"/>
      <c r="UIZ25" s="1"/>
      <c r="UJA25" s="1"/>
      <c r="UJB25" s="1"/>
      <c r="UJC25" s="1"/>
      <c r="UJD25" s="1"/>
      <c r="UJE25" s="1"/>
      <c r="UJF25" s="1"/>
      <c r="UJG25" s="1"/>
      <c r="UJH25" s="1"/>
      <c r="UJI25" s="1"/>
      <c r="UJJ25" s="1"/>
      <c r="UJK25" s="1"/>
      <c r="UJL25" s="1"/>
      <c r="UJM25" s="1"/>
      <c r="UJN25" s="1"/>
      <c r="UJO25" s="1"/>
      <c r="UJP25" s="1"/>
      <c r="UJQ25" s="1"/>
      <c r="UJR25" s="1"/>
      <c r="UJS25" s="1"/>
      <c r="UJT25" s="1"/>
      <c r="UJU25" s="1"/>
      <c r="UJV25" s="1"/>
      <c r="UJW25" s="1"/>
      <c r="UJX25" s="1"/>
      <c r="UJY25" s="1"/>
      <c r="UJZ25" s="1"/>
      <c r="UKA25" s="1"/>
      <c r="UKB25" s="1"/>
      <c r="UKC25" s="1"/>
      <c r="UKD25" s="1"/>
      <c r="UKE25" s="1"/>
      <c r="UKF25" s="1"/>
      <c r="UKG25" s="1"/>
      <c r="UKH25" s="1"/>
      <c r="UKI25" s="1"/>
      <c r="UKJ25" s="1"/>
      <c r="UKK25" s="1"/>
      <c r="UKL25" s="1"/>
      <c r="UKM25" s="1"/>
      <c r="UKN25" s="1"/>
      <c r="UKO25" s="1"/>
      <c r="UKP25" s="1"/>
      <c r="UKQ25" s="1"/>
      <c r="UKR25" s="1"/>
      <c r="UKS25" s="1"/>
      <c r="UKT25" s="1"/>
      <c r="UKU25" s="1"/>
      <c r="UKV25" s="1"/>
      <c r="UKW25" s="1"/>
      <c r="UKX25" s="1"/>
      <c r="UKY25" s="1"/>
      <c r="UKZ25" s="1"/>
      <c r="ULA25" s="1"/>
      <c r="ULB25" s="1"/>
      <c r="ULC25" s="1"/>
      <c r="ULD25" s="1"/>
      <c r="ULE25" s="1"/>
      <c r="ULF25" s="1"/>
      <c r="ULG25" s="1"/>
      <c r="ULH25" s="1"/>
      <c r="ULI25" s="1"/>
      <c r="ULJ25" s="1"/>
      <c r="ULK25" s="1"/>
      <c r="ULL25" s="1"/>
      <c r="ULM25" s="1"/>
      <c r="ULN25" s="1"/>
      <c r="ULO25" s="1"/>
      <c r="ULP25" s="1"/>
      <c r="ULQ25" s="1"/>
      <c r="ULR25" s="1"/>
      <c r="ULS25" s="1"/>
      <c r="ULT25" s="1"/>
      <c r="ULU25" s="1"/>
      <c r="ULV25" s="1"/>
      <c r="ULW25" s="1"/>
      <c r="ULX25" s="1"/>
      <c r="ULY25" s="1"/>
      <c r="ULZ25" s="1"/>
      <c r="UMA25" s="1"/>
      <c r="UMB25" s="1"/>
      <c r="UMC25" s="1"/>
      <c r="UMD25" s="1"/>
      <c r="UME25" s="1"/>
      <c r="UMF25" s="1"/>
      <c r="UMG25" s="1"/>
      <c r="UMH25" s="1"/>
      <c r="UMI25" s="1"/>
      <c r="UMJ25" s="1"/>
      <c r="UMK25" s="1"/>
      <c r="UML25" s="1"/>
      <c r="UMM25" s="1"/>
      <c r="UMN25" s="1"/>
      <c r="UMO25" s="1"/>
      <c r="UMP25" s="1"/>
      <c r="UMQ25" s="1"/>
      <c r="UMR25" s="1"/>
      <c r="UMS25" s="1"/>
      <c r="UMT25" s="1"/>
      <c r="UMU25" s="1"/>
      <c r="UMV25" s="1"/>
      <c r="UMW25" s="1"/>
      <c r="UMX25" s="1"/>
      <c r="UMY25" s="1"/>
      <c r="UMZ25" s="1"/>
      <c r="UNA25" s="1"/>
      <c r="UNB25" s="1"/>
      <c r="UNC25" s="1"/>
      <c r="UND25" s="1"/>
      <c r="UNE25" s="1"/>
      <c r="UNF25" s="1"/>
      <c r="UNG25" s="1"/>
      <c r="UNH25" s="1"/>
      <c r="UNI25" s="1"/>
      <c r="UNJ25" s="1"/>
      <c r="UNK25" s="1"/>
      <c r="UNL25" s="1"/>
      <c r="UNM25" s="1"/>
      <c r="UNN25" s="1"/>
      <c r="UNO25" s="1"/>
      <c r="UNP25" s="1"/>
      <c r="UNQ25" s="1"/>
      <c r="UNR25" s="1"/>
      <c r="UNS25" s="1"/>
      <c r="UNT25" s="1"/>
      <c r="UNU25" s="1"/>
      <c r="UNV25" s="1"/>
      <c r="UNW25" s="1"/>
      <c r="UNX25" s="1"/>
      <c r="UNY25" s="1"/>
      <c r="UNZ25" s="1"/>
      <c r="UOA25" s="1"/>
      <c r="UOB25" s="1"/>
      <c r="UOC25" s="1"/>
      <c r="UOD25" s="1"/>
      <c r="UOE25" s="1"/>
      <c r="UOF25" s="1"/>
      <c r="UOG25" s="1"/>
      <c r="UOH25" s="1"/>
      <c r="UOI25" s="1"/>
      <c r="UOJ25" s="1"/>
      <c r="UOK25" s="1"/>
      <c r="UOL25" s="1"/>
      <c r="UOM25" s="1"/>
      <c r="UON25" s="1"/>
      <c r="UOO25" s="1"/>
      <c r="UOP25" s="1"/>
      <c r="UOQ25" s="1"/>
      <c r="UOR25" s="1"/>
      <c r="UOS25" s="1"/>
      <c r="UOT25" s="1"/>
      <c r="UOU25" s="1"/>
      <c r="UOV25" s="1"/>
      <c r="UOW25" s="1"/>
      <c r="UOX25" s="1"/>
      <c r="UOY25" s="1"/>
      <c r="UOZ25" s="1"/>
      <c r="UPA25" s="1"/>
      <c r="UPB25" s="1"/>
      <c r="UPC25" s="1"/>
      <c r="UPD25" s="1"/>
      <c r="UPE25" s="1"/>
      <c r="UPF25" s="1"/>
      <c r="UPG25" s="1"/>
      <c r="UPH25" s="1"/>
      <c r="UPI25" s="1"/>
      <c r="UPJ25" s="1"/>
      <c r="UPK25" s="1"/>
      <c r="UPL25" s="1"/>
      <c r="UPM25" s="1"/>
      <c r="UPN25" s="1"/>
      <c r="UPO25" s="1"/>
      <c r="UPP25" s="1"/>
      <c r="UPQ25" s="1"/>
      <c r="UPR25" s="1"/>
      <c r="UPS25" s="1"/>
      <c r="UPT25" s="1"/>
      <c r="UPU25" s="1"/>
      <c r="UPV25" s="1"/>
      <c r="UPW25" s="1"/>
      <c r="UPX25" s="1"/>
      <c r="UPY25" s="1"/>
      <c r="UPZ25" s="1"/>
      <c r="UQA25" s="1"/>
      <c r="UQB25" s="1"/>
      <c r="UQC25" s="1"/>
      <c r="UQD25" s="1"/>
      <c r="UQE25" s="1"/>
      <c r="UQF25" s="1"/>
      <c r="UQG25" s="1"/>
      <c r="UQH25" s="1"/>
      <c r="UQI25" s="1"/>
      <c r="UQJ25" s="1"/>
      <c r="UQK25" s="1"/>
      <c r="UQL25" s="1"/>
      <c r="UQM25" s="1"/>
      <c r="UQN25" s="1"/>
      <c r="UQO25" s="1"/>
      <c r="UQP25" s="1"/>
      <c r="UQQ25" s="1"/>
      <c r="UQR25" s="1"/>
      <c r="UQS25" s="1"/>
      <c r="UQT25" s="1"/>
      <c r="UQU25" s="1"/>
      <c r="UQV25" s="1"/>
      <c r="UQW25" s="1"/>
      <c r="UQX25" s="1"/>
      <c r="UQY25" s="1"/>
      <c r="UQZ25" s="1"/>
      <c r="URA25" s="1"/>
      <c r="URB25" s="1"/>
      <c r="URC25" s="1"/>
      <c r="URD25" s="1"/>
      <c r="URE25" s="1"/>
      <c r="URF25" s="1"/>
      <c r="URG25" s="1"/>
      <c r="URH25" s="1"/>
      <c r="URI25" s="1"/>
      <c r="URJ25" s="1"/>
      <c r="URK25" s="1"/>
      <c r="URL25" s="1"/>
      <c r="URM25" s="1"/>
      <c r="URN25" s="1"/>
      <c r="URO25" s="1"/>
      <c r="URP25" s="1"/>
      <c r="URQ25" s="1"/>
      <c r="URR25" s="1"/>
      <c r="URS25" s="1"/>
      <c r="URT25" s="1"/>
      <c r="URU25" s="1"/>
      <c r="URV25" s="1"/>
      <c r="URW25" s="1"/>
      <c r="URX25" s="1"/>
      <c r="URY25" s="1"/>
      <c r="URZ25" s="1"/>
      <c r="USA25" s="1"/>
      <c r="USB25" s="1"/>
      <c r="USC25" s="1"/>
      <c r="USD25" s="1"/>
      <c r="USE25" s="1"/>
      <c r="USF25" s="1"/>
      <c r="USG25" s="1"/>
      <c r="USH25" s="1"/>
      <c r="USI25" s="1"/>
      <c r="USJ25" s="1"/>
      <c r="USK25" s="1"/>
      <c r="USL25" s="1"/>
      <c r="USM25" s="1"/>
      <c r="USN25" s="1"/>
      <c r="USO25" s="1"/>
      <c r="USP25" s="1"/>
      <c r="USQ25" s="1"/>
      <c r="USR25" s="1"/>
      <c r="USS25" s="1"/>
      <c r="UST25" s="1"/>
      <c r="USU25" s="1"/>
      <c r="USV25" s="1"/>
      <c r="USW25" s="1"/>
      <c r="USX25" s="1"/>
      <c r="USY25" s="1"/>
      <c r="USZ25" s="1"/>
      <c r="UTA25" s="1"/>
      <c r="UTB25" s="1"/>
      <c r="UTC25" s="1"/>
      <c r="UTD25" s="1"/>
      <c r="UTE25" s="1"/>
      <c r="UTF25" s="1"/>
      <c r="UTG25" s="1"/>
      <c r="UTH25" s="1"/>
      <c r="UTI25" s="1"/>
      <c r="UTJ25" s="1"/>
      <c r="UTK25" s="1"/>
      <c r="UTL25" s="1"/>
      <c r="UTM25" s="1"/>
      <c r="UTN25" s="1"/>
      <c r="UTO25" s="1"/>
      <c r="UTP25" s="1"/>
      <c r="UTQ25" s="1"/>
      <c r="UTR25" s="1"/>
      <c r="UTS25" s="1"/>
      <c r="UTT25" s="1"/>
      <c r="UTU25" s="1"/>
      <c r="UTV25" s="1"/>
      <c r="UTW25" s="1"/>
      <c r="UTX25" s="1"/>
      <c r="UTY25" s="1"/>
      <c r="UTZ25" s="1"/>
      <c r="UUA25" s="1"/>
      <c r="UUB25" s="1"/>
      <c r="UUC25" s="1"/>
      <c r="UUD25" s="1"/>
      <c r="UUE25" s="1"/>
      <c r="UUF25" s="1"/>
      <c r="UUG25" s="1"/>
      <c r="UUH25" s="1"/>
      <c r="UUI25" s="1"/>
      <c r="UUJ25" s="1"/>
      <c r="UUK25" s="1"/>
      <c r="UUL25" s="1"/>
      <c r="UUM25" s="1"/>
      <c r="UUN25" s="1"/>
      <c r="UUO25" s="1"/>
      <c r="UUP25" s="1"/>
      <c r="UUQ25" s="1"/>
      <c r="UUR25" s="1"/>
      <c r="UUS25" s="1"/>
      <c r="UUT25" s="1"/>
      <c r="UUU25" s="1"/>
      <c r="UUV25" s="1"/>
      <c r="UUW25" s="1"/>
      <c r="UUX25" s="1"/>
      <c r="UUY25" s="1"/>
      <c r="UUZ25" s="1"/>
      <c r="UVA25" s="1"/>
      <c r="UVB25" s="1"/>
      <c r="UVC25" s="1"/>
      <c r="UVD25" s="1"/>
      <c r="UVE25" s="1"/>
      <c r="UVF25" s="1"/>
      <c r="UVG25" s="1"/>
      <c r="UVH25" s="1"/>
      <c r="UVI25" s="1"/>
      <c r="UVJ25" s="1"/>
      <c r="UVK25" s="1"/>
      <c r="UVL25" s="1"/>
      <c r="UVM25" s="1"/>
      <c r="UVN25" s="1"/>
      <c r="UVO25" s="1"/>
      <c r="UVP25" s="1"/>
      <c r="UVQ25" s="1"/>
      <c r="UVR25" s="1"/>
      <c r="UVS25" s="1"/>
      <c r="UVT25" s="1"/>
      <c r="UVU25" s="1"/>
      <c r="UVV25" s="1"/>
      <c r="UVW25" s="1"/>
      <c r="UVX25" s="1"/>
      <c r="UVY25" s="1"/>
      <c r="UVZ25" s="1"/>
      <c r="UWA25" s="1"/>
      <c r="UWB25" s="1"/>
      <c r="UWC25" s="1"/>
      <c r="UWD25" s="1"/>
      <c r="UWE25" s="1"/>
      <c r="UWF25" s="1"/>
      <c r="UWG25" s="1"/>
      <c r="UWH25" s="1"/>
      <c r="UWI25" s="1"/>
      <c r="UWJ25" s="1"/>
      <c r="UWK25" s="1"/>
      <c r="UWL25" s="1"/>
      <c r="UWM25" s="1"/>
      <c r="UWN25" s="1"/>
      <c r="UWO25" s="1"/>
      <c r="UWP25" s="1"/>
      <c r="UWQ25" s="1"/>
      <c r="UWR25" s="1"/>
      <c r="UWS25" s="1"/>
      <c r="UWT25" s="1"/>
      <c r="UWU25" s="1"/>
      <c r="UWV25" s="1"/>
      <c r="UWW25" s="1"/>
      <c r="UWX25" s="1"/>
      <c r="UWY25" s="1"/>
      <c r="UWZ25" s="1"/>
      <c r="UXA25" s="1"/>
      <c r="UXB25" s="1"/>
      <c r="UXC25" s="1"/>
      <c r="UXD25" s="1"/>
      <c r="UXE25" s="1"/>
      <c r="UXF25" s="1"/>
      <c r="UXG25" s="1"/>
      <c r="UXH25" s="1"/>
      <c r="UXI25" s="1"/>
      <c r="UXJ25" s="1"/>
      <c r="UXK25" s="1"/>
      <c r="UXL25" s="1"/>
      <c r="UXM25" s="1"/>
      <c r="UXN25" s="1"/>
      <c r="UXO25" s="1"/>
      <c r="UXP25" s="1"/>
      <c r="UXQ25" s="1"/>
      <c r="UXR25" s="1"/>
      <c r="UXS25" s="1"/>
      <c r="UXT25" s="1"/>
      <c r="UXU25" s="1"/>
      <c r="UXV25" s="1"/>
      <c r="UXW25" s="1"/>
      <c r="UXX25" s="1"/>
      <c r="UXY25" s="1"/>
      <c r="UXZ25" s="1"/>
      <c r="UYA25" s="1"/>
      <c r="UYB25" s="1"/>
      <c r="UYC25" s="1"/>
      <c r="UYD25" s="1"/>
      <c r="UYE25" s="1"/>
      <c r="UYF25" s="1"/>
      <c r="UYG25" s="1"/>
      <c r="UYH25" s="1"/>
      <c r="UYI25" s="1"/>
      <c r="UYJ25" s="1"/>
      <c r="UYK25" s="1"/>
      <c r="UYL25" s="1"/>
      <c r="UYM25" s="1"/>
      <c r="UYN25" s="1"/>
      <c r="UYO25" s="1"/>
      <c r="UYP25" s="1"/>
      <c r="UYQ25" s="1"/>
      <c r="UYR25" s="1"/>
      <c r="UYS25" s="1"/>
      <c r="UYT25" s="1"/>
      <c r="UYU25" s="1"/>
      <c r="UYV25" s="1"/>
      <c r="UYW25" s="1"/>
      <c r="UYX25" s="1"/>
      <c r="UYY25" s="1"/>
      <c r="UYZ25" s="1"/>
      <c r="UZA25" s="1"/>
      <c r="UZB25" s="1"/>
      <c r="UZC25" s="1"/>
      <c r="UZD25" s="1"/>
      <c r="UZE25" s="1"/>
      <c r="UZF25" s="1"/>
      <c r="UZG25" s="1"/>
      <c r="UZH25" s="1"/>
      <c r="UZI25" s="1"/>
      <c r="UZJ25" s="1"/>
      <c r="UZK25" s="1"/>
      <c r="UZL25" s="1"/>
      <c r="UZM25" s="1"/>
      <c r="UZN25" s="1"/>
      <c r="UZO25" s="1"/>
      <c r="UZP25" s="1"/>
      <c r="UZQ25" s="1"/>
      <c r="UZR25" s="1"/>
      <c r="UZS25" s="1"/>
      <c r="UZT25" s="1"/>
      <c r="UZU25" s="1"/>
      <c r="UZV25" s="1"/>
      <c r="UZW25" s="1"/>
      <c r="UZX25" s="1"/>
      <c r="UZY25" s="1"/>
      <c r="UZZ25" s="1"/>
      <c r="VAA25" s="1"/>
      <c r="VAB25" s="1"/>
      <c r="VAC25" s="1"/>
      <c r="VAD25" s="1"/>
      <c r="VAE25" s="1"/>
      <c r="VAF25" s="1"/>
      <c r="VAG25" s="1"/>
      <c r="VAH25" s="1"/>
      <c r="VAI25" s="1"/>
      <c r="VAJ25" s="1"/>
      <c r="VAK25" s="1"/>
      <c r="VAL25" s="1"/>
      <c r="VAM25" s="1"/>
      <c r="VAN25" s="1"/>
      <c r="VAO25" s="1"/>
      <c r="VAP25" s="1"/>
      <c r="VAQ25" s="1"/>
      <c r="VAR25" s="1"/>
      <c r="VAS25" s="1"/>
      <c r="VAT25" s="1"/>
      <c r="VAU25" s="1"/>
      <c r="VAV25" s="1"/>
      <c r="VAW25" s="1"/>
      <c r="VAX25" s="1"/>
      <c r="VAY25" s="1"/>
      <c r="VAZ25" s="1"/>
      <c r="VBA25" s="1"/>
      <c r="VBB25" s="1"/>
      <c r="VBC25" s="1"/>
      <c r="VBD25" s="1"/>
      <c r="VBE25" s="1"/>
      <c r="VBF25" s="1"/>
      <c r="VBG25" s="1"/>
      <c r="VBH25" s="1"/>
      <c r="VBI25" s="1"/>
      <c r="VBJ25" s="1"/>
      <c r="VBK25" s="1"/>
      <c r="VBL25" s="1"/>
      <c r="VBM25" s="1"/>
      <c r="VBN25" s="1"/>
      <c r="VBO25" s="1"/>
      <c r="VBP25" s="1"/>
      <c r="VBQ25" s="1"/>
      <c r="VBR25" s="1"/>
      <c r="VBS25" s="1"/>
      <c r="VBT25" s="1"/>
      <c r="VBU25" s="1"/>
      <c r="VBV25" s="1"/>
      <c r="VBW25" s="1"/>
      <c r="VBX25" s="1"/>
      <c r="VBY25" s="1"/>
      <c r="VBZ25" s="1"/>
      <c r="VCA25" s="1"/>
      <c r="VCB25" s="1"/>
      <c r="VCC25" s="1"/>
      <c r="VCD25" s="1"/>
      <c r="VCE25" s="1"/>
      <c r="VCF25" s="1"/>
      <c r="VCG25" s="1"/>
      <c r="VCH25" s="1"/>
      <c r="VCI25" s="1"/>
      <c r="VCJ25" s="1"/>
      <c r="VCK25" s="1"/>
      <c r="VCL25" s="1"/>
      <c r="VCM25" s="1"/>
      <c r="VCN25" s="1"/>
      <c r="VCO25" s="1"/>
      <c r="VCP25" s="1"/>
      <c r="VCQ25" s="1"/>
      <c r="VCR25" s="1"/>
      <c r="VCS25" s="1"/>
      <c r="VCT25" s="1"/>
      <c r="VCU25" s="1"/>
      <c r="VCV25" s="1"/>
      <c r="VCW25" s="1"/>
      <c r="VCX25" s="1"/>
      <c r="VCY25" s="1"/>
      <c r="VCZ25" s="1"/>
      <c r="VDA25" s="1"/>
      <c r="VDB25" s="1"/>
      <c r="VDC25" s="1"/>
      <c r="VDD25" s="1"/>
      <c r="VDE25" s="1"/>
      <c r="VDF25" s="1"/>
      <c r="VDG25" s="1"/>
      <c r="VDH25" s="1"/>
      <c r="VDI25" s="1"/>
      <c r="VDJ25" s="1"/>
      <c r="VDK25" s="1"/>
      <c r="VDL25" s="1"/>
      <c r="VDM25" s="1"/>
      <c r="VDN25" s="1"/>
      <c r="VDO25" s="1"/>
      <c r="VDP25" s="1"/>
      <c r="VDQ25" s="1"/>
      <c r="VDR25" s="1"/>
      <c r="VDS25" s="1"/>
      <c r="VDT25" s="1"/>
      <c r="VDU25" s="1"/>
      <c r="VDV25" s="1"/>
      <c r="VDW25" s="1"/>
      <c r="VDX25" s="1"/>
      <c r="VDY25" s="1"/>
      <c r="VDZ25" s="1"/>
      <c r="VEA25" s="1"/>
      <c r="VEB25" s="1"/>
      <c r="VEC25" s="1"/>
      <c r="VED25" s="1"/>
      <c r="VEE25" s="1"/>
      <c r="VEF25" s="1"/>
      <c r="VEG25" s="1"/>
      <c r="VEH25" s="1"/>
      <c r="VEI25" s="1"/>
      <c r="VEJ25" s="1"/>
      <c r="VEK25" s="1"/>
      <c r="VEL25" s="1"/>
      <c r="VEM25" s="1"/>
      <c r="VEN25" s="1"/>
      <c r="VEO25" s="1"/>
      <c r="VEP25" s="1"/>
      <c r="VEQ25" s="1"/>
      <c r="VER25" s="1"/>
      <c r="VES25" s="1"/>
      <c r="VET25" s="1"/>
      <c r="VEU25" s="1"/>
      <c r="VEV25" s="1"/>
      <c r="VEW25" s="1"/>
      <c r="VEX25" s="1"/>
      <c r="VEY25" s="1"/>
      <c r="VEZ25" s="1"/>
      <c r="VFA25" s="1"/>
      <c r="VFB25" s="1"/>
      <c r="VFC25" s="1"/>
      <c r="VFD25" s="1"/>
      <c r="VFE25" s="1"/>
      <c r="VFF25" s="1"/>
      <c r="VFG25" s="1"/>
      <c r="VFH25" s="1"/>
      <c r="VFI25" s="1"/>
      <c r="VFJ25" s="1"/>
      <c r="VFK25" s="1"/>
      <c r="VFL25" s="1"/>
      <c r="VFM25" s="1"/>
      <c r="VFN25" s="1"/>
      <c r="VFO25" s="1"/>
      <c r="VFP25" s="1"/>
      <c r="VFQ25" s="1"/>
      <c r="VFR25" s="1"/>
      <c r="VFS25" s="1"/>
      <c r="VFT25" s="1"/>
      <c r="VFU25" s="1"/>
      <c r="VFV25" s="1"/>
      <c r="VFW25" s="1"/>
      <c r="VFX25" s="1"/>
      <c r="VFY25" s="1"/>
      <c r="VFZ25" s="1"/>
      <c r="VGA25" s="1"/>
      <c r="VGB25" s="1"/>
      <c r="VGC25" s="1"/>
      <c r="VGD25" s="1"/>
      <c r="VGE25" s="1"/>
      <c r="VGF25" s="1"/>
      <c r="VGG25" s="1"/>
      <c r="VGH25" s="1"/>
      <c r="VGI25" s="1"/>
      <c r="VGJ25" s="1"/>
      <c r="VGK25" s="1"/>
      <c r="VGL25" s="1"/>
      <c r="VGM25" s="1"/>
      <c r="VGN25" s="1"/>
      <c r="VGO25" s="1"/>
      <c r="VGP25" s="1"/>
      <c r="VGQ25" s="1"/>
      <c r="VGR25" s="1"/>
      <c r="VGS25" s="1"/>
      <c r="VGT25" s="1"/>
      <c r="VGU25" s="1"/>
      <c r="VGV25" s="1"/>
      <c r="VGW25" s="1"/>
      <c r="VGX25" s="1"/>
      <c r="VGY25" s="1"/>
      <c r="VGZ25" s="1"/>
      <c r="VHA25" s="1"/>
      <c r="VHB25" s="1"/>
      <c r="VHC25" s="1"/>
      <c r="VHD25" s="1"/>
      <c r="VHE25" s="1"/>
      <c r="VHF25" s="1"/>
      <c r="VHG25" s="1"/>
      <c r="VHH25" s="1"/>
      <c r="VHI25" s="1"/>
      <c r="VHJ25" s="1"/>
      <c r="VHK25" s="1"/>
      <c r="VHL25" s="1"/>
      <c r="VHM25" s="1"/>
      <c r="VHN25" s="1"/>
      <c r="VHO25" s="1"/>
      <c r="VHP25" s="1"/>
      <c r="VHQ25" s="1"/>
      <c r="VHR25" s="1"/>
      <c r="VHS25" s="1"/>
      <c r="VHT25" s="1"/>
      <c r="VHU25" s="1"/>
      <c r="VHV25" s="1"/>
      <c r="VHW25" s="1"/>
      <c r="VHX25" s="1"/>
      <c r="VHY25" s="1"/>
      <c r="VHZ25" s="1"/>
      <c r="VIA25" s="1"/>
      <c r="VIB25" s="1"/>
      <c r="VIC25" s="1"/>
      <c r="VID25" s="1"/>
      <c r="VIE25" s="1"/>
      <c r="VIF25" s="1"/>
      <c r="VIG25" s="1"/>
      <c r="VIH25" s="1"/>
      <c r="VII25" s="1"/>
      <c r="VIJ25" s="1"/>
      <c r="VIK25" s="1"/>
      <c r="VIL25" s="1"/>
      <c r="VIM25" s="1"/>
      <c r="VIN25" s="1"/>
      <c r="VIO25" s="1"/>
      <c r="VIP25" s="1"/>
      <c r="VIQ25" s="1"/>
      <c r="VIR25" s="1"/>
      <c r="VIS25" s="1"/>
      <c r="VIT25" s="1"/>
      <c r="VIU25" s="1"/>
      <c r="VIV25" s="1"/>
      <c r="VIW25" s="1"/>
      <c r="VIX25" s="1"/>
      <c r="VIY25" s="1"/>
      <c r="VIZ25" s="1"/>
      <c r="VJA25" s="1"/>
      <c r="VJB25" s="1"/>
      <c r="VJC25" s="1"/>
      <c r="VJD25" s="1"/>
      <c r="VJE25" s="1"/>
      <c r="VJF25" s="1"/>
      <c r="VJG25" s="1"/>
      <c r="VJH25" s="1"/>
      <c r="VJI25" s="1"/>
      <c r="VJJ25" s="1"/>
      <c r="VJK25" s="1"/>
      <c r="VJL25" s="1"/>
      <c r="VJM25" s="1"/>
      <c r="VJN25" s="1"/>
      <c r="VJO25" s="1"/>
      <c r="VJP25" s="1"/>
      <c r="VJQ25" s="1"/>
      <c r="VJR25" s="1"/>
      <c r="VJS25" s="1"/>
      <c r="VJT25" s="1"/>
      <c r="VJU25" s="1"/>
      <c r="VJV25" s="1"/>
      <c r="VJW25" s="1"/>
      <c r="VJX25" s="1"/>
      <c r="VJY25" s="1"/>
      <c r="VJZ25" s="1"/>
      <c r="VKA25" s="1"/>
      <c r="VKB25" s="1"/>
      <c r="VKC25" s="1"/>
      <c r="VKD25" s="1"/>
      <c r="VKE25" s="1"/>
      <c r="VKF25" s="1"/>
      <c r="VKG25" s="1"/>
      <c r="VKH25" s="1"/>
      <c r="VKI25" s="1"/>
      <c r="VKJ25" s="1"/>
      <c r="VKK25" s="1"/>
      <c r="VKL25" s="1"/>
      <c r="VKM25" s="1"/>
      <c r="VKN25" s="1"/>
      <c r="VKO25" s="1"/>
      <c r="VKP25" s="1"/>
      <c r="VKQ25" s="1"/>
      <c r="VKR25" s="1"/>
      <c r="VKS25" s="1"/>
      <c r="VKT25" s="1"/>
      <c r="VKU25" s="1"/>
      <c r="VKV25" s="1"/>
      <c r="VKW25" s="1"/>
      <c r="VKX25" s="1"/>
      <c r="VKY25" s="1"/>
      <c r="VKZ25" s="1"/>
      <c r="VLA25" s="1"/>
      <c r="VLB25" s="1"/>
      <c r="VLC25" s="1"/>
      <c r="VLD25" s="1"/>
      <c r="VLE25" s="1"/>
      <c r="VLF25" s="1"/>
      <c r="VLG25" s="1"/>
      <c r="VLH25" s="1"/>
      <c r="VLI25" s="1"/>
      <c r="VLJ25" s="1"/>
      <c r="VLK25" s="1"/>
      <c r="VLL25" s="1"/>
      <c r="VLM25" s="1"/>
      <c r="VLN25" s="1"/>
      <c r="VLO25" s="1"/>
      <c r="VLP25" s="1"/>
      <c r="VLQ25" s="1"/>
      <c r="VLR25" s="1"/>
      <c r="VLS25" s="1"/>
      <c r="VLT25" s="1"/>
      <c r="VLU25" s="1"/>
      <c r="VLV25" s="1"/>
      <c r="VLW25" s="1"/>
      <c r="VLX25" s="1"/>
      <c r="VLY25" s="1"/>
      <c r="VLZ25" s="1"/>
      <c r="VMA25" s="1"/>
      <c r="VMB25" s="1"/>
      <c r="VMC25" s="1"/>
      <c r="VMD25" s="1"/>
      <c r="VME25" s="1"/>
      <c r="VMF25" s="1"/>
      <c r="VMG25" s="1"/>
      <c r="VMH25" s="1"/>
      <c r="VMI25" s="1"/>
      <c r="VMJ25" s="1"/>
      <c r="VMK25" s="1"/>
      <c r="VML25" s="1"/>
      <c r="VMM25" s="1"/>
      <c r="VMN25" s="1"/>
      <c r="VMO25" s="1"/>
      <c r="VMP25" s="1"/>
      <c r="VMQ25" s="1"/>
      <c r="VMR25" s="1"/>
      <c r="VMS25" s="1"/>
      <c r="VMT25" s="1"/>
      <c r="VMU25" s="1"/>
      <c r="VMV25" s="1"/>
      <c r="VMW25" s="1"/>
      <c r="VMX25" s="1"/>
      <c r="VMY25" s="1"/>
      <c r="VMZ25" s="1"/>
      <c r="VNA25" s="1"/>
      <c r="VNB25" s="1"/>
      <c r="VNC25" s="1"/>
      <c r="VND25" s="1"/>
      <c r="VNE25" s="1"/>
      <c r="VNF25" s="1"/>
      <c r="VNG25" s="1"/>
      <c r="VNH25" s="1"/>
      <c r="VNI25" s="1"/>
      <c r="VNJ25" s="1"/>
      <c r="VNK25" s="1"/>
      <c r="VNL25" s="1"/>
      <c r="VNM25" s="1"/>
      <c r="VNN25" s="1"/>
      <c r="VNO25" s="1"/>
      <c r="VNP25" s="1"/>
      <c r="VNQ25" s="1"/>
      <c r="VNR25" s="1"/>
      <c r="VNS25" s="1"/>
      <c r="VNT25" s="1"/>
      <c r="VNU25" s="1"/>
      <c r="VNV25" s="1"/>
      <c r="VNW25" s="1"/>
      <c r="VNX25" s="1"/>
      <c r="VNY25" s="1"/>
      <c r="VNZ25" s="1"/>
      <c r="VOA25" s="1"/>
      <c r="VOB25" s="1"/>
      <c r="VOC25" s="1"/>
      <c r="VOD25" s="1"/>
      <c r="VOE25" s="1"/>
      <c r="VOF25" s="1"/>
      <c r="VOG25" s="1"/>
      <c r="VOH25" s="1"/>
      <c r="VOI25" s="1"/>
      <c r="VOJ25" s="1"/>
      <c r="VOK25" s="1"/>
      <c r="VOL25" s="1"/>
      <c r="VOM25" s="1"/>
      <c r="VON25" s="1"/>
      <c r="VOO25" s="1"/>
      <c r="VOP25" s="1"/>
      <c r="VOQ25" s="1"/>
      <c r="VOR25" s="1"/>
      <c r="VOS25" s="1"/>
      <c r="VOT25" s="1"/>
      <c r="VOU25" s="1"/>
      <c r="VOV25" s="1"/>
      <c r="VOW25" s="1"/>
      <c r="VOX25" s="1"/>
      <c r="VOY25" s="1"/>
      <c r="VOZ25" s="1"/>
      <c r="VPA25" s="1"/>
      <c r="VPB25" s="1"/>
      <c r="VPC25" s="1"/>
      <c r="VPD25" s="1"/>
      <c r="VPE25" s="1"/>
      <c r="VPF25" s="1"/>
      <c r="VPG25" s="1"/>
      <c r="VPH25" s="1"/>
      <c r="VPI25" s="1"/>
      <c r="VPJ25" s="1"/>
      <c r="VPK25" s="1"/>
      <c r="VPL25" s="1"/>
      <c r="VPM25" s="1"/>
      <c r="VPN25" s="1"/>
      <c r="VPO25" s="1"/>
      <c r="VPP25" s="1"/>
      <c r="VPQ25" s="1"/>
      <c r="VPR25" s="1"/>
      <c r="VPS25" s="1"/>
      <c r="VPT25" s="1"/>
      <c r="VPU25" s="1"/>
      <c r="VPV25" s="1"/>
      <c r="VPW25" s="1"/>
      <c r="VPX25" s="1"/>
      <c r="VPY25" s="1"/>
      <c r="VPZ25" s="1"/>
      <c r="VQA25" s="1"/>
      <c r="VQB25" s="1"/>
      <c r="VQC25" s="1"/>
      <c r="VQD25" s="1"/>
      <c r="VQE25" s="1"/>
      <c r="VQF25" s="1"/>
      <c r="VQG25" s="1"/>
      <c r="VQH25" s="1"/>
      <c r="VQI25" s="1"/>
      <c r="VQJ25" s="1"/>
      <c r="VQK25" s="1"/>
      <c r="VQL25" s="1"/>
      <c r="VQM25" s="1"/>
      <c r="VQN25" s="1"/>
      <c r="VQO25" s="1"/>
      <c r="VQP25" s="1"/>
      <c r="VQQ25" s="1"/>
      <c r="VQR25" s="1"/>
      <c r="VQS25" s="1"/>
      <c r="VQT25" s="1"/>
      <c r="VQU25" s="1"/>
      <c r="VQV25" s="1"/>
      <c r="VQW25" s="1"/>
      <c r="VQX25" s="1"/>
      <c r="VQY25" s="1"/>
      <c r="VQZ25" s="1"/>
      <c r="VRA25" s="1"/>
      <c r="VRB25" s="1"/>
      <c r="VRC25" s="1"/>
      <c r="VRD25" s="1"/>
      <c r="VRE25" s="1"/>
      <c r="VRF25" s="1"/>
      <c r="VRG25" s="1"/>
      <c r="VRH25" s="1"/>
      <c r="VRI25" s="1"/>
      <c r="VRJ25" s="1"/>
      <c r="VRK25" s="1"/>
      <c r="VRL25" s="1"/>
      <c r="VRM25" s="1"/>
      <c r="VRN25" s="1"/>
      <c r="VRO25" s="1"/>
      <c r="VRP25" s="1"/>
      <c r="VRQ25" s="1"/>
      <c r="VRR25" s="1"/>
      <c r="VRS25" s="1"/>
      <c r="VRT25" s="1"/>
      <c r="VRU25" s="1"/>
      <c r="VRV25" s="1"/>
      <c r="VRW25" s="1"/>
      <c r="VRX25" s="1"/>
      <c r="VRY25" s="1"/>
      <c r="VRZ25" s="1"/>
      <c r="VSA25" s="1"/>
      <c r="VSB25" s="1"/>
      <c r="VSC25" s="1"/>
      <c r="VSD25" s="1"/>
      <c r="VSE25" s="1"/>
      <c r="VSF25" s="1"/>
      <c r="VSG25" s="1"/>
      <c r="VSH25" s="1"/>
      <c r="VSI25" s="1"/>
      <c r="VSJ25" s="1"/>
      <c r="VSK25" s="1"/>
      <c r="VSL25" s="1"/>
      <c r="VSM25" s="1"/>
      <c r="VSN25" s="1"/>
      <c r="VSO25" s="1"/>
      <c r="VSP25" s="1"/>
      <c r="VSQ25" s="1"/>
    </row>
    <row r="26" spans="4:15383" s="3" customFormat="1" ht="20.100000000000001" customHeight="1">
      <c r="D26" s="17"/>
      <c r="E26" s="24"/>
      <c r="F26" s="22"/>
      <c r="G26" s="22"/>
      <c r="H26" s="22"/>
      <c r="I26" s="22"/>
      <c r="J26" s="22"/>
      <c r="K26" s="22"/>
      <c r="L26" s="22"/>
      <c r="M26" s="22"/>
      <c r="N26" s="22"/>
      <c r="O26" s="22"/>
      <c r="P26" s="22"/>
      <c r="Q26" s="22"/>
      <c r="R26" s="22"/>
      <c r="S26" s="22"/>
      <c r="T26" s="22"/>
      <c r="U26" s="22"/>
      <c r="V26" s="593" t="str">
        <f>HYPERLINK("#'法人口座データ'!A1","法人口座データ")</f>
        <v>法人口座データ</v>
      </c>
      <c r="W26" s="593"/>
      <c r="X26" s="593"/>
      <c r="Y26" s="593"/>
      <c r="Z26" s="593"/>
      <c r="AA26" s="593"/>
      <c r="AB26" s="593"/>
      <c r="AC26" s="593"/>
      <c r="AD26" s="593"/>
      <c r="AE26" s="593"/>
      <c r="AF26" s="593"/>
      <c r="AG26" s="593"/>
      <c r="AH26" s="593"/>
      <c r="AI26" s="593"/>
      <c r="AJ26" s="593"/>
      <c r="AK26" s="593"/>
      <c r="AL26" s="593"/>
      <c r="AM26" s="593"/>
      <c r="AN26" s="22"/>
      <c r="AO26" s="22"/>
      <c r="AP26" s="22"/>
      <c r="AQ26" s="22"/>
      <c r="AR26" s="22"/>
      <c r="AS26" s="23"/>
    </row>
    <row r="27" spans="4:15383" s="3" customFormat="1" ht="20.100000000000001" customHeight="1">
      <c r="D27" s="17"/>
      <c r="E27" s="24"/>
      <c r="F27" s="22"/>
      <c r="G27" s="22"/>
      <c r="H27" s="22"/>
      <c r="I27" s="22"/>
      <c r="J27" s="22"/>
      <c r="K27" s="22"/>
      <c r="L27" s="22"/>
      <c r="M27" s="22"/>
      <c r="N27" s="22"/>
      <c r="O27" s="22"/>
      <c r="P27" s="22"/>
      <c r="Q27" s="22"/>
      <c r="R27" s="22"/>
      <c r="S27" s="22"/>
      <c r="T27" s="22"/>
      <c r="U27" s="22"/>
      <c r="V27" s="32"/>
      <c r="W27" s="22"/>
      <c r="X27" s="22"/>
      <c r="Y27" s="22"/>
      <c r="Z27" s="22"/>
      <c r="AA27" s="22"/>
      <c r="AB27" s="22"/>
      <c r="AC27" s="22"/>
      <c r="AD27" s="22"/>
      <c r="AE27" s="22"/>
      <c r="AF27" s="22"/>
      <c r="AG27" s="22"/>
      <c r="AH27" s="22"/>
      <c r="AI27" s="22"/>
      <c r="AJ27" s="22"/>
      <c r="AK27" s="22"/>
      <c r="AL27" s="22"/>
      <c r="AM27" s="22"/>
      <c r="AN27" s="22"/>
      <c r="AO27" s="22"/>
      <c r="AP27" s="22"/>
      <c r="AQ27" s="22"/>
      <c r="AR27" s="22"/>
      <c r="AS27" s="23"/>
    </row>
    <row r="28" spans="4:15383" s="3" customFormat="1" ht="20.100000000000001" customHeight="1">
      <c r="D28" s="17"/>
      <c r="E28" s="18" t="s">
        <v>5</v>
      </c>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3"/>
    </row>
    <row r="29" spans="4:15383" s="3" customFormat="1" ht="20.100000000000001" customHeight="1">
      <c r="D29" s="17"/>
      <c r="E29" s="24"/>
      <c r="F29" s="22"/>
      <c r="G29" s="22"/>
      <c r="H29" s="22"/>
      <c r="I29" s="22"/>
      <c r="J29" s="22"/>
      <c r="K29" s="22"/>
      <c r="L29" s="22"/>
      <c r="M29" s="22"/>
      <c r="N29" s="22"/>
      <c r="O29" s="22"/>
      <c r="P29" s="22"/>
      <c r="Q29" s="22"/>
      <c r="R29" s="22"/>
      <c r="S29" s="22"/>
      <c r="T29" s="22"/>
      <c r="U29" s="22"/>
      <c r="V29" s="593" t="str">
        <f>HYPERLINK("#'仕入先データ'!A1","仕入先データ")</f>
        <v>仕入先データ</v>
      </c>
      <c r="W29" s="593"/>
      <c r="X29" s="593"/>
      <c r="Y29" s="593"/>
      <c r="Z29" s="593"/>
      <c r="AA29" s="593"/>
      <c r="AB29" s="593"/>
      <c r="AC29" s="593"/>
      <c r="AD29" s="593"/>
      <c r="AE29" s="593"/>
      <c r="AF29" s="593"/>
      <c r="AG29" s="593"/>
      <c r="AH29" s="593"/>
      <c r="AI29" s="593"/>
      <c r="AJ29" s="593"/>
      <c r="AK29" s="593"/>
      <c r="AL29" s="593"/>
      <c r="AM29" s="593"/>
      <c r="AN29" s="19"/>
      <c r="AO29" s="19"/>
      <c r="AP29" s="19"/>
      <c r="AQ29" s="19"/>
      <c r="AR29" s="19"/>
      <c r="AS29" s="23"/>
    </row>
    <row r="30" spans="4:15383" s="3" customFormat="1" ht="20.100000000000001" customHeight="1">
      <c r="D30" s="17"/>
      <c r="E30" s="24"/>
      <c r="F30" s="22"/>
      <c r="G30" s="22"/>
      <c r="H30" s="22"/>
      <c r="I30" s="22"/>
      <c r="J30" s="22"/>
      <c r="K30" s="22"/>
      <c r="L30" s="22"/>
      <c r="M30" s="22"/>
      <c r="N30" s="22"/>
      <c r="O30" s="22"/>
      <c r="P30" s="22"/>
      <c r="Q30" s="22"/>
      <c r="R30" s="22"/>
      <c r="S30" s="22"/>
      <c r="T30" s="22"/>
      <c r="U30" s="22"/>
      <c r="V30" s="593" t="str">
        <f>HYPERLINK("#'仕入先区分データ'!A1","仕入先区分データ")</f>
        <v>仕入先区分データ</v>
      </c>
      <c r="W30" s="593"/>
      <c r="X30" s="593"/>
      <c r="Y30" s="593"/>
      <c r="Z30" s="593"/>
      <c r="AA30" s="593"/>
      <c r="AB30" s="593"/>
      <c r="AC30" s="593"/>
      <c r="AD30" s="593"/>
      <c r="AE30" s="593"/>
      <c r="AF30" s="593"/>
      <c r="AG30" s="593"/>
      <c r="AH30" s="593"/>
      <c r="AI30" s="593"/>
      <c r="AJ30" s="593"/>
      <c r="AK30" s="593"/>
      <c r="AL30" s="593"/>
      <c r="AM30" s="593"/>
      <c r="AN30" s="22"/>
      <c r="AO30" s="22"/>
      <c r="AP30" s="22"/>
      <c r="AQ30" s="22"/>
      <c r="AR30" s="22"/>
      <c r="AS30" s="23"/>
    </row>
    <row r="31" spans="4:15383" s="3" customFormat="1" ht="20.100000000000001" customHeight="1">
      <c r="D31" s="17"/>
      <c r="E31" s="24"/>
      <c r="F31" s="22"/>
      <c r="G31" s="22"/>
      <c r="H31" s="22"/>
      <c r="I31" s="22"/>
      <c r="J31" s="22"/>
      <c r="K31" s="22"/>
      <c r="L31" s="22"/>
      <c r="M31" s="22"/>
      <c r="N31" s="22"/>
      <c r="O31" s="22"/>
      <c r="P31" s="22"/>
      <c r="Q31" s="22"/>
      <c r="R31" s="22"/>
      <c r="S31" s="22"/>
      <c r="T31" s="22"/>
      <c r="U31" s="22"/>
      <c r="V31" s="593" t="str">
        <f>HYPERLINK("#'精算締日データ'!A1","精算締日データ")</f>
        <v>精算締日データ</v>
      </c>
      <c r="W31" s="593"/>
      <c r="X31" s="593"/>
      <c r="Y31" s="593"/>
      <c r="Z31" s="593"/>
      <c r="AA31" s="593"/>
      <c r="AB31" s="593"/>
      <c r="AC31" s="593"/>
      <c r="AD31" s="593"/>
      <c r="AE31" s="593"/>
      <c r="AF31" s="593"/>
      <c r="AG31" s="593"/>
      <c r="AH31" s="593"/>
      <c r="AI31" s="593"/>
      <c r="AJ31" s="593"/>
      <c r="AK31" s="593"/>
      <c r="AL31" s="593"/>
      <c r="AM31" s="593"/>
      <c r="AN31" s="28"/>
      <c r="AO31" s="28"/>
      <c r="AP31" s="28"/>
      <c r="AQ31" s="28"/>
      <c r="AR31" s="28"/>
      <c r="AS31" s="23"/>
    </row>
    <row r="32" spans="4:15383" s="3" customFormat="1" ht="20.100000000000001" customHeight="1">
      <c r="D32" s="17"/>
      <c r="E32" s="24"/>
      <c r="F32" s="22"/>
      <c r="G32" s="22"/>
      <c r="H32" s="22"/>
      <c r="I32" s="22"/>
      <c r="J32" s="22"/>
      <c r="K32" s="22"/>
      <c r="L32" s="22"/>
      <c r="M32" s="22"/>
      <c r="N32" s="22"/>
      <c r="O32" s="22"/>
      <c r="P32" s="22"/>
      <c r="Q32" s="22"/>
      <c r="R32" s="22"/>
      <c r="S32" s="22"/>
      <c r="T32" s="22"/>
      <c r="U32" s="22"/>
      <c r="V32" s="593" t="str">
        <f>HYPERLINK("#'得意先データ'!A1","得意先データ")</f>
        <v>得意先データ</v>
      </c>
      <c r="W32" s="593"/>
      <c r="X32" s="593"/>
      <c r="Y32" s="593"/>
      <c r="Z32" s="593"/>
      <c r="AA32" s="593"/>
      <c r="AB32" s="593"/>
      <c r="AC32" s="593"/>
      <c r="AD32" s="593"/>
      <c r="AE32" s="593"/>
      <c r="AF32" s="593"/>
      <c r="AG32" s="593"/>
      <c r="AH32" s="593"/>
      <c r="AI32" s="593"/>
      <c r="AJ32" s="593"/>
      <c r="AK32" s="593"/>
      <c r="AL32" s="593"/>
      <c r="AM32" s="593"/>
      <c r="AN32" s="19"/>
      <c r="AO32" s="19"/>
      <c r="AP32" s="19"/>
      <c r="AQ32" s="19"/>
      <c r="AR32" s="19"/>
      <c r="AS32" s="23"/>
    </row>
    <row r="33" spans="4:15383" s="3" customFormat="1" ht="20.100000000000001" customHeight="1">
      <c r="D33" s="17"/>
      <c r="E33" s="24"/>
      <c r="F33" s="22"/>
      <c r="G33" s="22"/>
      <c r="H33" s="22"/>
      <c r="I33" s="22"/>
      <c r="J33" s="22"/>
      <c r="K33" s="22"/>
      <c r="L33" s="22"/>
      <c r="M33" s="22"/>
      <c r="N33" s="22"/>
      <c r="O33" s="22"/>
      <c r="P33" s="22"/>
      <c r="Q33" s="22"/>
      <c r="R33" s="22"/>
      <c r="S33" s="22"/>
      <c r="T33" s="22"/>
      <c r="U33" s="22"/>
      <c r="V33" s="593" t="str">
        <f>HYPERLINK("#'得意先区分データ'!A1","得意先区分データ")</f>
        <v>得意先区分データ</v>
      </c>
      <c r="W33" s="593"/>
      <c r="X33" s="593"/>
      <c r="Y33" s="593"/>
      <c r="Z33" s="593"/>
      <c r="AA33" s="593"/>
      <c r="AB33" s="593"/>
      <c r="AC33" s="593"/>
      <c r="AD33" s="593"/>
      <c r="AE33" s="593"/>
      <c r="AF33" s="593"/>
      <c r="AG33" s="593"/>
      <c r="AH33" s="593"/>
      <c r="AI33" s="593"/>
      <c r="AJ33" s="593"/>
      <c r="AK33" s="593"/>
      <c r="AL33" s="593"/>
      <c r="AM33" s="593"/>
      <c r="AN33" s="22"/>
      <c r="AO33" s="22"/>
      <c r="AP33" s="22"/>
      <c r="AQ33" s="22"/>
      <c r="AR33" s="22"/>
      <c r="AS33" s="23"/>
    </row>
    <row r="34" spans="4:15383" s="3" customFormat="1" ht="20.100000000000001" customHeight="1">
      <c r="D34" s="17"/>
      <c r="E34" s="24"/>
      <c r="F34" s="22"/>
      <c r="G34" s="22"/>
      <c r="H34" s="22"/>
      <c r="I34" s="22"/>
      <c r="J34" s="22"/>
      <c r="K34" s="22"/>
      <c r="L34" s="22"/>
      <c r="M34" s="22"/>
      <c r="N34" s="22"/>
      <c r="O34" s="22"/>
      <c r="P34" s="22"/>
      <c r="Q34" s="22"/>
      <c r="R34" s="22"/>
      <c r="S34" s="22"/>
      <c r="T34" s="22"/>
      <c r="U34" s="22"/>
      <c r="V34" s="593" t="str">
        <f>HYPERLINK("#'直送先データ'!A1","直送先データ")</f>
        <v>直送先データ</v>
      </c>
      <c r="W34" s="593"/>
      <c r="X34" s="593"/>
      <c r="Y34" s="593"/>
      <c r="Z34" s="593"/>
      <c r="AA34" s="593"/>
      <c r="AB34" s="593"/>
      <c r="AC34" s="593"/>
      <c r="AD34" s="593"/>
      <c r="AE34" s="593"/>
      <c r="AF34" s="593"/>
      <c r="AG34" s="593"/>
      <c r="AH34" s="593"/>
      <c r="AI34" s="593"/>
      <c r="AJ34" s="593"/>
      <c r="AK34" s="593"/>
      <c r="AL34" s="593"/>
      <c r="AM34" s="593"/>
      <c r="AN34" s="19"/>
      <c r="AO34" s="19"/>
      <c r="AP34" s="19"/>
      <c r="AQ34" s="19"/>
      <c r="AR34" s="19"/>
      <c r="AS34" s="23"/>
    </row>
    <row r="35" spans="4:15383" s="3" customFormat="1" ht="20.100000000000001" customHeight="1">
      <c r="D35" s="17"/>
      <c r="E35" s="24"/>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19"/>
      <c r="AM35" s="19"/>
      <c r="AN35" s="19"/>
      <c r="AO35" s="19"/>
      <c r="AP35" s="19"/>
      <c r="AQ35" s="19"/>
      <c r="AR35" s="19"/>
      <c r="AS35" s="23"/>
    </row>
    <row r="36" spans="4:15383" s="3" customFormat="1" ht="20.100000000000001" customHeight="1">
      <c r="D36" s="17"/>
      <c r="E36" s="18" t="s">
        <v>6</v>
      </c>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19"/>
      <c r="AM36" s="19"/>
      <c r="AN36" s="19"/>
      <c r="AO36" s="19"/>
      <c r="AP36" s="19"/>
      <c r="AQ36" s="19"/>
      <c r="AR36" s="19"/>
      <c r="AS36" s="23"/>
    </row>
    <row r="37" spans="4:15383" s="3" customFormat="1" ht="20.100000000000001" customHeight="1">
      <c r="D37" s="17"/>
      <c r="E37" s="24"/>
      <c r="F37" s="22"/>
      <c r="G37" s="22"/>
      <c r="H37" s="22"/>
      <c r="I37" s="22"/>
      <c r="J37" s="22"/>
      <c r="K37" s="22"/>
      <c r="L37" s="22"/>
      <c r="M37" s="22"/>
      <c r="N37" s="22"/>
      <c r="O37" s="22"/>
      <c r="P37" s="22"/>
      <c r="Q37" s="22"/>
      <c r="R37" s="22"/>
      <c r="S37" s="22"/>
      <c r="T37" s="22"/>
      <c r="U37" s="22"/>
      <c r="V37" s="593" t="str">
        <f>HYPERLINK("#'商品データ'!A1","商品データ")</f>
        <v>商品データ</v>
      </c>
      <c r="W37" s="593"/>
      <c r="X37" s="593"/>
      <c r="Y37" s="593"/>
      <c r="Z37" s="593"/>
      <c r="AA37" s="593"/>
      <c r="AB37" s="593"/>
      <c r="AC37" s="593"/>
      <c r="AD37" s="593"/>
      <c r="AE37" s="593"/>
      <c r="AF37" s="593"/>
      <c r="AG37" s="593"/>
      <c r="AH37" s="593"/>
      <c r="AI37" s="593"/>
      <c r="AJ37" s="593"/>
      <c r="AK37" s="593"/>
      <c r="AL37" s="593"/>
      <c r="AM37" s="593"/>
      <c r="AN37" s="19"/>
      <c r="AO37" s="19"/>
      <c r="AP37" s="19"/>
      <c r="AQ37" s="19"/>
      <c r="AR37" s="19"/>
      <c r="AS37" s="23"/>
    </row>
    <row r="38" spans="4:15383" s="3" customFormat="1" ht="20.100000000000001" customHeight="1">
      <c r="D38" s="17"/>
      <c r="E38" s="24"/>
      <c r="F38" s="22"/>
      <c r="G38" s="22"/>
      <c r="H38" s="22"/>
      <c r="I38" s="22"/>
      <c r="J38" s="22"/>
      <c r="K38" s="22"/>
      <c r="L38" s="22"/>
      <c r="M38" s="22"/>
      <c r="N38" s="22"/>
      <c r="O38" s="22"/>
      <c r="P38" s="22"/>
      <c r="Q38" s="22"/>
      <c r="R38" s="22"/>
      <c r="S38" s="22"/>
      <c r="T38" s="22"/>
      <c r="U38" s="22"/>
      <c r="V38" s="593" t="str">
        <f>HYPERLINK("#'バリエーションデータ'!A1","バリエーションデータ")</f>
        <v>バリエーションデータ</v>
      </c>
      <c r="W38" s="593"/>
      <c r="X38" s="593"/>
      <c r="Y38" s="593"/>
      <c r="Z38" s="593"/>
      <c r="AA38" s="593"/>
      <c r="AB38" s="593"/>
      <c r="AC38" s="593"/>
      <c r="AD38" s="593"/>
      <c r="AE38" s="593"/>
      <c r="AF38" s="593"/>
      <c r="AG38" s="593"/>
      <c r="AH38" s="593"/>
      <c r="AI38" s="593"/>
      <c r="AJ38" s="593"/>
      <c r="AK38" s="593"/>
      <c r="AL38" s="593"/>
      <c r="AM38" s="593"/>
      <c r="AN38" s="19"/>
      <c r="AO38" s="19"/>
      <c r="AP38" s="19"/>
      <c r="AQ38" s="19"/>
      <c r="AR38" s="19"/>
      <c r="AS38" s="23"/>
    </row>
    <row r="39" spans="4:15383" s="3" customFormat="1" ht="20.100000000000001" customHeight="1">
      <c r="D39" s="17"/>
      <c r="E39" s="24"/>
      <c r="F39" s="22"/>
      <c r="G39" s="22"/>
      <c r="H39" s="22"/>
      <c r="I39" s="22"/>
      <c r="J39" s="22"/>
      <c r="K39" s="22"/>
      <c r="L39" s="22"/>
      <c r="M39" s="22"/>
      <c r="N39" s="22"/>
      <c r="O39" s="22"/>
      <c r="P39" s="22"/>
      <c r="Q39" s="22"/>
      <c r="R39" s="22"/>
      <c r="S39" s="22"/>
      <c r="T39" s="22"/>
      <c r="U39" s="22"/>
      <c r="V39" s="593" t="str">
        <f>HYPERLINK("#'バリエーション区分データ'!A1","バリエーション区分データ")</f>
        <v>バリエーション区分データ</v>
      </c>
      <c r="W39" s="593"/>
      <c r="X39" s="593"/>
      <c r="Y39" s="593"/>
      <c r="Z39" s="593"/>
      <c r="AA39" s="593"/>
      <c r="AB39" s="593"/>
      <c r="AC39" s="593"/>
      <c r="AD39" s="593"/>
      <c r="AE39" s="593"/>
      <c r="AF39" s="593"/>
      <c r="AG39" s="593"/>
      <c r="AH39" s="593"/>
      <c r="AI39" s="593"/>
      <c r="AJ39" s="593"/>
      <c r="AK39" s="593"/>
      <c r="AL39" s="593"/>
      <c r="AM39" s="593"/>
      <c r="AN39" s="19"/>
      <c r="AO39" s="19"/>
      <c r="AP39" s="19"/>
      <c r="AQ39" s="19"/>
      <c r="AR39" s="19"/>
      <c r="AS39" s="23"/>
    </row>
    <row r="40" spans="4:15383" s="3" customFormat="1" ht="20.100000000000001" customHeight="1">
      <c r="D40" s="17"/>
      <c r="E40" s="24"/>
      <c r="F40" s="22"/>
      <c r="G40" s="22"/>
      <c r="H40" s="22"/>
      <c r="I40" s="22"/>
      <c r="J40" s="22"/>
      <c r="K40" s="22"/>
      <c r="L40" s="22"/>
      <c r="M40" s="22"/>
      <c r="N40" s="22"/>
      <c r="O40" s="22"/>
      <c r="P40" s="22"/>
      <c r="Q40" s="22"/>
      <c r="R40" s="22"/>
      <c r="S40" s="22"/>
      <c r="T40" s="22"/>
      <c r="U40" s="22"/>
      <c r="V40" s="593" t="str">
        <f>HYPERLINK("#'発行コードデータ'!A1","発行コードデータ")</f>
        <v>発行コードデータ</v>
      </c>
      <c r="W40" s="593"/>
      <c r="X40" s="593"/>
      <c r="Y40" s="593"/>
      <c r="Z40" s="593"/>
      <c r="AA40" s="593"/>
      <c r="AB40" s="593"/>
      <c r="AC40" s="593"/>
      <c r="AD40" s="593"/>
      <c r="AE40" s="593"/>
      <c r="AF40" s="593"/>
      <c r="AG40" s="593"/>
      <c r="AH40" s="593"/>
      <c r="AI40" s="593"/>
      <c r="AJ40" s="593"/>
      <c r="AK40" s="593"/>
      <c r="AL40" s="593"/>
      <c r="AM40" s="593"/>
      <c r="AN40" s="19"/>
      <c r="AO40" s="19"/>
      <c r="AP40" s="19"/>
      <c r="AQ40" s="19"/>
      <c r="AR40" s="19"/>
      <c r="AS40" s="23"/>
      <c r="AV40" s="1"/>
    </row>
    <row r="41" spans="4:15383" s="3" customFormat="1" ht="20.100000000000001" customHeight="1">
      <c r="D41" s="17"/>
      <c r="E41" s="24"/>
      <c r="F41" s="22"/>
      <c r="G41" s="22"/>
      <c r="H41" s="22"/>
      <c r="I41" s="22"/>
      <c r="J41" s="22"/>
      <c r="K41" s="22"/>
      <c r="L41" s="22"/>
      <c r="M41" s="22"/>
      <c r="N41" s="22"/>
      <c r="O41" s="22"/>
      <c r="P41" s="22"/>
      <c r="Q41" s="22"/>
      <c r="R41" s="22"/>
      <c r="S41" s="22"/>
      <c r="T41" s="22"/>
      <c r="U41" s="22"/>
      <c r="V41" s="593" t="str">
        <f>HYPERLINK("#'荷姿データ'!A1","荷姿データ")</f>
        <v>荷姿データ</v>
      </c>
      <c r="W41" s="593"/>
      <c r="X41" s="593"/>
      <c r="Y41" s="593"/>
      <c r="Z41" s="593"/>
      <c r="AA41" s="593"/>
      <c r="AB41" s="593"/>
      <c r="AC41" s="593"/>
      <c r="AD41" s="593"/>
      <c r="AE41" s="593"/>
      <c r="AF41" s="593"/>
      <c r="AG41" s="593"/>
      <c r="AH41" s="593"/>
      <c r="AI41" s="593"/>
      <c r="AJ41" s="593"/>
      <c r="AK41" s="593"/>
      <c r="AL41" s="593"/>
      <c r="AM41" s="593"/>
      <c r="AN41" s="19"/>
      <c r="AO41" s="19"/>
      <c r="AP41" s="19"/>
      <c r="AQ41" s="19"/>
      <c r="AR41" s="19"/>
      <c r="AS41" s="23"/>
    </row>
    <row r="42" spans="4:15383" s="3" customFormat="1" ht="20.100000000000001" customHeight="1">
      <c r="D42" s="17"/>
      <c r="E42" s="24"/>
      <c r="F42" s="22"/>
      <c r="G42" s="22"/>
      <c r="H42" s="22"/>
      <c r="I42" s="22"/>
      <c r="J42" s="22"/>
      <c r="K42" s="22"/>
      <c r="L42" s="22"/>
      <c r="M42" s="22"/>
      <c r="N42" s="22"/>
      <c r="O42" s="22"/>
      <c r="P42" s="22"/>
      <c r="Q42" s="22"/>
      <c r="R42" s="22"/>
      <c r="S42" s="22"/>
      <c r="T42" s="22"/>
      <c r="U42" s="22"/>
      <c r="V42" s="593" t="str">
        <f>HYPERLINK("#'荷姿区分データ'!A1","荷姿区分データ")</f>
        <v>荷姿区分データ</v>
      </c>
      <c r="W42" s="593"/>
      <c r="X42" s="593"/>
      <c r="Y42" s="593"/>
      <c r="Z42" s="593"/>
      <c r="AA42" s="593"/>
      <c r="AB42" s="593"/>
      <c r="AC42" s="593"/>
      <c r="AD42" s="593"/>
      <c r="AE42" s="593"/>
      <c r="AF42" s="593"/>
      <c r="AG42" s="593"/>
      <c r="AH42" s="593"/>
      <c r="AI42" s="593"/>
      <c r="AJ42" s="593"/>
      <c r="AK42" s="593"/>
      <c r="AL42" s="593"/>
      <c r="AM42" s="593"/>
      <c r="AN42" s="19"/>
      <c r="AO42" s="19"/>
      <c r="AP42" s="19"/>
      <c r="AQ42" s="19"/>
      <c r="AR42" s="19"/>
      <c r="AS42" s="23"/>
    </row>
    <row r="43" spans="4:15383" s="3" customFormat="1" ht="20.100000000000001" customHeight="1">
      <c r="D43" s="17"/>
      <c r="E43" s="24"/>
      <c r="F43" s="22"/>
      <c r="G43" s="22"/>
      <c r="H43" s="22"/>
      <c r="I43" s="22"/>
      <c r="J43" s="22"/>
      <c r="K43" s="22"/>
      <c r="L43" s="22"/>
      <c r="M43" s="22"/>
      <c r="N43" s="22"/>
      <c r="O43" s="22"/>
      <c r="P43" s="22"/>
      <c r="Q43" s="22"/>
      <c r="R43" s="22"/>
      <c r="S43" s="22"/>
      <c r="T43" s="22"/>
      <c r="U43" s="22"/>
      <c r="V43" s="593" t="str">
        <f>HYPERLINK("#'発注検討方法データ'!A1","発注検討方法データ")</f>
        <v>発注検討方法データ</v>
      </c>
      <c r="W43" s="593"/>
      <c r="X43" s="593"/>
      <c r="Y43" s="593"/>
      <c r="Z43" s="593"/>
      <c r="AA43" s="593"/>
      <c r="AB43" s="593"/>
      <c r="AC43" s="593"/>
      <c r="AD43" s="593"/>
      <c r="AE43" s="593"/>
      <c r="AF43" s="593"/>
      <c r="AG43" s="593"/>
      <c r="AH43" s="593"/>
      <c r="AI43" s="593"/>
      <c r="AJ43" s="593"/>
      <c r="AK43" s="593"/>
      <c r="AL43" s="593"/>
      <c r="AM43" s="593"/>
      <c r="AN43" s="19"/>
      <c r="AO43" s="19"/>
      <c r="AP43" s="19"/>
      <c r="AQ43" s="19"/>
      <c r="AR43" s="19"/>
      <c r="AS43" s="23"/>
    </row>
    <row r="44" spans="4:15383" s="3" customFormat="1" ht="20.100000000000001" customHeight="1">
      <c r="D44" s="17"/>
      <c r="E44" s="24"/>
      <c r="F44" s="22"/>
      <c r="G44" s="22"/>
      <c r="H44" s="22"/>
      <c r="I44" s="22"/>
      <c r="J44" s="22"/>
      <c r="K44" s="22"/>
      <c r="L44" s="22"/>
      <c r="M44" s="22"/>
      <c r="N44" s="22"/>
      <c r="O44" s="22"/>
      <c r="P44" s="22"/>
      <c r="Q44" s="22"/>
      <c r="R44" s="22"/>
      <c r="S44" s="22"/>
      <c r="T44" s="22"/>
      <c r="U44" s="22"/>
      <c r="V44" s="593" t="str">
        <f>HYPERLINK("#'構成品データ'!A1","構成品データ")</f>
        <v>構成品データ</v>
      </c>
      <c r="W44" s="593"/>
      <c r="X44" s="593"/>
      <c r="Y44" s="593"/>
      <c r="Z44" s="593"/>
      <c r="AA44" s="593"/>
      <c r="AB44" s="593"/>
      <c r="AC44" s="593"/>
      <c r="AD44" s="593"/>
      <c r="AE44" s="593"/>
      <c r="AF44" s="593"/>
      <c r="AG44" s="593"/>
      <c r="AH44" s="593"/>
      <c r="AI44" s="593"/>
      <c r="AJ44" s="593"/>
      <c r="AK44" s="593"/>
      <c r="AL44" s="593"/>
      <c r="AM44" s="593"/>
      <c r="AN44" s="19"/>
      <c r="AO44" s="19"/>
      <c r="AP44" s="19"/>
      <c r="AQ44" s="19"/>
      <c r="AR44" s="19"/>
      <c r="AS44" s="23"/>
    </row>
    <row r="45" spans="4:15383" s="3" customFormat="1" ht="20.100000000000001" customHeight="1">
      <c r="D45" s="17"/>
      <c r="E45" s="24"/>
      <c r="F45" s="22"/>
      <c r="G45" s="22"/>
      <c r="H45" s="22"/>
      <c r="I45" s="22"/>
      <c r="J45" s="22"/>
      <c r="K45" s="22"/>
      <c r="L45" s="22"/>
      <c r="M45" s="22"/>
      <c r="N45" s="22"/>
      <c r="O45" s="22"/>
      <c r="P45" s="22"/>
      <c r="Q45" s="22"/>
      <c r="R45" s="22"/>
      <c r="S45" s="22"/>
      <c r="T45" s="22"/>
      <c r="U45" s="22"/>
      <c r="V45" s="593" t="str">
        <f>HYPERLINK("#'セット商品データ'!A1","セット商品データ")</f>
        <v>セット商品データ</v>
      </c>
      <c r="W45" s="593"/>
      <c r="X45" s="593"/>
      <c r="Y45" s="593"/>
      <c r="Z45" s="593"/>
      <c r="AA45" s="593"/>
      <c r="AB45" s="593"/>
      <c r="AC45" s="593"/>
      <c r="AD45" s="593"/>
      <c r="AE45" s="593"/>
      <c r="AF45" s="593"/>
      <c r="AG45" s="593"/>
      <c r="AH45" s="593"/>
      <c r="AI45" s="593"/>
      <c r="AJ45" s="593"/>
      <c r="AK45" s="593"/>
      <c r="AL45" s="593"/>
      <c r="AM45" s="593"/>
      <c r="AN45" s="19"/>
      <c r="AO45" s="19"/>
      <c r="AP45" s="19"/>
      <c r="AQ45" s="19"/>
      <c r="AR45" s="19"/>
      <c r="AS45" s="23"/>
    </row>
    <row r="46" spans="4:15383" s="3" customFormat="1" ht="20.100000000000001" customHeight="1">
      <c r="D46" s="17"/>
      <c r="E46" s="24"/>
      <c r="F46" s="22"/>
      <c r="G46" s="22"/>
      <c r="H46" s="22"/>
      <c r="I46" s="22"/>
      <c r="J46" s="22"/>
      <c r="K46" s="22"/>
      <c r="L46" s="22"/>
      <c r="M46" s="22"/>
      <c r="N46" s="22"/>
      <c r="O46" s="22"/>
      <c r="P46" s="22"/>
      <c r="Q46" s="22"/>
      <c r="R46" s="22"/>
      <c r="S46" s="22"/>
      <c r="T46" s="22"/>
      <c r="U46" s="22"/>
      <c r="V46" s="593" t="str">
        <f>HYPERLINK("#'商品区分データ'!A1","商品区分データ")</f>
        <v>商品区分データ</v>
      </c>
      <c r="W46" s="593"/>
      <c r="X46" s="593"/>
      <c r="Y46" s="593"/>
      <c r="Z46" s="593"/>
      <c r="AA46" s="593"/>
      <c r="AB46" s="593"/>
      <c r="AC46" s="593"/>
      <c r="AD46" s="593"/>
      <c r="AE46" s="593"/>
      <c r="AF46" s="593"/>
      <c r="AG46" s="593"/>
      <c r="AH46" s="593"/>
      <c r="AI46" s="593"/>
      <c r="AJ46" s="593"/>
      <c r="AK46" s="593"/>
      <c r="AL46" s="593"/>
      <c r="AM46" s="593"/>
      <c r="AN46" s="19"/>
      <c r="AO46" s="19"/>
      <c r="AP46" s="19"/>
      <c r="AQ46" s="19"/>
      <c r="AR46" s="19"/>
      <c r="AS46" s="23"/>
    </row>
    <row r="47" spans="4:15383" s="3" customFormat="1" ht="20.100000000000001" customHeight="1">
      <c r="D47" s="17"/>
      <c r="E47" s="24"/>
      <c r="F47" s="22"/>
      <c r="G47" s="22"/>
      <c r="H47" s="22"/>
      <c r="I47" s="22"/>
      <c r="J47" s="22"/>
      <c r="K47" s="22"/>
      <c r="L47" s="22"/>
      <c r="M47" s="22"/>
      <c r="N47" s="22"/>
      <c r="O47" s="22"/>
      <c r="P47" s="22"/>
      <c r="Q47" s="22"/>
      <c r="R47" s="22"/>
      <c r="S47" s="22"/>
      <c r="T47" s="22"/>
      <c r="U47" s="22"/>
      <c r="V47" s="593" t="str">
        <f>HYPERLINK("#'債務連携データ'!A1","債務連携データ")</f>
        <v>債務連携データ</v>
      </c>
      <c r="W47" s="593"/>
      <c r="X47" s="593"/>
      <c r="Y47" s="593"/>
      <c r="Z47" s="593"/>
      <c r="AA47" s="593"/>
      <c r="AB47" s="593"/>
      <c r="AC47" s="593"/>
      <c r="AD47" s="593"/>
      <c r="AE47" s="593"/>
      <c r="AF47" s="593"/>
      <c r="AG47" s="593"/>
      <c r="AH47" s="593"/>
      <c r="AI47" s="593"/>
      <c r="AJ47" s="593"/>
      <c r="AK47" s="593"/>
      <c r="AL47" s="593"/>
      <c r="AM47" s="593"/>
      <c r="AN47" s="22"/>
      <c r="AO47" s="22"/>
      <c r="AP47" s="22"/>
      <c r="AQ47" s="22"/>
      <c r="AR47" s="22"/>
      <c r="AS47" s="26"/>
      <c r="AT47" s="27"/>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c r="VK47" s="1"/>
      <c r="VL47" s="1"/>
      <c r="VM47" s="1"/>
      <c r="VN47" s="1"/>
      <c r="VO47" s="1"/>
      <c r="VP47" s="1"/>
      <c r="VQ47" s="1"/>
      <c r="VR47" s="1"/>
      <c r="VS47" s="1"/>
      <c r="VT47" s="1"/>
      <c r="VU47" s="1"/>
      <c r="VV47" s="1"/>
      <c r="VW47" s="1"/>
      <c r="VX47" s="1"/>
      <c r="VY47" s="1"/>
      <c r="VZ47" s="1"/>
      <c r="WA47" s="1"/>
      <c r="WB47" s="1"/>
      <c r="WC47" s="1"/>
      <c r="WD47" s="1"/>
      <c r="WE47" s="1"/>
      <c r="WF47" s="1"/>
      <c r="WG47" s="1"/>
      <c r="WH47" s="1"/>
      <c r="WI47" s="1"/>
      <c r="WJ47" s="1"/>
      <c r="WK47" s="1"/>
      <c r="WL47" s="1"/>
      <c r="WM47" s="1"/>
      <c r="WN47" s="1"/>
      <c r="WO47" s="1"/>
      <c r="WP47" s="1"/>
      <c r="WQ47" s="1"/>
      <c r="WR47" s="1"/>
      <c r="WS47" s="1"/>
      <c r="WT47" s="1"/>
      <c r="WU47" s="1"/>
      <c r="WV47" s="1"/>
      <c r="WW47" s="1"/>
      <c r="WX47" s="1"/>
      <c r="WY47" s="1"/>
      <c r="WZ47" s="1"/>
      <c r="XA47" s="1"/>
      <c r="XB47" s="1"/>
      <c r="XC47" s="1"/>
      <c r="XD47" s="1"/>
      <c r="XE47" s="1"/>
      <c r="XF47" s="1"/>
      <c r="XG47" s="1"/>
      <c r="XH47" s="1"/>
      <c r="XI47" s="1"/>
      <c r="XJ47" s="1"/>
      <c r="XK47" s="1"/>
      <c r="XL47" s="1"/>
      <c r="XM47" s="1"/>
      <c r="XN47" s="1"/>
      <c r="XO47" s="1"/>
      <c r="XP47" s="1"/>
      <c r="XQ47" s="1"/>
      <c r="XR47" s="1"/>
      <c r="XS47" s="1"/>
      <c r="XT47" s="1"/>
      <c r="XU47" s="1"/>
      <c r="XV47" s="1"/>
      <c r="XW47" s="1"/>
      <c r="XX47" s="1"/>
      <c r="XY47" s="1"/>
      <c r="XZ47" s="1"/>
      <c r="YA47" s="1"/>
      <c r="YB47" s="1"/>
      <c r="YC47" s="1"/>
      <c r="YD47" s="1"/>
      <c r="YE47" s="1"/>
      <c r="YF47" s="1"/>
      <c r="YG47" s="1"/>
      <c r="YH47" s="1"/>
      <c r="YI47" s="1"/>
      <c r="YJ47" s="1"/>
      <c r="YK47" s="1"/>
      <c r="YL47" s="1"/>
      <c r="YM47" s="1"/>
      <c r="YN47" s="1"/>
      <c r="YO47" s="1"/>
      <c r="YP47" s="1"/>
      <c r="YQ47" s="1"/>
      <c r="YR47" s="1"/>
      <c r="YS47" s="1"/>
      <c r="YT47" s="1"/>
      <c r="YU47" s="1"/>
      <c r="YV47" s="1"/>
      <c r="YW47" s="1"/>
      <c r="YX47" s="1"/>
      <c r="YY47" s="1"/>
      <c r="YZ47" s="1"/>
      <c r="ZA47" s="1"/>
      <c r="ZB47" s="1"/>
      <c r="ZC47" s="1"/>
      <c r="ZD47" s="1"/>
      <c r="ZE47" s="1"/>
      <c r="ZF47" s="1"/>
      <c r="ZG47" s="1"/>
      <c r="ZH47" s="1"/>
      <c r="ZI47" s="1"/>
      <c r="ZJ47" s="1"/>
      <c r="ZK47" s="1"/>
      <c r="ZL47" s="1"/>
      <c r="ZM47" s="1"/>
      <c r="ZN47" s="1"/>
      <c r="ZO47" s="1"/>
      <c r="ZP47" s="1"/>
      <c r="ZQ47" s="1"/>
      <c r="ZR47" s="1"/>
      <c r="ZS47" s="1"/>
      <c r="ZT47" s="1"/>
      <c r="ZU47" s="1"/>
      <c r="ZV47" s="1"/>
      <c r="ZW47" s="1"/>
      <c r="ZX47" s="1"/>
      <c r="ZY47" s="1"/>
      <c r="ZZ47" s="1"/>
      <c r="AAA47" s="1"/>
      <c r="AAB47" s="1"/>
      <c r="AAC47" s="1"/>
      <c r="AAD47" s="1"/>
      <c r="AAE47" s="1"/>
      <c r="AAF47" s="1"/>
      <c r="AAG47" s="1"/>
      <c r="AAH47" s="1"/>
      <c r="AAI47" s="1"/>
      <c r="AAJ47" s="1"/>
      <c r="AAK47" s="1"/>
      <c r="AAL47" s="1"/>
      <c r="AAM47" s="1"/>
      <c r="AAN47" s="1"/>
      <c r="AAO47" s="1"/>
      <c r="AAP47" s="1"/>
      <c r="AAQ47" s="1"/>
      <c r="AAR47" s="1"/>
      <c r="AAS47" s="1"/>
      <c r="AAT47" s="1"/>
      <c r="AAU47" s="1"/>
      <c r="AAV47" s="1"/>
      <c r="AAW47" s="1"/>
      <c r="AAX47" s="1"/>
      <c r="AAY47" s="1"/>
      <c r="AAZ47" s="1"/>
      <c r="ABA47" s="1"/>
      <c r="ABB47" s="1"/>
      <c r="ABC47" s="1"/>
      <c r="ABD47" s="1"/>
      <c r="ABE47" s="1"/>
      <c r="ABF47" s="1"/>
      <c r="ABG47" s="1"/>
      <c r="ABH47" s="1"/>
      <c r="ABI47" s="1"/>
      <c r="ABJ47" s="1"/>
      <c r="ABK47" s="1"/>
      <c r="ABL47" s="1"/>
      <c r="ABM47" s="1"/>
      <c r="ABN47" s="1"/>
      <c r="ABO47" s="1"/>
      <c r="ABP47" s="1"/>
      <c r="ABQ47" s="1"/>
      <c r="ABR47" s="1"/>
      <c r="ABS47" s="1"/>
      <c r="ABT47" s="1"/>
      <c r="ABU47" s="1"/>
      <c r="ABV47" s="1"/>
      <c r="ABW47" s="1"/>
      <c r="ABX47" s="1"/>
      <c r="ABY47" s="1"/>
      <c r="ABZ47" s="1"/>
      <c r="ACA47" s="1"/>
      <c r="ACB47" s="1"/>
      <c r="ACC47" s="1"/>
      <c r="ACD47" s="1"/>
      <c r="ACE47" s="1"/>
      <c r="ACF47" s="1"/>
      <c r="ACG47" s="1"/>
      <c r="ACH47" s="1"/>
      <c r="ACI47" s="1"/>
      <c r="ACJ47" s="1"/>
      <c r="ACK47" s="1"/>
      <c r="ACL47" s="1"/>
      <c r="ACM47" s="1"/>
      <c r="ACN47" s="1"/>
      <c r="ACO47" s="1"/>
      <c r="ACP47" s="1"/>
      <c r="ACQ47" s="1"/>
      <c r="ACR47" s="1"/>
      <c r="ACS47" s="1"/>
      <c r="ACT47" s="1"/>
      <c r="ACU47" s="1"/>
      <c r="ACV47" s="1"/>
      <c r="ACW47" s="1"/>
      <c r="ACX47" s="1"/>
      <c r="ACY47" s="1"/>
      <c r="ACZ47" s="1"/>
      <c r="ADA47" s="1"/>
      <c r="ADB47" s="1"/>
      <c r="ADC47" s="1"/>
      <c r="ADD47" s="1"/>
      <c r="ADE47" s="1"/>
      <c r="ADF47" s="1"/>
      <c r="ADG47" s="1"/>
      <c r="ADH47" s="1"/>
      <c r="ADI47" s="1"/>
      <c r="ADJ47" s="1"/>
      <c r="ADK47" s="1"/>
      <c r="ADL47" s="1"/>
      <c r="ADM47" s="1"/>
      <c r="ADN47" s="1"/>
      <c r="ADO47" s="1"/>
      <c r="ADP47" s="1"/>
      <c r="ADQ47" s="1"/>
      <c r="ADR47" s="1"/>
      <c r="ADS47" s="1"/>
      <c r="ADT47" s="1"/>
      <c r="ADU47" s="1"/>
      <c r="ADV47" s="1"/>
      <c r="ADW47" s="1"/>
      <c r="ADX47" s="1"/>
      <c r="ADY47" s="1"/>
      <c r="ADZ47" s="1"/>
      <c r="AEA47" s="1"/>
      <c r="AEB47" s="1"/>
      <c r="AEC47" s="1"/>
      <c r="AED47" s="1"/>
      <c r="AEE47" s="1"/>
      <c r="AEF47" s="1"/>
      <c r="AEG47" s="1"/>
      <c r="AEH47" s="1"/>
      <c r="AEI47" s="1"/>
      <c r="AEJ47" s="1"/>
      <c r="AEK47" s="1"/>
      <c r="AEL47" s="1"/>
      <c r="AEM47" s="1"/>
      <c r="AEN47" s="1"/>
      <c r="AEO47" s="1"/>
      <c r="AEP47" s="1"/>
      <c r="AEQ47" s="1"/>
      <c r="AER47" s="1"/>
      <c r="AES47" s="1"/>
      <c r="AET47" s="1"/>
      <c r="AEU47" s="1"/>
      <c r="AEV47" s="1"/>
      <c r="AEW47" s="1"/>
      <c r="AEX47" s="1"/>
      <c r="AEY47" s="1"/>
      <c r="AEZ47" s="1"/>
      <c r="AFA47" s="1"/>
      <c r="AFB47" s="1"/>
      <c r="AFC47" s="1"/>
      <c r="AFD47" s="1"/>
      <c r="AFE47" s="1"/>
      <c r="AFF47" s="1"/>
      <c r="AFG47" s="1"/>
      <c r="AFH47" s="1"/>
      <c r="AFI47" s="1"/>
      <c r="AFJ47" s="1"/>
      <c r="AFK47" s="1"/>
      <c r="AFL47" s="1"/>
      <c r="AFM47" s="1"/>
      <c r="AFN47" s="1"/>
      <c r="AFO47" s="1"/>
      <c r="AFP47" s="1"/>
      <c r="AFQ47" s="1"/>
      <c r="AFR47" s="1"/>
      <c r="AFS47" s="1"/>
      <c r="AFT47" s="1"/>
      <c r="AFU47" s="1"/>
      <c r="AFV47" s="1"/>
      <c r="AFW47" s="1"/>
      <c r="AFX47" s="1"/>
      <c r="AFY47" s="1"/>
      <c r="AFZ47" s="1"/>
      <c r="AGA47" s="1"/>
      <c r="AGB47" s="1"/>
      <c r="AGC47" s="1"/>
      <c r="AGD47" s="1"/>
      <c r="AGE47" s="1"/>
      <c r="AGF47" s="1"/>
      <c r="AGG47" s="1"/>
      <c r="AGH47" s="1"/>
      <c r="AGI47" s="1"/>
      <c r="AGJ47" s="1"/>
      <c r="AGK47" s="1"/>
      <c r="AGL47" s="1"/>
      <c r="AGM47" s="1"/>
      <c r="AGN47" s="1"/>
      <c r="AGO47" s="1"/>
      <c r="AGP47" s="1"/>
      <c r="AGQ47" s="1"/>
      <c r="AGR47" s="1"/>
      <c r="AGS47" s="1"/>
      <c r="AGT47" s="1"/>
      <c r="AGU47" s="1"/>
      <c r="AGV47" s="1"/>
      <c r="AGW47" s="1"/>
      <c r="AGX47" s="1"/>
      <c r="AGY47" s="1"/>
      <c r="AGZ47" s="1"/>
      <c r="AHA47" s="1"/>
      <c r="AHB47" s="1"/>
      <c r="AHC47" s="1"/>
      <c r="AHD47" s="1"/>
      <c r="AHE47" s="1"/>
      <c r="AHF47" s="1"/>
      <c r="AHG47" s="1"/>
      <c r="AHH47" s="1"/>
      <c r="AHI47" s="1"/>
      <c r="AHJ47" s="1"/>
      <c r="AHK47" s="1"/>
      <c r="AHL47" s="1"/>
      <c r="AHM47" s="1"/>
      <c r="AHN47" s="1"/>
      <c r="AHO47" s="1"/>
      <c r="AHP47" s="1"/>
      <c r="AHQ47" s="1"/>
      <c r="AHR47" s="1"/>
      <c r="AHS47" s="1"/>
      <c r="AHT47" s="1"/>
      <c r="AHU47" s="1"/>
      <c r="AHV47" s="1"/>
      <c r="AHW47" s="1"/>
      <c r="AHX47" s="1"/>
      <c r="AHY47" s="1"/>
      <c r="AHZ47" s="1"/>
      <c r="AIA47" s="1"/>
      <c r="AIB47" s="1"/>
      <c r="AIC47" s="1"/>
      <c r="AID47" s="1"/>
      <c r="AIE47" s="1"/>
      <c r="AIF47" s="1"/>
      <c r="AIG47" s="1"/>
      <c r="AIH47" s="1"/>
      <c r="AII47" s="1"/>
      <c r="AIJ47" s="1"/>
      <c r="AIK47" s="1"/>
      <c r="AIL47" s="1"/>
      <c r="AIM47" s="1"/>
      <c r="AIN47" s="1"/>
      <c r="AIO47" s="1"/>
      <c r="AIP47" s="1"/>
      <c r="AIQ47" s="1"/>
      <c r="AIR47" s="1"/>
      <c r="AIS47" s="1"/>
      <c r="AIT47" s="1"/>
      <c r="AIU47" s="1"/>
      <c r="AIV47" s="1"/>
      <c r="AIW47" s="1"/>
      <c r="AIX47" s="1"/>
      <c r="AIY47" s="1"/>
      <c r="AIZ47" s="1"/>
      <c r="AJA47" s="1"/>
      <c r="AJB47" s="1"/>
      <c r="AJC47" s="1"/>
      <c r="AJD47" s="1"/>
      <c r="AJE47" s="1"/>
      <c r="AJF47" s="1"/>
      <c r="AJG47" s="1"/>
      <c r="AJH47" s="1"/>
      <c r="AJI47" s="1"/>
      <c r="AJJ47" s="1"/>
      <c r="AJK47" s="1"/>
      <c r="AJL47" s="1"/>
      <c r="AJM47" s="1"/>
      <c r="AJN47" s="1"/>
      <c r="AJO47" s="1"/>
      <c r="AJP47" s="1"/>
      <c r="AJQ47" s="1"/>
      <c r="AJR47" s="1"/>
      <c r="AJS47" s="1"/>
      <c r="AJT47" s="1"/>
      <c r="AJU47" s="1"/>
      <c r="AJV47" s="1"/>
      <c r="AJW47" s="1"/>
      <c r="AJX47" s="1"/>
      <c r="AJY47" s="1"/>
      <c r="AJZ47" s="1"/>
      <c r="AKA47" s="1"/>
      <c r="AKB47" s="1"/>
      <c r="AKC47" s="1"/>
      <c r="AKD47" s="1"/>
      <c r="AKE47" s="1"/>
      <c r="AKF47" s="1"/>
      <c r="AKG47" s="1"/>
      <c r="AKH47" s="1"/>
      <c r="AKI47" s="1"/>
      <c r="AKJ47" s="1"/>
      <c r="AKK47" s="1"/>
      <c r="AKL47" s="1"/>
      <c r="AKM47" s="1"/>
      <c r="AKN47" s="1"/>
      <c r="AKO47" s="1"/>
      <c r="AKP47" s="1"/>
      <c r="AKQ47" s="1"/>
      <c r="AKR47" s="1"/>
      <c r="AKS47" s="1"/>
      <c r="AKT47" s="1"/>
      <c r="AKU47" s="1"/>
      <c r="AKV47" s="1"/>
      <c r="AKW47" s="1"/>
      <c r="AKX47" s="1"/>
      <c r="AKY47" s="1"/>
      <c r="AKZ47" s="1"/>
      <c r="ALA47" s="1"/>
      <c r="ALB47" s="1"/>
      <c r="ALC47" s="1"/>
      <c r="ALD47" s="1"/>
      <c r="ALE47" s="1"/>
      <c r="ALF47" s="1"/>
      <c r="ALG47" s="1"/>
      <c r="ALH47" s="1"/>
      <c r="ALI47" s="1"/>
      <c r="ALJ47" s="1"/>
      <c r="ALK47" s="1"/>
      <c r="ALL47" s="1"/>
      <c r="ALM47" s="1"/>
      <c r="ALN47" s="1"/>
      <c r="ALO47" s="1"/>
      <c r="ALP47" s="1"/>
      <c r="ALQ47" s="1"/>
      <c r="ALR47" s="1"/>
      <c r="ALS47" s="1"/>
      <c r="ALT47" s="1"/>
      <c r="ALU47" s="1"/>
      <c r="ALV47" s="1"/>
      <c r="ALW47" s="1"/>
      <c r="ALX47" s="1"/>
      <c r="ALY47" s="1"/>
      <c r="ALZ47" s="1"/>
      <c r="AMA47" s="1"/>
      <c r="AMB47" s="1"/>
      <c r="AMC47" s="1"/>
      <c r="AMD47" s="1"/>
      <c r="AME47" s="1"/>
      <c r="AMF47" s="1"/>
      <c r="AMG47" s="1"/>
      <c r="AMH47" s="1"/>
      <c r="AMI47" s="1"/>
      <c r="AMJ47" s="1"/>
      <c r="AMK47" s="1"/>
      <c r="AML47" s="1"/>
      <c r="AMM47" s="1"/>
      <c r="AMN47" s="1"/>
      <c r="AMO47" s="1"/>
      <c r="AMP47" s="1"/>
      <c r="AMQ47" s="1"/>
      <c r="AMR47" s="1"/>
      <c r="AMS47" s="1"/>
      <c r="AMT47" s="1"/>
      <c r="AMU47" s="1"/>
      <c r="AMV47" s="1"/>
      <c r="AMW47" s="1"/>
      <c r="AMX47" s="1"/>
      <c r="AMY47" s="1"/>
      <c r="AMZ47" s="1"/>
      <c r="ANA47" s="1"/>
      <c r="ANB47" s="1"/>
      <c r="ANC47" s="1"/>
      <c r="AND47" s="1"/>
      <c r="ANE47" s="1"/>
      <c r="ANF47" s="1"/>
      <c r="ANG47" s="1"/>
      <c r="ANH47" s="1"/>
      <c r="ANI47" s="1"/>
      <c r="ANJ47" s="1"/>
      <c r="ANK47" s="1"/>
      <c r="ANL47" s="1"/>
      <c r="ANM47" s="1"/>
      <c r="ANN47" s="1"/>
      <c r="ANO47" s="1"/>
      <c r="ANP47" s="1"/>
      <c r="ANQ47" s="1"/>
      <c r="ANR47" s="1"/>
      <c r="ANS47" s="1"/>
      <c r="ANT47" s="1"/>
      <c r="ANU47" s="1"/>
      <c r="ANV47" s="1"/>
      <c r="ANW47" s="1"/>
      <c r="ANX47" s="1"/>
      <c r="ANY47" s="1"/>
      <c r="ANZ47" s="1"/>
      <c r="AOA47" s="1"/>
      <c r="AOB47" s="1"/>
      <c r="AOC47" s="1"/>
      <c r="AOD47" s="1"/>
      <c r="AOE47" s="1"/>
      <c r="AOF47" s="1"/>
      <c r="AOG47" s="1"/>
      <c r="AOH47" s="1"/>
      <c r="AOI47" s="1"/>
      <c r="AOJ47" s="1"/>
      <c r="AOK47" s="1"/>
      <c r="AOL47" s="1"/>
      <c r="AOM47" s="1"/>
      <c r="AON47" s="1"/>
      <c r="AOO47" s="1"/>
      <c r="AOP47" s="1"/>
      <c r="AOQ47" s="1"/>
      <c r="AOR47" s="1"/>
      <c r="AOS47" s="1"/>
      <c r="AOT47" s="1"/>
      <c r="AOU47" s="1"/>
      <c r="AOV47" s="1"/>
      <c r="AOW47" s="1"/>
      <c r="AOX47" s="1"/>
      <c r="AOY47" s="1"/>
      <c r="AOZ47" s="1"/>
      <c r="APA47" s="1"/>
      <c r="APB47" s="1"/>
      <c r="APC47" s="1"/>
      <c r="APD47" s="1"/>
      <c r="APE47" s="1"/>
      <c r="APF47" s="1"/>
      <c r="APG47" s="1"/>
      <c r="APH47" s="1"/>
      <c r="API47" s="1"/>
      <c r="APJ47" s="1"/>
      <c r="APK47" s="1"/>
      <c r="APL47" s="1"/>
      <c r="APM47" s="1"/>
      <c r="APN47" s="1"/>
      <c r="APO47" s="1"/>
      <c r="APP47" s="1"/>
      <c r="APQ47" s="1"/>
      <c r="APR47" s="1"/>
      <c r="APS47" s="1"/>
      <c r="APT47" s="1"/>
      <c r="APU47" s="1"/>
      <c r="APV47" s="1"/>
      <c r="APW47" s="1"/>
      <c r="APX47" s="1"/>
      <c r="APY47" s="1"/>
      <c r="APZ47" s="1"/>
      <c r="AQA47" s="1"/>
      <c r="AQB47" s="1"/>
      <c r="AQC47" s="1"/>
      <c r="AQD47" s="1"/>
      <c r="AQE47" s="1"/>
      <c r="AQF47" s="1"/>
      <c r="AQG47" s="1"/>
      <c r="AQH47" s="1"/>
      <c r="AQI47" s="1"/>
      <c r="AQJ47" s="1"/>
      <c r="AQK47" s="1"/>
      <c r="AQL47" s="1"/>
      <c r="AQM47" s="1"/>
      <c r="AQN47" s="1"/>
      <c r="AQO47" s="1"/>
      <c r="AQP47" s="1"/>
      <c r="AQQ47" s="1"/>
      <c r="AQR47" s="1"/>
      <c r="AQS47" s="1"/>
      <c r="AQT47" s="1"/>
      <c r="AQU47" s="1"/>
      <c r="AQV47" s="1"/>
      <c r="AQW47" s="1"/>
      <c r="AQX47" s="1"/>
      <c r="AQY47" s="1"/>
      <c r="AQZ47" s="1"/>
      <c r="ARA47" s="1"/>
      <c r="ARB47" s="1"/>
      <c r="ARC47" s="1"/>
      <c r="ARD47" s="1"/>
      <c r="ARE47" s="1"/>
      <c r="ARF47" s="1"/>
      <c r="ARG47" s="1"/>
      <c r="ARH47" s="1"/>
      <c r="ARI47" s="1"/>
      <c r="ARJ47" s="1"/>
      <c r="ARK47" s="1"/>
      <c r="ARL47" s="1"/>
      <c r="ARM47" s="1"/>
      <c r="ARN47" s="1"/>
      <c r="ARO47" s="1"/>
      <c r="ARP47" s="1"/>
      <c r="ARQ47" s="1"/>
      <c r="ARR47" s="1"/>
      <c r="ARS47" s="1"/>
      <c r="ART47" s="1"/>
      <c r="ARU47" s="1"/>
      <c r="ARV47" s="1"/>
      <c r="ARW47" s="1"/>
      <c r="ARX47" s="1"/>
      <c r="ARY47" s="1"/>
      <c r="ARZ47" s="1"/>
      <c r="ASA47" s="1"/>
      <c r="ASB47" s="1"/>
      <c r="ASC47" s="1"/>
      <c r="ASD47" s="1"/>
      <c r="ASE47" s="1"/>
      <c r="ASF47" s="1"/>
      <c r="ASG47" s="1"/>
      <c r="ASH47" s="1"/>
      <c r="ASI47" s="1"/>
      <c r="ASJ47" s="1"/>
      <c r="ASK47" s="1"/>
      <c r="ASL47" s="1"/>
      <c r="ASM47" s="1"/>
      <c r="ASN47" s="1"/>
      <c r="ASO47" s="1"/>
      <c r="ASP47" s="1"/>
      <c r="ASQ47" s="1"/>
      <c r="ASR47" s="1"/>
      <c r="ASS47" s="1"/>
      <c r="AST47" s="1"/>
      <c r="ASU47" s="1"/>
      <c r="ASV47" s="1"/>
      <c r="ASW47" s="1"/>
      <c r="ASX47" s="1"/>
      <c r="ASY47" s="1"/>
      <c r="ASZ47" s="1"/>
      <c r="ATA47" s="1"/>
      <c r="ATB47" s="1"/>
      <c r="ATC47" s="1"/>
      <c r="ATD47" s="1"/>
      <c r="ATE47" s="1"/>
      <c r="ATF47" s="1"/>
      <c r="ATG47" s="1"/>
      <c r="ATH47" s="1"/>
      <c r="ATI47" s="1"/>
      <c r="ATJ47" s="1"/>
      <c r="ATK47" s="1"/>
      <c r="ATL47" s="1"/>
      <c r="ATM47" s="1"/>
      <c r="ATN47" s="1"/>
      <c r="ATO47" s="1"/>
      <c r="ATP47" s="1"/>
      <c r="ATQ47" s="1"/>
      <c r="ATR47" s="1"/>
      <c r="ATS47" s="1"/>
      <c r="ATT47" s="1"/>
      <c r="ATU47" s="1"/>
      <c r="ATV47" s="1"/>
      <c r="ATW47" s="1"/>
      <c r="ATX47" s="1"/>
      <c r="ATY47" s="1"/>
      <c r="ATZ47" s="1"/>
      <c r="AUA47" s="1"/>
      <c r="AUB47" s="1"/>
      <c r="AUC47" s="1"/>
      <c r="AUD47" s="1"/>
      <c r="AUE47" s="1"/>
      <c r="AUF47" s="1"/>
      <c r="AUG47" s="1"/>
      <c r="AUH47" s="1"/>
      <c r="AUI47" s="1"/>
      <c r="AUJ47" s="1"/>
      <c r="AUK47" s="1"/>
      <c r="AUL47" s="1"/>
      <c r="AUM47" s="1"/>
      <c r="AUN47" s="1"/>
      <c r="AUO47" s="1"/>
      <c r="AUP47" s="1"/>
      <c r="AUQ47" s="1"/>
      <c r="AUR47" s="1"/>
      <c r="AUS47" s="1"/>
      <c r="AUT47" s="1"/>
      <c r="AUU47" s="1"/>
      <c r="AUV47" s="1"/>
      <c r="AUW47" s="1"/>
      <c r="AUX47" s="1"/>
      <c r="AUY47" s="1"/>
      <c r="AUZ47" s="1"/>
      <c r="AVA47" s="1"/>
      <c r="AVB47" s="1"/>
      <c r="AVC47" s="1"/>
      <c r="AVD47" s="1"/>
      <c r="AVE47" s="1"/>
      <c r="AVF47" s="1"/>
      <c r="AVG47" s="1"/>
      <c r="AVH47" s="1"/>
      <c r="AVI47" s="1"/>
      <c r="AVJ47" s="1"/>
      <c r="AVK47" s="1"/>
      <c r="AVL47" s="1"/>
      <c r="AVM47" s="1"/>
      <c r="AVN47" s="1"/>
      <c r="AVO47" s="1"/>
      <c r="AVP47" s="1"/>
      <c r="AVQ47" s="1"/>
      <c r="AVR47" s="1"/>
      <c r="AVS47" s="1"/>
      <c r="AVT47" s="1"/>
      <c r="AVU47" s="1"/>
      <c r="AVV47" s="1"/>
      <c r="AVW47" s="1"/>
      <c r="AVX47" s="1"/>
      <c r="AVY47" s="1"/>
      <c r="AVZ47" s="1"/>
      <c r="AWA47" s="1"/>
      <c r="AWB47" s="1"/>
      <c r="AWC47" s="1"/>
      <c r="AWD47" s="1"/>
      <c r="AWE47" s="1"/>
      <c r="AWF47" s="1"/>
      <c r="AWG47" s="1"/>
      <c r="AWH47" s="1"/>
      <c r="AWI47" s="1"/>
      <c r="AWJ47" s="1"/>
      <c r="AWK47" s="1"/>
      <c r="AWL47" s="1"/>
      <c r="AWM47" s="1"/>
      <c r="AWN47" s="1"/>
      <c r="AWO47" s="1"/>
      <c r="AWP47" s="1"/>
      <c r="AWQ47" s="1"/>
      <c r="AWR47" s="1"/>
      <c r="AWS47" s="1"/>
      <c r="AWT47" s="1"/>
      <c r="AWU47" s="1"/>
      <c r="AWV47" s="1"/>
      <c r="AWW47" s="1"/>
      <c r="AWX47" s="1"/>
      <c r="AWY47" s="1"/>
      <c r="AWZ47" s="1"/>
      <c r="AXA47" s="1"/>
      <c r="AXB47" s="1"/>
      <c r="AXC47" s="1"/>
      <c r="AXD47" s="1"/>
      <c r="AXE47" s="1"/>
      <c r="AXF47" s="1"/>
      <c r="AXG47" s="1"/>
      <c r="AXH47" s="1"/>
      <c r="AXI47" s="1"/>
      <c r="AXJ47" s="1"/>
      <c r="AXK47" s="1"/>
      <c r="AXL47" s="1"/>
      <c r="AXM47" s="1"/>
      <c r="AXN47" s="1"/>
      <c r="AXO47" s="1"/>
      <c r="AXP47" s="1"/>
      <c r="AXQ47" s="1"/>
      <c r="AXR47" s="1"/>
      <c r="AXS47" s="1"/>
      <c r="AXT47" s="1"/>
      <c r="AXU47" s="1"/>
      <c r="AXV47" s="1"/>
      <c r="AXW47" s="1"/>
      <c r="AXX47" s="1"/>
      <c r="AXY47" s="1"/>
      <c r="AXZ47" s="1"/>
      <c r="AYA47" s="1"/>
      <c r="AYB47" s="1"/>
      <c r="AYC47" s="1"/>
      <c r="AYD47" s="1"/>
      <c r="AYE47" s="1"/>
      <c r="AYF47" s="1"/>
      <c r="AYG47" s="1"/>
      <c r="AYH47" s="1"/>
      <c r="AYI47" s="1"/>
      <c r="AYJ47" s="1"/>
      <c r="AYK47" s="1"/>
      <c r="AYL47" s="1"/>
      <c r="AYM47" s="1"/>
      <c r="AYN47" s="1"/>
      <c r="AYO47" s="1"/>
      <c r="AYP47" s="1"/>
      <c r="AYQ47" s="1"/>
      <c r="AYR47" s="1"/>
      <c r="AYS47" s="1"/>
      <c r="AYT47" s="1"/>
      <c r="AYU47" s="1"/>
      <c r="AYV47" s="1"/>
      <c r="AYW47" s="1"/>
      <c r="AYX47" s="1"/>
      <c r="AYY47" s="1"/>
      <c r="AYZ47" s="1"/>
      <c r="AZA47" s="1"/>
      <c r="AZB47" s="1"/>
      <c r="AZC47" s="1"/>
      <c r="AZD47" s="1"/>
      <c r="AZE47" s="1"/>
      <c r="AZF47" s="1"/>
      <c r="AZG47" s="1"/>
      <c r="AZH47" s="1"/>
      <c r="AZI47" s="1"/>
      <c r="AZJ47" s="1"/>
      <c r="AZK47" s="1"/>
      <c r="AZL47" s="1"/>
      <c r="AZM47" s="1"/>
      <c r="AZN47" s="1"/>
      <c r="AZO47" s="1"/>
      <c r="AZP47" s="1"/>
      <c r="AZQ47" s="1"/>
      <c r="AZR47" s="1"/>
      <c r="AZS47" s="1"/>
      <c r="AZT47" s="1"/>
      <c r="AZU47" s="1"/>
      <c r="AZV47" s="1"/>
      <c r="AZW47" s="1"/>
      <c r="AZX47" s="1"/>
      <c r="AZY47" s="1"/>
      <c r="AZZ47" s="1"/>
      <c r="BAA47" s="1"/>
      <c r="BAB47" s="1"/>
      <c r="BAC47" s="1"/>
      <c r="BAD47" s="1"/>
      <c r="BAE47" s="1"/>
      <c r="BAF47" s="1"/>
      <c r="BAG47" s="1"/>
      <c r="BAH47" s="1"/>
      <c r="BAI47" s="1"/>
      <c r="BAJ47" s="1"/>
      <c r="BAK47" s="1"/>
      <c r="BAL47" s="1"/>
      <c r="BAM47" s="1"/>
      <c r="BAN47" s="1"/>
      <c r="BAO47" s="1"/>
      <c r="BAP47" s="1"/>
      <c r="BAQ47" s="1"/>
      <c r="BAR47" s="1"/>
      <c r="BAS47" s="1"/>
      <c r="BAT47" s="1"/>
      <c r="BAU47" s="1"/>
      <c r="BAV47" s="1"/>
      <c r="BAW47" s="1"/>
      <c r="BAX47" s="1"/>
      <c r="BAY47" s="1"/>
      <c r="BAZ47" s="1"/>
      <c r="BBA47" s="1"/>
      <c r="BBB47" s="1"/>
      <c r="BBC47" s="1"/>
      <c r="BBD47" s="1"/>
      <c r="BBE47" s="1"/>
      <c r="BBF47" s="1"/>
      <c r="BBG47" s="1"/>
      <c r="BBH47" s="1"/>
      <c r="BBI47" s="1"/>
      <c r="BBJ47" s="1"/>
      <c r="BBK47" s="1"/>
      <c r="BBL47" s="1"/>
      <c r="BBM47" s="1"/>
      <c r="BBN47" s="1"/>
      <c r="BBO47" s="1"/>
      <c r="BBP47" s="1"/>
      <c r="BBQ47" s="1"/>
      <c r="BBR47" s="1"/>
      <c r="BBS47" s="1"/>
      <c r="BBT47" s="1"/>
      <c r="BBU47" s="1"/>
      <c r="BBV47" s="1"/>
      <c r="BBW47" s="1"/>
      <c r="BBX47" s="1"/>
      <c r="BBY47" s="1"/>
      <c r="BBZ47" s="1"/>
      <c r="BCA47" s="1"/>
      <c r="BCB47" s="1"/>
      <c r="BCC47" s="1"/>
      <c r="BCD47" s="1"/>
      <c r="BCE47" s="1"/>
      <c r="BCF47" s="1"/>
      <c r="BCG47" s="1"/>
      <c r="BCH47" s="1"/>
      <c r="BCI47" s="1"/>
      <c r="BCJ47" s="1"/>
      <c r="BCK47" s="1"/>
      <c r="BCL47" s="1"/>
      <c r="BCM47" s="1"/>
      <c r="BCN47" s="1"/>
      <c r="BCO47" s="1"/>
      <c r="BCP47" s="1"/>
      <c r="BCQ47" s="1"/>
      <c r="BCR47" s="1"/>
      <c r="BCS47" s="1"/>
      <c r="BCT47" s="1"/>
      <c r="BCU47" s="1"/>
      <c r="BCV47" s="1"/>
      <c r="BCW47" s="1"/>
      <c r="BCX47" s="1"/>
      <c r="BCY47" s="1"/>
      <c r="BCZ47" s="1"/>
      <c r="BDA47" s="1"/>
      <c r="BDB47" s="1"/>
      <c r="BDC47" s="1"/>
      <c r="BDD47" s="1"/>
      <c r="BDE47" s="1"/>
      <c r="BDF47" s="1"/>
      <c r="BDG47" s="1"/>
      <c r="BDH47" s="1"/>
      <c r="BDI47" s="1"/>
      <c r="BDJ47" s="1"/>
      <c r="BDK47" s="1"/>
      <c r="BDL47" s="1"/>
      <c r="BDM47" s="1"/>
      <c r="BDN47" s="1"/>
      <c r="BDO47" s="1"/>
      <c r="BDP47" s="1"/>
      <c r="BDQ47" s="1"/>
      <c r="BDR47" s="1"/>
      <c r="BDS47" s="1"/>
      <c r="BDT47" s="1"/>
      <c r="BDU47" s="1"/>
      <c r="BDV47" s="1"/>
      <c r="BDW47" s="1"/>
      <c r="BDX47" s="1"/>
      <c r="BDY47" s="1"/>
      <c r="BDZ47" s="1"/>
      <c r="BEA47" s="1"/>
      <c r="BEB47" s="1"/>
      <c r="BEC47" s="1"/>
      <c r="BED47" s="1"/>
      <c r="BEE47" s="1"/>
      <c r="BEF47" s="1"/>
      <c r="BEG47" s="1"/>
      <c r="BEH47" s="1"/>
      <c r="BEI47" s="1"/>
      <c r="BEJ47" s="1"/>
      <c r="BEK47" s="1"/>
      <c r="BEL47" s="1"/>
      <c r="BEM47" s="1"/>
      <c r="BEN47" s="1"/>
      <c r="BEO47" s="1"/>
      <c r="BEP47" s="1"/>
      <c r="BEQ47" s="1"/>
      <c r="BER47" s="1"/>
      <c r="BES47" s="1"/>
      <c r="BET47" s="1"/>
      <c r="BEU47" s="1"/>
      <c r="BEV47" s="1"/>
      <c r="BEW47" s="1"/>
      <c r="BEX47" s="1"/>
      <c r="BEY47" s="1"/>
      <c r="BEZ47" s="1"/>
      <c r="BFA47" s="1"/>
      <c r="BFB47" s="1"/>
      <c r="BFC47" s="1"/>
      <c r="BFD47" s="1"/>
      <c r="BFE47" s="1"/>
      <c r="BFF47" s="1"/>
      <c r="BFG47" s="1"/>
      <c r="BFH47" s="1"/>
      <c r="BFI47" s="1"/>
      <c r="BFJ47" s="1"/>
      <c r="BFK47" s="1"/>
      <c r="BFL47" s="1"/>
      <c r="BFM47" s="1"/>
      <c r="BFN47" s="1"/>
      <c r="BFO47" s="1"/>
      <c r="BFP47" s="1"/>
      <c r="BFQ47" s="1"/>
      <c r="BFR47" s="1"/>
      <c r="BFS47" s="1"/>
      <c r="BFT47" s="1"/>
      <c r="BFU47" s="1"/>
      <c r="BFV47" s="1"/>
      <c r="BFW47" s="1"/>
      <c r="BFX47" s="1"/>
      <c r="BFY47" s="1"/>
      <c r="BFZ47" s="1"/>
      <c r="BGA47" s="1"/>
      <c r="BGB47" s="1"/>
      <c r="BGC47" s="1"/>
      <c r="BGD47" s="1"/>
      <c r="BGE47" s="1"/>
      <c r="BGF47" s="1"/>
      <c r="BGG47" s="1"/>
      <c r="BGH47" s="1"/>
      <c r="BGI47" s="1"/>
      <c r="BGJ47" s="1"/>
      <c r="BGK47" s="1"/>
      <c r="BGL47" s="1"/>
      <c r="BGM47" s="1"/>
      <c r="BGN47" s="1"/>
      <c r="BGO47" s="1"/>
      <c r="BGP47" s="1"/>
      <c r="BGQ47" s="1"/>
      <c r="BGR47" s="1"/>
      <c r="BGS47" s="1"/>
      <c r="BGT47" s="1"/>
      <c r="BGU47" s="1"/>
      <c r="BGV47" s="1"/>
      <c r="BGW47" s="1"/>
      <c r="BGX47" s="1"/>
      <c r="BGY47" s="1"/>
      <c r="BGZ47" s="1"/>
      <c r="BHA47" s="1"/>
      <c r="BHB47" s="1"/>
      <c r="BHC47" s="1"/>
      <c r="BHD47" s="1"/>
      <c r="BHE47" s="1"/>
      <c r="BHF47" s="1"/>
      <c r="BHG47" s="1"/>
      <c r="BHH47" s="1"/>
      <c r="BHI47" s="1"/>
      <c r="BHJ47" s="1"/>
      <c r="BHK47" s="1"/>
      <c r="BHL47" s="1"/>
      <c r="BHM47" s="1"/>
      <c r="BHN47" s="1"/>
      <c r="BHO47" s="1"/>
      <c r="BHP47" s="1"/>
      <c r="BHQ47" s="1"/>
      <c r="BHR47" s="1"/>
      <c r="BHS47" s="1"/>
      <c r="BHT47" s="1"/>
      <c r="BHU47" s="1"/>
      <c r="BHV47" s="1"/>
      <c r="BHW47" s="1"/>
      <c r="BHX47" s="1"/>
      <c r="BHY47" s="1"/>
      <c r="BHZ47" s="1"/>
      <c r="BIA47" s="1"/>
      <c r="BIB47" s="1"/>
      <c r="BIC47" s="1"/>
      <c r="BID47" s="1"/>
      <c r="BIE47" s="1"/>
      <c r="BIF47" s="1"/>
      <c r="BIG47" s="1"/>
      <c r="BIH47" s="1"/>
      <c r="BII47" s="1"/>
      <c r="BIJ47" s="1"/>
      <c r="BIK47" s="1"/>
      <c r="BIL47" s="1"/>
      <c r="BIM47" s="1"/>
      <c r="BIN47" s="1"/>
      <c r="BIO47" s="1"/>
      <c r="BIP47" s="1"/>
      <c r="BIQ47" s="1"/>
      <c r="BIR47" s="1"/>
      <c r="BIS47" s="1"/>
      <c r="BIT47" s="1"/>
      <c r="BIU47" s="1"/>
      <c r="BIV47" s="1"/>
      <c r="BIW47" s="1"/>
      <c r="BIX47" s="1"/>
      <c r="BIY47" s="1"/>
      <c r="BIZ47" s="1"/>
      <c r="BJA47" s="1"/>
      <c r="BJB47" s="1"/>
      <c r="BJC47" s="1"/>
      <c r="BJD47" s="1"/>
      <c r="BJE47" s="1"/>
      <c r="BJF47" s="1"/>
      <c r="BJG47" s="1"/>
      <c r="BJH47" s="1"/>
      <c r="BJI47" s="1"/>
      <c r="BJJ47" s="1"/>
      <c r="BJK47" s="1"/>
      <c r="BJL47" s="1"/>
      <c r="BJM47" s="1"/>
      <c r="BJN47" s="1"/>
      <c r="BJO47" s="1"/>
      <c r="BJP47" s="1"/>
      <c r="BJQ47" s="1"/>
      <c r="BJR47" s="1"/>
      <c r="BJS47" s="1"/>
      <c r="BJT47" s="1"/>
      <c r="BJU47" s="1"/>
      <c r="BJV47" s="1"/>
      <c r="BJW47" s="1"/>
      <c r="BJX47" s="1"/>
      <c r="BJY47" s="1"/>
      <c r="BJZ47" s="1"/>
      <c r="BKA47" s="1"/>
      <c r="BKB47" s="1"/>
      <c r="BKC47" s="1"/>
      <c r="BKD47" s="1"/>
      <c r="BKE47" s="1"/>
      <c r="BKF47" s="1"/>
      <c r="BKG47" s="1"/>
      <c r="BKH47" s="1"/>
      <c r="BKI47" s="1"/>
      <c r="BKJ47" s="1"/>
      <c r="BKK47" s="1"/>
      <c r="BKL47" s="1"/>
      <c r="BKM47" s="1"/>
      <c r="BKN47" s="1"/>
      <c r="BKO47" s="1"/>
      <c r="BKP47" s="1"/>
      <c r="BKQ47" s="1"/>
      <c r="BKR47" s="1"/>
      <c r="BKS47" s="1"/>
      <c r="BKT47" s="1"/>
      <c r="BKU47" s="1"/>
      <c r="BKV47" s="1"/>
      <c r="BKW47" s="1"/>
      <c r="BKX47" s="1"/>
      <c r="BKY47" s="1"/>
      <c r="BKZ47" s="1"/>
      <c r="BLA47" s="1"/>
      <c r="BLB47" s="1"/>
      <c r="BLC47" s="1"/>
      <c r="BLD47" s="1"/>
      <c r="BLE47" s="1"/>
      <c r="BLF47" s="1"/>
      <c r="BLG47" s="1"/>
      <c r="BLH47" s="1"/>
      <c r="BLI47" s="1"/>
      <c r="BLJ47" s="1"/>
      <c r="BLK47" s="1"/>
      <c r="BLL47" s="1"/>
      <c r="BLM47" s="1"/>
      <c r="BLN47" s="1"/>
      <c r="BLO47" s="1"/>
      <c r="BLP47" s="1"/>
      <c r="BLQ47" s="1"/>
      <c r="BLR47" s="1"/>
      <c r="BLS47" s="1"/>
      <c r="BLT47" s="1"/>
      <c r="BLU47" s="1"/>
      <c r="BLV47" s="1"/>
      <c r="BLW47" s="1"/>
      <c r="BLX47" s="1"/>
      <c r="BLY47" s="1"/>
      <c r="BLZ47" s="1"/>
      <c r="BMA47" s="1"/>
      <c r="BMB47" s="1"/>
      <c r="BMC47" s="1"/>
      <c r="BMD47" s="1"/>
      <c r="BME47" s="1"/>
      <c r="BMF47" s="1"/>
      <c r="BMG47" s="1"/>
      <c r="BMH47" s="1"/>
      <c r="BMI47" s="1"/>
      <c r="BMJ47" s="1"/>
      <c r="BMK47" s="1"/>
      <c r="BML47" s="1"/>
      <c r="BMM47" s="1"/>
      <c r="BMN47" s="1"/>
      <c r="BMO47" s="1"/>
      <c r="BMP47" s="1"/>
      <c r="BMQ47" s="1"/>
      <c r="BMR47" s="1"/>
      <c r="BMS47" s="1"/>
      <c r="BMT47" s="1"/>
      <c r="BMU47" s="1"/>
      <c r="BMV47" s="1"/>
      <c r="BMW47" s="1"/>
      <c r="BMX47" s="1"/>
      <c r="BMY47" s="1"/>
      <c r="BMZ47" s="1"/>
      <c r="BNA47" s="1"/>
      <c r="BNB47" s="1"/>
      <c r="BNC47" s="1"/>
      <c r="BND47" s="1"/>
      <c r="BNE47" s="1"/>
      <c r="BNF47" s="1"/>
      <c r="BNG47" s="1"/>
      <c r="BNH47" s="1"/>
      <c r="BNI47" s="1"/>
      <c r="BNJ47" s="1"/>
      <c r="BNK47" s="1"/>
      <c r="BNL47" s="1"/>
      <c r="BNM47" s="1"/>
      <c r="BNN47" s="1"/>
      <c r="BNO47" s="1"/>
      <c r="BNP47" s="1"/>
      <c r="BNQ47" s="1"/>
      <c r="BNR47" s="1"/>
      <c r="BNS47" s="1"/>
      <c r="BNT47" s="1"/>
      <c r="BNU47" s="1"/>
      <c r="BNV47" s="1"/>
      <c r="BNW47" s="1"/>
      <c r="BNX47" s="1"/>
      <c r="BNY47" s="1"/>
      <c r="BNZ47" s="1"/>
      <c r="BOA47" s="1"/>
      <c r="BOB47" s="1"/>
      <c r="BOC47" s="1"/>
      <c r="BOD47" s="1"/>
      <c r="BOE47" s="1"/>
      <c r="BOF47" s="1"/>
      <c r="BOG47" s="1"/>
      <c r="BOH47" s="1"/>
      <c r="BOI47" s="1"/>
      <c r="BOJ47" s="1"/>
      <c r="BOK47" s="1"/>
      <c r="BOL47" s="1"/>
      <c r="BOM47" s="1"/>
      <c r="BON47" s="1"/>
      <c r="BOO47" s="1"/>
      <c r="BOP47" s="1"/>
      <c r="BOQ47" s="1"/>
      <c r="BOR47" s="1"/>
      <c r="BOS47" s="1"/>
      <c r="BOT47" s="1"/>
      <c r="BOU47" s="1"/>
      <c r="BOV47" s="1"/>
      <c r="BOW47" s="1"/>
      <c r="BOX47" s="1"/>
      <c r="BOY47" s="1"/>
      <c r="BOZ47" s="1"/>
      <c r="BPA47" s="1"/>
      <c r="BPB47" s="1"/>
      <c r="BPC47" s="1"/>
      <c r="BPD47" s="1"/>
      <c r="BPE47" s="1"/>
      <c r="BPF47" s="1"/>
      <c r="BPG47" s="1"/>
      <c r="BPH47" s="1"/>
      <c r="BPI47" s="1"/>
      <c r="BPJ47" s="1"/>
      <c r="BPK47" s="1"/>
      <c r="BPL47" s="1"/>
      <c r="BPM47" s="1"/>
      <c r="BPN47" s="1"/>
      <c r="BPO47" s="1"/>
      <c r="BPP47" s="1"/>
      <c r="BPQ47" s="1"/>
      <c r="BPR47" s="1"/>
      <c r="BPS47" s="1"/>
      <c r="BPT47" s="1"/>
      <c r="BPU47" s="1"/>
      <c r="BPV47" s="1"/>
      <c r="BPW47" s="1"/>
      <c r="BPX47" s="1"/>
      <c r="BPY47" s="1"/>
      <c r="BPZ47" s="1"/>
      <c r="BQA47" s="1"/>
      <c r="BQB47" s="1"/>
      <c r="BQC47" s="1"/>
      <c r="BQD47" s="1"/>
      <c r="BQE47" s="1"/>
      <c r="BQF47" s="1"/>
      <c r="BQG47" s="1"/>
      <c r="BQH47" s="1"/>
      <c r="BQI47" s="1"/>
      <c r="BQJ47" s="1"/>
      <c r="BQK47" s="1"/>
      <c r="BQL47" s="1"/>
      <c r="BQM47" s="1"/>
      <c r="BQN47" s="1"/>
      <c r="BQO47" s="1"/>
      <c r="BQP47" s="1"/>
      <c r="BQQ47" s="1"/>
      <c r="BQR47" s="1"/>
      <c r="BQS47" s="1"/>
      <c r="BQT47" s="1"/>
      <c r="BQU47" s="1"/>
      <c r="BQV47" s="1"/>
      <c r="BQW47" s="1"/>
      <c r="BQX47" s="1"/>
      <c r="BQY47" s="1"/>
      <c r="BQZ47" s="1"/>
      <c r="BRA47" s="1"/>
      <c r="BRB47" s="1"/>
      <c r="BRC47" s="1"/>
      <c r="BRD47" s="1"/>
      <c r="BRE47" s="1"/>
      <c r="BRF47" s="1"/>
      <c r="BRG47" s="1"/>
      <c r="BRH47" s="1"/>
      <c r="BRI47" s="1"/>
      <c r="BRJ47" s="1"/>
      <c r="BRK47" s="1"/>
      <c r="BRL47" s="1"/>
      <c r="BRM47" s="1"/>
      <c r="BRN47" s="1"/>
      <c r="BRO47" s="1"/>
      <c r="BRP47" s="1"/>
      <c r="BRQ47" s="1"/>
      <c r="BRR47" s="1"/>
      <c r="BRS47" s="1"/>
      <c r="BRT47" s="1"/>
      <c r="BRU47" s="1"/>
      <c r="BRV47" s="1"/>
      <c r="BRW47" s="1"/>
      <c r="BRX47" s="1"/>
      <c r="BRY47" s="1"/>
      <c r="BRZ47" s="1"/>
      <c r="BSA47" s="1"/>
      <c r="BSB47" s="1"/>
      <c r="BSC47" s="1"/>
      <c r="BSD47" s="1"/>
      <c r="BSE47" s="1"/>
      <c r="BSF47" s="1"/>
      <c r="BSG47" s="1"/>
      <c r="BSH47" s="1"/>
      <c r="BSI47" s="1"/>
      <c r="BSJ47" s="1"/>
      <c r="BSK47" s="1"/>
      <c r="BSL47" s="1"/>
      <c r="BSM47" s="1"/>
      <c r="BSN47" s="1"/>
      <c r="BSO47" s="1"/>
      <c r="BSP47" s="1"/>
      <c r="BSQ47" s="1"/>
      <c r="BSR47" s="1"/>
      <c r="BSS47" s="1"/>
      <c r="BST47" s="1"/>
      <c r="BSU47" s="1"/>
      <c r="BSV47" s="1"/>
      <c r="BSW47" s="1"/>
      <c r="BSX47" s="1"/>
      <c r="BSY47" s="1"/>
      <c r="BSZ47" s="1"/>
      <c r="BTA47" s="1"/>
      <c r="BTB47" s="1"/>
      <c r="BTC47" s="1"/>
      <c r="BTD47" s="1"/>
      <c r="BTE47" s="1"/>
      <c r="BTF47" s="1"/>
      <c r="BTG47" s="1"/>
      <c r="BTH47" s="1"/>
      <c r="BTI47" s="1"/>
      <c r="BTJ47" s="1"/>
      <c r="BTK47" s="1"/>
      <c r="BTL47" s="1"/>
      <c r="BTM47" s="1"/>
      <c r="BTN47" s="1"/>
      <c r="BTO47" s="1"/>
      <c r="BTP47" s="1"/>
      <c r="BTQ47" s="1"/>
      <c r="BTR47" s="1"/>
      <c r="BTS47" s="1"/>
      <c r="BTT47" s="1"/>
      <c r="BTU47" s="1"/>
      <c r="BTV47" s="1"/>
      <c r="BTW47" s="1"/>
      <c r="BTX47" s="1"/>
      <c r="BTY47" s="1"/>
      <c r="BTZ47" s="1"/>
      <c r="BUA47" s="1"/>
      <c r="BUB47" s="1"/>
      <c r="BUC47" s="1"/>
      <c r="BUD47" s="1"/>
      <c r="BUE47" s="1"/>
      <c r="BUF47" s="1"/>
      <c r="BUG47" s="1"/>
      <c r="BUH47" s="1"/>
      <c r="BUI47" s="1"/>
      <c r="BUJ47" s="1"/>
      <c r="BUK47" s="1"/>
      <c r="BUL47" s="1"/>
      <c r="BUM47" s="1"/>
      <c r="BUN47" s="1"/>
      <c r="BUO47" s="1"/>
      <c r="BUP47" s="1"/>
      <c r="BUQ47" s="1"/>
      <c r="BUR47" s="1"/>
      <c r="BUS47" s="1"/>
      <c r="BUT47" s="1"/>
      <c r="BUU47" s="1"/>
      <c r="BUV47" s="1"/>
      <c r="BUW47" s="1"/>
      <c r="BUX47" s="1"/>
      <c r="BUY47" s="1"/>
      <c r="BUZ47" s="1"/>
      <c r="BVA47" s="1"/>
      <c r="BVB47" s="1"/>
      <c r="BVC47" s="1"/>
      <c r="BVD47" s="1"/>
      <c r="BVE47" s="1"/>
      <c r="BVF47" s="1"/>
      <c r="BVG47" s="1"/>
      <c r="BVH47" s="1"/>
      <c r="BVI47" s="1"/>
      <c r="BVJ47" s="1"/>
      <c r="BVK47" s="1"/>
      <c r="BVL47" s="1"/>
      <c r="BVM47" s="1"/>
      <c r="BVN47" s="1"/>
      <c r="BVO47" s="1"/>
      <c r="BVP47" s="1"/>
      <c r="BVQ47" s="1"/>
      <c r="BVR47" s="1"/>
      <c r="BVS47" s="1"/>
      <c r="BVT47" s="1"/>
      <c r="BVU47" s="1"/>
      <c r="BVV47" s="1"/>
      <c r="BVW47" s="1"/>
      <c r="BVX47" s="1"/>
      <c r="BVY47" s="1"/>
      <c r="BVZ47" s="1"/>
      <c r="BWA47" s="1"/>
      <c r="BWB47" s="1"/>
      <c r="BWC47" s="1"/>
      <c r="BWD47" s="1"/>
      <c r="BWE47" s="1"/>
      <c r="BWF47" s="1"/>
      <c r="BWG47" s="1"/>
      <c r="BWH47" s="1"/>
      <c r="BWI47" s="1"/>
      <c r="BWJ47" s="1"/>
      <c r="BWK47" s="1"/>
      <c r="BWL47" s="1"/>
      <c r="BWM47" s="1"/>
      <c r="BWN47" s="1"/>
      <c r="BWO47" s="1"/>
      <c r="BWP47" s="1"/>
      <c r="BWQ47" s="1"/>
      <c r="BWR47" s="1"/>
      <c r="BWS47" s="1"/>
      <c r="BWT47" s="1"/>
      <c r="BWU47" s="1"/>
      <c r="BWV47" s="1"/>
      <c r="BWW47" s="1"/>
      <c r="BWX47" s="1"/>
      <c r="BWY47" s="1"/>
      <c r="BWZ47" s="1"/>
      <c r="BXA47" s="1"/>
      <c r="BXB47" s="1"/>
      <c r="BXC47" s="1"/>
      <c r="BXD47" s="1"/>
      <c r="BXE47" s="1"/>
      <c r="BXF47" s="1"/>
      <c r="BXG47" s="1"/>
      <c r="BXH47" s="1"/>
      <c r="BXI47" s="1"/>
      <c r="BXJ47" s="1"/>
      <c r="BXK47" s="1"/>
      <c r="BXL47" s="1"/>
      <c r="BXM47" s="1"/>
      <c r="BXN47" s="1"/>
      <c r="BXO47" s="1"/>
      <c r="BXP47" s="1"/>
      <c r="BXQ47" s="1"/>
      <c r="BXR47" s="1"/>
      <c r="BXS47" s="1"/>
      <c r="BXT47" s="1"/>
      <c r="BXU47" s="1"/>
      <c r="BXV47" s="1"/>
      <c r="BXW47" s="1"/>
      <c r="BXX47" s="1"/>
      <c r="BXY47" s="1"/>
      <c r="BXZ47" s="1"/>
      <c r="BYA47" s="1"/>
      <c r="BYB47" s="1"/>
      <c r="BYC47" s="1"/>
      <c r="BYD47" s="1"/>
      <c r="BYE47" s="1"/>
      <c r="BYF47" s="1"/>
      <c r="BYG47" s="1"/>
      <c r="BYH47" s="1"/>
      <c r="BYI47" s="1"/>
      <c r="BYJ47" s="1"/>
      <c r="BYK47" s="1"/>
      <c r="BYL47" s="1"/>
      <c r="BYM47" s="1"/>
      <c r="BYN47" s="1"/>
      <c r="BYO47" s="1"/>
      <c r="BYP47" s="1"/>
      <c r="BYQ47" s="1"/>
      <c r="BYR47" s="1"/>
      <c r="BYS47" s="1"/>
      <c r="BYT47" s="1"/>
      <c r="BYU47" s="1"/>
      <c r="BYV47" s="1"/>
      <c r="BYW47" s="1"/>
      <c r="BYX47" s="1"/>
      <c r="BYY47" s="1"/>
      <c r="BYZ47" s="1"/>
      <c r="BZA47" s="1"/>
      <c r="BZB47" s="1"/>
      <c r="BZC47" s="1"/>
      <c r="BZD47" s="1"/>
      <c r="BZE47" s="1"/>
      <c r="BZF47" s="1"/>
      <c r="BZG47" s="1"/>
      <c r="BZH47" s="1"/>
      <c r="BZI47" s="1"/>
      <c r="BZJ47" s="1"/>
      <c r="BZK47" s="1"/>
      <c r="BZL47" s="1"/>
      <c r="BZM47" s="1"/>
      <c r="BZN47" s="1"/>
      <c r="BZO47" s="1"/>
      <c r="BZP47" s="1"/>
      <c r="BZQ47" s="1"/>
      <c r="BZR47" s="1"/>
      <c r="BZS47" s="1"/>
      <c r="BZT47" s="1"/>
      <c r="BZU47" s="1"/>
      <c r="BZV47" s="1"/>
      <c r="BZW47" s="1"/>
      <c r="BZX47" s="1"/>
      <c r="BZY47" s="1"/>
      <c r="BZZ47" s="1"/>
      <c r="CAA47" s="1"/>
      <c r="CAB47" s="1"/>
      <c r="CAC47" s="1"/>
      <c r="CAD47" s="1"/>
      <c r="CAE47" s="1"/>
      <c r="CAF47" s="1"/>
      <c r="CAG47" s="1"/>
      <c r="CAH47" s="1"/>
      <c r="CAI47" s="1"/>
      <c r="CAJ47" s="1"/>
      <c r="CAK47" s="1"/>
      <c r="CAL47" s="1"/>
      <c r="CAM47" s="1"/>
      <c r="CAN47" s="1"/>
      <c r="CAO47" s="1"/>
      <c r="CAP47" s="1"/>
      <c r="CAQ47" s="1"/>
      <c r="CAR47" s="1"/>
      <c r="CAS47" s="1"/>
      <c r="CAT47" s="1"/>
      <c r="CAU47" s="1"/>
      <c r="CAV47" s="1"/>
      <c r="CAW47" s="1"/>
      <c r="CAX47" s="1"/>
      <c r="CAY47" s="1"/>
      <c r="CAZ47" s="1"/>
      <c r="CBA47" s="1"/>
      <c r="CBB47" s="1"/>
      <c r="CBC47" s="1"/>
      <c r="CBD47" s="1"/>
      <c r="CBE47" s="1"/>
      <c r="CBF47" s="1"/>
      <c r="CBG47" s="1"/>
      <c r="CBH47" s="1"/>
      <c r="CBI47" s="1"/>
      <c r="CBJ47" s="1"/>
      <c r="CBK47" s="1"/>
      <c r="CBL47" s="1"/>
      <c r="CBM47" s="1"/>
      <c r="CBN47" s="1"/>
      <c r="CBO47" s="1"/>
      <c r="CBP47" s="1"/>
      <c r="CBQ47" s="1"/>
      <c r="CBR47" s="1"/>
      <c r="CBS47" s="1"/>
      <c r="CBT47" s="1"/>
      <c r="CBU47" s="1"/>
      <c r="CBV47" s="1"/>
      <c r="CBW47" s="1"/>
      <c r="CBX47" s="1"/>
      <c r="CBY47" s="1"/>
      <c r="CBZ47" s="1"/>
      <c r="CCA47" s="1"/>
      <c r="CCB47" s="1"/>
      <c r="CCC47" s="1"/>
      <c r="CCD47" s="1"/>
      <c r="CCE47" s="1"/>
      <c r="CCF47" s="1"/>
      <c r="CCG47" s="1"/>
      <c r="CCH47" s="1"/>
      <c r="CCI47" s="1"/>
      <c r="CCJ47" s="1"/>
      <c r="CCK47" s="1"/>
      <c r="CCL47" s="1"/>
      <c r="CCM47" s="1"/>
      <c r="CCN47" s="1"/>
      <c r="CCO47" s="1"/>
      <c r="CCP47" s="1"/>
      <c r="CCQ47" s="1"/>
      <c r="CCR47" s="1"/>
      <c r="CCS47" s="1"/>
      <c r="CCT47" s="1"/>
      <c r="CCU47" s="1"/>
      <c r="CCV47" s="1"/>
      <c r="CCW47" s="1"/>
      <c r="CCX47" s="1"/>
      <c r="CCY47" s="1"/>
      <c r="CCZ47" s="1"/>
      <c r="CDA47" s="1"/>
      <c r="CDB47" s="1"/>
      <c r="CDC47" s="1"/>
      <c r="CDD47" s="1"/>
      <c r="CDE47" s="1"/>
      <c r="CDF47" s="1"/>
      <c r="CDG47" s="1"/>
      <c r="CDH47" s="1"/>
      <c r="CDI47" s="1"/>
      <c r="CDJ47" s="1"/>
      <c r="CDK47" s="1"/>
      <c r="CDL47" s="1"/>
      <c r="CDM47" s="1"/>
      <c r="CDN47" s="1"/>
      <c r="CDO47" s="1"/>
      <c r="CDP47" s="1"/>
      <c r="CDQ47" s="1"/>
      <c r="CDR47" s="1"/>
      <c r="CDS47" s="1"/>
      <c r="CDT47" s="1"/>
      <c r="CDU47" s="1"/>
      <c r="CDV47" s="1"/>
      <c r="CDW47" s="1"/>
      <c r="CDX47" s="1"/>
      <c r="CDY47" s="1"/>
      <c r="CDZ47" s="1"/>
      <c r="CEA47" s="1"/>
      <c r="CEB47" s="1"/>
      <c r="CEC47" s="1"/>
      <c r="CED47" s="1"/>
      <c r="CEE47" s="1"/>
      <c r="CEF47" s="1"/>
      <c r="CEG47" s="1"/>
      <c r="CEH47" s="1"/>
      <c r="CEI47" s="1"/>
      <c r="CEJ47" s="1"/>
      <c r="CEK47" s="1"/>
      <c r="CEL47" s="1"/>
      <c r="CEM47" s="1"/>
      <c r="CEN47" s="1"/>
      <c r="CEO47" s="1"/>
      <c r="CEP47" s="1"/>
      <c r="CEQ47" s="1"/>
      <c r="CER47" s="1"/>
      <c r="CES47" s="1"/>
      <c r="CET47" s="1"/>
      <c r="CEU47" s="1"/>
      <c r="CEV47" s="1"/>
      <c r="CEW47" s="1"/>
      <c r="CEX47" s="1"/>
      <c r="CEY47" s="1"/>
      <c r="CEZ47" s="1"/>
      <c r="CFA47" s="1"/>
      <c r="CFB47" s="1"/>
      <c r="CFC47" s="1"/>
      <c r="CFD47" s="1"/>
      <c r="CFE47" s="1"/>
      <c r="CFF47" s="1"/>
      <c r="CFG47" s="1"/>
      <c r="CFH47" s="1"/>
      <c r="CFI47" s="1"/>
      <c r="CFJ47" s="1"/>
      <c r="CFK47" s="1"/>
      <c r="CFL47" s="1"/>
      <c r="CFM47" s="1"/>
      <c r="CFN47" s="1"/>
      <c r="CFO47" s="1"/>
      <c r="CFP47" s="1"/>
      <c r="CFQ47" s="1"/>
      <c r="CFR47" s="1"/>
      <c r="CFS47" s="1"/>
      <c r="CFT47" s="1"/>
      <c r="CFU47" s="1"/>
      <c r="CFV47" s="1"/>
      <c r="CFW47" s="1"/>
      <c r="CFX47" s="1"/>
      <c r="CFY47" s="1"/>
      <c r="CFZ47" s="1"/>
      <c r="CGA47" s="1"/>
      <c r="CGB47" s="1"/>
      <c r="CGC47" s="1"/>
      <c r="CGD47" s="1"/>
      <c r="CGE47" s="1"/>
      <c r="CGF47" s="1"/>
      <c r="CGG47" s="1"/>
      <c r="CGH47" s="1"/>
      <c r="CGI47" s="1"/>
      <c r="CGJ47" s="1"/>
      <c r="CGK47" s="1"/>
      <c r="CGL47" s="1"/>
      <c r="CGM47" s="1"/>
      <c r="CGN47" s="1"/>
      <c r="CGO47" s="1"/>
      <c r="CGP47" s="1"/>
      <c r="CGQ47" s="1"/>
      <c r="CGR47" s="1"/>
      <c r="CGS47" s="1"/>
      <c r="CGT47" s="1"/>
      <c r="CGU47" s="1"/>
      <c r="CGV47" s="1"/>
      <c r="CGW47" s="1"/>
      <c r="CGX47" s="1"/>
      <c r="CGY47" s="1"/>
      <c r="CGZ47" s="1"/>
      <c r="CHA47" s="1"/>
      <c r="CHB47" s="1"/>
      <c r="CHC47" s="1"/>
      <c r="CHD47" s="1"/>
      <c r="CHE47" s="1"/>
      <c r="CHF47" s="1"/>
      <c r="CHG47" s="1"/>
      <c r="CHH47" s="1"/>
      <c r="CHI47" s="1"/>
      <c r="CHJ47" s="1"/>
      <c r="CHK47" s="1"/>
      <c r="CHL47" s="1"/>
      <c r="CHM47" s="1"/>
      <c r="CHN47" s="1"/>
      <c r="CHO47" s="1"/>
      <c r="CHP47" s="1"/>
      <c r="CHQ47" s="1"/>
      <c r="CHR47" s="1"/>
      <c r="CHS47" s="1"/>
      <c r="CHT47" s="1"/>
      <c r="CHU47" s="1"/>
      <c r="CHV47" s="1"/>
      <c r="CHW47" s="1"/>
      <c r="CHX47" s="1"/>
      <c r="CHY47" s="1"/>
      <c r="CHZ47" s="1"/>
      <c r="CIA47" s="1"/>
      <c r="CIB47" s="1"/>
      <c r="CIC47" s="1"/>
      <c r="CID47" s="1"/>
      <c r="CIE47" s="1"/>
      <c r="CIF47" s="1"/>
      <c r="CIG47" s="1"/>
      <c r="CIH47" s="1"/>
      <c r="CII47" s="1"/>
      <c r="CIJ47" s="1"/>
      <c r="CIK47" s="1"/>
      <c r="CIL47" s="1"/>
      <c r="CIM47" s="1"/>
      <c r="CIN47" s="1"/>
      <c r="CIO47" s="1"/>
      <c r="CIP47" s="1"/>
      <c r="CIQ47" s="1"/>
      <c r="CIR47" s="1"/>
      <c r="CIS47" s="1"/>
      <c r="CIT47" s="1"/>
      <c r="CIU47" s="1"/>
      <c r="CIV47" s="1"/>
      <c r="CIW47" s="1"/>
      <c r="CIX47" s="1"/>
      <c r="CIY47" s="1"/>
      <c r="CIZ47" s="1"/>
      <c r="CJA47" s="1"/>
      <c r="CJB47" s="1"/>
      <c r="CJC47" s="1"/>
      <c r="CJD47" s="1"/>
      <c r="CJE47" s="1"/>
      <c r="CJF47" s="1"/>
      <c r="CJG47" s="1"/>
      <c r="CJH47" s="1"/>
      <c r="CJI47" s="1"/>
      <c r="CJJ47" s="1"/>
      <c r="CJK47" s="1"/>
      <c r="CJL47" s="1"/>
      <c r="CJM47" s="1"/>
      <c r="CJN47" s="1"/>
      <c r="CJO47" s="1"/>
      <c r="CJP47" s="1"/>
      <c r="CJQ47" s="1"/>
      <c r="CJR47" s="1"/>
      <c r="CJS47" s="1"/>
      <c r="CJT47" s="1"/>
      <c r="CJU47" s="1"/>
      <c r="CJV47" s="1"/>
      <c r="CJW47" s="1"/>
      <c r="CJX47" s="1"/>
      <c r="CJY47" s="1"/>
      <c r="CJZ47" s="1"/>
      <c r="CKA47" s="1"/>
      <c r="CKB47" s="1"/>
      <c r="CKC47" s="1"/>
      <c r="CKD47" s="1"/>
      <c r="CKE47" s="1"/>
      <c r="CKF47" s="1"/>
      <c r="CKG47" s="1"/>
      <c r="CKH47" s="1"/>
      <c r="CKI47" s="1"/>
      <c r="CKJ47" s="1"/>
      <c r="CKK47" s="1"/>
      <c r="CKL47" s="1"/>
      <c r="CKM47" s="1"/>
      <c r="CKN47" s="1"/>
      <c r="CKO47" s="1"/>
      <c r="CKP47" s="1"/>
      <c r="CKQ47" s="1"/>
      <c r="CKR47" s="1"/>
      <c r="CKS47" s="1"/>
      <c r="CKT47" s="1"/>
      <c r="CKU47" s="1"/>
      <c r="CKV47" s="1"/>
      <c r="CKW47" s="1"/>
      <c r="CKX47" s="1"/>
      <c r="CKY47" s="1"/>
      <c r="CKZ47" s="1"/>
      <c r="CLA47" s="1"/>
      <c r="CLB47" s="1"/>
      <c r="CLC47" s="1"/>
      <c r="CLD47" s="1"/>
      <c r="CLE47" s="1"/>
      <c r="CLF47" s="1"/>
      <c r="CLG47" s="1"/>
      <c r="CLH47" s="1"/>
      <c r="CLI47" s="1"/>
      <c r="CLJ47" s="1"/>
      <c r="CLK47" s="1"/>
      <c r="CLL47" s="1"/>
      <c r="CLM47" s="1"/>
      <c r="CLN47" s="1"/>
      <c r="CLO47" s="1"/>
      <c r="CLP47" s="1"/>
      <c r="CLQ47" s="1"/>
      <c r="CLR47" s="1"/>
      <c r="CLS47" s="1"/>
      <c r="CLT47" s="1"/>
      <c r="CLU47" s="1"/>
      <c r="CLV47" s="1"/>
      <c r="CLW47" s="1"/>
      <c r="CLX47" s="1"/>
      <c r="CLY47" s="1"/>
      <c r="CLZ47" s="1"/>
      <c r="CMA47" s="1"/>
      <c r="CMB47" s="1"/>
      <c r="CMC47" s="1"/>
      <c r="CMD47" s="1"/>
      <c r="CME47" s="1"/>
      <c r="CMF47" s="1"/>
      <c r="CMG47" s="1"/>
      <c r="CMH47" s="1"/>
      <c r="CMI47" s="1"/>
      <c r="CMJ47" s="1"/>
      <c r="CMK47" s="1"/>
      <c r="CML47" s="1"/>
      <c r="CMM47" s="1"/>
      <c r="CMN47" s="1"/>
      <c r="CMO47" s="1"/>
      <c r="CMP47" s="1"/>
      <c r="CMQ47" s="1"/>
      <c r="CMR47" s="1"/>
      <c r="CMS47" s="1"/>
      <c r="CMT47" s="1"/>
      <c r="CMU47" s="1"/>
      <c r="CMV47" s="1"/>
      <c r="CMW47" s="1"/>
      <c r="CMX47" s="1"/>
      <c r="CMY47" s="1"/>
      <c r="CMZ47" s="1"/>
      <c r="CNA47" s="1"/>
      <c r="CNB47" s="1"/>
      <c r="CNC47" s="1"/>
      <c r="CND47" s="1"/>
      <c r="CNE47" s="1"/>
      <c r="CNF47" s="1"/>
      <c r="CNG47" s="1"/>
      <c r="CNH47" s="1"/>
      <c r="CNI47" s="1"/>
      <c r="CNJ47" s="1"/>
      <c r="CNK47" s="1"/>
      <c r="CNL47" s="1"/>
      <c r="CNM47" s="1"/>
      <c r="CNN47" s="1"/>
      <c r="CNO47" s="1"/>
      <c r="CNP47" s="1"/>
      <c r="CNQ47" s="1"/>
      <c r="CNR47" s="1"/>
      <c r="CNS47" s="1"/>
      <c r="CNT47" s="1"/>
      <c r="CNU47" s="1"/>
      <c r="CNV47" s="1"/>
      <c r="CNW47" s="1"/>
      <c r="CNX47" s="1"/>
      <c r="CNY47" s="1"/>
      <c r="CNZ47" s="1"/>
      <c r="COA47" s="1"/>
      <c r="COB47" s="1"/>
      <c r="COC47" s="1"/>
      <c r="COD47" s="1"/>
      <c r="COE47" s="1"/>
      <c r="COF47" s="1"/>
      <c r="COG47" s="1"/>
      <c r="COH47" s="1"/>
      <c r="COI47" s="1"/>
      <c r="COJ47" s="1"/>
      <c r="COK47" s="1"/>
      <c r="COL47" s="1"/>
      <c r="COM47" s="1"/>
      <c r="CON47" s="1"/>
      <c r="COO47" s="1"/>
      <c r="COP47" s="1"/>
      <c r="COQ47" s="1"/>
      <c r="COR47" s="1"/>
      <c r="COS47" s="1"/>
      <c r="COT47" s="1"/>
      <c r="COU47" s="1"/>
      <c r="COV47" s="1"/>
      <c r="COW47" s="1"/>
      <c r="COX47" s="1"/>
      <c r="COY47" s="1"/>
      <c r="COZ47" s="1"/>
      <c r="CPA47" s="1"/>
      <c r="CPB47" s="1"/>
      <c r="CPC47" s="1"/>
      <c r="CPD47" s="1"/>
      <c r="CPE47" s="1"/>
      <c r="CPF47" s="1"/>
      <c r="CPG47" s="1"/>
      <c r="CPH47" s="1"/>
      <c r="CPI47" s="1"/>
      <c r="CPJ47" s="1"/>
      <c r="CPK47" s="1"/>
      <c r="CPL47" s="1"/>
      <c r="CPM47" s="1"/>
      <c r="CPN47" s="1"/>
      <c r="CPO47" s="1"/>
      <c r="CPP47" s="1"/>
      <c r="CPQ47" s="1"/>
      <c r="CPR47" s="1"/>
      <c r="CPS47" s="1"/>
      <c r="CPT47" s="1"/>
      <c r="CPU47" s="1"/>
      <c r="CPV47" s="1"/>
      <c r="CPW47" s="1"/>
      <c r="CPX47" s="1"/>
      <c r="CPY47" s="1"/>
      <c r="CPZ47" s="1"/>
      <c r="CQA47" s="1"/>
      <c r="CQB47" s="1"/>
      <c r="CQC47" s="1"/>
      <c r="CQD47" s="1"/>
      <c r="CQE47" s="1"/>
      <c r="CQF47" s="1"/>
      <c r="CQG47" s="1"/>
      <c r="CQH47" s="1"/>
      <c r="CQI47" s="1"/>
      <c r="CQJ47" s="1"/>
      <c r="CQK47" s="1"/>
      <c r="CQL47" s="1"/>
      <c r="CQM47" s="1"/>
      <c r="CQN47" s="1"/>
      <c r="CQO47" s="1"/>
      <c r="CQP47" s="1"/>
      <c r="CQQ47" s="1"/>
      <c r="CQR47" s="1"/>
      <c r="CQS47" s="1"/>
      <c r="CQT47" s="1"/>
      <c r="CQU47" s="1"/>
      <c r="CQV47" s="1"/>
      <c r="CQW47" s="1"/>
      <c r="CQX47" s="1"/>
      <c r="CQY47" s="1"/>
      <c r="CQZ47" s="1"/>
      <c r="CRA47" s="1"/>
      <c r="CRB47" s="1"/>
      <c r="CRC47" s="1"/>
      <c r="CRD47" s="1"/>
      <c r="CRE47" s="1"/>
      <c r="CRF47" s="1"/>
      <c r="CRG47" s="1"/>
      <c r="CRH47" s="1"/>
      <c r="CRI47" s="1"/>
      <c r="CRJ47" s="1"/>
      <c r="CRK47" s="1"/>
      <c r="CRL47" s="1"/>
      <c r="CRM47" s="1"/>
      <c r="CRN47" s="1"/>
      <c r="CRO47" s="1"/>
      <c r="CRP47" s="1"/>
      <c r="CRQ47" s="1"/>
      <c r="CRR47" s="1"/>
      <c r="CRS47" s="1"/>
      <c r="CRT47" s="1"/>
      <c r="CRU47" s="1"/>
      <c r="CRV47" s="1"/>
      <c r="CRW47" s="1"/>
      <c r="CRX47" s="1"/>
      <c r="CRY47" s="1"/>
      <c r="CRZ47" s="1"/>
      <c r="CSA47" s="1"/>
      <c r="CSB47" s="1"/>
      <c r="CSC47" s="1"/>
      <c r="CSD47" s="1"/>
      <c r="CSE47" s="1"/>
      <c r="CSF47" s="1"/>
      <c r="CSG47" s="1"/>
      <c r="CSH47" s="1"/>
      <c r="CSI47" s="1"/>
      <c r="CSJ47" s="1"/>
      <c r="CSK47" s="1"/>
      <c r="CSL47" s="1"/>
      <c r="CSM47" s="1"/>
      <c r="CSN47" s="1"/>
      <c r="CSO47" s="1"/>
      <c r="CSP47" s="1"/>
      <c r="CSQ47" s="1"/>
      <c r="CSR47" s="1"/>
      <c r="CSS47" s="1"/>
      <c r="CST47" s="1"/>
      <c r="CSU47" s="1"/>
      <c r="CSV47" s="1"/>
      <c r="CSW47" s="1"/>
      <c r="CSX47" s="1"/>
      <c r="CSY47" s="1"/>
      <c r="CSZ47" s="1"/>
      <c r="CTA47" s="1"/>
      <c r="CTB47" s="1"/>
      <c r="CTC47" s="1"/>
      <c r="CTD47" s="1"/>
      <c r="CTE47" s="1"/>
      <c r="CTF47" s="1"/>
      <c r="CTG47" s="1"/>
      <c r="CTH47" s="1"/>
      <c r="CTI47" s="1"/>
      <c r="CTJ47" s="1"/>
      <c r="CTK47" s="1"/>
      <c r="CTL47" s="1"/>
      <c r="CTM47" s="1"/>
      <c r="CTN47" s="1"/>
      <c r="CTO47" s="1"/>
      <c r="CTP47" s="1"/>
      <c r="CTQ47" s="1"/>
      <c r="CTR47" s="1"/>
      <c r="CTS47" s="1"/>
      <c r="CTT47" s="1"/>
      <c r="CTU47" s="1"/>
      <c r="CTV47" s="1"/>
      <c r="CTW47" s="1"/>
      <c r="CTX47" s="1"/>
      <c r="CTY47" s="1"/>
      <c r="CTZ47" s="1"/>
      <c r="CUA47" s="1"/>
      <c r="CUB47" s="1"/>
      <c r="CUC47" s="1"/>
      <c r="CUD47" s="1"/>
      <c r="CUE47" s="1"/>
      <c r="CUF47" s="1"/>
      <c r="CUG47" s="1"/>
      <c r="CUH47" s="1"/>
      <c r="CUI47" s="1"/>
      <c r="CUJ47" s="1"/>
      <c r="CUK47" s="1"/>
      <c r="CUL47" s="1"/>
      <c r="CUM47" s="1"/>
      <c r="CUN47" s="1"/>
      <c r="CUO47" s="1"/>
      <c r="CUP47" s="1"/>
      <c r="CUQ47" s="1"/>
      <c r="CUR47" s="1"/>
      <c r="CUS47" s="1"/>
      <c r="CUT47" s="1"/>
      <c r="CUU47" s="1"/>
      <c r="CUV47" s="1"/>
      <c r="CUW47" s="1"/>
      <c r="CUX47" s="1"/>
      <c r="CUY47" s="1"/>
      <c r="CUZ47" s="1"/>
      <c r="CVA47" s="1"/>
      <c r="CVB47" s="1"/>
      <c r="CVC47" s="1"/>
      <c r="CVD47" s="1"/>
      <c r="CVE47" s="1"/>
      <c r="CVF47" s="1"/>
      <c r="CVG47" s="1"/>
      <c r="CVH47" s="1"/>
      <c r="CVI47" s="1"/>
      <c r="CVJ47" s="1"/>
      <c r="CVK47" s="1"/>
      <c r="CVL47" s="1"/>
      <c r="CVM47" s="1"/>
      <c r="CVN47" s="1"/>
      <c r="CVO47" s="1"/>
      <c r="CVP47" s="1"/>
      <c r="CVQ47" s="1"/>
      <c r="CVR47" s="1"/>
      <c r="CVS47" s="1"/>
      <c r="CVT47" s="1"/>
      <c r="CVU47" s="1"/>
      <c r="CVV47" s="1"/>
      <c r="CVW47" s="1"/>
      <c r="CVX47" s="1"/>
      <c r="CVY47" s="1"/>
      <c r="CVZ47" s="1"/>
      <c r="CWA47" s="1"/>
      <c r="CWB47" s="1"/>
      <c r="CWC47" s="1"/>
      <c r="CWD47" s="1"/>
      <c r="CWE47" s="1"/>
      <c r="CWF47" s="1"/>
      <c r="CWG47" s="1"/>
      <c r="CWH47" s="1"/>
      <c r="CWI47" s="1"/>
      <c r="CWJ47" s="1"/>
      <c r="CWK47" s="1"/>
      <c r="CWL47" s="1"/>
      <c r="CWM47" s="1"/>
      <c r="CWN47" s="1"/>
      <c r="CWO47" s="1"/>
      <c r="CWP47" s="1"/>
      <c r="CWQ47" s="1"/>
      <c r="CWR47" s="1"/>
      <c r="CWS47" s="1"/>
      <c r="CWT47" s="1"/>
      <c r="CWU47" s="1"/>
      <c r="CWV47" s="1"/>
      <c r="CWW47" s="1"/>
      <c r="CWX47" s="1"/>
      <c r="CWY47" s="1"/>
      <c r="CWZ47" s="1"/>
      <c r="CXA47" s="1"/>
      <c r="CXB47" s="1"/>
      <c r="CXC47" s="1"/>
      <c r="CXD47" s="1"/>
      <c r="CXE47" s="1"/>
      <c r="CXF47" s="1"/>
      <c r="CXG47" s="1"/>
      <c r="CXH47" s="1"/>
      <c r="CXI47" s="1"/>
      <c r="CXJ47" s="1"/>
      <c r="CXK47" s="1"/>
      <c r="CXL47" s="1"/>
      <c r="CXM47" s="1"/>
      <c r="CXN47" s="1"/>
      <c r="CXO47" s="1"/>
      <c r="CXP47" s="1"/>
      <c r="CXQ47" s="1"/>
      <c r="CXR47" s="1"/>
      <c r="CXS47" s="1"/>
      <c r="CXT47" s="1"/>
      <c r="CXU47" s="1"/>
      <c r="CXV47" s="1"/>
      <c r="CXW47" s="1"/>
      <c r="CXX47" s="1"/>
      <c r="CXY47" s="1"/>
      <c r="CXZ47" s="1"/>
      <c r="CYA47" s="1"/>
      <c r="CYB47" s="1"/>
      <c r="CYC47" s="1"/>
      <c r="CYD47" s="1"/>
      <c r="CYE47" s="1"/>
      <c r="CYF47" s="1"/>
      <c r="CYG47" s="1"/>
      <c r="CYH47" s="1"/>
      <c r="CYI47" s="1"/>
      <c r="CYJ47" s="1"/>
      <c r="CYK47" s="1"/>
      <c r="CYL47" s="1"/>
      <c r="CYM47" s="1"/>
      <c r="CYN47" s="1"/>
      <c r="CYO47" s="1"/>
      <c r="CYP47" s="1"/>
      <c r="CYQ47" s="1"/>
      <c r="CYR47" s="1"/>
      <c r="CYS47" s="1"/>
      <c r="CYT47" s="1"/>
      <c r="CYU47" s="1"/>
      <c r="CYV47" s="1"/>
      <c r="CYW47" s="1"/>
      <c r="CYX47" s="1"/>
      <c r="CYY47" s="1"/>
      <c r="CYZ47" s="1"/>
      <c r="CZA47" s="1"/>
      <c r="CZB47" s="1"/>
      <c r="CZC47" s="1"/>
      <c r="CZD47" s="1"/>
      <c r="CZE47" s="1"/>
      <c r="CZF47" s="1"/>
      <c r="CZG47" s="1"/>
      <c r="CZH47" s="1"/>
      <c r="CZI47" s="1"/>
      <c r="CZJ47" s="1"/>
      <c r="CZK47" s="1"/>
      <c r="CZL47" s="1"/>
      <c r="CZM47" s="1"/>
      <c r="CZN47" s="1"/>
      <c r="CZO47" s="1"/>
      <c r="CZP47" s="1"/>
      <c r="CZQ47" s="1"/>
      <c r="CZR47" s="1"/>
      <c r="CZS47" s="1"/>
      <c r="CZT47" s="1"/>
      <c r="CZU47" s="1"/>
      <c r="CZV47" s="1"/>
      <c r="CZW47" s="1"/>
      <c r="CZX47" s="1"/>
      <c r="CZY47" s="1"/>
      <c r="CZZ47" s="1"/>
      <c r="DAA47" s="1"/>
      <c r="DAB47" s="1"/>
      <c r="DAC47" s="1"/>
      <c r="DAD47" s="1"/>
      <c r="DAE47" s="1"/>
      <c r="DAF47" s="1"/>
      <c r="DAG47" s="1"/>
      <c r="DAH47" s="1"/>
      <c r="DAI47" s="1"/>
      <c r="DAJ47" s="1"/>
      <c r="DAK47" s="1"/>
      <c r="DAL47" s="1"/>
      <c r="DAM47" s="1"/>
      <c r="DAN47" s="1"/>
      <c r="DAO47" s="1"/>
      <c r="DAP47" s="1"/>
      <c r="DAQ47" s="1"/>
      <c r="DAR47" s="1"/>
      <c r="DAS47" s="1"/>
      <c r="DAT47" s="1"/>
      <c r="DAU47" s="1"/>
      <c r="DAV47" s="1"/>
      <c r="DAW47" s="1"/>
      <c r="DAX47" s="1"/>
      <c r="DAY47" s="1"/>
      <c r="DAZ47" s="1"/>
      <c r="DBA47" s="1"/>
      <c r="DBB47" s="1"/>
      <c r="DBC47" s="1"/>
      <c r="DBD47" s="1"/>
      <c r="DBE47" s="1"/>
      <c r="DBF47" s="1"/>
      <c r="DBG47" s="1"/>
      <c r="DBH47" s="1"/>
      <c r="DBI47" s="1"/>
      <c r="DBJ47" s="1"/>
      <c r="DBK47" s="1"/>
      <c r="DBL47" s="1"/>
      <c r="DBM47" s="1"/>
      <c r="DBN47" s="1"/>
      <c r="DBO47" s="1"/>
      <c r="DBP47" s="1"/>
      <c r="DBQ47" s="1"/>
      <c r="DBR47" s="1"/>
      <c r="DBS47" s="1"/>
      <c r="DBT47" s="1"/>
      <c r="DBU47" s="1"/>
      <c r="DBV47" s="1"/>
      <c r="DBW47" s="1"/>
      <c r="DBX47" s="1"/>
      <c r="DBY47" s="1"/>
      <c r="DBZ47" s="1"/>
      <c r="DCA47" s="1"/>
      <c r="DCB47" s="1"/>
      <c r="DCC47" s="1"/>
      <c r="DCD47" s="1"/>
      <c r="DCE47" s="1"/>
      <c r="DCF47" s="1"/>
      <c r="DCG47" s="1"/>
      <c r="DCH47" s="1"/>
      <c r="DCI47" s="1"/>
      <c r="DCJ47" s="1"/>
      <c r="DCK47" s="1"/>
      <c r="DCL47" s="1"/>
      <c r="DCM47" s="1"/>
      <c r="DCN47" s="1"/>
      <c r="DCO47" s="1"/>
      <c r="DCP47" s="1"/>
      <c r="DCQ47" s="1"/>
      <c r="DCR47" s="1"/>
      <c r="DCS47" s="1"/>
      <c r="DCT47" s="1"/>
      <c r="DCU47" s="1"/>
      <c r="DCV47" s="1"/>
      <c r="DCW47" s="1"/>
      <c r="DCX47" s="1"/>
      <c r="DCY47" s="1"/>
      <c r="DCZ47" s="1"/>
      <c r="DDA47" s="1"/>
      <c r="DDB47" s="1"/>
      <c r="DDC47" s="1"/>
      <c r="DDD47" s="1"/>
      <c r="DDE47" s="1"/>
      <c r="DDF47" s="1"/>
      <c r="DDG47" s="1"/>
      <c r="DDH47" s="1"/>
      <c r="DDI47" s="1"/>
      <c r="DDJ47" s="1"/>
      <c r="DDK47" s="1"/>
      <c r="DDL47" s="1"/>
      <c r="DDM47" s="1"/>
      <c r="DDN47" s="1"/>
      <c r="DDO47" s="1"/>
      <c r="DDP47" s="1"/>
      <c r="DDQ47" s="1"/>
      <c r="DDR47" s="1"/>
      <c r="DDS47" s="1"/>
      <c r="DDT47" s="1"/>
      <c r="DDU47" s="1"/>
      <c r="DDV47" s="1"/>
      <c r="DDW47" s="1"/>
      <c r="DDX47" s="1"/>
      <c r="DDY47" s="1"/>
      <c r="DDZ47" s="1"/>
      <c r="DEA47" s="1"/>
      <c r="DEB47" s="1"/>
      <c r="DEC47" s="1"/>
      <c r="DED47" s="1"/>
      <c r="DEE47" s="1"/>
      <c r="DEF47" s="1"/>
      <c r="DEG47" s="1"/>
      <c r="DEH47" s="1"/>
      <c r="DEI47" s="1"/>
      <c r="DEJ47" s="1"/>
      <c r="DEK47" s="1"/>
      <c r="DEL47" s="1"/>
      <c r="DEM47" s="1"/>
      <c r="DEN47" s="1"/>
      <c r="DEO47" s="1"/>
      <c r="DEP47" s="1"/>
      <c r="DEQ47" s="1"/>
      <c r="DER47" s="1"/>
      <c r="DES47" s="1"/>
      <c r="DET47" s="1"/>
      <c r="DEU47" s="1"/>
      <c r="DEV47" s="1"/>
      <c r="DEW47" s="1"/>
      <c r="DEX47" s="1"/>
      <c r="DEY47" s="1"/>
      <c r="DEZ47" s="1"/>
      <c r="DFA47" s="1"/>
      <c r="DFB47" s="1"/>
      <c r="DFC47" s="1"/>
      <c r="DFD47" s="1"/>
      <c r="DFE47" s="1"/>
      <c r="DFF47" s="1"/>
      <c r="DFG47" s="1"/>
      <c r="DFH47" s="1"/>
      <c r="DFI47" s="1"/>
      <c r="DFJ47" s="1"/>
      <c r="DFK47" s="1"/>
      <c r="DFL47" s="1"/>
      <c r="DFM47" s="1"/>
      <c r="DFN47" s="1"/>
      <c r="DFO47" s="1"/>
      <c r="DFP47" s="1"/>
      <c r="DFQ47" s="1"/>
      <c r="DFR47" s="1"/>
      <c r="DFS47" s="1"/>
      <c r="DFT47" s="1"/>
      <c r="DFU47" s="1"/>
      <c r="DFV47" s="1"/>
      <c r="DFW47" s="1"/>
      <c r="DFX47" s="1"/>
      <c r="DFY47" s="1"/>
      <c r="DFZ47" s="1"/>
      <c r="DGA47" s="1"/>
      <c r="DGB47" s="1"/>
      <c r="DGC47" s="1"/>
      <c r="DGD47" s="1"/>
      <c r="DGE47" s="1"/>
      <c r="DGF47" s="1"/>
      <c r="DGG47" s="1"/>
      <c r="DGH47" s="1"/>
      <c r="DGI47" s="1"/>
      <c r="DGJ47" s="1"/>
      <c r="DGK47" s="1"/>
      <c r="DGL47" s="1"/>
      <c r="DGM47" s="1"/>
      <c r="DGN47" s="1"/>
      <c r="DGO47" s="1"/>
      <c r="DGP47" s="1"/>
      <c r="DGQ47" s="1"/>
      <c r="DGR47" s="1"/>
      <c r="DGS47" s="1"/>
      <c r="DGT47" s="1"/>
      <c r="DGU47" s="1"/>
      <c r="DGV47" s="1"/>
      <c r="DGW47" s="1"/>
      <c r="DGX47" s="1"/>
      <c r="DGY47" s="1"/>
      <c r="DGZ47" s="1"/>
      <c r="DHA47" s="1"/>
      <c r="DHB47" s="1"/>
      <c r="DHC47" s="1"/>
      <c r="DHD47" s="1"/>
      <c r="DHE47" s="1"/>
      <c r="DHF47" s="1"/>
      <c r="DHG47" s="1"/>
      <c r="DHH47" s="1"/>
      <c r="DHI47" s="1"/>
      <c r="DHJ47" s="1"/>
      <c r="DHK47" s="1"/>
      <c r="DHL47" s="1"/>
      <c r="DHM47" s="1"/>
      <c r="DHN47" s="1"/>
      <c r="DHO47" s="1"/>
      <c r="DHP47" s="1"/>
      <c r="DHQ47" s="1"/>
      <c r="DHR47" s="1"/>
      <c r="DHS47" s="1"/>
      <c r="DHT47" s="1"/>
      <c r="DHU47" s="1"/>
      <c r="DHV47" s="1"/>
      <c r="DHW47" s="1"/>
      <c r="DHX47" s="1"/>
      <c r="DHY47" s="1"/>
      <c r="DHZ47" s="1"/>
      <c r="DIA47" s="1"/>
      <c r="DIB47" s="1"/>
      <c r="DIC47" s="1"/>
      <c r="DID47" s="1"/>
      <c r="DIE47" s="1"/>
      <c r="DIF47" s="1"/>
      <c r="DIG47" s="1"/>
      <c r="DIH47" s="1"/>
      <c r="DII47" s="1"/>
      <c r="DIJ47" s="1"/>
      <c r="DIK47" s="1"/>
      <c r="DIL47" s="1"/>
      <c r="DIM47" s="1"/>
      <c r="DIN47" s="1"/>
      <c r="DIO47" s="1"/>
      <c r="DIP47" s="1"/>
      <c r="DIQ47" s="1"/>
      <c r="DIR47" s="1"/>
      <c r="DIS47" s="1"/>
      <c r="DIT47" s="1"/>
      <c r="DIU47" s="1"/>
      <c r="DIV47" s="1"/>
      <c r="DIW47" s="1"/>
      <c r="DIX47" s="1"/>
      <c r="DIY47" s="1"/>
      <c r="DIZ47" s="1"/>
      <c r="DJA47" s="1"/>
      <c r="DJB47" s="1"/>
      <c r="DJC47" s="1"/>
      <c r="DJD47" s="1"/>
      <c r="DJE47" s="1"/>
      <c r="DJF47" s="1"/>
      <c r="DJG47" s="1"/>
      <c r="DJH47" s="1"/>
      <c r="DJI47" s="1"/>
      <c r="DJJ47" s="1"/>
      <c r="DJK47" s="1"/>
      <c r="DJL47" s="1"/>
      <c r="DJM47" s="1"/>
      <c r="DJN47" s="1"/>
      <c r="DJO47" s="1"/>
      <c r="DJP47" s="1"/>
      <c r="DJQ47" s="1"/>
      <c r="DJR47" s="1"/>
      <c r="DJS47" s="1"/>
      <c r="DJT47" s="1"/>
      <c r="DJU47" s="1"/>
      <c r="DJV47" s="1"/>
      <c r="DJW47" s="1"/>
      <c r="DJX47" s="1"/>
      <c r="DJY47" s="1"/>
      <c r="DJZ47" s="1"/>
      <c r="DKA47" s="1"/>
      <c r="DKB47" s="1"/>
      <c r="DKC47" s="1"/>
      <c r="DKD47" s="1"/>
      <c r="DKE47" s="1"/>
      <c r="DKF47" s="1"/>
      <c r="DKG47" s="1"/>
      <c r="DKH47" s="1"/>
      <c r="DKI47" s="1"/>
      <c r="DKJ47" s="1"/>
      <c r="DKK47" s="1"/>
      <c r="DKL47" s="1"/>
      <c r="DKM47" s="1"/>
      <c r="DKN47" s="1"/>
      <c r="DKO47" s="1"/>
      <c r="DKP47" s="1"/>
      <c r="DKQ47" s="1"/>
      <c r="DKR47" s="1"/>
      <c r="DKS47" s="1"/>
      <c r="DKT47" s="1"/>
      <c r="DKU47" s="1"/>
      <c r="DKV47" s="1"/>
      <c r="DKW47" s="1"/>
      <c r="DKX47" s="1"/>
      <c r="DKY47" s="1"/>
      <c r="DKZ47" s="1"/>
      <c r="DLA47" s="1"/>
      <c r="DLB47" s="1"/>
      <c r="DLC47" s="1"/>
      <c r="DLD47" s="1"/>
      <c r="DLE47" s="1"/>
      <c r="DLF47" s="1"/>
      <c r="DLG47" s="1"/>
      <c r="DLH47" s="1"/>
      <c r="DLI47" s="1"/>
      <c r="DLJ47" s="1"/>
      <c r="DLK47" s="1"/>
      <c r="DLL47" s="1"/>
      <c r="DLM47" s="1"/>
      <c r="DLN47" s="1"/>
      <c r="DLO47" s="1"/>
      <c r="DLP47" s="1"/>
      <c r="DLQ47" s="1"/>
      <c r="DLR47" s="1"/>
      <c r="DLS47" s="1"/>
      <c r="DLT47" s="1"/>
      <c r="DLU47" s="1"/>
      <c r="DLV47" s="1"/>
      <c r="DLW47" s="1"/>
      <c r="DLX47" s="1"/>
      <c r="DLY47" s="1"/>
      <c r="DLZ47" s="1"/>
      <c r="DMA47" s="1"/>
      <c r="DMB47" s="1"/>
      <c r="DMC47" s="1"/>
      <c r="DMD47" s="1"/>
      <c r="DME47" s="1"/>
      <c r="DMF47" s="1"/>
      <c r="DMG47" s="1"/>
      <c r="DMH47" s="1"/>
      <c r="DMI47" s="1"/>
      <c r="DMJ47" s="1"/>
      <c r="DMK47" s="1"/>
      <c r="DML47" s="1"/>
      <c r="DMM47" s="1"/>
      <c r="DMN47" s="1"/>
      <c r="DMO47" s="1"/>
      <c r="DMP47" s="1"/>
      <c r="DMQ47" s="1"/>
      <c r="DMR47" s="1"/>
      <c r="DMS47" s="1"/>
      <c r="DMT47" s="1"/>
      <c r="DMU47" s="1"/>
      <c r="DMV47" s="1"/>
      <c r="DMW47" s="1"/>
      <c r="DMX47" s="1"/>
      <c r="DMY47" s="1"/>
      <c r="DMZ47" s="1"/>
      <c r="DNA47" s="1"/>
      <c r="DNB47" s="1"/>
      <c r="DNC47" s="1"/>
      <c r="DND47" s="1"/>
      <c r="DNE47" s="1"/>
      <c r="DNF47" s="1"/>
      <c r="DNG47" s="1"/>
      <c r="DNH47" s="1"/>
      <c r="DNI47" s="1"/>
      <c r="DNJ47" s="1"/>
      <c r="DNK47" s="1"/>
      <c r="DNL47" s="1"/>
      <c r="DNM47" s="1"/>
      <c r="DNN47" s="1"/>
      <c r="DNO47" s="1"/>
      <c r="DNP47" s="1"/>
      <c r="DNQ47" s="1"/>
      <c r="DNR47" s="1"/>
      <c r="DNS47" s="1"/>
      <c r="DNT47" s="1"/>
      <c r="DNU47" s="1"/>
      <c r="DNV47" s="1"/>
      <c r="DNW47" s="1"/>
      <c r="DNX47" s="1"/>
      <c r="DNY47" s="1"/>
      <c r="DNZ47" s="1"/>
      <c r="DOA47" s="1"/>
      <c r="DOB47" s="1"/>
      <c r="DOC47" s="1"/>
      <c r="DOD47" s="1"/>
      <c r="DOE47" s="1"/>
      <c r="DOF47" s="1"/>
      <c r="DOG47" s="1"/>
      <c r="DOH47" s="1"/>
      <c r="DOI47" s="1"/>
      <c r="DOJ47" s="1"/>
      <c r="DOK47" s="1"/>
      <c r="DOL47" s="1"/>
      <c r="DOM47" s="1"/>
      <c r="DON47" s="1"/>
      <c r="DOO47" s="1"/>
      <c r="DOP47" s="1"/>
      <c r="DOQ47" s="1"/>
      <c r="DOR47" s="1"/>
      <c r="DOS47" s="1"/>
      <c r="DOT47" s="1"/>
      <c r="DOU47" s="1"/>
      <c r="DOV47" s="1"/>
      <c r="DOW47" s="1"/>
      <c r="DOX47" s="1"/>
      <c r="DOY47" s="1"/>
      <c r="DOZ47" s="1"/>
      <c r="DPA47" s="1"/>
      <c r="DPB47" s="1"/>
      <c r="DPC47" s="1"/>
      <c r="DPD47" s="1"/>
      <c r="DPE47" s="1"/>
      <c r="DPF47" s="1"/>
      <c r="DPG47" s="1"/>
      <c r="DPH47" s="1"/>
      <c r="DPI47" s="1"/>
      <c r="DPJ47" s="1"/>
      <c r="DPK47" s="1"/>
      <c r="DPL47" s="1"/>
      <c r="DPM47" s="1"/>
      <c r="DPN47" s="1"/>
      <c r="DPO47" s="1"/>
      <c r="DPP47" s="1"/>
      <c r="DPQ47" s="1"/>
      <c r="DPR47" s="1"/>
      <c r="DPS47" s="1"/>
      <c r="DPT47" s="1"/>
      <c r="DPU47" s="1"/>
      <c r="DPV47" s="1"/>
      <c r="DPW47" s="1"/>
      <c r="DPX47" s="1"/>
      <c r="DPY47" s="1"/>
      <c r="DPZ47" s="1"/>
      <c r="DQA47" s="1"/>
      <c r="DQB47" s="1"/>
      <c r="DQC47" s="1"/>
      <c r="DQD47" s="1"/>
      <c r="DQE47" s="1"/>
      <c r="DQF47" s="1"/>
      <c r="DQG47" s="1"/>
      <c r="DQH47" s="1"/>
      <c r="DQI47" s="1"/>
      <c r="DQJ47" s="1"/>
      <c r="DQK47" s="1"/>
      <c r="DQL47" s="1"/>
      <c r="DQM47" s="1"/>
      <c r="DQN47" s="1"/>
      <c r="DQO47" s="1"/>
      <c r="DQP47" s="1"/>
      <c r="DQQ47" s="1"/>
      <c r="DQR47" s="1"/>
      <c r="DQS47" s="1"/>
      <c r="DQT47" s="1"/>
      <c r="DQU47" s="1"/>
      <c r="DQV47" s="1"/>
      <c r="DQW47" s="1"/>
      <c r="DQX47" s="1"/>
      <c r="DQY47" s="1"/>
      <c r="DQZ47" s="1"/>
      <c r="DRA47" s="1"/>
      <c r="DRB47" s="1"/>
      <c r="DRC47" s="1"/>
      <c r="DRD47" s="1"/>
      <c r="DRE47" s="1"/>
      <c r="DRF47" s="1"/>
      <c r="DRG47" s="1"/>
      <c r="DRH47" s="1"/>
      <c r="DRI47" s="1"/>
      <c r="DRJ47" s="1"/>
      <c r="DRK47" s="1"/>
      <c r="DRL47" s="1"/>
      <c r="DRM47" s="1"/>
      <c r="DRN47" s="1"/>
      <c r="DRO47" s="1"/>
      <c r="DRP47" s="1"/>
      <c r="DRQ47" s="1"/>
      <c r="DRR47" s="1"/>
      <c r="DRS47" s="1"/>
      <c r="DRT47" s="1"/>
      <c r="DRU47" s="1"/>
      <c r="DRV47" s="1"/>
      <c r="DRW47" s="1"/>
      <c r="DRX47" s="1"/>
      <c r="DRY47" s="1"/>
      <c r="DRZ47" s="1"/>
      <c r="DSA47" s="1"/>
      <c r="DSB47" s="1"/>
      <c r="DSC47" s="1"/>
      <c r="DSD47" s="1"/>
      <c r="DSE47" s="1"/>
      <c r="DSF47" s="1"/>
      <c r="DSG47" s="1"/>
      <c r="DSH47" s="1"/>
      <c r="DSI47" s="1"/>
      <c r="DSJ47" s="1"/>
      <c r="DSK47" s="1"/>
      <c r="DSL47" s="1"/>
      <c r="DSM47" s="1"/>
      <c r="DSN47" s="1"/>
      <c r="DSO47" s="1"/>
      <c r="DSP47" s="1"/>
      <c r="DSQ47" s="1"/>
      <c r="DSR47" s="1"/>
      <c r="DSS47" s="1"/>
      <c r="DST47" s="1"/>
      <c r="DSU47" s="1"/>
      <c r="DSV47" s="1"/>
      <c r="DSW47" s="1"/>
      <c r="DSX47" s="1"/>
      <c r="DSY47" s="1"/>
      <c r="DSZ47" s="1"/>
      <c r="DTA47" s="1"/>
      <c r="DTB47" s="1"/>
      <c r="DTC47" s="1"/>
      <c r="DTD47" s="1"/>
      <c r="DTE47" s="1"/>
      <c r="DTF47" s="1"/>
      <c r="DTG47" s="1"/>
      <c r="DTH47" s="1"/>
      <c r="DTI47" s="1"/>
      <c r="DTJ47" s="1"/>
      <c r="DTK47" s="1"/>
      <c r="DTL47" s="1"/>
      <c r="DTM47" s="1"/>
      <c r="DTN47" s="1"/>
      <c r="DTO47" s="1"/>
      <c r="DTP47" s="1"/>
      <c r="DTQ47" s="1"/>
      <c r="DTR47" s="1"/>
      <c r="DTS47" s="1"/>
      <c r="DTT47" s="1"/>
      <c r="DTU47" s="1"/>
      <c r="DTV47" s="1"/>
      <c r="DTW47" s="1"/>
      <c r="DTX47" s="1"/>
      <c r="DTY47" s="1"/>
      <c r="DTZ47" s="1"/>
      <c r="DUA47" s="1"/>
      <c r="DUB47" s="1"/>
      <c r="DUC47" s="1"/>
      <c r="DUD47" s="1"/>
      <c r="DUE47" s="1"/>
      <c r="DUF47" s="1"/>
      <c r="DUG47" s="1"/>
      <c r="DUH47" s="1"/>
      <c r="DUI47" s="1"/>
      <c r="DUJ47" s="1"/>
      <c r="DUK47" s="1"/>
      <c r="DUL47" s="1"/>
      <c r="DUM47" s="1"/>
      <c r="DUN47" s="1"/>
      <c r="DUO47" s="1"/>
      <c r="DUP47" s="1"/>
      <c r="DUQ47" s="1"/>
      <c r="DUR47" s="1"/>
      <c r="DUS47" s="1"/>
      <c r="DUT47" s="1"/>
      <c r="DUU47" s="1"/>
      <c r="DUV47" s="1"/>
      <c r="DUW47" s="1"/>
      <c r="DUX47" s="1"/>
      <c r="DUY47" s="1"/>
      <c r="DUZ47" s="1"/>
      <c r="DVA47" s="1"/>
      <c r="DVB47" s="1"/>
      <c r="DVC47" s="1"/>
      <c r="DVD47" s="1"/>
      <c r="DVE47" s="1"/>
      <c r="DVF47" s="1"/>
      <c r="DVG47" s="1"/>
      <c r="DVH47" s="1"/>
      <c r="DVI47" s="1"/>
      <c r="DVJ47" s="1"/>
      <c r="DVK47" s="1"/>
      <c r="DVL47" s="1"/>
      <c r="DVM47" s="1"/>
      <c r="DVN47" s="1"/>
      <c r="DVO47" s="1"/>
      <c r="DVP47" s="1"/>
      <c r="DVQ47" s="1"/>
      <c r="DVR47" s="1"/>
      <c r="DVS47" s="1"/>
      <c r="DVT47" s="1"/>
      <c r="DVU47" s="1"/>
      <c r="DVV47" s="1"/>
      <c r="DVW47" s="1"/>
      <c r="DVX47" s="1"/>
      <c r="DVY47" s="1"/>
      <c r="DVZ47" s="1"/>
      <c r="DWA47" s="1"/>
      <c r="DWB47" s="1"/>
      <c r="DWC47" s="1"/>
      <c r="DWD47" s="1"/>
      <c r="DWE47" s="1"/>
      <c r="DWF47" s="1"/>
      <c r="DWG47" s="1"/>
      <c r="DWH47" s="1"/>
      <c r="DWI47" s="1"/>
      <c r="DWJ47" s="1"/>
      <c r="DWK47" s="1"/>
      <c r="DWL47" s="1"/>
      <c r="DWM47" s="1"/>
      <c r="DWN47" s="1"/>
      <c r="DWO47" s="1"/>
      <c r="DWP47" s="1"/>
      <c r="DWQ47" s="1"/>
      <c r="DWR47" s="1"/>
      <c r="DWS47" s="1"/>
      <c r="DWT47" s="1"/>
      <c r="DWU47" s="1"/>
      <c r="DWV47" s="1"/>
      <c r="DWW47" s="1"/>
      <c r="DWX47" s="1"/>
      <c r="DWY47" s="1"/>
      <c r="DWZ47" s="1"/>
      <c r="DXA47" s="1"/>
      <c r="DXB47" s="1"/>
      <c r="DXC47" s="1"/>
      <c r="DXD47" s="1"/>
      <c r="DXE47" s="1"/>
      <c r="DXF47" s="1"/>
      <c r="DXG47" s="1"/>
      <c r="DXH47" s="1"/>
      <c r="DXI47" s="1"/>
      <c r="DXJ47" s="1"/>
      <c r="DXK47" s="1"/>
      <c r="DXL47" s="1"/>
      <c r="DXM47" s="1"/>
      <c r="DXN47" s="1"/>
      <c r="DXO47" s="1"/>
      <c r="DXP47" s="1"/>
      <c r="DXQ47" s="1"/>
      <c r="DXR47" s="1"/>
      <c r="DXS47" s="1"/>
      <c r="DXT47" s="1"/>
      <c r="DXU47" s="1"/>
      <c r="DXV47" s="1"/>
      <c r="DXW47" s="1"/>
      <c r="DXX47" s="1"/>
      <c r="DXY47" s="1"/>
      <c r="DXZ47" s="1"/>
      <c r="DYA47" s="1"/>
      <c r="DYB47" s="1"/>
      <c r="DYC47" s="1"/>
      <c r="DYD47" s="1"/>
      <c r="DYE47" s="1"/>
      <c r="DYF47" s="1"/>
      <c r="DYG47" s="1"/>
      <c r="DYH47" s="1"/>
      <c r="DYI47" s="1"/>
      <c r="DYJ47" s="1"/>
      <c r="DYK47" s="1"/>
      <c r="DYL47" s="1"/>
      <c r="DYM47" s="1"/>
      <c r="DYN47" s="1"/>
      <c r="DYO47" s="1"/>
      <c r="DYP47" s="1"/>
      <c r="DYQ47" s="1"/>
      <c r="DYR47" s="1"/>
      <c r="DYS47" s="1"/>
      <c r="DYT47" s="1"/>
      <c r="DYU47" s="1"/>
      <c r="DYV47" s="1"/>
      <c r="DYW47" s="1"/>
      <c r="DYX47" s="1"/>
      <c r="DYY47" s="1"/>
      <c r="DYZ47" s="1"/>
      <c r="DZA47" s="1"/>
      <c r="DZB47" s="1"/>
      <c r="DZC47" s="1"/>
      <c r="DZD47" s="1"/>
      <c r="DZE47" s="1"/>
      <c r="DZF47" s="1"/>
      <c r="DZG47" s="1"/>
      <c r="DZH47" s="1"/>
      <c r="DZI47" s="1"/>
      <c r="DZJ47" s="1"/>
      <c r="DZK47" s="1"/>
      <c r="DZL47" s="1"/>
      <c r="DZM47" s="1"/>
      <c r="DZN47" s="1"/>
      <c r="DZO47" s="1"/>
      <c r="DZP47" s="1"/>
      <c r="DZQ47" s="1"/>
      <c r="DZR47" s="1"/>
      <c r="DZS47" s="1"/>
      <c r="DZT47" s="1"/>
      <c r="DZU47" s="1"/>
      <c r="DZV47" s="1"/>
      <c r="DZW47" s="1"/>
      <c r="DZX47" s="1"/>
      <c r="DZY47" s="1"/>
      <c r="DZZ47" s="1"/>
      <c r="EAA47" s="1"/>
      <c r="EAB47" s="1"/>
      <c r="EAC47" s="1"/>
      <c r="EAD47" s="1"/>
      <c r="EAE47" s="1"/>
      <c r="EAF47" s="1"/>
      <c r="EAG47" s="1"/>
      <c r="EAH47" s="1"/>
      <c r="EAI47" s="1"/>
      <c r="EAJ47" s="1"/>
      <c r="EAK47" s="1"/>
      <c r="EAL47" s="1"/>
      <c r="EAM47" s="1"/>
      <c r="EAN47" s="1"/>
      <c r="EAO47" s="1"/>
      <c r="EAP47" s="1"/>
      <c r="EAQ47" s="1"/>
      <c r="EAR47" s="1"/>
      <c r="EAS47" s="1"/>
      <c r="EAT47" s="1"/>
      <c r="EAU47" s="1"/>
      <c r="EAV47" s="1"/>
      <c r="EAW47" s="1"/>
      <c r="EAX47" s="1"/>
      <c r="EAY47" s="1"/>
      <c r="EAZ47" s="1"/>
      <c r="EBA47" s="1"/>
      <c r="EBB47" s="1"/>
      <c r="EBC47" s="1"/>
      <c r="EBD47" s="1"/>
      <c r="EBE47" s="1"/>
      <c r="EBF47" s="1"/>
      <c r="EBG47" s="1"/>
      <c r="EBH47" s="1"/>
      <c r="EBI47" s="1"/>
      <c r="EBJ47" s="1"/>
      <c r="EBK47" s="1"/>
      <c r="EBL47" s="1"/>
      <c r="EBM47" s="1"/>
      <c r="EBN47" s="1"/>
      <c r="EBO47" s="1"/>
      <c r="EBP47" s="1"/>
      <c r="EBQ47" s="1"/>
      <c r="EBR47" s="1"/>
      <c r="EBS47" s="1"/>
      <c r="EBT47" s="1"/>
      <c r="EBU47" s="1"/>
      <c r="EBV47" s="1"/>
      <c r="EBW47" s="1"/>
      <c r="EBX47" s="1"/>
      <c r="EBY47" s="1"/>
      <c r="EBZ47" s="1"/>
      <c r="ECA47" s="1"/>
      <c r="ECB47" s="1"/>
      <c r="ECC47" s="1"/>
      <c r="ECD47" s="1"/>
      <c r="ECE47" s="1"/>
      <c r="ECF47" s="1"/>
      <c r="ECG47" s="1"/>
      <c r="ECH47" s="1"/>
      <c r="ECI47" s="1"/>
      <c r="ECJ47" s="1"/>
      <c r="ECK47" s="1"/>
      <c r="ECL47" s="1"/>
      <c r="ECM47" s="1"/>
      <c r="ECN47" s="1"/>
      <c r="ECO47" s="1"/>
      <c r="ECP47" s="1"/>
      <c r="ECQ47" s="1"/>
      <c r="ECR47" s="1"/>
      <c r="ECS47" s="1"/>
      <c r="ECT47" s="1"/>
      <c r="ECU47" s="1"/>
      <c r="ECV47" s="1"/>
      <c r="ECW47" s="1"/>
      <c r="ECX47" s="1"/>
      <c r="ECY47" s="1"/>
      <c r="ECZ47" s="1"/>
      <c r="EDA47" s="1"/>
      <c r="EDB47" s="1"/>
      <c r="EDC47" s="1"/>
      <c r="EDD47" s="1"/>
      <c r="EDE47" s="1"/>
      <c r="EDF47" s="1"/>
      <c r="EDG47" s="1"/>
      <c r="EDH47" s="1"/>
      <c r="EDI47" s="1"/>
      <c r="EDJ47" s="1"/>
      <c r="EDK47" s="1"/>
      <c r="EDL47" s="1"/>
      <c r="EDM47" s="1"/>
      <c r="EDN47" s="1"/>
      <c r="EDO47" s="1"/>
      <c r="EDP47" s="1"/>
      <c r="EDQ47" s="1"/>
      <c r="EDR47" s="1"/>
      <c r="EDS47" s="1"/>
      <c r="EDT47" s="1"/>
      <c r="EDU47" s="1"/>
      <c r="EDV47" s="1"/>
      <c r="EDW47" s="1"/>
      <c r="EDX47" s="1"/>
      <c r="EDY47" s="1"/>
      <c r="EDZ47" s="1"/>
      <c r="EEA47" s="1"/>
      <c r="EEB47" s="1"/>
      <c r="EEC47" s="1"/>
      <c r="EED47" s="1"/>
      <c r="EEE47" s="1"/>
      <c r="EEF47" s="1"/>
      <c r="EEG47" s="1"/>
      <c r="EEH47" s="1"/>
      <c r="EEI47" s="1"/>
      <c r="EEJ47" s="1"/>
      <c r="EEK47" s="1"/>
      <c r="EEL47" s="1"/>
      <c r="EEM47" s="1"/>
      <c r="EEN47" s="1"/>
      <c r="EEO47" s="1"/>
      <c r="EEP47" s="1"/>
      <c r="EEQ47" s="1"/>
      <c r="EER47" s="1"/>
      <c r="EES47" s="1"/>
      <c r="EET47" s="1"/>
      <c r="EEU47" s="1"/>
      <c r="EEV47" s="1"/>
      <c r="EEW47" s="1"/>
      <c r="EEX47" s="1"/>
      <c r="EEY47" s="1"/>
      <c r="EEZ47" s="1"/>
      <c r="EFA47" s="1"/>
      <c r="EFB47" s="1"/>
      <c r="EFC47" s="1"/>
      <c r="EFD47" s="1"/>
      <c r="EFE47" s="1"/>
      <c r="EFF47" s="1"/>
      <c r="EFG47" s="1"/>
      <c r="EFH47" s="1"/>
      <c r="EFI47" s="1"/>
      <c r="EFJ47" s="1"/>
      <c r="EFK47" s="1"/>
      <c r="EFL47" s="1"/>
      <c r="EFM47" s="1"/>
      <c r="EFN47" s="1"/>
      <c r="EFO47" s="1"/>
      <c r="EFP47" s="1"/>
      <c r="EFQ47" s="1"/>
      <c r="EFR47" s="1"/>
      <c r="EFS47" s="1"/>
      <c r="EFT47" s="1"/>
      <c r="EFU47" s="1"/>
      <c r="EFV47" s="1"/>
      <c r="EFW47" s="1"/>
      <c r="EFX47" s="1"/>
      <c r="EFY47" s="1"/>
      <c r="EFZ47" s="1"/>
      <c r="EGA47" s="1"/>
      <c r="EGB47" s="1"/>
      <c r="EGC47" s="1"/>
      <c r="EGD47" s="1"/>
      <c r="EGE47" s="1"/>
      <c r="EGF47" s="1"/>
      <c r="EGG47" s="1"/>
      <c r="EGH47" s="1"/>
      <c r="EGI47" s="1"/>
      <c r="EGJ47" s="1"/>
      <c r="EGK47" s="1"/>
      <c r="EGL47" s="1"/>
      <c r="EGM47" s="1"/>
      <c r="EGN47" s="1"/>
      <c r="EGO47" s="1"/>
      <c r="EGP47" s="1"/>
      <c r="EGQ47" s="1"/>
      <c r="EGR47" s="1"/>
      <c r="EGS47" s="1"/>
      <c r="EGT47" s="1"/>
      <c r="EGU47" s="1"/>
      <c r="EGV47" s="1"/>
      <c r="EGW47" s="1"/>
      <c r="EGX47" s="1"/>
      <c r="EGY47" s="1"/>
      <c r="EGZ47" s="1"/>
      <c r="EHA47" s="1"/>
      <c r="EHB47" s="1"/>
      <c r="EHC47" s="1"/>
      <c r="EHD47" s="1"/>
      <c r="EHE47" s="1"/>
      <c r="EHF47" s="1"/>
      <c r="EHG47" s="1"/>
      <c r="EHH47" s="1"/>
      <c r="EHI47" s="1"/>
      <c r="EHJ47" s="1"/>
      <c r="EHK47" s="1"/>
      <c r="EHL47" s="1"/>
      <c r="EHM47" s="1"/>
      <c r="EHN47" s="1"/>
      <c r="EHO47" s="1"/>
      <c r="EHP47" s="1"/>
      <c r="EHQ47" s="1"/>
      <c r="EHR47" s="1"/>
      <c r="EHS47" s="1"/>
      <c r="EHT47" s="1"/>
      <c r="EHU47" s="1"/>
      <c r="EHV47" s="1"/>
      <c r="EHW47" s="1"/>
      <c r="EHX47" s="1"/>
      <c r="EHY47" s="1"/>
      <c r="EHZ47" s="1"/>
      <c r="EIA47" s="1"/>
      <c r="EIB47" s="1"/>
      <c r="EIC47" s="1"/>
      <c r="EID47" s="1"/>
      <c r="EIE47" s="1"/>
      <c r="EIF47" s="1"/>
      <c r="EIG47" s="1"/>
      <c r="EIH47" s="1"/>
      <c r="EII47" s="1"/>
      <c r="EIJ47" s="1"/>
      <c r="EIK47" s="1"/>
      <c r="EIL47" s="1"/>
      <c r="EIM47" s="1"/>
      <c r="EIN47" s="1"/>
      <c r="EIO47" s="1"/>
      <c r="EIP47" s="1"/>
      <c r="EIQ47" s="1"/>
      <c r="EIR47" s="1"/>
      <c r="EIS47" s="1"/>
      <c r="EIT47" s="1"/>
      <c r="EIU47" s="1"/>
      <c r="EIV47" s="1"/>
      <c r="EIW47" s="1"/>
      <c r="EIX47" s="1"/>
      <c r="EIY47" s="1"/>
      <c r="EIZ47" s="1"/>
      <c r="EJA47" s="1"/>
      <c r="EJB47" s="1"/>
      <c r="EJC47" s="1"/>
      <c r="EJD47" s="1"/>
      <c r="EJE47" s="1"/>
      <c r="EJF47" s="1"/>
      <c r="EJG47" s="1"/>
      <c r="EJH47" s="1"/>
      <c r="EJI47" s="1"/>
      <c r="EJJ47" s="1"/>
      <c r="EJK47" s="1"/>
      <c r="EJL47" s="1"/>
      <c r="EJM47" s="1"/>
      <c r="EJN47" s="1"/>
      <c r="EJO47" s="1"/>
      <c r="EJP47" s="1"/>
      <c r="EJQ47" s="1"/>
      <c r="EJR47" s="1"/>
      <c r="EJS47" s="1"/>
      <c r="EJT47" s="1"/>
      <c r="EJU47" s="1"/>
      <c r="EJV47" s="1"/>
      <c r="EJW47" s="1"/>
      <c r="EJX47" s="1"/>
      <c r="EJY47" s="1"/>
      <c r="EJZ47" s="1"/>
      <c r="EKA47" s="1"/>
      <c r="EKB47" s="1"/>
      <c r="EKC47" s="1"/>
      <c r="EKD47" s="1"/>
      <c r="EKE47" s="1"/>
      <c r="EKF47" s="1"/>
      <c r="EKG47" s="1"/>
      <c r="EKH47" s="1"/>
      <c r="EKI47" s="1"/>
      <c r="EKJ47" s="1"/>
      <c r="EKK47" s="1"/>
      <c r="EKL47" s="1"/>
      <c r="EKM47" s="1"/>
      <c r="EKN47" s="1"/>
      <c r="EKO47" s="1"/>
      <c r="EKP47" s="1"/>
      <c r="EKQ47" s="1"/>
      <c r="EKR47" s="1"/>
      <c r="EKS47" s="1"/>
      <c r="EKT47" s="1"/>
      <c r="EKU47" s="1"/>
      <c r="EKV47" s="1"/>
      <c r="EKW47" s="1"/>
      <c r="EKX47" s="1"/>
      <c r="EKY47" s="1"/>
      <c r="EKZ47" s="1"/>
      <c r="ELA47" s="1"/>
      <c r="ELB47" s="1"/>
      <c r="ELC47" s="1"/>
      <c r="ELD47" s="1"/>
      <c r="ELE47" s="1"/>
      <c r="ELF47" s="1"/>
      <c r="ELG47" s="1"/>
      <c r="ELH47" s="1"/>
      <c r="ELI47" s="1"/>
      <c r="ELJ47" s="1"/>
      <c r="ELK47" s="1"/>
      <c r="ELL47" s="1"/>
      <c r="ELM47" s="1"/>
      <c r="ELN47" s="1"/>
      <c r="ELO47" s="1"/>
      <c r="ELP47" s="1"/>
      <c r="ELQ47" s="1"/>
      <c r="ELR47" s="1"/>
      <c r="ELS47" s="1"/>
      <c r="ELT47" s="1"/>
      <c r="ELU47" s="1"/>
      <c r="ELV47" s="1"/>
      <c r="ELW47" s="1"/>
      <c r="ELX47" s="1"/>
      <c r="ELY47" s="1"/>
      <c r="ELZ47" s="1"/>
      <c r="EMA47" s="1"/>
      <c r="EMB47" s="1"/>
      <c r="EMC47" s="1"/>
      <c r="EMD47" s="1"/>
      <c r="EME47" s="1"/>
      <c r="EMF47" s="1"/>
      <c r="EMG47" s="1"/>
      <c r="EMH47" s="1"/>
      <c r="EMI47" s="1"/>
      <c r="EMJ47" s="1"/>
      <c r="EMK47" s="1"/>
      <c r="EML47" s="1"/>
      <c r="EMM47" s="1"/>
      <c r="EMN47" s="1"/>
      <c r="EMO47" s="1"/>
      <c r="EMP47" s="1"/>
      <c r="EMQ47" s="1"/>
      <c r="EMR47" s="1"/>
      <c r="EMS47" s="1"/>
      <c r="EMT47" s="1"/>
      <c r="EMU47" s="1"/>
      <c r="EMV47" s="1"/>
      <c r="EMW47" s="1"/>
      <c r="EMX47" s="1"/>
      <c r="EMY47" s="1"/>
      <c r="EMZ47" s="1"/>
      <c r="ENA47" s="1"/>
      <c r="ENB47" s="1"/>
      <c r="ENC47" s="1"/>
      <c r="END47" s="1"/>
      <c r="ENE47" s="1"/>
      <c r="ENF47" s="1"/>
      <c r="ENG47" s="1"/>
      <c r="ENH47" s="1"/>
      <c r="ENI47" s="1"/>
      <c r="ENJ47" s="1"/>
      <c r="ENK47" s="1"/>
      <c r="ENL47" s="1"/>
      <c r="ENM47" s="1"/>
      <c r="ENN47" s="1"/>
      <c r="ENO47" s="1"/>
      <c r="ENP47" s="1"/>
      <c r="ENQ47" s="1"/>
      <c r="ENR47" s="1"/>
      <c r="ENS47" s="1"/>
      <c r="ENT47" s="1"/>
      <c r="ENU47" s="1"/>
      <c r="ENV47" s="1"/>
      <c r="ENW47" s="1"/>
      <c r="ENX47" s="1"/>
      <c r="ENY47" s="1"/>
      <c r="ENZ47" s="1"/>
      <c r="EOA47" s="1"/>
      <c r="EOB47" s="1"/>
      <c r="EOC47" s="1"/>
      <c r="EOD47" s="1"/>
      <c r="EOE47" s="1"/>
      <c r="EOF47" s="1"/>
      <c r="EOG47" s="1"/>
      <c r="EOH47" s="1"/>
      <c r="EOI47" s="1"/>
      <c r="EOJ47" s="1"/>
      <c r="EOK47" s="1"/>
      <c r="EOL47" s="1"/>
      <c r="EOM47" s="1"/>
      <c r="EON47" s="1"/>
      <c r="EOO47" s="1"/>
      <c r="EOP47" s="1"/>
      <c r="EOQ47" s="1"/>
      <c r="EOR47" s="1"/>
      <c r="EOS47" s="1"/>
      <c r="EOT47" s="1"/>
      <c r="EOU47" s="1"/>
      <c r="EOV47" s="1"/>
      <c r="EOW47" s="1"/>
      <c r="EOX47" s="1"/>
      <c r="EOY47" s="1"/>
      <c r="EOZ47" s="1"/>
      <c r="EPA47" s="1"/>
      <c r="EPB47" s="1"/>
      <c r="EPC47" s="1"/>
      <c r="EPD47" s="1"/>
      <c r="EPE47" s="1"/>
      <c r="EPF47" s="1"/>
      <c r="EPG47" s="1"/>
      <c r="EPH47" s="1"/>
      <c r="EPI47" s="1"/>
      <c r="EPJ47" s="1"/>
      <c r="EPK47" s="1"/>
      <c r="EPL47" s="1"/>
      <c r="EPM47" s="1"/>
      <c r="EPN47" s="1"/>
      <c r="EPO47" s="1"/>
      <c r="EPP47" s="1"/>
      <c r="EPQ47" s="1"/>
      <c r="EPR47" s="1"/>
      <c r="EPS47" s="1"/>
      <c r="EPT47" s="1"/>
      <c r="EPU47" s="1"/>
      <c r="EPV47" s="1"/>
      <c r="EPW47" s="1"/>
      <c r="EPX47" s="1"/>
      <c r="EPY47" s="1"/>
      <c r="EPZ47" s="1"/>
      <c r="EQA47" s="1"/>
      <c r="EQB47" s="1"/>
      <c r="EQC47" s="1"/>
      <c r="EQD47" s="1"/>
      <c r="EQE47" s="1"/>
      <c r="EQF47" s="1"/>
      <c r="EQG47" s="1"/>
      <c r="EQH47" s="1"/>
      <c r="EQI47" s="1"/>
      <c r="EQJ47" s="1"/>
      <c r="EQK47" s="1"/>
      <c r="EQL47" s="1"/>
      <c r="EQM47" s="1"/>
      <c r="EQN47" s="1"/>
      <c r="EQO47" s="1"/>
      <c r="EQP47" s="1"/>
      <c r="EQQ47" s="1"/>
      <c r="EQR47" s="1"/>
      <c r="EQS47" s="1"/>
      <c r="EQT47" s="1"/>
      <c r="EQU47" s="1"/>
      <c r="EQV47" s="1"/>
      <c r="EQW47" s="1"/>
      <c r="EQX47" s="1"/>
      <c r="EQY47" s="1"/>
      <c r="EQZ47" s="1"/>
      <c r="ERA47" s="1"/>
      <c r="ERB47" s="1"/>
      <c r="ERC47" s="1"/>
      <c r="ERD47" s="1"/>
      <c r="ERE47" s="1"/>
      <c r="ERF47" s="1"/>
      <c r="ERG47" s="1"/>
      <c r="ERH47" s="1"/>
      <c r="ERI47" s="1"/>
      <c r="ERJ47" s="1"/>
      <c r="ERK47" s="1"/>
      <c r="ERL47" s="1"/>
      <c r="ERM47" s="1"/>
      <c r="ERN47" s="1"/>
      <c r="ERO47" s="1"/>
      <c r="ERP47" s="1"/>
      <c r="ERQ47" s="1"/>
      <c r="ERR47" s="1"/>
      <c r="ERS47" s="1"/>
      <c r="ERT47" s="1"/>
      <c r="ERU47" s="1"/>
      <c r="ERV47" s="1"/>
      <c r="ERW47" s="1"/>
      <c r="ERX47" s="1"/>
      <c r="ERY47" s="1"/>
      <c r="ERZ47" s="1"/>
      <c r="ESA47" s="1"/>
      <c r="ESB47" s="1"/>
      <c r="ESC47" s="1"/>
      <c r="ESD47" s="1"/>
      <c r="ESE47" s="1"/>
      <c r="ESF47" s="1"/>
      <c r="ESG47" s="1"/>
      <c r="ESH47" s="1"/>
      <c r="ESI47" s="1"/>
      <c r="ESJ47" s="1"/>
      <c r="ESK47" s="1"/>
      <c r="ESL47" s="1"/>
      <c r="ESM47" s="1"/>
      <c r="ESN47" s="1"/>
      <c r="ESO47" s="1"/>
      <c r="ESP47" s="1"/>
      <c r="ESQ47" s="1"/>
      <c r="ESR47" s="1"/>
      <c r="ESS47" s="1"/>
      <c r="EST47" s="1"/>
      <c r="ESU47" s="1"/>
      <c r="ESV47" s="1"/>
      <c r="ESW47" s="1"/>
      <c r="ESX47" s="1"/>
      <c r="ESY47" s="1"/>
      <c r="ESZ47" s="1"/>
      <c r="ETA47" s="1"/>
      <c r="ETB47" s="1"/>
      <c r="ETC47" s="1"/>
      <c r="ETD47" s="1"/>
      <c r="ETE47" s="1"/>
      <c r="ETF47" s="1"/>
      <c r="ETG47" s="1"/>
      <c r="ETH47" s="1"/>
      <c r="ETI47" s="1"/>
      <c r="ETJ47" s="1"/>
      <c r="ETK47" s="1"/>
      <c r="ETL47" s="1"/>
      <c r="ETM47" s="1"/>
      <c r="ETN47" s="1"/>
      <c r="ETO47" s="1"/>
      <c r="ETP47" s="1"/>
      <c r="ETQ47" s="1"/>
      <c r="ETR47" s="1"/>
      <c r="ETS47" s="1"/>
      <c r="ETT47" s="1"/>
      <c r="ETU47" s="1"/>
      <c r="ETV47" s="1"/>
      <c r="ETW47" s="1"/>
      <c r="ETX47" s="1"/>
      <c r="ETY47" s="1"/>
      <c r="ETZ47" s="1"/>
      <c r="EUA47" s="1"/>
      <c r="EUB47" s="1"/>
      <c r="EUC47" s="1"/>
      <c r="EUD47" s="1"/>
      <c r="EUE47" s="1"/>
      <c r="EUF47" s="1"/>
      <c r="EUG47" s="1"/>
      <c r="EUH47" s="1"/>
      <c r="EUI47" s="1"/>
      <c r="EUJ47" s="1"/>
      <c r="EUK47" s="1"/>
      <c r="EUL47" s="1"/>
      <c r="EUM47" s="1"/>
      <c r="EUN47" s="1"/>
      <c r="EUO47" s="1"/>
      <c r="EUP47" s="1"/>
      <c r="EUQ47" s="1"/>
      <c r="EUR47" s="1"/>
      <c r="EUS47" s="1"/>
      <c r="EUT47" s="1"/>
      <c r="EUU47" s="1"/>
      <c r="EUV47" s="1"/>
      <c r="EUW47" s="1"/>
      <c r="EUX47" s="1"/>
      <c r="EUY47" s="1"/>
      <c r="EUZ47" s="1"/>
      <c r="EVA47" s="1"/>
      <c r="EVB47" s="1"/>
      <c r="EVC47" s="1"/>
      <c r="EVD47" s="1"/>
      <c r="EVE47" s="1"/>
      <c r="EVF47" s="1"/>
      <c r="EVG47" s="1"/>
      <c r="EVH47" s="1"/>
      <c r="EVI47" s="1"/>
      <c r="EVJ47" s="1"/>
      <c r="EVK47" s="1"/>
      <c r="EVL47" s="1"/>
      <c r="EVM47" s="1"/>
      <c r="EVN47" s="1"/>
      <c r="EVO47" s="1"/>
      <c r="EVP47" s="1"/>
      <c r="EVQ47" s="1"/>
      <c r="EVR47" s="1"/>
      <c r="EVS47" s="1"/>
      <c r="EVT47" s="1"/>
      <c r="EVU47" s="1"/>
      <c r="EVV47" s="1"/>
      <c r="EVW47" s="1"/>
      <c r="EVX47" s="1"/>
      <c r="EVY47" s="1"/>
      <c r="EVZ47" s="1"/>
      <c r="EWA47" s="1"/>
      <c r="EWB47" s="1"/>
      <c r="EWC47" s="1"/>
      <c r="EWD47" s="1"/>
      <c r="EWE47" s="1"/>
      <c r="EWF47" s="1"/>
      <c r="EWG47" s="1"/>
      <c r="EWH47" s="1"/>
      <c r="EWI47" s="1"/>
      <c r="EWJ47" s="1"/>
      <c r="EWK47" s="1"/>
      <c r="EWL47" s="1"/>
      <c r="EWM47" s="1"/>
      <c r="EWN47" s="1"/>
      <c r="EWO47" s="1"/>
      <c r="EWP47" s="1"/>
      <c r="EWQ47" s="1"/>
      <c r="EWR47" s="1"/>
      <c r="EWS47" s="1"/>
      <c r="EWT47" s="1"/>
      <c r="EWU47" s="1"/>
      <c r="EWV47" s="1"/>
      <c r="EWW47" s="1"/>
      <c r="EWX47" s="1"/>
      <c r="EWY47" s="1"/>
      <c r="EWZ47" s="1"/>
      <c r="EXA47" s="1"/>
      <c r="EXB47" s="1"/>
      <c r="EXC47" s="1"/>
      <c r="EXD47" s="1"/>
      <c r="EXE47" s="1"/>
      <c r="EXF47" s="1"/>
      <c r="EXG47" s="1"/>
      <c r="EXH47" s="1"/>
      <c r="EXI47" s="1"/>
      <c r="EXJ47" s="1"/>
      <c r="EXK47" s="1"/>
      <c r="EXL47" s="1"/>
      <c r="EXM47" s="1"/>
      <c r="EXN47" s="1"/>
      <c r="EXO47" s="1"/>
      <c r="EXP47" s="1"/>
      <c r="EXQ47" s="1"/>
      <c r="EXR47" s="1"/>
      <c r="EXS47" s="1"/>
      <c r="EXT47" s="1"/>
      <c r="EXU47" s="1"/>
      <c r="EXV47" s="1"/>
      <c r="EXW47" s="1"/>
      <c r="EXX47" s="1"/>
      <c r="EXY47" s="1"/>
      <c r="EXZ47" s="1"/>
      <c r="EYA47" s="1"/>
      <c r="EYB47" s="1"/>
      <c r="EYC47" s="1"/>
      <c r="EYD47" s="1"/>
      <c r="EYE47" s="1"/>
      <c r="EYF47" s="1"/>
      <c r="EYG47" s="1"/>
      <c r="EYH47" s="1"/>
      <c r="EYI47" s="1"/>
      <c r="EYJ47" s="1"/>
      <c r="EYK47" s="1"/>
      <c r="EYL47" s="1"/>
      <c r="EYM47" s="1"/>
      <c r="EYN47" s="1"/>
      <c r="EYO47" s="1"/>
      <c r="EYP47" s="1"/>
      <c r="EYQ47" s="1"/>
      <c r="EYR47" s="1"/>
      <c r="EYS47" s="1"/>
      <c r="EYT47" s="1"/>
      <c r="EYU47" s="1"/>
      <c r="EYV47" s="1"/>
      <c r="EYW47" s="1"/>
      <c r="EYX47" s="1"/>
      <c r="EYY47" s="1"/>
      <c r="EYZ47" s="1"/>
      <c r="EZA47" s="1"/>
      <c r="EZB47" s="1"/>
      <c r="EZC47" s="1"/>
      <c r="EZD47" s="1"/>
      <c r="EZE47" s="1"/>
      <c r="EZF47" s="1"/>
      <c r="EZG47" s="1"/>
      <c r="EZH47" s="1"/>
      <c r="EZI47" s="1"/>
      <c r="EZJ47" s="1"/>
      <c r="EZK47" s="1"/>
      <c r="EZL47" s="1"/>
      <c r="EZM47" s="1"/>
      <c r="EZN47" s="1"/>
      <c r="EZO47" s="1"/>
      <c r="EZP47" s="1"/>
      <c r="EZQ47" s="1"/>
      <c r="EZR47" s="1"/>
      <c r="EZS47" s="1"/>
      <c r="EZT47" s="1"/>
      <c r="EZU47" s="1"/>
      <c r="EZV47" s="1"/>
      <c r="EZW47" s="1"/>
      <c r="EZX47" s="1"/>
      <c r="EZY47" s="1"/>
      <c r="EZZ47" s="1"/>
      <c r="FAA47" s="1"/>
      <c r="FAB47" s="1"/>
      <c r="FAC47" s="1"/>
      <c r="FAD47" s="1"/>
      <c r="FAE47" s="1"/>
      <c r="FAF47" s="1"/>
      <c r="FAG47" s="1"/>
      <c r="FAH47" s="1"/>
      <c r="FAI47" s="1"/>
      <c r="FAJ47" s="1"/>
      <c r="FAK47" s="1"/>
      <c r="FAL47" s="1"/>
      <c r="FAM47" s="1"/>
      <c r="FAN47" s="1"/>
      <c r="FAO47" s="1"/>
      <c r="FAP47" s="1"/>
      <c r="FAQ47" s="1"/>
      <c r="FAR47" s="1"/>
      <c r="FAS47" s="1"/>
      <c r="FAT47" s="1"/>
      <c r="FAU47" s="1"/>
      <c r="FAV47" s="1"/>
      <c r="FAW47" s="1"/>
      <c r="FAX47" s="1"/>
      <c r="FAY47" s="1"/>
      <c r="FAZ47" s="1"/>
      <c r="FBA47" s="1"/>
      <c r="FBB47" s="1"/>
      <c r="FBC47" s="1"/>
      <c r="FBD47" s="1"/>
      <c r="FBE47" s="1"/>
      <c r="FBF47" s="1"/>
      <c r="FBG47" s="1"/>
      <c r="FBH47" s="1"/>
      <c r="FBI47" s="1"/>
      <c r="FBJ47" s="1"/>
      <c r="FBK47" s="1"/>
      <c r="FBL47" s="1"/>
      <c r="FBM47" s="1"/>
      <c r="FBN47" s="1"/>
      <c r="FBO47" s="1"/>
      <c r="FBP47" s="1"/>
      <c r="FBQ47" s="1"/>
      <c r="FBR47" s="1"/>
      <c r="FBS47" s="1"/>
      <c r="FBT47" s="1"/>
      <c r="FBU47" s="1"/>
      <c r="FBV47" s="1"/>
      <c r="FBW47" s="1"/>
      <c r="FBX47" s="1"/>
      <c r="FBY47" s="1"/>
      <c r="FBZ47" s="1"/>
      <c r="FCA47" s="1"/>
      <c r="FCB47" s="1"/>
      <c r="FCC47" s="1"/>
      <c r="FCD47" s="1"/>
      <c r="FCE47" s="1"/>
      <c r="FCF47" s="1"/>
      <c r="FCG47" s="1"/>
      <c r="FCH47" s="1"/>
      <c r="FCI47" s="1"/>
      <c r="FCJ47" s="1"/>
      <c r="FCK47" s="1"/>
      <c r="FCL47" s="1"/>
      <c r="FCM47" s="1"/>
      <c r="FCN47" s="1"/>
      <c r="FCO47" s="1"/>
      <c r="FCP47" s="1"/>
      <c r="FCQ47" s="1"/>
      <c r="FCR47" s="1"/>
      <c r="FCS47" s="1"/>
      <c r="FCT47" s="1"/>
      <c r="FCU47" s="1"/>
      <c r="FCV47" s="1"/>
      <c r="FCW47" s="1"/>
      <c r="FCX47" s="1"/>
      <c r="FCY47" s="1"/>
      <c r="FCZ47" s="1"/>
      <c r="FDA47" s="1"/>
      <c r="FDB47" s="1"/>
      <c r="FDC47" s="1"/>
      <c r="FDD47" s="1"/>
      <c r="FDE47" s="1"/>
      <c r="FDF47" s="1"/>
      <c r="FDG47" s="1"/>
      <c r="FDH47" s="1"/>
      <c r="FDI47" s="1"/>
      <c r="FDJ47" s="1"/>
      <c r="FDK47" s="1"/>
      <c r="FDL47" s="1"/>
      <c r="FDM47" s="1"/>
      <c r="FDN47" s="1"/>
      <c r="FDO47" s="1"/>
      <c r="FDP47" s="1"/>
      <c r="FDQ47" s="1"/>
      <c r="FDR47" s="1"/>
      <c r="FDS47" s="1"/>
      <c r="FDT47" s="1"/>
      <c r="FDU47" s="1"/>
      <c r="FDV47" s="1"/>
      <c r="FDW47" s="1"/>
      <c r="FDX47" s="1"/>
      <c r="FDY47" s="1"/>
      <c r="FDZ47" s="1"/>
      <c r="FEA47" s="1"/>
      <c r="FEB47" s="1"/>
      <c r="FEC47" s="1"/>
      <c r="FED47" s="1"/>
      <c r="FEE47" s="1"/>
      <c r="FEF47" s="1"/>
      <c r="FEG47" s="1"/>
      <c r="FEH47" s="1"/>
      <c r="FEI47" s="1"/>
      <c r="FEJ47" s="1"/>
      <c r="FEK47" s="1"/>
      <c r="FEL47" s="1"/>
      <c r="FEM47" s="1"/>
      <c r="FEN47" s="1"/>
      <c r="FEO47" s="1"/>
      <c r="FEP47" s="1"/>
      <c r="FEQ47" s="1"/>
      <c r="FER47" s="1"/>
      <c r="FES47" s="1"/>
      <c r="FET47" s="1"/>
      <c r="FEU47" s="1"/>
      <c r="FEV47" s="1"/>
      <c r="FEW47" s="1"/>
      <c r="FEX47" s="1"/>
      <c r="FEY47" s="1"/>
      <c r="FEZ47" s="1"/>
      <c r="FFA47" s="1"/>
      <c r="FFB47" s="1"/>
      <c r="FFC47" s="1"/>
      <c r="FFD47" s="1"/>
      <c r="FFE47" s="1"/>
      <c r="FFF47" s="1"/>
      <c r="FFG47" s="1"/>
      <c r="FFH47" s="1"/>
      <c r="FFI47" s="1"/>
      <c r="FFJ47" s="1"/>
      <c r="FFK47" s="1"/>
      <c r="FFL47" s="1"/>
      <c r="FFM47" s="1"/>
      <c r="FFN47" s="1"/>
      <c r="FFO47" s="1"/>
      <c r="FFP47" s="1"/>
      <c r="FFQ47" s="1"/>
      <c r="FFR47" s="1"/>
      <c r="FFS47" s="1"/>
      <c r="FFT47" s="1"/>
      <c r="FFU47" s="1"/>
      <c r="FFV47" s="1"/>
      <c r="FFW47" s="1"/>
      <c r="FFX47" s="1"/>
      <c r="FFY47" s="1"/>
      <c r="FFZ47" s="1"/>
      <c r="FGA47" s="1"/>
      <c r="FGB47" s="1"/>
      <c r="FGC47" s="1"/>
      <c r="FGD47" s="1"/>
      <c r="FGE47" s="1"/>
      <c r="FGF47" s="1"/>
      <c r="FGG47" s="1"/>
      <c r="FGH47" s="1"/>
      <c r="FGI47" s="1"/>
      <c r="FGJ47" s="1"/>
      <c r="FGK47" s="1"/>
      <c r="FGL47" s="1"/>
      <c r="FGM47" s="1"/>
      <c r="FGN47" s="1"/>
      <c r="FGO47" s="1"/>
      <c r="FGP47" s="1"/>
      <c r="FGQ47" s="1"/>
      <c r="FGR47" s="1"/>
      <c r="FGS47" s="1"/>
      <c r="FGT47" s="1"/>
      <c r="FGU47" s="1"/>
      <c r="FGV47" s="1"/>
      <c r="FGW47" s="1"/>
      <c r="FGX47" s="1"/>
      <c r="FGY47" s="1"/>
      <c r="FGZ47" s="1"/>
      <c r="FHA47" s="1"/>
      <c r="FHB47" s="1"/>
      <c r="FHC47" s="1"/>
      <c r="FHD47" s="1"/>
      <c r="FHE47" s="1"/>
      <c r="FHF47" s="1"/>
      <c r="FHG47" s="1"/>
      <c r="FHH47" s="1"/>
      <c r="FHI47" s="1"/>
      <c r="FHJ47" s="1"/>
      <c r="FHK47" s="1"/>
      <c r="FHL47" s="1"/>
      <c r="FHM47" s="1"/>
      <c r="FHN47" s="1"/>
      <c r="FHO47" s="1"/>
      <c r="FHP47" s="1"/>
      <c r="FHQ47" s="1"/>
      <c r="FHR47" s="1"/>
      <c r="FHS47" s="1"/>
      <c r="FHT47" s="1"/>
      <c r="FHU47" s="1"/>
      <c r="FHV47" s="1"/>
      <c r="FHW47" s="1"/>
      <c r="FHX47" s="1"/>
      <c r="FHY47" s="1"/>
      <c r="FHZ47" s="1"/>
      <c r="FIA47" s="1"/>
      <c r="FIB47" s="1"/>
      <c r="FIC47" s="1"/>
      <c r="FID47" s="1"/>
      <c r="FIE47" s="1"/>
      <c r="FIF47" s="1"/>
      <c r="FIG47" s="1"/>
      <c r="FIH47" s="1"/>
      <c r="FII47" s="1"/>
      <c r="FIJ47" s="1"/>
      <c r="FIK47" s="1"/>
      <c r="FIL47" s="1"/>
      <c r="FIM47" s="1"/>
      <c r="FIN47" s="1"/>
      <c r="FIO47" s="1"/>
      <c r="FIP47" s="1"/>
      <c r="FIQ47" s="1"/>
      <c r="FIR47" s="1"/>
      <c r="FIS47" s="1"/>
      <c r="FIT47" s="1"/>
      <c r="FIU47" s="1"/>
      <c r="FIV47" s="1"/>
      <c r="FIW47" s="1"/>
      <c r="FIX47" s="1"/>
      <c r="FIY47" s="1"/>
      <c r="FIZ47" s="1"/>
      <c r="FJA47" s="1"/>
      <c r="FJB47" s="1"/>
      <c r="FJC47" s="1"/>
      <c r="FJD47" s="1"/>
      <c r="FJE47" s="1"/>
      <c r="FJF47" s="1"/>
      <c r="FJG47" s="1"/>
      <c r="FJH47" s="1"/>
      <c r="FJI47" s="1"/>
      <c r="FJJ47" s="1"/>
      <c r="FJK47" s="1"/>
      <c r="FJL47" s="1"/>
      <c r="FJM47" s="1"/>
      <c r="FJN47" s="1"/>
      <c r="FJO47" s="1"/>
      <c r="FJP47" s="1"/>
      <c r="FJQ47" s="1"/>
      <c r="FJR47" s="1"/>
      <c r="FJS47" s="1"/>
      <c r="FJT47" s="1"/>
      <c r="FJU47" s="1"/>
      <c r="FJV47" s="1"/>
      <c r="FJW47" s="1"/>
      <c r="FJX47" s="1"/>
      <c r="FJY47" s="1"/>
      <c r="FJZ47" s="1"/>
      <c r="FKA47" s="1"/>
      <c r="FKB47" s="1"/>
      <c r="FKC47" s="1"/>
      <c r="FKD47" s="1"/>
      <c r="FKE47" s="1"/>
      <c r="FKF47" s="1"/>
      <c r="FKG47" s="1"/>
      <c r="FKH47" s="1"/>
      <c r="FKI47" s="1"/>
      <c r="FKJ47" s="1"/>
      <c r="FKK47" s="1"/>
      <c r="FKL47" s="1"/>
      <c r="FKM47" s="1"/>
      <c r="FKN47" s="1"/>
      <c r="FKO47" s="1"/>
      <c r="FKP47" s="1"/>
      <c r="FKQ47" s="1"/>
      <c r="FKR47" s="1"/>
      <c r="FKS47" s="1"/>
      <c r="FKT47" s="1"/>
      <c r="FKU47" s="1"/>
      <c r="FKV47" s="1"/>
      <c r="FKW47" s="1"/>
      <c r="FKX47" s="1"/>
      <c r="FKY47" s="1"/>
      <c r="FKZ47" s="1"/>
      <c r="FLA47" s="1"/>
      <c r="FLB47" s="1"/>
      <c r="FLC47" s="1"/>
      <c r="FLD47" s="1"/>
      <c r="FLE47" s="1"/>
      <c r="FLF47" s="1"/>
      <c r="FLG47" s="1"/>
      <c r="FLH47" s="1"/>
      <c r="FLI47" s="1"/>
      <c r="FLJ47" s="1"/>
      <c r="FLK47" s="1"/>
      <c r="FLL47" s="1"/>
      <c r="FLM47" s="1"/>
      <c r="FLN47" s="1"/>
      <c r="FLO47" s="1"/>
      <c r="FLP47" s="1"/>
      <c r="FLQ47" s="1"/>
      <c r="FLR47" s="1"/>
      <c r="FLS47" s="1"/>
      <c r="FLT47" s="1"/>
      <c r="FLU47" s="1"/>
      <c r="FLV47" s="1"/>
      <c r="FLW47" s="1"/>
      <c r="FLX47" s="1"/>
      <c r="FLY47" s="1"/>
      <c r="FLZ47" s="1"/>
      <c r="FMA47" s="1"/>
      <c r="FMB47" s="1"/>
      <c r="FMC47" s="1"/>
      <c r="FMD47" s="1"/>
      <c r="FME47" s="1"/>
      <c r="FMF47" s="1"/>
      <c r="FMG47" s="1"/>
      <c r="FMH47" s="1"/>
      <c r="FMI47" s="1"/>
      <c r="FMJ47" s="1"/>
      <c r="FMK47" s="1"/>
      <c r="FML47" s="1"/>
      <c r="FMM47" s="1"/>
      <c r="FMN47" s="1"/>
      <c r="FMO47" s="1"/>
      <c r="FMP47" s="1"/>
      <c r="FMQ47" s="1"/>
      <c r="FMR47" s="1"/>
      <c r="FMS47" s="1"/>
      <c r="FMT47" s="1"/>
      <c r="FMU47" s="1"/>
      <c r="FMV47" s="1"/>
      <c r="FMW47" s="1"/>
      <c r="FMX47" s="1"/>
      <c r="FMY47" s="1"/>
      <c r="FMZ47" s="1"/>
      <c r="FNA47" s="1"/>
      <c r="FNB47" s="1"/>
      <c r="FNC47" s="1"/>
      <c r="FND47" s="1"/>
      <c r="FNE47" s="1"/>
      <c r="FNF47" s="1"/>
      <c r="FNG47" s="1"/>
      <c r="FNH47" s="1"/>
      <c r="FNI47" s="1"/>
      <c r="FNJ47" s="1"/>
      <c r="FNK47" s="1"/>
      <c r="FNL47" s="1"/>
      <c r="FNM47" s="1"/>
      <c r="FNN47" s="1"/>
      <c r="FNO47" s="1"/>
      <c r="FNP47" s="1"/>
      <c r="FNQ47" s="1"/>
      <c r="FNR47" s="1"/>
      <c r="FNS47" s="1"/>
      <c r="FNT47" s="1"/>
      <c r="FNU47" s="1"/>
      <c r="FNV47" s="1"/>
      <c r="FNW47" s="1"/>
      <c r="FNX47" s="1"/>
      <c r="FNY47" s="1"/>
      <c r="FNZ47" s="1"/>
      <c r="FOA47" s="1"/>
      <c r="FOB47" s="1"/>
      <c r="FOC47" s="1"/>
      <c r="FOD47" s="1"/>
      <c r="FOE47" s="1"/>
      <c r="FOF47" s="1"/>
      <c r="FOG47" s="1"/>
      <c r="FOH47" s="1"/>
      <c r="FOI47" s="1"/>
      <c r="FOJ47" s="1"/>
      <c r="FOK47" s="1"/>
      <c r="FOL47" s="1"/>
      <c r="FOM47" s="1"/>
      <c r="FON47" s="1"/>
      <c r="FOO47" s="1"/>
      <c r="FOP47" s="1"/>
      <c r="FOQ47" s="1"/>
      <c r="FOR47" s="1"/>
      <c r="FOS47" s="1"/>
      <c r="FOT47" s="1"/>
      <c r="FOU47" s="1"/>
      <c r="FOV47" s="1"/>
      <c r="FOW47" s="1"/>
      <c r="FOX47" s="1"/>
      <c r="FOY47" s="1"/>
      <c r="FOZ47" s="1"/>
      <c r="FPA47" s="1"/>
      <c r="FPB47" s="1"/>
      <c r="FPC47" s="1"/>
      <c r="FPD47" s="1"/>
      <c r="FPE47" s="1"/>
      <c r="FPF47" s="1"/>
      <c r="FPG47" s="1"/>
      <c r="FPH47" s="1"/>
      <c r="FPI47" s="1"/>
      <c r="FPJ47" s="1"/>
      <c r="FPK47" s="1"/>
      <c r="FPL47" s="1"/>
      <c r="FPM47" s="1"/>
      <c r="FPN47" s="1"/>
      <c r="FPO47" s="1"/>
      <c r="FPP47" s="1"/>
      <c r="FPQ47" s="1"/>
      <c r="FPR47" s="1"/>
      <c r="FPS47" s="1"/>
      <c r="FPT47" s="1"/>
      <c r="FPU47" s="1"/>
      <c r="FPV47" s="1"/>
      <c r="FPW47" s="1"/>
      <c r="FPX47" s="1"/>
      <c r="FPY47" s="1"/>
      <c r="FPZ47" s="1"/>
      <c r="FQA47" s="1"/>
      <c r="FQB47" s="1"/>
      <c r="FQC47" s="1"/>
      <c r="FQD47" s="1"/>
      <c r="FQE47" s="1"/>
      <c r="FQF47" s="1"/>
      <c r="FQG47" s="1"/>
      <c r="FQH47" s="1"/>
      <c r="FQI47" s="1"/>
      <c r="FQJ47" s="1"/>
      <c r="FQK47" s="1"/>
      <c r="FQL47" s="1"/>
      <c r="FQM47" s="1"/>
      <c r="FQN47" s="1"/>
      <c r="FQO47" s="1"/>
      <c r="FQP47" s="1"/>
      <c r="FQQ47" s="1"/>
      <c r="FQR47" s="1"/>
      <c r="FQS47" s="1"/>
      <c r="FQT47" s="1"/>
      <c r="FQU47" s="1"/>
      <c r="FQV47" s="1"/>
      <c r="FQW47" s="1"/>
      <c r="FQX47" s="1"/>
      <c r="FQY47" s="1"/>
      <c r="FQZ47" s="1"/>
      <c r="FRA47" s="1"/>
      <c r="FRB47" s="1"/>
      <c r="FRC47" s="1"/>
      <c r="FRD47" s="1"/>
      <c r="FRE47" s="1"/>
      <c r="FRF47" s="1"/>
      <c r="FRG47" s="1"/>
      <c r="FRH47" s="1"/>
      <c r="FRI47" s="1"/>
      <c r="FRJ47" s="1"/>
      <c r="FRK47" s="1"/>
      <c r="FRL47" s="1"/>
      <c r="FRM47" s="1"/>
      <c r="FRN47" s="1"/>
      <c r="FRO47" s="1"/>
      <c r="FRP47" s="1"/>
      <c r="FRQ47" s="1"/>
      <c r="FRR47" s="1"/>
      <c r="FRS47" s="1"/>
      <c r="FRT47" s="1"/>
      <c r="FRU47" s="1"/>
      <c r="FRV47" s="1"/>
      <c r="FRW47" s="1"/>
      <c r="FRX47" s="1"/>
      <c r="FRY47" s="1"/>
      <c r="FRZ47" s="1"/>
      <c r="FSA47" s="1"/>
      <c r="FSB47" s="1"/>
      <c r="FSC47" s="1"/>
      <c r="FSD47" s="1"/>
      <c r="FSE47" s="1"/>
      <c r="FSF47" s="1"/>
      <c r="FSG47" s="1"/>
      <c r="FSH47" s="1"/>
      <c r="FSI47" s="1"/>
      <c r="FSJ47" s="1"/>
      <c r="FSK47" s="1"/>
      <c r="FSL47" s="1"/>
      <c r="FSM47" s="1"/>
      <c r="FSN47" s="1"/>
      <c r="FSO47" s="1"/>
      <c r="FSP47" s="1"/>
      <c r="FSQ47" s="1"/>
      <c r="FSR47" s="1"/>
      <c r="FSS47" s="1"/>
      <c r="FST47" s="1"/>
      <c r="FSU47" s="1"/>
      <c r="FSV47" s="1"/>
      <c r="FSW47" s="1"/>
      <c r="FSX47" s="1"/>
      <c r="FSY47" s="1"/>
      <c r="FSZ47" s="1"/>
      <c r="FTA47" s="1"/>
      <c r="FTB47" s="1"/>
      <c r="FTC47" s="1"/>
      <c r="FTD47" s="1"/>
      <c r="FTE47" s="1"/>
      <c r="FTF47" s="1"/>
      <c r="FTG47" s="1"/>
      <c r="FTH47" s="1"/>
      <c r="FTI47" s="1"/>
      <c r="FTJ47" s="1"/>
      <c r="FTK47" s="1"/>
      <c r="FTL47" s="1"/>
      <c r="FTM47" s="1"/>
      <c r="FTN47" s="1"/>
      <c r="FTO47" s="1"/>
      <c r="FTP47" s="1"/>
      <c r="FTQ47" s="1"/>
      <c r="FTR47" s="1"/>
      <c r="FTS47" s="1"/>
      <c r="FTT47" s="1"/>
      <c r="FTU47" s="1"/>
      <c r="FTV47" s="1"/>
      <c r="FTW47" s="1"/>
      <c r="FTX47" s="1"/>
      <c r="FTY47" s="1"/>
      <c r="FTZ47" s="1"/>
      <c r="FUA47" s="1"/>
      <c r="FUB47" s="1"/>
      <c r="FUC47" s="1"/>
      <c r="FUD47" s="1"/>
      <c r="FUE47" s="1"/>
      <c r="FUF47" s="1"/>
      <c r="FUG47" s="1"/>
      <c r="FUH47" s="1"/>
      <c r="FUI47" s="1"/>
      <c r="FUJ47" s="1"/>
      <c r="FUK47" s="1"/>
      <c r="FUL47" s="1"/>
      <c r="FUM47" s="1"/>
      <c r="FUN47" s="1"/>
      <c r="FUO47" s="1"/>
      <c r="FUP47" s="1"/>
      <c r="FUQ47" s="1"/>
      <c r="FUR47" s="1"/>
      <c r="FUS47" s="1"/>
      <c r="FUT47" s="1"/>
      <c r="FUU47" s="1"/>
      <c r="FUV47" s="1"/>
      <c r="FUW47" s="1"/>
      <c r="FUX47" s="1"/>
      <c r="FUY47" s="1"/>
      <c r="FUZ47" s="1"/>
      <c r="FVA47" s="1"/>
      <c r="FVB47" s="1"/>
      <c r="FVC47" s="1"/>
      <c r="FVD47" s="1"/>
      <c r="FVE47" s="1"/>
      <c r="FVF47" s="1"/>
      <c r="FVG47" s="1"/>
      <c r="FVH47" s="1"/>
      <c r="FVI47" s="1"/>
      <c r="FVJ47" s="1"/>
      <c r="FVK47" s="1"/>
      <c r="FVL47" s="1"/>
      <c r="FVM47" s="1"/>
      <c r="FVN47" s="1"/>
      <c r="FVO47" s="1"/>
      <c r="FVP47" s="1"/>
      <c r="FVQ47" s="1"/>
      <c r="FVR47" s="1"/>
      <c r="FVS47" s="1"/>
      <c r="FVT47" s="1"/>
      <c r="FVU47" s="1"/>
      <c r="FVV47" s="1"/>
      <c r="FVW47" s="1"/>
      <c r="FVX47" s="1"/>
      <c r="FVY47" s="1"/>
      <c r="FVZ47" s="1"/>
      <c r="FWA47" s="1"/>
      <c r="FWB47" s="1"/>
      <c r="FWC47" s="1"/>
      <c r="FWD47" s="1"/>
      <c r="FWE47" s="1"/>
      <c r="FWF47" s="1"/>
      <c r="FWG47" s="1"/>
      <c r="FWH47" s="1"/>
      <c r="FWI47" s="1"/>
      <c r="FWJ47" s="1"/>
      <c r="FWK47" s="1"/>
      <c r="FWL47" s="1"/>
      <c r="FWM47" s="1"/>
      <c r="FWN47" s="1"/>
      <c r="FWO47" s="1"/>
      <c r="FWP47" s="1"/>
      <c r="FWQ47" s="1"/>
      <c r="FWR47" s="1"/>
      <c r="FWS47" s="1"/>
      <c r="FWT47" s="1"/>
      <c r="FWU47" s="1"/>
      <c r="FWV47" s="1"/>
      <c r="FWW47" s="1"/>
      <c r="FWX47" s="1"/>
      <c r="FWY47" s="1"/>
      <c r="FWZ47" s="1"/>
      <c r="FXA47" s="1"/>
      <c r="FXB47" s="1"/>
      <c r="FXC47" s="1"/>
      <c r="FXD47" s="1"/>
      <c r="FXE47" s="1"/>
      <c r="FXF47" s="1"/>
      <c r="FXG47" s="1"/>
      <c r="FXH47" s="1"/>
      <c r="FXI47" s="1"/>
      <c r="FXJ47" s="1"/>
      <c r="FXK47" s="1"/>
      <c r="FXL47" s="1"/>
      <c r="FXM47" s="1"/>
      <c r="FXN47" s="1"/>
      <c r="FXO47" s="1"/>
      <c r="FXP47" s="1"/>
      <c r="FXQ47" s="1"/>
      <c r="FXR47" s="1"/>
      <c r="FXS47" s="1"/>
      <c r="FXT47" s="1"/>
      <c r="FXU47" s="1"/>
      <c r="FXV47" s="1"/>
      <c r="FXW47" s="1"/>
      <c r="FXX47" s="1"/>
      <c r="FXY47" s="1"/>
      <c r="FXZ47" s="1"/>
      <c r="FYA47" s="1"/>
      <c r="FYB47" s="1"/>
      <c r="FYC47" s="1"/>
      <c r="FYD47" s="1"/>
      <c r="FYE47" s="1"/>
      <c r="FYF47" s="1"/>
      <c r="FYG47" s="1"/>
      <c r="FYH47" s="1"/>
      <c r="FYI47" s="1"/>
      <c r="FYJ47" s="1"/>
      <c r="FYK47" s="1"/>
      <c r="FYL47" s="1"/>
      <c r="FYM47" s="1"/>
      <c r="FYN47" s="1"/>
      <c r="FYO47" s="1"/>
      <c r="FYP47" s="1"/>
      <c r="FYQ47" s="1"/>
      <c r="FYR47" s="1"/>
      <c r="FYS47" s="1"/>
      <c r="FYT47" s="1"/>
      <c r="FYU47" s="1"/>
      <c r="FYV47" s="1"/>
      <c r="FYW47" s="1"/>
      <c r="FYX47" s="1"/>
      <c r="FYY47" s="1"/>
      <c r="FYZ47" s="1"/>
      <c r="FZA47" s="1"/>
      <c r="FZB47" s="1"/>
      <c r="FZC47" s="1"/>
      <c r="FZD47" s="1"/>
      <c r="FZE47" s="1"/>
      <c r="FZF47" s="1"/>
      <c r="FZG47" s="1"/>
      <c r="FZH47" s="1"/>
      <c r="FZI47" s="1"/>
      <c r="FZJ47" s="1"/>
      <c r="FZK47" s="1"/>
      <c r="FZL47" s="1"/>
      <c r="FZM47" s="1"/>
      <c r="FZN47" s="1"/>
      <c r="FZO47" s="1"/>
      <c r="FZP47" s="1"/>
      <c r="FZQ47" s="1"/>
      <c r="FZR47" s="1"/>
      <c r="FZS47" s="1"/>
      <c r="FZT47" s="1"/>
      <c r="FZU47" s="1"/>
      <c r="FZV47" s="1"/>
      <c r="FZW47" s="1"/>
      <c r="FZX47" s="1"/>
      <c r="FZY47" s="1"/>
      <c r="FZZ47" s="1"/>
      <c r="GAA47" s="1"/>
      <c r="GAB47" s="1"/>
      <c r="GAC47" s="1"/>
      <c r="GAD47" s="1"/>
      <c r="GAE47" s="1"/>
      <c r="GAF47" s="1"/>
      <c r="GAG47" s="1"/>
      <c r="GAH47" s="1"/>
      <c r="GAI47" s="1"/>
      <c r="GAJ47" s="1"/>
      <c r="GAK47" s="1"/>
      <c r="GAL47" s="1"/>
      <c r="GAM47" s="1"/>
      <c r="GAN47" s="1"/>
      <c r="GAO47" s="1"/>
      <c r="GAP47" s="1"/>
      <c r="GAQ47" s="1"/>
      <c r="GAR47" s="1"/>
      <c r="GAS47" s="1"/>
      <c r="GAT47" s="1"/>
      <c r="GAU47" s="1"/>
      <c r="GAV47" s="1"/>
      <c r="GAW47" s="1"/>
      <c r="GAX47" s="1"/>
      <c r="GAY47" s="1"/>
      <c r="GAZ47" s="1"/>
      <c r="GBA47" s="1"/>
      <c r="GBB47" s="1"/>
      <c r="GBC47" s="1"/>
      <c r="GBD47" s="1"/>
      <c r="GBE47" s="1"/>
      <c r="GBF47" s="1"/>
      <c r="GBG47" s="1"/>
      <c r="GBH47" s="1"/>
      <c r="GBI47" s="1"/>
      <c r="GBJ47" s="1"/>
      <c r="GBK47" s="1"/>
      <c r="GBL47" s="1"/>
      <c r="GBM47" s="1"/>
      <c r="GBN47" s="1"/>
      <c r="GBO47" s="1"/>
      <c r="GBP47" s="1"/>
      <c r="GBQ47" s="1"/>
      <c r="GBR47" s="1"/>
      <c r="GBS47" s="1"/>
      <c r="GBT47" s="1"/>
      <c r="GBU47" s="1"/>
      <c r="GBV47" s="1"/>
      <c r="GBW47" s="1"/>
      <c r="GBX47" s="1"/>
      <c r="GBY47" s="1"/>
      <c r="GBZ47" s="1"/>
      <c r="GCA47" s="1"/>
      <c r="GCB47" s="1"/>
      <c r="GCC47" s="1"/>
      <c r="GCD47" s="1"/>
      <c r="GCE47" s="1"/>
      <c r="GCF47" s="1"/>
      <c r="GCG47" s="1"/>
      <c r="GCH47" s="1"/>
      <c r="GCI47" s="1"/>
      <c r="GCJ47" s="1"/>
      <c r="GCK47" s="1"/>
      <c r="GCL47" s="1"/>
      <c r="GCM47" s="1"/>
      <c r="GCN47" s="1"/>
      <c r="GCO47" s="1"/>
      <c r="GCP47" s="1"/>
      <c r="GCQ47" s="1"/>
      <c r="GCR47" s="1"/>
      <c r="GCS47" s="1"/>
      <c r="GCT47" s="1"/>
      <c r="GCU47" s="1"/>
      <c r="GCV47" s="1"/>
      <c r="GCW47" s="1"/>
      <c r="GCX47" s="1"/>
      <c r="GCY47" s="1"/>
      <c r="GCZ47" s="1"/>
      <c r="GDA47" s="1"/>
      <c r="GDB47" s="1"/>
      <c r="GDC47" s="1"/>
      <c r="GDD47" s="1"/>
      <c r="GDE47" s="1"/>
      <c r="GDF47" s="1"/>
      <c r="GDG47" s="1"/>
      <c r="GDH47" s="1"/>
      <c r="GDI47" s="1"/>
      <c r="GDJ47" s="1"/>
      <c r="GDK47" s="1"/>
      <c r="GDL47" s="1"/>
      <c r="GDM47" s="1"/>
      <c r="GDN47" s="1"/>
      <c r="GDO47" s="1"/>
      <c r="GDP47" s="1"/>
      <c r="GDQ47" s="1"/>
      <c r="GDR47" s="1"/>
      <c r="GDS47" s="1"/>
      <c r="GDT47" s="1"/>
      <c r="GDU47" s="1"/>
      <c r="GDV47" s="1"/>
      <c r="GDW47" s="1"/>
      <c r="GDX47" s="1"/>
      <c r="GDY47" s="1"/>
      <c r="GDZ47" s="1"/>
      <c r="GEA47" s="1"/>
      <c r="GEB47" s="1"/>
      <c r="GEC47" s="1"/>
      <c r="GED47" s="1"/>
      <c r="GEE47" s="1"/>
      <c r="GEF47" s="1"/>
      <c r="GEG47" s="1"/>
      <c r="GEH47" s="1"/>
      <c r="GEI47" s="1"/>
      <c r="GEJ47" s="1"/>
      <c r="GEK47" s="1"/>
      <c r="GEL47" s="1"/>
      <c r="GEM47" s="1"/>
      <c r="GEN47" s="1"/>
      <c r="GEO47" s="1"/>
      <c r="GEP47" s="1"/>
      <c r="GEQ47" s="1"/>
      <c r="GER47" s="1"/>
      <c r="GES47" s="1"/>
      <c r="GET47" s="1"/>
      <c r="GEU47" s="1"/>
      <c r="GEV47" s="1"/>
      <c r="GEW47" s="1"/>
      <c r="GEX47" s="1"/>
      <c r="GEY47" s="1"/>
      <c r="GEZ47" s="1"/>
      <c r="GFA47" s="1"/>
      <c r="GFB47" s="1"/>
      <c r="GFC47" s="1"/>
      <c r="GFD47" s="1"/>
      <c r="GFE47" s="1"/>
      <c r="GFF47" s="1"/>
      <c r="GFG47" s="1"/>
      <c r="GFH47" s="1"/>
      <c r="GFI47" s="1"/>
      <c r="GFJ47" s="1"/>
      <c r="GFK47" s="1"/>
      <c r="GFL47" s="1"/>
      <c r="GFM47" s="1"/>
      <c r="GFN47" s="1"/>
      <c r="GFO47" s="1"/>
      <c r="GFP47" s="1"/>
      <c r="GFQ47" s="1"/>
      <c r="GFR47" s="1"/>
      <c r="GFS47" s="1"/>
      <c r="GFT47" s="1"/>
      <c r="GFU47" s="1"/>
      <c r="GFV47" s="1"/>
      <c r="GFW47" s="1"/>
      <c r="GFX47" s="1"/>
      <c r="GFY47" s="1"/>
      <c r="GFZ47" s="1"/>
      <c r="GGA47" s="1"/>
      <c r="GGB47" s="1"/>
      <c r="GGC47" s="1"/>
      <c r="GGD47" s="1"/>
      <c r="GGE47" s="1"/>
      <c r="GGF47" s="1"/>
      <c r="GGG47" s="1"/>
      <c r="GGH47" s="1"/>
      <c r="GGI47" s="1"/>
      <c r="GGJ47" s="1"/>
      <c r="GGK47" s="1"/>
      <c r="GGL47" s="1"/>
      <c r="GGM47" s="1"/>
      <c r="GGN47" s="1"/>
      <c r="GGO47" s="1"/>
      <c r="GGP47" s="1"/>
      <c r="GGQ47" s="1"/>
      <c r="GGR47" s="1"/>
      <c r="GGS47" s="1"/>
      <c r="GGT47" s="1"/>
      <c r="GGU47" s="1"/>
      <c r="GGV47" s="1"/>
      <c r="GGW47" s="1"/>
      <c r="GGX47" s="1"/>
      <c r="GGY47" s="1"/>
      <c r="GGZ47" s="1"/>
      <c r="GHA47" s="1"/>
      <c r="GHB47" s="1"/>
      <c r="GHC47" s="1"/>
      <c r="GHD47" s="1"/>
      <c r="GHE47" s="1"/>
      <c r="GHF47" s="1"/>
      <c r="GHG47" s="1"/>
      <c r="GHH47" s="1"/>
      <c r="GHI47" s="1"/>
      <c r="GHJ47" s="1"/>
      <c r="GHK47" s="1"/>
      <c r="GHL47" s="1"/>
      <c r="GHM47" s="1"/>
      <c r="GHN47" s="1"/>
      <c r="GHO47" s="1"/>
      <c r="GHP47" s="1"/>
      <c r="GHQ47" s="1"/>
      <c r="GHR47" s="1"/>
      <c r="GHS47" s="1"/>
      <c r="GHT47" s="1"/>
      <c r="GHU47" s="1"/>
      <c r="GHV47" s="1"/>
      <c r="GHW47" s="1"/>
      <c r="GHX47" s="1"/>
      <c r="GHY47" s="1"/>
      <c r="GHZ47" s="1"/>
      <c r="GIA47" s="1"/>
      <c r="GIB47" s="1"/>
      <c r="GIC47" s="1"/>
      <c r="GID47" s="1"/>
      <c r="GIE47" s="1"/>
      <c r="GIF47" s="1"/>
      <c r="GIG47" s="1"/>
      <c r="GIH47" s="1"/>
      <c r="GII47" s="1"/>
      <c r="GIJ47" s="1"/>
      <c r="GIK47" s="1"/>
      <c r="GIL47" s="1"/>
      <c r="GIM47" s="1"/>
      <c r="GIN47" s="1"/>
      <c r="GIO47" s="1"/>
      <c r="GIP47" s="1"/>
      <c r="GIQ47" s="1"/>
      <c r="GIR47" s="1"/>
      <c r="GIS47" s="1"/>
      <c r="GIT47" s="1"/>
      <c r="GIU47" s="1"/>
      <c r="GIV47" s="1"/>
      <c r="GIW47" s="1"/>
      <c r="GIX47" s="1"/>
      <c r="GIY47" s="1"/>
      <c r="GIZ47" s="1"/>
      <c r="GJA47" s="1"/>
      <c r="GJB47" s="1"/>
      <c r="GJC47" s="1"/>
      <c r="GJD47" s="1"/>
      <c r="GJE47" s="1"/>
      <c r="GJF47" s="1"/>
      <c r="GJG47" s="1"/>
      <c r="GJH47" s="1"/>
      <c r="GJI47" s="1"/>
      <c r="GJJ47" s="1"/>
      <c r="GJK47" s="1"/>
      <c r="GJL47" s="1"/>
      <c r="GJM47" s="1"/>
      <c r="GJN47" s="1"/>
      <c r="GJO47" s="1"/>
      <c r="GJP47" s="1"/>
      <c r="GJQ47" s="1"/>
      <c r="GJR47" s="1"/>
      <c r="GJS47" s="1"/>
      <c r="GJT47" s="1"/>
      <c r="GJU47" s="1"/>
      <c r="GJV47" s="1"/>
      <c r="GJW47" s="1"/>
      <c r="GJX47" s="1"/>
      <c r="GJY47" s="1"/>
      <c r="GJZ47" s="1"/>
      <c r="GKA47" s="1"/>
      <c r="GKB47" s="1"/>
      <c r="GKC47" s="1"/>
      <c r="GKD47" s="1"/>
      <c r="GKE47" s="1"/>
      <c r="GKF47" s="1"/>
      <c r="GKG47" s="1"/>
      <c r="GKH47" s="1"/>
      <c r="GKI47" s="1"/>
      <c r="GKJ47" s="1"/>
      <c r="GKK47" s="1"/>
      <c r="GKL47" s="1"/>
      <c r="GKM47" s="1"/>
      <c r="GKN47" s="1"/>
      <c r="GKO47" s="1"/>
      <c r="GKP47" s="1"/>
      <c r="GKQ47" s="1"/>
      <c r="GKR47" s="1"/>
      <c r="GKS47" s="1"/>
      <c r="GKT47" s="1"/>
      <c r="GKU47" s="1"/>
      <c r="GKV47" s="1"/>
      <c r="GKW47" s="1"/>
      <c r="GKX47" s="1"/>
      <c r="GKY47" s="1"/>
      <c r="GKZ47" s="1"/>
      <c r="GLA47" s="1"/>
      <c r="GLB47" s="1"/>
      <c r="GLC47" s="1"/>
      <c r="GLD47" s="1"/>
      <c r="GLE47" s="1"/>
      <c r="GLF47" s="1"/>
      <c r="GLG47" s="1"/>
      <c r="GLH47" s="1"/>
      <c r="GLI47" s="1"/>
      <c r="GLJ47" s="1"/>
      <c r="GLK47" s="1"/>
      <c r="GLL47" s="1"/>
      <c r="GLM47" s="1"/>
      <c r="GLN47" s="1"/>
      <c r="GLO47" s="1"/>
      <c r="GLP47" s="1"/>
      <c r="GLQ47" s="1"/>
      <c r="GLR47" s="1"/>
      <c r="GLS47" s="1"/>
      <c r="GLT47" s="1"/>
      <c r="GLU47" s="1"/>
      <c r="GLV47" s="1"/>
      <c r="GLW47" s="1"/>
      <c r="GLX47" s="1"/>
      <c r="GLY47" s="1"/>
      <c r="GLZ47" s="1"/>
      <c r="GMA47" s="1"/>
      <c r="GMB47" s="1"/>
      <c r="GMC47" s="1"/>
      <c r="GMD47" s="1"/>
      <c r="GME47" s="1"/>
      <c r="GMF47" s="1"/>
      <c r="GMG47" s="1"/>
      <c r="GMH47" s="1"/>
      <c r="GMI47" s="1"/>
      <c r="GMJ47" s="1"/>
      <c r="GMK47" s="1"/>
      <c r="GML47" s="1"/>
      <c r="GMM47" s="1"/>
      <c r="GMN47" s="1"/>
      <c r="GMO47" s="1"/>
      <c r="GMP47" s="1"/>
      <c r="GMQ47" s="1"/>
      <c r="GMR47" s="1"/>
      <c r="GMS47" s="1"/>
      <c r="GMT47" s="1"/>
      <c r="GMU47" s="1"/>
      <c r="GMV47" s="1"/>
      <c r="GMW47" s="1"/>
      <c r="GMX47" s="1"/>
      <c r="GMY47" s="1"/>
      <c r="GMZ47" s="1"/>
      <c r="GNA47" s="1"/>
      <c r="GNB47" s="1"/>
      <c r="GNC47" s="1"/>
      <c r="GND47" s="1"/>
      <c r="GNE47" s="1"/>
      <c r="GNF47" s="1"/>
      <c r="GNG47" s="1"/>
      <c r="GNH47" s="1"/>
      <c r="GNI47" s="1"/>
      <c r="GNJ47" s="1"/>
      <c r="GNK47" s="1"/>
      <c r="GNL47" s="1"/>
      <c r="GNM47" s="1"/>
      <c r="GNN47" s="1"/>
      <c r="GNO47" s="1"/>
      <c r="GNP47" s="1"/>
      <c r="GNQ47" s="1"/>
      <c r="GNR47" s="1"/>
      <c r="GNS47" s="1"/>
      <c r="GNT47" s="1"/>
      <c r="GNU47" s="1"/>
      <c r="GNV47" s="1"/>
      <c r="GNW47" s="1"/>
      <c r="GNX47" s="1"/>
      <c r="GNY47" s="1"/>
      <c r="GNZ47" s="1"/>
      <c r="GOA47" s="1"/>
      <c r="GOB47" s="1"/>
      <c r="GOC47" s="1"/>
      <c r="GOD47" s="1"/>
      <c r="GOE47" s="1"/>
      <c r="GOF47" s="1"/>
      <c r="GOG47" s="1"/>
      <c r="GOH47" s="1"/>
      <c r="GOI47" s="1"/>
      <c r="GOJ47" s="1"/>
      <c r="GOK47" s="1"/>
      <c r="GOL47" s="1"/>
      <c r="GOM47" s="1"/>
      <c r="GON47" s="1"/>
      <c r="GOO47" s="1"/>
      <c r="GOP47" s="1"/>
      <c r="GOQ47" s="1"/>
      <c r="GOR47" s="1"/>
      <c r="GOS47" s="1"/>
      <c r="GOT47" s="1"/>
      <c r="GOU47" s="1"/>
      <c r="GOV47" s="1"/>
      <c r="GOW47" s="1"/>
      <c r="GOX47" s="1"/>
      <c r="GOY47" s="1"/>
      <c r="GOZ47" s="1"/>
      <c r="GPA47" s="1"/>
      <c r="GPB47" s="1"/>
      <c r="GPC47" s="1"/>
      <c r="GPD47" s="1"/>
      <c r="GPE47" s="1"/>
      <c r="GPF47" s="1"/>
      <c r="GPG47" s="1"/>
      <c r="GPH47" s="1"/>
      <c r="GPI47" s="1"/>
      <c r="GPJ47" s="1"/>
      <c r="GPK47" s="1"/>
      <c r="GPL47" s="1"/>
      <c r="GPM47" s="1"/>
      <c r="GPN47" s="1"/>
      <c r="GPO47" s="1"/>
      <c r="GPP47" s="1"/>
      <c r="GPQ47" s="1"/>
      <c r="GPR47" s="1"/>
      <c r="GPS47" s="1"/>
      <c r="GPT47" s="1"/>
      <c r="GPU47" s="1"/>
      <c r="GPV47" s="1"/>
      <c r="GPW47" s="1"/>
      <c r="GPX47" s="1"/>
      <c r="GPY47" s="1"/>
      <c r="GPZ47" s="1"/>
      <c r="GQA47" s="1"/>
      <c r="GQB47" s="1"/>
      <c r="GQC47" s="1"/>
      <c r="GQD47" s="1"/>
      <c r="GQE47" s="1"/>
      <c r="GQF47" s="1"/>
      <c r="GQG47" s="1"/>
      <c r="GQH47" s="1"/>
      <c r="GQI47" s="1"/>
      <c r="GQJ47" s="1"/>
      <c r="GQK47" s="1"/>
      <c r="GQL47" s="1"/>
      <c r="GQM47" s="1"/>
      <c r="GQN47" s="1"/>
      <c r="GQO47" s="1"/>
      <c r="GQP47" s="1"/>
      <c r="GQQ47" s="1"/>
      <c r="GQR47" s="1"/>
      <c r="GQS47" s="1"/>
      <c r="GQT47" s="1"/>
      <c r="GQU47" s="1"/>
      <c r="GQV47" s="1"/>
      <c r="GQW47" s="1"/>
      <c r="GQX47" s="1"/>
      <c r="GQY47" s="1"/>
      <c r="GQZ47" s="1"/>
      <c r="GRA47" s="1"/>
      <c r="GRB47" s="1"/>
      <c r="GRC47" s="1"/>
      <c r="GRD47" s="1"/>
      <c r="GRE47" s="1"/>
      <c r="GRF47" s="1"/>
      <c r="GRG47" s="1"/>
      <c r="GRH47" s="1"/>
      <c r="GRI47" s="1"/>
      <c r="GRJ47" s="1"/>
      <c r="GRK47" s="1"/>
      <c r="GRL47" s="1"/>
      <c r="GRM47" s="1"/>
      <c r="GRN47" s="1"/>
      <c r="GRO47" s="1"/>
      <c r="GRP47" s="1"/>
      <c r="GRQ47" s="1"/>
      <c r="GRR47" s="1"/>
      <c r="GRS47" s="1"/>
      <c r="GRT47" s="1"/>
      <c r="GRU47" s="1"/>
      <c r="GRV47" s="1"/>
      <c r="GRW47" s="1"/>
      <c r="GRX47" s="1"/>
      <c r="GRY47" s="1"/>
      <c r="GRZ47" s="1"/>
      <c r="GSA47" s="1"/>
      <c r="GSB47" s="1"/>
      <c r="GSC47" s="1"/>
      <c r="GSD47" s="1"/>
      <c r="GSE47" s="1"/>
      <c r="GSF47" s="1"/>
      <c r="GSG47" s="1"/>
      <c r="GSH47" s="1"/>
      <c r="GSI47" s="1"/>
      <c r="GSJ47" s="1"/>
      <c r="GSK47" s="1"/>
      <c r="GSL47" s="1"/>
      <c r="GSM47" s="1"/>
      <c r="GSN47" s="1"/>
      <c r="GSO47" s="1"/>
      <c r="GSP47" s="1"/>
      <c r="GSQ47" s="1"/>
      <c r="GSR47" s="1"/>
      <c r="GSS47" s="1"/>
      <c r="GST47" s="1"/>
      <c r="GSU47" s="1"/>
      <c r="GSV47" s="1"/>
      <c r="GSW47" s="1"/>
      <c r="GSX47" s="1"/>
      <c r="GSY47" s="1"/>
      <c r="GSZ47" s="1"/>
      <c r="GTA47" s="1"/>
      <c r="GTB47" s="1"/>
      <c r="GTC47" s="1"/>
      <c r="GTD47" s="1"/>
      <c r="GTE47" s="1"/>
      <c r="GTF47" s="1"/>
      <c r="GTG47" s="1"/>
      <c r="GTH47" s="1"/>
      <c r="GTI47" s="1"/>
      <c r="GTJ47" s="1"/>
      <c r="GTK47" s="1"/>
      <c r="GTL47" s="1"/>
      <c r="GTM47" s="1"/>
      <c r="GTN47" s="1"/>
      <c r="GTO47" s="1"/>
      <c r="GTP47" s="1"/>
      <c r="GTQ47" s="1"/>
      <c r="GTR47" s="1"/>
      <c r="GTS47" s="1"/>
      <c r="GTT47" s="1"/>
      <c r="GTU47" s="1"/>
      <c r="GTV47" s="1"/>
      <c r="GTW47" s="1"/>
      <c r="GTX47" s="1"/>
      <c r="GTY47" s="1"/>
      <c r="GTZ47" s="1"/>
      <c r="GUA47" s="1"/>
      <c r="GUB47" s="1"/>
      <c r="GUC47" s="1"/>
      <c r="GUD47" s="1"/>
      <c r="GUE47" s="1"/>
      <c r="GUF47" s="1"/>
      <c r="GUG47" s="1"/>
      <c r="GUH47" s="1"/>
      <c r="GUI47" s="1"/>
      <c r="GUJ47" s="1"/>
      <c r="GUK47" s="1"/>
      <c r="GUL47" s="1"/>
      <c r="GUM47" s="1"/>
      <c r="GUN47" s="1"/>
      <c r="GUO47" s="1"/>
      <c r="GUP47" s="1"/>
      <c r="GUQ47" s="1"/>
      <c r="GUR47" s="1"/>
      <c r="GUS47" s="1"/>
      <c r="GUT47" s="1"/>
      <c r="GUU47" s="1"/>
      <c r="GUV47" s="1"/>
      <c r="GUW47" s="1"/>
      <c r="GUX47" s="1"/>
      <c r="GUY47" s="1"/>
      <c r="GUZ47" s="1"/>
      <c r="GVA47" s="1"/>
      <c r="GVB47" s="1"/>
      <c r="GVC47" s="1"/>
      <c r="GVD47" s="1"/>
      <c r="GVE47" s="1"/>
      <c r="GVF47" s="1"/>
      <c r="GVG47" s="1"/>
      <c r="GVH47" s="1"/>
      <c r="GVI47" s="1"/>
      <c r="GVJ47" s="1"/>
      <c r="GVK47" s="1"/>
      <c r="GVL47" s="1"/>
      <c r="GVM47" s="1"/>
      <c r="GVN47" s="1"/>
      <c r="GVO47" s="1"/>
      <c r="GVP47" s="1"/>
      <c r="GVQ47" s="1"/>
      <c r="GVR47" s="1"/>
      <c r="GVS47" s="1"/>
      <c r="GVT47" s="1"/>
      <c r="GVU47" s="1"/>
      <c r="GVV47" s="1"/>
      <c r="GVW47" s="1"/>
      <c r="GVX47" s="1"/>
      <c r="GVY47" s="1"/>
      <c r="GVZ47" s="1"/>
      <c r="GWA47" s="1"/>
      <c r="GWB47" s="1"/>
      <c r="GWC47" s="1"/>
      <c r="GWD47" s="1"/>
      <c r="GWE47" s="1"/>
      <c r="GWF47" s="1"/>
      <c r="GWG47" s="1"/>
      <c r="GWH47" s="1"/>
      <c r="GWI47" s="1"/>
      <c r="GWJ47" s="1"/>
      <c r="GWK47" s="1"/>
      <c r="GWL47" s="1"/>
      <c r="GWM47" s="1"/>
      <c r="GWN47" s="1"/>
      <c r="GWO47" s="1"/>
      <c r="GWP47" s="1"/>
      <c r="GWQ47" s="1"/>
      <c r="GWR47" s="1"/>
      <c r="GWS47" s="1"/>
      <c r="GWT47" s="1"/>
      <c r="GWU47" s="1"/>
      <c r="GWV47" s="1"/>
      <c r="GWW47" s="1"/>
      <c r="GWX47" s="1"/>
      <c r="GWY47" s="1"/>
      <c r="GWZ47" s="1"/>
      <c r="GXA47" s="1"/>
      <c r="GXB47" s="1"/>
      <c r="GXC47" s="1"/>
      <c r="GXD47" s="1"/>
      <c r="GXE47" s="1"/>
      <c r="GXF47" s="1"/>
      <c r="GXG47" s="1"/>
      <c r="GXH47" s="1"/>
      <c r="GXI47" s="1"/>
      <c r="GXJ47" s="1"/>
      <c r="GXK47" s="1"/>
      <c r="GXL47" s="1"/>
      <c r="GXM47" s="1"/>
      <c r="GXN47" s="1"/>
      <c r="GXO47" s="1"/>
      <c r="GXP47" s="1"/>
      <c r="GXQ47" s="1"/>
      <c r="GXR47" s="1"/>
      <c r="GXS47" s="1"/>
      <c r="GXT47" s="1"/>
      <c r="GXU47" s="1"/>
      <c r="GXV47" s="1"/>
      <c r="GXW47" s="1"/>
      <c r="GXX47" s="1"/>
      <c r="GXY47" s="1"/>
      <c r="GXZ47" s="1"/>
      <c r="GYA47" s="1"/>
      <c r="GYB47" s="1"/>
      <c r="GYC47" s="1"/>
      <c r="GYD47" s="1"/>
      <c r="GYE47" s="1"/>
      <c r="GYF47" s="1"/>
      <c r="GYG47" s="1"/>
      <c r="GYH47" s="1"/>
      <c r="GYI47" s="1"/>
      <c r="GYJ47" s="1"/>
      <c r="GYK47" s="1"/>
      <c r="GYL47" s="1"/>
      <c r="GYM47" s="1"/>
      <c r="GYN47" s="1"/>
      <c r="GYO47" s="1"/>
      <c r="GYP47" s="1"/>
      <c r="GYQ47" s="1"/>
      <c r="GYR47" s="1"/>
      <c r="GYS47" s="1"/>
      <c r="GYT47" s="1"/>
      <c r="GYU47" s="1"/>
      <c r="GYV47" s="1"/>
      <c r="GYW47" s="1"/>
      <c r="GYX47" s="1"/>
      <c r="GYY47" s="1"/>
      <c r="GYZ47" s="1"/>
      <c r="GZA47" s="1"/>
      <c r="GZB47" s="1"/>
      <c r="GZC47" s="1"/>
      <c r="GZD47" s="1"/>
      <c r="GZE47" s="1"/>
      <c r="GZF47" s="1"/>
      <c r="GZG47" s="1"/>
      <c r="GZH47" s="1"/>
      <c r="GZI47" s="1"/>
      <c r="GZJ47" s="1"/>
      <c r="GZK47" s="1"/>
      <c r="GZL47" s="1"/>
      <c r="GZM47" s="1"/>
      <c r="GZN47" s="1"/>
      <c r="GZO47" s="1"/>
      <c r="GZP47" s="1"/>
      <c r="GZQ47" s="1"/>
      <c r="GZR47" s="1"/>
      <c r="GZS47" s="1"/>
      <c r="GZT47" s="1"/>
      <c r="GZU47" s="1"/>
      <c r="GZV47" s="1"/>
      <c r="GZW47" s="1"/>
      <c r="GZX47" s="1"/>
      <c r="GZY47" s="1"/>
      <c r="GZZ47" s="1"/>
      <c r="HAA47" s="1"/>
      <c r="HAB47" s="1"/>
      <c r="HAC47" s="1"/>
      <c r="HAD47" s="1"/>
      <c r="HAE47" s="1"/>
      <c r="HAF47" s="1"/>
      <c r="HAG47" s="1"/>
      <c r="HAH47" s="1"/>
      <c r="HAI47" s="1"/>
      <c r="HAJ47" s="1"/>
      <c r="HAK47" s="1"/>
      <c r="HAL47" s="1"/>
      <c r="HAM47" s="1"/>
      <c r="HAN47" s="1"/>
      <c r="HAO47" s="1"/>
      <c r="HAP47" s="1"/>
      <c r="HAQ47" s="1"/>
      <c r="HAR47" s="1"/>
      <c r="HAS47" s="1"/>
      <c r="HAT47" s="1"/>
      <c r="HAU47" s="1"/>
      <c r="HAV47" s="1"/>
      <c r="HAW47" s="1"/>
      <c r="HAX47" s="1"/>
      <c r="HAY47" s="1"/>
      <c r="HAZ47" s="1"/>
      <c r="HBA47" s="1"/>
      <c r="HBB47" s="1"/>
      <c r="HBC47" s="1"/>
      <c r="HBD47" s="1"/>
      <c r="HBE47" s="1"/>
      <c r="HBF47" s="1"/>
      <c r="HBG47" s="1"/>
      <c r="HBH47" s="1"/>
      <c r="HBI47" s="1"/>
      <c r="HBJ47" s="1"/>
      <c r="HBK47" s="1"/>
      <c r="HBL47" s="1"/>
      <c r="HBM47" s="1"/>
      <c r="HBN47" s="1"/>
      <c r="HBO47" s="1"/>
      <c r="HBP47" s="1"/>
      <c r="HBQ47" s="1"/>
      <c r="HBR47" s="1"/>
      <c r="HBS47" s="1"/>
      <c r="HBT47" s="1"/>
      <c r="HBU47" s="1"/>
      <c r="HBV47" s="1"/>
      <c r="HBW47" s="1"/>
      <c r="HBX47" s="1"/>
      <c r="HBY47" s="1"/>
      <c r="HBZ47" s="1"/>
      <c r="HCA47" s="1"/>
      <c r="HCB47" s="1"/>
      <c r="HCC47" s="1"/>
      <c r="HCD47" s="1"/>
      <c r="HCE47" s="1"/>
      <c r="HCF47" s="1"/>
      <c r="HCG47" s="1"/>
      <c r="HCH47" s="1"/>
      <c r="HCI47" s="1"/>
      <c r="HCJ47" s="1"/>
      <c r="HCK47" s="1"/>
      <c r="HCL47" s="1"/>
      <c r="HCM47" s="1"/>
      <c r="HCN47" s="1"/>
      <c r="HCO47" s="1"/>
      <c r="HCP47" s="1"/>
      <c r="HCQ47" s="1"/>
      <c r="HCR47" s="1"/>
      <c r="HCS47" s="1"/>
      <c r="HCT47" s="1"/>
      <c r="HCU47" s="1"/>
      <c r="HCV47" s="1"/>
      <c r="HCW47" s="1"/>
      <c r="HCX47" s="1"/>
      <c r="HCY47" s="1"/>
      <c r="HCZ47" s="1"/>
      <c r="HDA47" s="1"/>
      <c r="HDB47" s="1"/>
      <c r="HDC47" s="1"/>
      <c r="HDD47" s="1"/>
      <c r="HDE47" s="1"/>
      <c r="HDF47" s="1"/>
      <c r="HDG47" s="1"/>
      <c r="HDH47" s="1"/>
      <c r="HDI47" s="1"/>
      <c r="HDJ47" s="1"/>
      <c r="HDK47" s="1"/>
      <c r="HDL47" s="1"/>
      <c r="HDM47" s="1"/>
      <c r="HDN47" s="1"/>
      <c r="HDO47" s="1"/>
      <c r="HDP47" s="1"/>
      <c r="HDQ47" s="1"/>
      <c r="HDR47" s="1"/>
      <c r="HDS47" s="1"/>
      <c r="HDT47" s="1"/>
      <c r="HDU47" s="1"/>
      <c r="HDV47" s="1"/>
      <c r="HDW47" s="1"/>
      <c r="HDX47" s="1"/>
      <c r="HDY47" s="1"/>
      <c r="HDZ47" s="1"/>
      <c r="HEA47" s="1"/>
      <c r="HEB47" s="1"/>
      <c r="HEC47" s="1"/>
      <c r="HED47" s="1"/>
      <c r="HEE47" s="1"/>
      <c r="HEF47" s="1"/>
      <c r="HEG47" s="1"/>
      <c r="HEH47" s="1"/>
      <c r="HEI47" s="1"/>
      <c r="HEJ47" s="1"/>
      <c r="HEK47" s="1"/>
      <c r="HEL47" s="1"/>
      <c r="HEM47" s="1"/>
      <c r="HEN47" s="1"/>
      <c r="HEO47" s="1"/>
      <c r="HEP47" s="1"/>
      <c r="HEQ47" s="1"/>
      <c r="HER47" s="1"/>
      <c r="HES47" s="1"/>
      <c r="HET47" s="1"/>
      <c r="HEU47" s="1"/>
      <c r="HEV47" s="1"/>
      <c r="HEW47" s="1"/>
      <c r="HEX47" s="1"/>
      <c r="HEY47" s="1"/>
      <c r="HEZ47" s="1"/>
      <c r="HFA47" s="1"/>
      <c r="HFB47" s="1"/>
      <c r="HFC47" s="1"/>
      <c r="HFD47" s="1"/>
      <c r="HFE47" s="1"/>
      <c r="HFF47" s="1"/>
      <c r="HFG47" s="1"/>
      <c r="HFH47" s="1"/>
      <c r="HFI47" s="1"/>
      <c r="HFJ47" s="1"/>
      <c r="HFK47" s="1"/>
      <c r="HFL47" s="1"/>
      <c r="HFM47" s="1"/>
      <c r="HFN47" s="1"/>
      <c r="HFO47" s="1"/>
      <c r="HFP47" s="1"/>
      <c r="HFQ47" s="1"/>
      <c r="HFR47" s="1"/>
      <c r="HFS47" s="1"/>
      <c r="HFT47" s="1"/>
      <c r="HFU47" s="1"/>
      <c r="HFV47" s="1"/>
      <c r="HFW47" s="1"/>
      <c r="HFX47" s="1"/>
      <c r="HFY47" s="1"/>
      <c r="HFZ47" s="1"/>
      <c r="HGA47" s="1"/>
      <c r="HGB47" s="1"/>
      <c r="HGC47" s="1"/>
      <c r="HGD47" s="1"/>
      <c r="HGE47" s="1"/>
      <c r="HGF47" s="1"/>
      <c r="HGG47" s="1"/>
      <c r="HGH47" s="1"/>
      <c r="HGI47" s="1"/>
      <c r="HGJ47" s="1"/>
      <c r="HGK47" s="1"/>
      <c r="HGL47" s="1"/>
      <c r="HGM47" s="1"/>
      <c r="HGN47" s="1"/>
      <c r="HGO47" s="1"/>
      <c r="HGP47" s="1"/>
      <c r="HGQ47" s="1"/>
      <c r="HGR47" s="1"/>
      <c r="HGS47" s="1"/>
      <c r="HGT47" s="1"/>
      <c r="HGU47" s="1"/>
      <c r="HGV47" s="1"/>
      <c r="HGW47" s="1"/>
      <c r="HGX47" s="1"/>
      <c r="HGY47" s="1"/>
      <c r="HGZ47" s="1"/>
      <c r="HHA47" s="1"/>
      <c r="HHB47" s="1"/>
      <c r="HHC47" s="1"/>
      <c r="HHD47" s="1"/>
      <c r="HHE47" s="1"/>
      <c r="HHF47" s="1"/>
      <c r="HHG47" s="1"/>
      <c r="HHH47" s="1"/>
      <c r="HHI47" s="1"/>
      <c r="HHJ47" s="1"/>
      <c r="HHK47" s="1"/>
      <c r="HHL47" s="1"/>
      <c r="HHM47" s="1"/>
      <c r="HHN47" s="1"/>
      <c r="HHO47" s="1"/>
      <c r="HHP47" s="1"/>
      <c r="HHQ47" s="1"/>
      <c r="HHR47" s="1"/>
      <c r="HHS47" s="1"/>
      <c r="HHT47" s="1"/>
      <c r="HHU47" s="1"/>
      <c r="HHV47" s="1"/>
      <c r="HHW47" s="1"/>
      <c r="HHX47" s="1"/>
      <c r="HHY47" s="1"/>
      <c r="HHZ47" s="1"/>
      <c r="HIA47" s="1"/>
      <c r="HIB47" s="1"/>
      <c r="HIC47" s="1"/>
      <c r="HID47" s="1"/>
      <c r="HIE47" s="1"/>
      <c r="HIF47" s="1"/>
      <c r="HIG47" s="1"/>
      <c r="HIH47" s="1"/>
      <c r="HII47" s="1"/>
      <c r="HIJ47" s="1"/>
      <c r="HIK47" s="1"/>
      <c r="HIL47" s="1"/>
      <c r="HIM47" s="1"/>
      <c r="HIN47" s="1"/>
      <c r="HIO47" s="1"/>
      <c r="HIP47" s="1"/>
      <c r="HIQ47" s="1"/>
      <c r="HIR47" s="1"/>
      <c r="HIS47" s="1"/>
      <c r="HIT47" s="1"/>
      <c r="HIU47" s="1"/>
      <c r="HIV47" s="1"/>
      <c r="HIW47" s="1"/>
      <c r="HIX47" s="1"/>
      <c r="HIY47" s="1"/>
      <c r="HIZ47" s="1"/>
      <c r="HJA47" s="1"/>
      <c r="HJB47" s="1"/>
      <c r="HJC47" s="1"/>
      <c r="HJD47" s="1"/>
      <c r="HJE47" s="1"/>
      <c r="HJF47" s="1"/>
      <c r="HJG47" s="1"/>
      <c r="HJH47" s="1"/>
      <c r="HJI47" s="1"/>
      <c r="HJJ47" s="1"/>
      <c r="HJK47" s="1"/>
      <c r="HJL47" s="1"/>
      <c r="HJM47" s="1"/>
      <c r="HJN47" s="1"/>
      <c r="HJO47" s="1"/>
      <c r="HJP47" s="1"/>
      <c r="HJQ47" s="1"/>
      <c r="HJR47" s="1"/>
      <c r="HJS47" s="1"/>
      <c r="HJT47" s="1"/>
      <c r="HJU47" s="1"/>
      <c r="HJV47" s="1"/>
      <c r="HJW47" s="1"/>
      <c r="HJX47" s="1"/>
      <c r="HJY47" s="1"/>
      <c r="HJZ47" s="1"/>
      <c r="HKA47" s="1"/>
      <c r="HKB47" s="1"/>
      <c r="HKC47" s="1"/>
      <c r="HKD47" s="1"/>
      <c r="HKE47" s="1"/>
      <c r="HKF47" s="1"/>
      <c r="HKG47" s="1"/>
      <c r="HKH47" s="1"/>
      <c r="HKI47" s="1"/>
      <c r="HKJ47" s="1"/>
      <c r="HKK47" s="1"/>
      <c r="HKL47" s="1"/>
      <c r="HKM47" s="1"/>
      <c r="HKN47" s="1"/>
      <c r="HKO47" s="1"/>
      <c r="HKP47" s="1"/>
      <c r="HKQ47" s="1"/>
      <c r="HKR47" s="1"/>
      <c r="HKS47" s="1"/>
      <c r="HKT47" s="1"/>
      <c r="HKU47" s="1"/>
      <c r="HKV47" s="1"/>
      <c r="HKW47" s="1"/>
      <c r="HKX47" s="1"/>
      <c r="HKY47" s="1"/>
      <c r="HKZ47" s="1"/>
      <c r="HLA47" s="1"/>
      <c r="HLB47" s="1"/>
      <c r="HLC47" s="1"/>
      <c r="HLD47" s="1"/>
      <c r="HLE47" s="1"/>
      <c r="HLF47" s="1"/>
      <c r="HLG47" s="1"/>
      <c r="HLH47" s="1"/>
      <c r="HLI47" s="1"/>
      <c r="HLJ47" s="1"/>
      <c r="HLK47" s="1"/>
      <c r="HLL47" s="1"/>
      <c r="HLM47" s="1"/>
      <c r="HLN47" s="1"/>
      <c r="HLO47" s="1"/>
      <c r="HLP47" s="1"/>
      <c r="HLQ47" s="1"/>
      <c r="HLR47" s="1"/>
      <c r="HLS47" s="1"/>
      <c r="HLT47" s="1"/>
      <c r="HLU47" s="1"/>
      <c r="HLV47" s="1"/>
      <c r="HLW47" s="1"/>
      <c r="HLX47" s="1"/>
      <c r="HLY47" s="1"/>
      <c r="HLZ47" s="1"/>
      <c r="HMA47" s="1"/>
      <c r="HMB47" s="1"/>
      <c r="HMC47" s="1"/>
      <c r="HMD47" s="1"/>
      <c r="HME47" s="1"/>
      <c r="HMF47" s="1"/>
      <c r="HMG47" s="1"/>
      <c r="HMH47" s="1"/>
      <c r="HMI47" s="1"/>
      <c r="HMJ47" s="1"/>
      <c r="HMK47" s="1"/>
      <c r="HML47" s="1"/>
      <c r="HMM47" s="1"/>
      <c r="HMN47" s="1"/>
      <c r="HMO47" s="1"/>
      <c r="HMP47" s="1"/>
      <c r="HMQ47" s="1"/>
      <c r="HMR47" s="1"/>
      <c r="HMS47" s="1"/>
      <c r="HMT47" s="1"/>
      <c r="HMU47" s="1"/>
      <c r="HMV47" s="1"/>
      <c r="HMW47" s="1"/>
      <c r="HMX47" s="1"/>
      <c r="HMY47" s="1"/>
      <c r="HMZ47" s="1"/>
      <c r="HNA47" s="1"/>
      <c r="HNB47" s="1"/>
      <c r="HNC47" s="1"/>
      <c r="HND47" s="1"/>
      <c r="HNE47" s="1"/>
      <c r="HNF47" s="1"/>
      <c r="HNG47" s="1"/>
      <c r="HNH47" s="1"/>
      <c r="HNI47" s="1"/>
      <c r="HNJ47" s="1"/>
      <c r="HNK47" s="1"/>
      <c r="HNL47" s="1"/>
      <c r="HNM47" s="1"/>
      <c r="HNN47" s="1"/>
      <c r="HNO47" s="1"/>
      <c r="HNP47" s="1"/>
      <c r="HNQ47" s="1"/>
      <c r="HNR47" s="1"/>
      <c r="HNS47" s="1"/>
      <c r="HNT47" s="1"/>
      <c r="HNU47" s="1"/>
      <c r="HNV47" s="1"/>
      <c r="HNW47" s="1"/>
      <c r="HNX47" s="1"/>
      <c r="HNY47" s="1"/>
      <c r="HNZ47" s="1"/>
      <c r="HOA47" s="1"/>
      <c r="HOB47" s="1"/>
      <c r="HOC47" s="1"/>
      <c r="HOD47" s="1"/>
      <c r="HOE47" s="1"/>
      <c r="HOF47" s="1"/>
      <c r="HOG47" s="1"/>
      <c r="HOH47" s="1"/>
      <c r="HOI47" s="1"/>
      <c r="HOJ47" s="1"/>
      <c r="HOK47" s="1"/>
      <c r="HOL47" s="1"/>
      <c r="HOM47" s="1"/>
      <c r="HON47" s="1"/>
      <c r="HOO47" s="1"/>
      <c r="HOP47" s="1"/>
      <c r="HOQ47" s="1"/>
      <c r="HOR47" s="1"/>
      <c r="HOS47" s="1"/>
      <c r="HOT47" s="1"/>
      <c r="HOU47" s="1"/>
      <c r="HOV47" s="1"/>
      <c r="HOW47" s="1"/>
      <c r="HOX47" s="1"/>
      <c r="HOY47" s="1"/>
      <c r="HOZ47" s="1"/>
      <c r="HPA47" s="1"/>
      <c r="HPB47" s="1"/>
      <c r="HPC47" s="1"/>
      <c r="HPD47" s="1"/>
      <c r="HPE47" s="1"/>
      <c r="HPF47" s="1"/>
      <c r="HPG47" s="1"/>
      <c r="HPH47" s="1"/>
      <c r="HPI47" s="1"/>
      <c r="HPJ47" s="1"/>
      <c r="HPK47" s="1"/>
      <c r="HPL47" s="1"/>
      <c r="HPM47" s="1"/>
      <c r="HPN47" s="1"/>
      <c r="HPO47" s="1"/>
      <c r="HPP47" s="1"/>
      <c r="HPQ47" s="1"/>
      <c r="HPR47" s="1"/>
      <c r="HPS47" s="1"/>
      <c r="HPT47" s="1"/>
      <c r="HPU47" s="1"/>
      <c r="HPV47" s="1"/>
      <c r="HPW47" s="1"/>
      <c r="HPX47" s="1"/>
      <c r="HPY47" s="1"/>
      <c r="HPZ47" s="1"/>
      <c r="HQA47" s="1"/>
      <c r="HQB47" s="1"/>
      <c r="HQC47" s="1"/>
      <c r="HQD47" s="1"/>
      <c r="HQE47" s="1"/>
      <c r="HQF47" s="1"/>
      <c r="HQG47" s="1"/>
      <c r="HQH47" s="1"/>
      <c r="HQI47" s="1"/>
      <c r="HQJ47" s="1"/>
      <c r="HQK47" s="1"/>
      <c r="HQL47" s="1"/>
      <c r="HQM47" s="1"/>
      <c r="HQN47" s="1"/>
      <c r="HQO47" s="1"/>
      <c r="HQP47" s="1"/>
      <c r="HQQ47" s="1"/>
      <c r="HQR47" s="1"/>
      <c r="HQS47" s="1"/>
      <c r="HQT47" s="1"/>
      <c r="HQU47" s="1"/>
      <c r="HQV47" s="1"/>
      <c r="HQW47" s="1"/>
      <c r="HQX47" s="1"/>
      <c r="HQY47" s="1"/>
      <c r="HQZ47" s="1"/>
      <c r="HRA47" s="1"/>
      <c r="HRB47" s="1"/>
      <c r="HRC47" s="1"/>
      <c r="HRD47" s="1"/>
      <c r="HRE47" s="1"/>
      <c r="HRF47" s="1"/>
      <c r="HRG47" s="1"/>
      <c r="HRH47" s="1"/>
      <c r="HRI47" s="1"/>
      <c r="HRJ47" s="1"/>
      <c r="HRK47" s="1"/>
      <c r="HRL47" s="1"/>
      <c r="HRM47" s="1"/>
      <c r="HRN47" s="1"/>
      <c r="HRO47" s="1"/>
      <c r="HRP47" s="1"/>
      <c r="HRQ47" s="1"/>
      <c r="HRR47" s="1"/>
      <c r="HRS47" s="1"/>
      <c r="HRT47" s="1"/>
      <c r="HRU47" s="1"/>
      <c r="HRV47" s="1"/>
      <c r="HRW47" s="1"/>
      <c r="HRX47" s="1"/>
      <c r="HRY47" s="1"/>
      <c r="HRZ47" s="1"/>
      <c r="HSA47" s="1"/>
      <c r="HSB47" s="1"/>
      <c r="HSC47" s="1"/>
      <c r="HSD47" s="1"/>
      <c r="HSE47" s="1"/>
      <c r="HSF47" s="1"/>
      <c r="HSG47" s="1"/>
      <c r="HSH47" s="1"/>
      <c r="HSI47" s="1"/>
      <c r="HSJ47" s="1"/>
      <c r="HSK47" s="1"/>
      <c r="HSL47" s="1"/>
      <c r="HSM47" s="1"/>
      <c r="HSN47" s="1"/>
      <c r="HSO47" s="1"/>
      <c r="HSP47" s="1"/>
      <c r="HSQ47" s="1"/>
      <c r="HSR47" s="1"/>
      <c r="HSS47" s="1"/>
      <c r="HST47" s="1"/>
      <c r="HSU47" s="1"/>
      <c r="HSV47" s="1"/>
      <c r="HSW47" s="1"/>
      <c r="HSX47" s="1"/>
      <c r="HSY47" s="1"/>
      <c r="HSZ47" s="1"/>
      <c r="HTA47" s="1"/>
      <c r="HTB47" s="1"/>
      <c r="HTC47" s="1"/>
      <c r="HTD47" s="1"/>
      <c r="HTE47" s="1"/>
      <c r="HTF47" s="1"/>
      <c r="HTG47" s="1"/>
      <c r="HTH47" s="1"/>
      <c r="HTI47" s="1"/>
      <c r="HTJ47" s="1"/>
      <c r="HTK47" s="1"/>
      <c r="HTL47" s="1"/>
      <c r="HTM47" s="1"/>
      <c r="HTN47" s="1"/>
      <c r="HTO47" s="1"/>
      <c r="HTP47" s="1"/>
      <c r="HTQ47" s="1"/>
      <c r="HTR47" s="1"/>
      <c r="HTS47" s="1"/>
      <c r="HTT47" s="1"/>
      <c r="HTU47" s="1"/>
      <c r="HTV47" s="1"/>
      <c r="HTW47" s="1"/>
      <c r="HTX47" s="1"/>
      <c r="HTY47" s="1"/>
      <c r="HTZ47" s="1"/>
      <c r="HUA47" s="1"/>
      <c r="HUB47" s="1"/>
      <c r="HUC47" s="1"/>
      <c r="HUD47" s="1"/>
      <c r="HUE47" s="1"/>
      <c r="HUF47" s="1"/>
      <c r="HUG47" s="1"/>
      <c r="HUH47" s="1"/>
      <c r="HUI47" s="1"/>
      <c r="HUJ47" s="1"/>
      <c r="HUK47" s="1"/>
      <c r="HUL47" s="1"/>
      <c r="HUM47" s="1"/>
      <c r="HUN47" s="1"/>
      <c r="HUO47" s="1"/>
      <c r="HUP47" s="1"/>
      <c r="HUQ47" s="1"/>
      <c r="HUR47" s="1"/>
      <c r="HUS47" s="1"/>
      <c r="HUT47" s="1"/>
      <c r="HUU47" s="1"/>
      <c r="HUV47" s="1"/>
      <c r="HUW47" s="1"/>
      <c r="HUX47" s="1"/>
      <c r="HUY47" s="1"/>
      <c r="HUZ47" s="1"/>
      <c r="HVA47" s="1"/>
      <c r="HVB47" s="1"/>
      <c r="HVC47" s="1"/>
      <c r="HVD47" s="1"/>
      <c r="HVE47" s="1"/>
      <c r="HVF47" s="1"/>
      <c r="HVG47" s="1"/>
      <c r="HVH47" s="1"/>
      <c r="HVI47" s="1"/>
      <c r="HVJ47" s="1"/>
      <c r="HVK47" s="1"/>
      <c r="HVL47" s="1"/>
      <c r="HVM47" s="1"/>
      <c r="HVN47" s="1"/>
      <c r="HVO47" s="1"/>
      <c r="HVP47" s="1"/>
      <c r="HVQ47" s="1"/>
      <c r="HVR47" s="1"/>
      <c r="HVS47" s="1"/>
      <c r="HVT47" s="1"/>
      <c r="HVU47" s="1"/>
      <c r="HVV47" s="1"/>
      <c r="HVW47" s="1"/>
      <c r="HVX47" s="1"/>
      <c r="HVY47" s="1"/>
      <c r="HVZ47" s="1"/>
      <c r="HWA47" s="1"/>
      <c r="HWB47" s="1"/>
      <c r="HWC47" s="1"/>
      <c r="HWD47" s="1"/>
      <c r="HWE47" s="1"/>
      <c r="HWF47" s="1"/>
      <c r="HWG47" s="1"/>
      <c r="HWH47" s="1"/>
      <c r="HWI47" s="1"/>
      <c r="HWJ47" s="1"/>
      <c r="HWK47" s="1"/>
      <c r="HWL47" s="1"/>
      <c r="HWM47" s="1"/>
      <c r="HWN47" s="1"/>
      <c r="HWO47" s="1"/>
      <c r="HWP47" s="1"/>
      <c r="HWQ47" s="1"/>
      <c r="HWR47" s="1"/>
      <c r="HWS47" s="1"/>
      <c r="HWT47" s="1"/>
      <c r="HWU47" s="1"/>
      <c r="HWV47" s="1"/>
      <c r="HWW47" s="1"/>
      <c r="HWX47" s="1"/>
      <c r="HWY47" s="1"/>
      <c r="HWZ47" s="1"/>
      <c r="HXA47" s="1"/>
      <c r="HXB47" s="1"/>
      <c r="HXC47" s="1"/>
      <c r="HXD47" s="1"/>
      <c r="HXE47" s="1"/>
      <c r="HXF47" s="1"/>
      <c r="HXG47" s="1"/>
      <c r="HXH47" s="1"/>
      <c r="HXI47" s="1"/>
      <c r="HXJ47" s="1"/>
      <c r="HXK47" s="1"/>
      <c r="HXL47" s="1"/>
      <c r="HXM47" s="1"/>
      <c r="HXN47" s="1"/>
      <c r="HXO47" s="1"/>
      <c r="HXP47" s="1"/>
      <c r="HXQ47" s="1"/>
      <c r="HXR47" s="1"/>
      <c r="HXS47" s="1"/>
      <c r="HXT47" s="1"/>
      <c r="HXU47" s="1"/>
      <c r="HXV47" s="1"/>
      <c r="HXW47" s="1"/>
      <c r="HXX47" s="1"/>
      <c r="HXY47" s="1"/>
      <c r="HXZ47" s="1"/>
      <c r="HYA47" s="1"/>
      <c r="HYB47" s="1"/>
      <c r="HYC47" s="1"/>
      <c r="HYD47" s="1"/>
      <c r="HYE47" s="1"/>
      <c r="HYF47" s="1"/>
      <c r="HYG47" s="1"/>
      <c r="HYH47" s="1"/>
      <c r="HYI47" s="1"/>
      <c r="HYJ47" s="1"/>
      <c r="HYK47" s="1"/>
      <c r="HYL47" s="1"/>
      <c r="HYM47" s="1"/>
      <c r="HYN47" s="1"/>
      <c r="HYO47" s="1"/>
      <c r="HYP47" s="1"/>
      <c r="HYQ47" s="1"/>
      <c r="HYR47" s="1"/>
      <c r="HYS47" s="1"/>
      <c r="HYT47" s="1"/>
      <c r="HYU47" s="1"/>
      <c r="HYV47" s="1"/>
      <c r="HYW47" s="1"/>
      <c r="HYX47" s="1"/>
      <c r="HYY47" s="1"/>
      <c r="HYZ47" s="1"/>
      <c r="HZA47" s="1"/>
      <c r="HZB47" s="1"/>
      <c r="HZC47" s="1"/>
      <c r="HZD47" s="1"/>
      <c r="HZE47" s="1"/>
      <c r="HZF47" s="1"/>
      <c r="HZG47" s="1"/>
      <c r="HZH47" s="1"/>
      <c r="HZI47" s="1"/>
      <c r="HZJ47" s="1"/>
      <c r="HZK47" s="1"/>
      <c r="HZL47" s="1"/>
      <c r="HZM47" s="1"/>
      <c r="HZN47" s="1"/>
      <c r="HZO47" s="1"/>
      <c r="HZP47" s="1"/>
      <c r="HZQ47" s="1"/>
      <c r="HZR47" s="1"/>
      <c r="HZS47" s="1"/>
      <c r="HZT47" s="1"/>
      <c r="HZU47" s="1"/>
      <c r="HZV47" s="1"/>
      <c r="HZW47" s="1"/>
      <c r="HZX47" s="1"/>
      <c r="HZY47" s="1"/>
      <c r="HZZ47" s="1"/>
      <c r="IAA47" s="1"/>
      <c r="IAB47" s="1"/>
      <c r="IAC47" s="1"/>
      <c r="IAD47" s="1"/>
      <c r="IAE47" s="1"/>
      <c r="IAF47" s="1"/>
      <c r="IAG47" s="1"/>
      <c r="IAH47" s="1"/>
      <c r="IAI47" s="1"/>
      <c r="IAJ47" s="1"/>
      <c r="IAK47" s="1"/>
      <c r="IAL47" s="1"/>
      <c r="IAM47" s="1"/>
      <c r="IAN47" s="1"/>
      <c r="IAO47" s="1"/>
      <c r="IAP47" s="1"/>
      <c r="IAQ47" s="1"/>
      <c r="IAR47" s="1"/>
      <c r="IAS47" s="1"/>
      <c r="IAT47" s="1"/>
      <c r="IAU47" s="1"/>
      <c r="IAV47" s="1"/>
      <c r="IAW47" s="1"/>
      <c r="IAX47" s="1"/>
      <c r="IAY47" s="1"/>
      <c r="IAZ47" s="1"/>
      <c r="IBA47" s="1"/>
      <c r="IBB47" s="1"/>
      <c r="IBC47" s="1"/>
      <c r="IBD47" s="1"/>
      <c r="IBE47" s="1"/>
      <c r="IBF47" s="1"/>
      <c r="IBG47" s="1"/>
      <c r="IBH47" s="1"/>
      <c r="IBI47" s="1"/>
      <c r="IBJ47" s="1"/>
      <c r="IBK47" s="1"/>
      <c r="IBL47" s="1"/>
      <c r="IBM47" s="1"/>
      <c r="IBN47" s="1"/>
      <c r="IBO47" s="1"/>
      <c r="IBP47" s="1"/>
      <c r="IBQ47" s="1"/>
      <c r="IBR47" s="1"/>
      <c r="IBS47" s="1"/>
      <c r="IBT47" s="1"/>
      <c r="IBU47" s="1"/>
      <c r="IBV47" s="1"/>
      <c r="IBW47" s="1"/>
      <c r="IBX47" s="1"/>
      <c r="IBY47" s="1"/>
      <c r="IBZ47" s="1"/>
      <c r="ICA47" s="1"/>
      <c r="ICB47" s="1"/>
      <c r="ICC47" s="1"/>
      <c r="ICD47" s="1"/>
      <c r="ICE47" s="1"/>
      <c r="ICF47" s="1"/>
      <c r="ICG47" s="1"/>
      <c r="ICH47" s="1"/>
      <c r="ICI47" s="1"/>
      <c r="ICJ47" s="1"/>
      <c r="ICK47" s="1"/>
      <c r="ICL47" s="1"/>
      <c r="ICM47" s="1"/>
      <c r="ICN47" s="1"/>
      <c r="ICO47" s="1"/>
      <c r="ICP47" s="1"/>
      <c r="ICQ47" s="1"/>
      <c r="ICR47" s="1"/>
      <c r="ICS47" s="1"/>
      <c r="ICT47" s="1"/>
      <c r="ICU47" s="1"/>
      <c r="ICV47" s="1"/>
      <c r="ICW47" s="1"/>
      <c r="ICX47" s="1"/>
      <c r="ICY47" s="1"/>
      <c r="ICZ47" s="1"/>
      <c r="IDA47" s="1"/>
      <c r="IDB47" s="1"/>
      <c r="IDC47" s="1"/>
      <c r="IDD47" s="1"/>
      <c r="IDE47" s="1"/>
      <c r="IDF47" s="1"/>
      <c r="IDG47" s="1"/>
      <c r="IDH47" s="1"/>
      <c r="IDI47" s="1"/>
      <c r="IDJ47" s="1"/>
      <c r="IDK47" s="1"/>
      <c r="IDL47" s="1"/>
      <c r="IDM47" s="1"/>
      <c r="IDN47" s="1"/>
      <c r="IDO47" s="1"/>
      <c r="IDP47" s="1"/>
      <c r="IDQ47" s="1"/>
      <c r="IDR47" s="1"/>
      <c r="IDS47" s="1"/>
      <c r="IDT47" s="1"/>
      <c r="IDU47" s="1"/>
      <c r="IDV47" s="1"/>
      <c r="IDW47" s="1"/>
      <c r="IDX47" s="1"/>
      <c r="IDY47" s="1"/>
      <c r="IDZ47" s="1"/>
      <c r="IEA47" s="1"/>
      <c r="IEB47" s="1"/>
      <c r="IEC47" s="1"/>
      <c r="IED47" s="1"/>
      <c r="IEE47" s="1"/>
      <c r="IEF47" s="1"/>
      <c r="IEG47" s="1"/>
      <c r="IEH47" s="1"/>
      <c r="IEI47" s="1"/>
      <c r="IEJ47" s="1"/>
      <c r="IEK47" s="1"/>
      <c r="IEL47" s="1"/>
      <c r="IEM47" s="1"/>
      <c r="IEN47" s="1"/>
      <c r="IEO47" s="1"/>
      <c r="IEP47" s="1"/>
      <c r="IEQ47" s="1"/>
      <c r="IER47" s="1"/>
      <c r="IES47" s="1"/>
      <c r="IET47" s="1"/>
      <c r="IEU47" s="1"/>
      <c r="IEV47" s="1"/>
      <c r="IEW47" s="1"/>
      <c r="IEX47" s="1"/>
      <c r="IEY47" s="1"/>
      <c r="IEZ47" s="1"/>
      <c r="IFA47" s="1"/>
      <c r="IFB47" s="1"/>
      <c r="IFC47" s="1"/>
      <c r="IFD47" s="1"/>
      <c r="IFE47" s="1"/>
      <c r="IFF47" s="1"/>
      <c r="IFG47" s="1"/>
      <c r="IFH47" s="1"/>
      <c r="IFI47" s="1"/>
      <c r="IFJ47" s="1"/>
      <c r="IFK47" s="1"/>
      <c r="IFL47" s="1"/>
      <c r="IFM47" s="1"/>
      <c r="IFN47" s="1"/>
      <c r="IFO47" s="1"/>
      <c r="IFP47" s="1"/>
      <c r="IFQ47" s="1"/>
      <c r="IFR47" s="1"/>
      <c r="IFS47" s="1"/>
      <c r="IFT47" s="1"/>
      <c r="IFU47" s="1"/>
      <c r="IFV47" s="1"/>
      <c r="IFW47" s="1"/>
      <c r="IFX47" s="1"/>
      <c r="IFY47" s="1"/>
      <c r="IFZ47" s="1"/>
      <c r="IGA47" s="1"/>
      <c r="IGB47" s="1"/>
      <c r="IGC47" s="1"/>
      <c r="IGD47" s="1"/>
      <c r="IGE47" s="1"/>
      <c r="IGF47" s="1"/>
      <c r="IGG47" s="1"/>
      <c r="IGH47" s="1"/>
      <c r="IGI47" s="1"/>
      <c r="IGJ47" s="1"/>
      <c r="IGK47" s="1"/>
      <c r="IGL47" s="1"/>
      <c r="IGM47" s="1"/>
      <c r="IGN47" s="1"/>
      <c r="IGO47" s="1"/>
      <c r="IGP47" s="1"/>
      <c r="IGQ47" s="1"/>
      <c r="IGR47" s="1"/>
      <c r="IGS47" s="1"/>
      <c r="IGT47" s="1"/>
      <c r="IGU47" s="1"/>
      <c r="IGV47" s="1"/>
      <c r="IGW47" s="1"/>
      <c r="IGX47" s="1"/>
      <c r="IGY47" s="1"/>
      <c r="IGZ47" s="1"/>
      <c r="IHA47" s="1"/>
      <c r="IHB47" s="1"/>
      <c r="IHC47" s="1"/>
      <c r="IHD47" s="1"/>
      <c r="IHE47" s="1"/>
      <c r="IHF47" s="1"/>
      <c r="IHG47" s="1"/>
      <c r="IHH47" s="1"/>
      <c r="IHI47" s="1"/>
      <c r="IHJ47" s="1"/>
      <c r="IHK47" s="1"/>
      <c r="IHL47" s="1"/>
      <c r="IHM47" s="1"/>
      <c r="IHN47" s="1"/>
      <c r="IHO47" s="1"/>
      <c r="IHP47" s="1"/>
      <c r="IHQ47" s="1"/>
      <c r="IHR47" s="1"/>
      <c r="IHS47" s="1"/>
      <c r="IHT47" s="1"/>
      <c r="IHU47" s="1"/>
      <c r="IHV47" s="1"/>
      <c r="IHW47" s="1"/>
      <c r="IHX47" s="1"/>
      <c r="IHY47" s="1"/>
      <c r="IHZ47" s="1"/>
      <c r="IIA47" s="1"/>
      <c r="IIB47" s="1"/>
      <c r="IIC47" s="1"/>
      <c r="IID47" s="1"/>
      <c r="IIE47" s="1"/>
      <c r="IIF47" s="1"/>
      <c r="IIG47" s="1"/>
      <c r="IIH47" s="1"/>
      <c r="III47" s="1"/>
      <c r="IIJ47" s="1"/>
      <c r="IIK47" s="1"/>
      <c r="IIL47" s="1"/>
      <c r="IIM47" s="1"/>
      <c r="IIN47" s="1"/>
      <c r="IIO47" s="1"/>
      <c r="IIP47" s="1"/>
      <c r="IIQ47" s="1"/>
      <c r="IIR47" s="1"/>
      <c r="IIS47" s="1"/>
      <c r="IIT47" s="1"/>
      <c r="IIU47" s="1"/>
      <c r="IIV47" s="1"/>
      <c r="IIW47" s="1"/>
      <c r="IIX47" s="1"/>
      <c r="IIY47" s="1"/>
      <c r="IIZ47" s="1"/>
      <c r="IJA47" s="1"/>
      <c r="IJB47" s="1"/>
      <c r="IJC47" s="1"/>
      <c r="IJD47" s="1"/>
      <c r="IJE47" s="1"/>
      <c r="IJF47" s="1"/>
      <c r="IJG47" s="1"/>
      <c r="IJH47" s="1"/>
      <c r="IJI47" s="1"/>
      <c r="IJJ47" s="1"/>
      <c r="IJK47" s="1"/>
      <c r="IJL47" s="1"/>
      <c r="IJM47" s="1"/>
      <c r="IJN47" s="1"/>
      <c r="IJO47" s="1"/>
      <c r="IJP47" s="1"/>
      <c r="IJQ47" s="1"/>
      <c r="IJR47" s="1"/>
      <c r="IJS47" s="1"/>
      <c r="IJT47" s="1"/>
      <c r="IJU47" s="1"/>
      <c r="IJV47" s="1"/>
      <c r="IJW47" s="1"/>
      <c r="IJX47" s="1"/>
      <c r="IJY47" s="1"/>
      <c r="IJZ47" s="1"/>
      <c r="IKA47" s="1"/>
      <c r="IKB47" s="1"/>
      <c r="IKC47" s="1"/>
      <c r="IKD47" s="1"/>
      <c r="IKE47" s="1"/>
      <c r="IKF47" s="1"/>
      <c r="IKG47" s="1"/>
      <c r="IKH47" s="1"/>
      <c r="IKI47" s="1"/>
      <c r="IKJ47" s="1"/>
      <c r="IKK47" s="1"/>
      <c r="IKL47" s="1"/>
      <c r="IKM47" s="1"/>
      <c r="IKN47" s="1"/>
      <c r="IKO47" s="1"/>
      <c r="IKP47" s="1"/>
      <c r="IKQ47" s="1"/>
      <c r="IKR47" s="1"/>
      <c r="IKS47" s="1"/>
      <c r="IKT47" s="1"/>
      <c r="IKU47" s="1"/>
      <c r="IKV47" s="1"/>
      <c r="IKW47" s="1"/>
      <c r="IKX47" s="1"/>
      <c r="IKY47" s="1"/>
      <c r="IKZ47" s="1"/>
      <c r="ILA47" s="1"/>
      <c r="ILB47" s="1"/>
      <c r="ILC47" s="1"/>
      <c r="ILD47" s="1"/>
      <c r="ILE47" s="1"/>
      <c r="ILF47" s="1"/>
      <c r="ILG47" s="1"/>
      <c r="ILH47" s="1"/>
      <c r="ILI47" s="1"/>
      <c r="ILJ47" s="1"/>
      <c r="ILK47" s="1"/>
      <c r="ILL47" s="1"/>
      <c r="ILM47" s="1"/>
      <c r="ILN47" s="1"/>
      <c r="ILO47" s="1"/>
      <c r="ILP47" s="1"/>
      <c r="ILQ47" s="1"/>
      <c r="ILR47" s="1"/>
      <c r="ILS47" s="1"/>
      <c r="ILT47" s="1"/>
      <c r="ILU47" s="1"/>
      <c r="ILV47" s="1"/>
      <c r="ILW47" s="1"/>
      <c r="ILX47" s="1"/>
      <c r="ILY47" s="1"/>
      <c r="ILZ47" s="1"/>
      <c r="IMA47" s="1"/>
      <c r="IMB47" s="1"/>
      <c r="IMC47" s="1"/>
      <c r="IMD47" s="1"/>
      <c r="IME47" s="1"/>
      <c r="IMF47" s="1"/>
      <c r="IMG47" s="1"/>
      <c r="IMH47" s="1"/>
      <c r="IMI47" s="1"/>
      <c r="IMJ47" s="1"/>
      <c r="IMK47" s="1"/>
      <c r="IML47" s="1"/>
      <c r="IMM47" s="1"/>
      <c r="IMN47" s="1"/>
      <c r="IMO47" s="1"/>
      <c r="IMP47" s="1"/>
      <c r="IMQ47" s="1"/>
      <c r="IMR47" s="1"/>
      <c r="IMS47" s="1"/>
      <c r="IMT47" s="1"/>
      <c r="IMU47" s="1"/>
      <c r="IMV47" s="1"/>
      <c r="IMW47" s="1"/>
      <c r="IMX47" s="1"/>
      <c r="IMY47" s="1"/>
      <c r="IMZ47" s="1"/>
      <c r="INA47" s="1"/>
      <c r="INB47" s="1"/>
      <c r="INC47" s="1"/>
      <c r="IND47" s="1"/>
      <c r="INE47" s="1"/>
      <c r="INF47" s="1"/>
      <c r="ING47" s="1"/>
      <c r="INH47" s="1"/>
      <c r="INI47" s="1"/>
      <c r="INJ47" s="1"/>
      <c r="INK47" s="1"/>
      <c r="INL47" s="1"/>
      <c r="INM47" s="1"/>
      <c r="INN47" s="1"/>
      <c r="INO47" s="1"/>
      <c r="INP47" s="1"/>
      <c r="INQ47" s="1"/>
      <c r="INR47" s="1"/>
      <c r="INS47" s="1"/>
      <c r="INT47" s="1"/>
      <c r="INU47" s="1"/>
      <c r="INV47" s="1"/>
      <c r="INW47" s="1"/>
      <c r="INX47" s="1"/>
      <c r="INY47" s="1"/>
      <c r="INZ47" s="1"/>
      <c r="IOA47" s="1"/>
      <c r="IOB47" s="1"/>
      <c r="IOC47" s="1"/>
      <c r="IOD47" s="1"/>
      <c r="IOE47" s="1"/>
      <c r="IOF47" s="1"/>
      <c r="IOG47" s="1"/>
      <c r="IOH47" s="1"/>
      <c r="IOI47" s="1"/>
      <c r="IOJ47" s="1"/>
      <c r="IOK47" s="1"/>
      <c r="IOL47" s="1"/>
      <c r="IOM47" s="1"/>
      <c r="ION47" s="1"/>
      <c r="IOO47" s="1"/>
      <c r="IOP47" s="1"/>
      <c r="IOQ47" s="1"/>
      <c r="IOR47" s="1"/>
      <c r="IOS47" s="1"/>
      <c r="IOT47" s="1"/>
      <c r="IOU47" s="1"/>
      <c r="IOV47" s="1"/>
      <c r="IOW47" s="1"/>
      <c r="IOX47" s="1"/>
      <c r="IOY47" s="1"/>
      <c r="IOZ47" s="1"/>
      <c r="IPA47" s="1"/>
      <c r="IPB47" s="1"/>
      <c r="IPC47" s="1"/>
      <c r="IPD47" s="1"/>
      <c r="IPE47" s="1"/>
      <c r="IPF47" s="1"/>
      <c r="IPG47" s="1"/>
      <c r="IPH47" s="1"/>
      <c r="IPI47" s="1"/>
      <c r="IPJ47" s="1"/>
      <c r="IPK47" s="1"/>
      <c r="IPL47" s="1"/>
      <c r="IPM47" s="1"/>
      <c r="IPN47" s="1"/>
      <c r="IPO47" s="1"/>
      <c r="IPP47" s="1"/>
      <c r="IPQ47" s="1"/>
      <c r="IPR47" s="1"/>
      <c r="IPS47" s="1"/>
      <c r="IPT47" s="1"/>
      <c r="IPU47" s="1"/>
      <c r="IPV47" s="1"/>
      <c r="IPW47" s="1"/>
      <c r="IPX47" s="1"/>
      <c r="IPY47" s="1"/>
      <c r="IPZ47" s="1"/>
      <c r="IQA47" s="1"/>
      <c r="IQB47" s="1"/>
      <c r="IQC47" s="1"/>
      <c r="IQD47" s="1"/>
      <c r="IQE47" s="1"/>
      <c r="IQF47" s="1"/>
      <c r="IQG47" s="1"/>
      <c r="IQH47" s="1"/>
      <c r="IQI47" s="1"/>
      <c r="IQJ47" s="1"/>
      <c r="IQK47" s="1"/>
      <c r="IQL47" s="1"/>
      <c r="IQM47" s="1"/>
      <c r="IQN47" s="1"/>
      <c r="IQO47" s="1"/>
      <c r="IQP47" s="1"/>
      <c r="IQQ47" s="1"/>
      <c r="IQR47" s="1"/>
      <c r="IQS47" s="1"/>
      <c r="IQT47" s="1"/>
      <c r="IQU47" s="1"/>
      <c r="IQV47" s="1"/>
      <c r="IQW47" s="1"/>
      <c r="IQX47" s="1"/>
      <c r="IQY47" s="1"/>
      <c r="IQZ47" s="1"/>
      <c r="IRA47" s="1"/>
      <c r="IRB47" s="1"/>
      <c r="IRC47" s="1"/>
      <c r="IRD47" s="1"/>
      <c r="IRE47" s="1"/>
      <c r="IRF47" s="1"/>
      <c r="IRG47" s="1"/>
      <c r="IRH47" s="1"/>
      <c r="IRI47" s="1"/>
      <c r="IRJ47" s="1"/>
      <c r="IRK47" s="1"/>
      <c r="IRL47" s="1"/>
      <c r="IRM47" s="1"/>
      <c r="IRN47" s="1"/>
      <c r="IRO47" s="1"/>
      <c r="IRP47" s="1"/>
      <c r="IRQ47" s="1"/>
      <c r="IRR47" s="1"/>
      <c r="IRS47" s="1"/>
      <c r="IRT47" s="1"/>
      <c r="IRU47" s="1"/>
      <c r="IRV47" s="1"/>
      <c r="IRW47" s="1"/>
      <c r="IRX47" s="1"/>
      <c r="IRY47" s="1"/>
      <c r="IRZ47" s="1"/>
      <c r="ISA47" s="1"/>
      <c r="ISB47" s="1"/>
      <c r="ISC47" s="1"/>
      <c r="ISD47" s="1"/>
      <c r="ISE47" s="1"/>
      <c r="ISF47" s="1"/>
      <c r="ISG47" s="1"/>
      <c r="ISH47" s="1"/>
      <c r="ISI47" s="1"/>
      <c r="ISJ47" s="1"/>
      <c r="ISK47" s="1"/>
      <c r="ISL47" s="1"/>
      <c r="ISM47" s="1"/>
      <c r="ISN47" s="1"/>
      <c r="ISO47" s="1"/>
      <c r="ISP47" s="1"/>
      <c r="ISQ47" s="1"/>
      <c r="ISR47" s="1"/>
      <c r="ISS47" s="1"/>
      <c r="IST47" s="1"/>
      <c r="ISU47" s="1"/>
      <c r="ISV47" s="1"/>
      <c r="ISW47" s="1"/>
      <c r="ISX47" s="1"/>
      <c r="ISY47" s="1"/>
      <c r="ISZ47" s="1"/>
      <c r="ITA47" s="1"/>
      <c r="ITB47" s="1"/>
      <c r="ITC47" s="1"/>
      <c r="ITD47" s="1"/>
      <c r="ITE47" s="1"/>
      <c r="ITF47" s="1"/>
      <c r="ITG47" s="1"/>
      <c r="ITH47" s="1"/>
      <c r="ITI47" s="1"/>
      <c r="ITJ47" s="1"/>
      <c r="ITK47" s="1"/>
      <c r="ITL47" s="1"/>
      <c r="ITM47" s="1"/>
      <c r="ITN47" s="1"/>
      <c r="ITO47" s="1"/>
      <c r="ITP47" s="1"/>
      <c r="ITQ47" s="1"/>
      <c r="ITR47" s="1"/>
      <c r="ITS47" s="1"/>
      <c r="ITT47" s="1"/>
      <c r="ITU47" s="1"/>
      <c r="ITV47" s="1"/>
      <c r="ITW47" s="1"/>
      <c r="ITX47" s="1"/>
      <c r="ITY47" s="1"/>
      <c r="ITZ47" s="1"/>
      <c r="IUA47" s="1"/>
      <c r="IUB47" s="1"/>
      <c r="IUC47" s="1"/>
      <c r="IUD47" s="1"/>
      <c r="IUE47" s="1"/>
      <c r="IUF47" s="1"/>
      <c r="IUG47" s="1"/>
      <c r="IUH47" s="1"/>
      <c r="IUI47" s="1"/>
      <c r="IUJ47" s="1"/>
      <c r="IUK47" s="1"/>
      <c r="IUL47" s="1"/>
      <c r="IUM47" s="1"/>
      <c r="IUN47" s="1"/>
      <c r="IUO47" s="1"/>
      <c r="IUP47" s="1"/>
      <c r="IUQ47" s="1"/>
      <c r="IUR47" s="1"/>
      <c r="IUS47" s="1"/>
      <c r="IUT47" s="1"/>
      <c r="IUU47" s="1"/>
      <c r="IUV47" s="1"/>
      <c r="IUW47" s="1"/>
      <c r="IUX47" s="1"/>
      <c r="IUY47" s="1"/>
      <c r="IUZ47" s="1"/>
      <c r="IVA47" s="1"/>
      <c r="IVB47" s="1"/>
      <c r="IVC47" s="1"/>
      <c r="IVD47" s="1"/>
      <c r="IVE47" s="1"/>
      <c r="IVF47" s="1"/>
      <c r="IVG47" s="1"/>
      <c r="IVH47" s="1"/>
      <c r="IVI47" s="1"/>
      <c r="IVJ47" s="1"/>
      <c r="IVK47" s="1"/>
      <c r="IVL47" s="1"/>
      <c r="IVM47" s="1"/>
      <c r="IVN47" s="1"/>
      <c r="IVO47" s="1"/>
      <c r="IVP47" s="1"/>
      <c r="IVQ47" s="1"/>
      <c r="IVR47" s="1"/>
      <c r="IVS47" s="1"/>
      <c r="IVT47" s="1"/>
      <c r="IVU47" s="1"/>
      <c r="IVV47" s="1"/>
      <c r="IVW47" s="1"/>
      <c r="IVX47" s="1"/>
      <c r="IVY47" s="1"/>
      <c r="IVZ47" s="1"/>
      <c r="IWA47" s="1"/>
      <c r="IWB47" s="1"/>
      <c r="IWC47" s="1"/>
      <c r="IWD47" s="1"/>
      <c r="IWE47" s="1"/>
      <c r="IWF47" s="1"/>
      <c r="IWG47" s="1"/>
      <c r="IWH47" s="1"/>
      <c r="IWI47" s="1"/>
      <c r="IWJ47" s="1"/>
      <c r="IWK47" s="1"/>
      <c r="IWL47" s="1"/>
      <c r="IWM47" s="1"/>
      <c r="IWN47" s="1"/>
      <c r="IWO47" s="1"/>
      <c r="IWP47" s="1"/>
      <c r="IWQ47" s="1"/>
      <c r="IWR47" s="1"/>
      <c r="IWS47" s="1"/>
      <c r="IWT47" s="1"/>
      <c r="IWU47" s="1"/>
      <c r="IWV47" s="1"/>
      <c r="IWW47" s="1"/>
      <c r="IWX47" s="1"/>
      <c r="IWY47" s="1"/>
      <c r="IWZ47" s="1"/>
      <c r="IXA47" s="1"/>
      <c r="IXB47" s="1"/>
      <c r="IXC47" s="1"/>
      <c r="IXD47" s="1"/>
      <c r="IXE47" s="1"/>
      <c r="IXF47" s="1"/>
      <c r="IXG47" s="1"/>
      <c r="IXH47" s="1"/>
      <c r="IXI47" s="1"/>
      <c r="IXJ47" s="1"/>
      <c r="IXK47" s="1"/>
      <c r="IXL47" s="1"/>
      <c r="IXM47" s="1"/>
      <c r="IXN47" s="1"/>
      <c r="IXO47" s="1"/>
      <c r="IXP47" s="1"/>
      <c r="IXQ47" s="1"/>
      <c r="IXR47" s="1"/>
      <c r="IXS47" s="1"/>
      <c r="IXT47" s="1"/>
      <c r="IXU47" s="1"/>
      <c r="IXV47" s="1"/>
      <c r="IXW47" s="1"/>
      <c r="IXX47" s="1"/>
      <c r="IXY47" s="1"/>
      <c r="IXZ47" s="1"/>
      <c r="IYA47" s="1"/>
      <c r="IYB47" s="1"/>
      <c r="IYC47" s="1"/>
      <c r="IYD47" s="1"/>
      <c r="IYE47" s="1"/>
      <c r="IYF47" s="1"/>
      <c r="IYG47" s="1"/>
      <c r="IYH47" s="1"/>
      <c r="IYI47" s="1"/>
      <c r="IYJ47" s="1"/>
      <c r="IYK47" s="1"/>
      <c r="IYL47" s="1"/>
      <c r="IYM47" s="1"/>
      <c r="IYN47" s="1"/>
      <c r="IYO47" s="1"/>
      <c r="IYP47" s="1"/>
      <c r="IYQ47" s="1"/>
      <c r="IYR47" s="1"/>
      <c r="IYS47" s="1"/>
      <c r="IYT47" s="1"/>
      <c r="IYU47" s="1"/>
      <c r="IYV47" s="1"/>
      <c r="IYW47" s="1"/>
      <c r="IYX47" s="1"/>
      <c r="IYY47" s="1"/>
      <c r="IYZ47" s="1"/>
      <c r="IZA47" s="1"/>
      <c r="IZB47" s="1"/>
      <c r="IZC47" s="1"/>
      <c r="IZD47" s="1"/>
      <c r="IZE47" s="1"/>
      <c r="IZF47" s="1"/>
      <c r="IZG47" s="1"/>
      <c r="IZH47" s="1"/>
      <c r="IZI47" s="1"/>
      <c r="IZJ47" s="1"/>
      <c r="IZK47" s="1"/>
      <c r="IZL47" s="1"/>
      <c r="IZM47" s="1"/>
      <c r="IZN47" s="1"/>
      <c r="IZO47" s="1"/>
      <c r="IZP47" s="1"/>
      <c r="IZQ47" s="1"/>
      <c r="IZR47" s="1"/>
      <c r="IZS47" s="1"/>
      <c r="IZT47" s="1"/>
      <c r="IZU47" s="1"/>
      <c r="IZV47" s="1"/>
      <c r="IZW47" s="1"/>
      <c r="IZX47" s="1"/>
      <c r="IZY47" s="1"/>
      <c r="IZZ47" s="1"/>
      <c r="JAA47" s="1"/>
      <c r="JAB47" s="1"/>
      <c r="JAC47" s="1"/>
      <c r="JAD47" s="1"/>
      <c r="JAE47" s="1"/>
      <c r="JAF47" s="1"/>
      <c r="JAG47" s="1"/>
      <c r="JAH47" s="1"/>
      <c r="JAI47" s="1"/>
      <c r="JAJ47" s="1"/>
      <c r="JAK47" s="1"/>
      <c r="JAL47" s="1"/>
      <c r="JAM47" s="1"/>
      <c r="JAN47" s="1"/>
      <c r="JAO47" s="1"/>
      <c r="JAP47" s="1"/>
      <c r="JAQ47" s="1"/>
      <c r="JAR47" s="1"/>
      <c r="JAS47" s="1"/>
      <c r="JAT47" s="1"/>
      <c r="JAU47" s="1"/>
      <c r="JAV47" s="1"/>
      <c r="JAW47" s="1"/>
      <c r="JAX47" s="1"/>
      <c r="JAY47" s="1"/>
      <c r="JAZ47" s="1"/>
      <c r="JBA47" s="1"/>
      <c r="JBB47" s="1"/>
      <c r="JBC47" s="1"/>
      <c r="JBD47" s="1"/>
      <c r="JBE47" s="1"/>
      <c r="JBF47" s="1"/>
      <c r="JBG47" s="1"/>
      <c r="JBH47" s="1"/>
      <c r="JBI47" s="1"/>
      <c r="JBJ47" s="1"/>
      <c r="JBK47" s="1"/>
      <c r="JBL47" s="1"/>
      <c r="JBM47" s="1"/>
      <c r="JBN47" s="1"/>
      <c r="JBO47" s="1"/>
      <c r="JBP47" s="1"/>
      <c r="JBQ47" s="1"/>
      <c r="JBR47" s="1"/>
      <c r="JBS47" s="1"/>
      <c r="JBT47" s="1"/>
      <c r="JBU47" s="1"/>
      <c r="JBV47" s="1"/>
      <c r="JBW47" s="1"/>
      <c r="JBX47" s="1"/>
      <c r="JBY47" s="1"/>
      <c r="JBZ47" s="1"/>
      <c r="JCA47" s="1"/>
      <c r="JCB47" s="1"/>
      <c r="JCC47" s="1"/>
      <c r="JCD47" s="1"/>
      <c r="JCE47" s="1"/>
      <c r="JCF47" s="1"/>
      <c r="JCG47" s="1"/>
      <c r="JCH47" s="1"/>
      <c r="JCI47" s="1"/>
      <c r="JCJ47" s="1"/>
      <c r="JCK47" s="1"/>
      <c r="JCL47" s="1"/>
      <c r="JCM47" s="1"/>
      <c r="JCN47" s="1"/>
      <c r="JCO47" s="1"/>
      <c r="JCP47" s="1"/>
      <c r="JCQ47" s="1"/>
      <c r="JCR47" s="1"/>
      <c r="JCS47" s="1"/>
      <c r="JCT47" s="1"/>
      <c r="JCU47" s="1"/>
      <c r="JCV47" s="1"/>
      <c r="JCW47" s="1"/>
      <c r="JCX47" s="1"/>
      <c r="JCY47" s="1"/>
      <c r="JCZ47" s="1"/>
      <c r="JDA47" s="1"/>
      <c r="JDB47" s="1"/>
      <c r="JDC47" s="1"/>
      <c r="JDD47" s="1"/>
      <c r="JDE47" s="1"/>
      <c r="JDF47" s="1"/>
      <c r="JDG47" s="1"/>
      <c r="JDH47" s="1"/>
      <c r="JDI47" s="1"/>
      <c r="JDJ47" s="1"/>
      <c r="JDK47" s="1"/>
      <c r="JDL47" s="1"/>
      <c r="JDM47" s="1"/>
      <c r="JDN47" s="1"/>
      <c r="JDO47" s="1"/>
      <c r="JDP47" s="1"/>
      <c r="JDQ47" s="1"/>
      <c r="JDR47" s="1"/>
      <c r="JDS47" s="1"/>
      <c r="JDT47" s="1"/>
      <c r="JDU47" s="1"/>
      <c r="JDV47" s="1"/>
      <c r="JDW47" s="1"/>
      <c r="JDX47" s="1"/>
      <c r="JDY47" s="1"/>
      <c r="JDZ47" s="1"/>
      <c r="JEA47" s="1"/>
      <c r="JEB47" s="1"/>
      <c r="JEC47" s="1"/>
      <c r="JED47" s="1"/>
      <c r="JEE47" s="1"/>
      <c r="JEF47" s="1"/>
      <c r="JEG47" s="1"/>
      <c r="JEH47" s="1"/>
      <c r="JEI47" s="1"/>
      <c r="JEJ47" s="1"/>
      <c r="JEK47" s="1"/>
      <c r="JEL47" s="1"/>
      <c r="JEM47" s="1"/>
      <c r="JEN47" s="1"/>
      <c r="JEO47" s="1"/>
      <c r="JEP47" s="1"/>
      <c r="JEQ47" s="1"/>
      <c r="JER47" s="1"/>
      <c r="JES47" s="1"/>
      <c r="JET47" s="1"/>
      <c r="JEU47" s="1"/>
      <c r="JEV47" s="1"/>
      <c r="JEW47" s="1"/>
      <c r="JEX47" s="1"/>
      <c r="JEY47" s="1"/>
      <c r="JEZ47" s="1"/>
      <c r="JFA47" s="1"/>
      <c r="JFB47" s="1"/>
      <c r="JFC47" s="1"/>
      <c r="JFD47" s="1"/>
      <c r="JFE47" s="1"/>
      <c r="JFF47" s="1"/>
      <c r="JFG47" s="1"/>
      <c r="JFH47" s="1"/>
      <c r="JFI47" s="1"/>
      <c r="JFJ47" s="1"/>
      <c r="JFK47" s="1"/>
      <c r="JFL47" s="1"/>
      <c r="JFM47" s="1"/>
      <c r="JFN47" s="1"/>
      <c r="JFO47" s="1"/>
      <c r="JFP47" s="1"/>
      <c r="JFQ47" s="1"/>
      <c r="JFR47" s="1"/>
      <c r="JFS47" s="1"/>
      <c r="JFT47" s="1"/>
      <c r="JFU47" s="1"/>
      <c r="JFV47" s="1"/>
      <c r="JFW47" s="1"/>
      <c r="JFX47" s="1"/>
      <c r="JFY47" s="1"/>
      <c r="JFZ47" s="1"/>
      <c r="JGA47" s="1"/>
      <c r="JGB47" s="1"/>
      <c r="JGC47" s="1"/>
      <c r="JGD47" s="1"/>
      <c r="JGE47" s="1"/>
      <c r="JGF47" s="1"/>
      <c r="JGG47" s="1"/>
      <c r="JGH47" s="1"/>
      <c r="JGI47" s="1"/>
      <c r="JGJ47" s="1"/>
      <c r="JGK47" s="1"/>
      <c r="JGL47" s="1"/>
      <c r="JGM47" s="1"/>
      <c r="JGN47" s="1"/>
      <c r="JGO47" s="1"/>
      <c r="JGP47" s="1"/>
      <c r="JGQ47" s="1"/>
      <c r="JGR47" s="1"/>
      <c r="JGS47" s="1"/>
      <c r="JGT47" s="1"/>
      <c r="JGU47" s="1"/>
      <c r="JGV47" s="1"/>
      <c r="JGW47" s="1"/>
      <c r="JGX47" s="1"/>
      <c r="JGY47" s="1"/>
      <c r="JGZ47" s="1"/>
      <c r="JHA47" s="1"/>
      <c r="JHB47" s="1"/>
      <c r="JHC47" s="1"/>
      <c r="JHD47" s="1"/>
      <c r="JHE47" s="1"/>
      <c r="JHF47" s="1"/>
      <c r="JHG47" s="1"/>
      <c r="JHH47" s="1"/>
      <c r="JHI47" s="1"/>
      <c r="JHJ47" s="1"/>
      <c r="JHK47" s="1"/>
      <c r="JHL47" s="1"/>
      <c r="JHM47" s="1"/>
      <c r="JHN47" s="1"/>
      <c r="JHO47" s="1"/>
      <c r="JHP47" s="1"/>
      <c r="JHQ47" s="1"/>
      <c r="JHR47" s="1"/>
      <c r="JHS47" s="1"/>
      <c r="JHT47" s="1"/>
      <c r="JHU47" s="1"/>
      <c r="JHV47" s="1"/>
      <c r="JHW47" s="1"/>
      <c r="JHX47" s="1"/>
      <c r="JHY47" s="1"/>
      <c r="JHZ47" s="1"/>
      <c r="JIA47" s="1"/>
      <c r="JIB47" s="1"/>
      <c r="JIC47" s="1"/>
      <c r="JID47" s="1"/>
      <c r="JIE47" s="1"/>
      <c r="JIF47" s="1"/>
      <c r="JIG47" s="1"/>
      <c r="JIH47" s="1"/>
      <c r="JII47" s="1"/>
      <c r="JIJ47" s="1"/>
      <c r="JIK47" s="1"/>
      <c r="JIL47" s="1"/>
      <c r="JIM47" s="1"/>
      <c r="JIN47" s="1"/>
      <c r="JIO47" s="1"/>
      <c r="JIP47" s="1"/>
      <c r="JIQ47" s="1"/>
      <c r="JIR47" s="1"/>
      <c r="JIS47" s="1"/>
      <c r="JIT47" s="1"/>
      <c r="JIU47" s="1"/>
      <c r="JIV47" s="1"/>
      <c r="JIW47" s="1"/>
      <c r="JIX47" s="1"/>
      <c r="JIY47" s="1"/>
      <c r="JIZ47" s="1"/>
      <c r="JJA47" s="1"/>
      <c r="JJB47" s="1"/>
      <c r="JJC47" s="1"/>
      <c r="JJD47" s="1"/>
      <c r="JJE47" s="1"/>
      <c r="JJF47" s="1"/>
      <c r="JJG47" s="1"/>
      <c r="JJH47" s="1"/>
      <c r="JJI47" s="1"/>
      <c r="JJJ47" s="1"/>
      <c r="JJK47" s="1"/>
      <c r="JJL47" s="1"/>
      <c r="JJM47" s="1"/>
      <c r="JJN47" s="1"/>
      <c r="JJO47" s="1"/>
      <c r="JJP47" s="1"/>
      <c r="JJQ47" s="1"/>
      <c r="JJR47" s="1"/>
      <c r="JJS47" s="1"/>
      <c r="JJT47" s="1"/>
      <c r="JJU47" s="1"/>
      <c r="JJV47" s="1"/>
      <c r="JJW47" s="1"/>
      <c r="JJX47" s="1"/>
      <c r="JJY47" s="1"/>
      <c r="JJZ47" s="1"/>
      <c r="JKA47" s="1"/>
      <c r="JKB47" s="1"/>
      <c r="JKC47" s="1"/>
      <c r="JKD47" s="1"/>
      <c r="JKE47" s="1"/>
      <c r="JKF47" s="1"/>
      <c r="JKG47" s="1"/>
      <c r="JKH47" s="1"/>
      <c r="JKI47" s="1"/>
      <c r="JKJ47" s="1"/>
      <c r="JKK47" s="1"/>
      <c r="JKL47" s="1"/>
      <c r="JKM47" s="1"/>
      <c r="JKN47" s="1"/>
      <c r="JKO47" s="1"/>
      <c r="JKP47" s="1"/>
      <c r="JKQ47" s="1"/>
      <c r="JKR47" s="1"/>
      <c r="JKS47" s="1"/>
      <c r="JKT47" s="1"/>
      <c r="JKU47" s="1"/>
      <c r="JKV47" s="1"/>
      <c r="JKW47" s="1"/>
      <c r="JKX47" s="1"/>
      <c r="JKY47" s="1"/>
      <c r="JKZ47" s="1"/>
      <c r="JLA47" s="1"/>
      <c r="JLB47" s="1"/>
      <c r="JLC47" s="1"/>
      <c r="JLD47" s="1"/>
      <c r="JLE47" s="1"/>
      <c r="JLF47" s="1"/>
      <c r="JLG47" s="1"/>
      <c r="JLH47" s="1"/>
      <c r="JLI47" s="1"/>
      <c r="JLJ47" s="1"/>
      <c r="JLK47" s="1"/>
      <c r="JLL47" s="1"/>
      <c r="JLM47" s="1"/>
      <c r="JLN47" s="1"/>
      <c r="JLO47" s="1"/>
      <c r="JLP47" s="1"/>
      <c r="JLQ47" s="1"/>
      <c r="JLR47" s="1"/>
      <c r="JLS47" s="1"/>
      <c r="JLT47" s="1"/>
      <c r="JLU47" s="1"/>
      <c r="JLV47" s="1"/>
      <c r="JLW47" s="1"/>
      <c r="JLX47" s="1"/>
      <c r="JLY47" s="1"/>
      <c r="JLZ47" s="1"/>
      <c r="JMA47" s="1"/>
      <c r="JMB47" s="1"/>
      <c r="JMC47" s="1"/>
      <c r="JMD47" s="1"/>
      <c r="JME47" s="1"/>
      <c r="JMF47" s="1"/>
      <c r="JMG47" s="1"/>
      <c r="JMH47" s="1"/>
      <c r="JMI47" s="1"/>
      <c r="JMJ47" s="1"/>
      <c r="JMK47" s="1"/>
      <c r="JML47" s="1"/>
      <c r="JMM47" s="1"/>
      <c r="JMN47" s="1"/>
      <c r="JMO47" s="1"/>
      <c r="JMP47" s="1"/>
      <c r="JMQ47" s="1"/>
      <c r="JMR47" s="1"/>
      <c r="JMS47" s="1"/>
      <c r="JMT47" s="1"/>
      <c r="JMU47" s="1"/>
      <c r="JMV47" s="1"/>
      <c r="JMW47" s="1"/>
      <c r="JMX47" s="1"/>
      <c r="JMY47" s="1"/>
      <c r="JMZ47" s="1"/>
      <c r="JNA47" s="1"/>
      <c r="JNB47" s="1"/>
      <c r="JNC47" s="1"/>
      <c r="JND47" s="1"/>
      <c r="JNE47" s="1"/>
      <c r="JNF47" s="1"/>
      <c r="JNG47" s="1"/>
      <c r="JNH47" s="1"/>
      <c r="JNI47" s="1"/>
      <c r="JNJ47" s="1"/>
      <c r="JNK47" s="1"/>
      <c r="JNL47" s="1"/>
      <c r="JNM47" s="1"/>
      <c r="JNN47" s="1"/>
      <c r="JNO47" s="1"/>
      <c r="JNP47" s="1"/>
      <c r="JNQ47" s="1"/>
      <c r="JNR47" s="1"/>
      <c r="JNS47" s="1"/>
      <c r="JNT47" s="1"/>
      <c r="JNU47" s="1"/>
      <c r="JNV47" s="1"/>
      <c r="JNW47" s="1"/>
      <c r="JNX47" s="1"/>
      <c r="JNY47" s="1"/>
      <c r="JNZ47" s="1"/>
      <c r="JOA47" s="1"/>
      <c r="JOB47" s="1"/>
      <c r="JOC47" s="1"/>
      <c r="JOD47" s="1"/>
      <c r="JOE47" s="1"/>
      <c r="JOF47" s="1"/>
      <c r="JOG47" s="1"/>
      <c r="JOH47" s="1"/>
      <c r="JOI47" s="1"/>
      <c r="JOJ47" s="1"/>
      <c r="JOK47" s="1"/>
      <c r="JOL47" s="1"/>
      <c r="JOM47" s="1"/>
      <c r="JON47" s="1"/>
      <c r="JOO47" s="1"/>
      <c r="JOP47" s="1"/>
      <c r="JOQ47" s="1"/>
      <c r="JOR47" s="1"/>
      <c r="JOS47" s="1"/>
      <c r="JOT47" s="1"/>
      <c r="JOU47" s="1"/>
      <c r="JOV47" s="1"/>
      <c r="JOW47" s="1"/>
      <c r="JOX47" s="1"/>
      <c r="JOY47" s="1"/>
      <c r="JOZ47" s="1"/>
      <c r="JPA47" s="1"/>
      <c r="JPB47" s="1"/>
      <c r="JPC47" s="1"/>
      <c r="JPD47" s="1"/>
      <c r="JPE47" s="1"/>
      <c r="JPF47" s="1"/>
      <c r="JPG47" s="1"/>
      <c r="JPH47" s="1"/>
      <c r="JPI47" s="1"/>
      <c r="JPJ47" s="1"/>
      <c r="JPK47" s="1"/>
      <c r="JPL47" s="1"/>
      <c r="JPM47" s="1"/>
      <c r="JPN47" s="1"/>
      <c r="JPO47" s="1"/>
      <c r="JPP47" s="1"/>
      <c r="JPQ47" s="1"/>
      <c r="JPR47" s="1"/>
      <c r="JPS47" s="1"/>
      <c r="JPT47" s="1"/>
      <c r="JPU47" s="1"/>
      <c r="JPV47" s="1"/>
      <c r="JPW47" s="1"/>
      <c r="JPX47" s="1"/>
      <c r="JPY47" s="1"/>
      <c r="JPZ47" s="1"/>
      <c r="JQA47" s="1"/>
      <c r="JQB47" s="1"/>
      <c r="JQC47" s="1"/>
      <c r="JQD47" s="1"/>
      <c r="JQE47" s="1"/>
      <c r="JQF47" s="1"/>
      <c r="JQG47" s="1"/>
      <c r="JQH47" s="1"/>
      <c r="JQI47" s="1"/>
      <c r="JQJ47" s="1"/>
      <c r="JQK47" s="1"/>
      <c r="JQL47" s="1"/>
      <c r="JQM47" s="1"/>
      <c r="JQN47" s="1"/>
      <c r="JQO47" s="1"/>
      <c r="JQP47" s="1"/>
      <c r="JQQ47" s="1"/>
      <c r="JQR47" s="1"/>
      <c r="JQS47" s="1"/>
      <c r="JQT47" s="1"/>
      <c r="JQU47" s="1"/>
      <c r="JQV47" s="1"/>
      <c r="JQW47" s="1"/>
      <c r="JQX47" s="1"/>
      <c r="JQY47" s="1"/>
      <c r="JQZ47" s="1"/>
      <c r="JRA47" s="1"/>
      <c r="JRB47" s="1"/>
      <c r="JRC47" s="1"/>
      <c r="JRD47" s="1"/>
      <c r="JRE47" s="1"/>
      <c r="JRF47" s="1"/>
      <c r="JRG47" s="1"/>
      <c r="JRH47" s="1"/>
      <c r="JRI47" s="1"/>
      <c r="JRJ47" s="1"/>
      <c r="JRK47" s="1"/>
      <c r="JRL47" s="1"/>
      <c r="JRM47" s="1"/>
      <c r="JRN47" s="1"/>
      <c r="JRO47" s="1"/>
      <c r="JRP47" s="1"/>
      <c r="JRQ47" s="1"/>
      <c r="JRR47" s="1"/>
      <c r="JRS47" s="1"/>
      <c r="JRT47" s="1"/>
      <c r="JRU47" s="1"/>
      <c r="JRV47" s="1"/>
      <c r="JRW47" s="1"/>
      <c r="JRX47" s="1"/>
      <c r="JRY47" s="1"/>
      <c r="JRZ47" s="1"/>
      <c r="JSA47" s="1"/>
      <c r="JSB47" s="1"/>
      <c r="JSC47" s="1"/>
      <c r="JSD47" s="1"/>
      <c r="JSE47" s="1"/>
      <c r="JSF47" s="1"/>
      <c r="JSG47" s="1"/>
      <c r="JSH47" s="1"/>
      <c r="JSI47" s="1"/>
      <c r="JSJ47" s="1"/>
      <c r="JSK47" s="1"/>
      <c r="JSL47" s="1"/>
      <c r="JSM47" s="1"/>
      <c r="JSN47" s="1"/>
      <c r="JSO47" s="1"/>
      <c r="JSP47" s="1"/>
      <c r="JSQ47" s="1"/>
      <c r="JSR47" s="1"/>
      <c r="JSS47" s="1"/>
      <c r="JST47" s="1"/>
      <c r="JSU47" s="1"/>
      <c r="JSV47" s="1"/>
      <c r="JSW47" s="1"/>
      <c r="JSX47" s="1"/>
      <c r="JSY47" s="1"/>
      <c r="JSZ47" s="1"/>
      <c r="JTA47" s="1"/>
      <c r="JTB47" s="1"/>
      <c r="JTC47" s="1"/>
      <c r="JTD47" s="1"/>
      <c r="JTE47" s="1"/>
      <c r="JTF47" s="1"/>
      <c r="JTG47" s="1"/>
      <c r="JTH47" s="1"/>
      <c r="JTI47" s="1"/>
      <c r="JTJ47" s="1"/>
      <c r="JTK47" s="1"/>
      <c r="JTL47" s="1"/>
      <c r="JTM47" s="1"/>
      <c r="JTN47" s="1"/>
      <c r="JTO47" s="1"/>
      <c r="JTP47" s="1"/>
      <c r="JTQ47" s="1"/>
      <c r="JTR47" s="1"/>
      <c r="JTS47" s="1"/>
      <c r="JTT47" s="1"/>
      <c r="JTU47" s="1"/>
      <c r="JTV47" s="1"/>
      <c r="JTW47" s="1"/>
      <c r="JTX47" s="1"/>
      <c r="JTY47" s="1"/>
      <c r="JTZ47" s="1"/>
      <c r="JUA47" s="1"/>
      <c r="JUB47" s="1"/>
      <c r="JUC47" s="1"/>
      <c r="JUD47" s="1"/>
      <c r="JUE47" s="1"/>
      <c r="JUF47" s="1"/>
      <c r="JUG47" s="1"/>
      <c r="JUH47" s="1"/>
      <c r="JUI47" s="1"/>
      <c r="JUJ47" s="1"/>
      <c r="JUK47" s="1"/>
      <c r="JUL47" s="1"/>
      <c r="JUM47" s="1"/>
      <c r="JUN47" s="1"/>
      <c r="JUO47" s="1"/>
      <c r="JUP47" s="1"/>
      <c r="JUQ47" s="1"/>
      <c r="JUR47" s="1"/>
      <c r="JUS47" s="1"/>
      <c r="JUT47" s="1"/>
      <c r="JUU47" s="1"/>
      <c r="JUV47" s="1"/>
      <c r="JUW47" s="1"/>
      <c r="JUX47" s="1"/>
      <c r="JUY47" s="1"/>
      <c r="JUZ47" s="1"/>
      <c r="JVA47" s="1"/>
      <c r="JVB47" s="1"/>
      <c r="JVC47" s="1"/>
      <c r="JVD47" s="1"/>
      <c r="JVE47" s="1"/>
      <c r="JVF47" s="1"/>
      <c r="JVG47" s="1"/>
      <c r="JVH47" s="1"/>
      <c r="JVI47" s="1"/>
      <c r="JVJ47" s="1"/>
      <c r="JVK47" s="1"/>
      <c r="JVL47" s="1"/>
      <c r="JVM47" s="1"/>
      <c r="JVN47" s="1"/>
      <c r="JVO47" s="1"/>
      <c r="JVP47" s="1"/>
      <c r="JVQ47" s="1"/>
      <c r="JVR47" s="1"/>
      <c r="JVS47" s="1"/>
      <c r="JVT47" s="1"/>
      <c r="JVU47" s="1"/>
      <c r="JVV47" s="1"/>
      <c r="JVW47" s="1"/>
      <c r="JVX47" s="1"/>
      <c r="JVY47" s="1"/>
      <c r="JVZ47" s="1"/>
      <c r="JWA47" s="1"/>
      <c r="JWB47" s="1"/>
      <c r="JWC47" s="1"/>
      <c r="JWD47" s="1"/>
      <c r="JWE47" s="1"/>
      <c r="JWF47" s="1"/>
      <c r="JWG47" s="1"/>
      <c r="JWH47" s="1"/>
      <c r="JWI47" s="1"/>
      <c r="JWJ47" s="1"/>
      <c r="JWK47" s="1"/>
      <c r="JWL47" s="1"/>
      <c r="JWM47" s="1"/>
      <c r="JWN47" s="1"/>
      <c r="JWO47" s="1"/>
      <c r="JWP47" s="1"/>
      <c r="JWQ47" s="1"/>
      <c r="JWR47" s="1"/>
      <c r="JWS47" s="1"/>
      <c r="JWT47" s="1"/>
      <c r="JWU47" s="1"/>
      <c r="JWV47" s="1"/>
      <c r="JWW47" s="1"/>
      <c r="JWX47" s="1"/>
      <c r="JWY47" s="1"/>
      <c r="JWZ47" s="1"/>
      <c r="JXA47" s="1"/>
      <c r="JXB47" s="1"/>
      <c r="JXC47" s="1"/>
      <c r="JXD47" s="1"/>
      <c r="JXE47" s="1"/>
      <c r="JXF47" s="1"/>
      <c r="JXG47" s="1"/>
      <c r="JXH47" s="1"/>
      <c r="JXI47" s="1"/>
      <c r="JXJ47" s="1"/>
      <c r="JXK47" s="1"/>
      <c r="JXL47" s="1"/>
      <c r="JXM47" s="1"/>
      <c r="JXN47" s="1"/>
      <c r="JXO47" s="1"/>
      <c r="JXP47" s="1"/>
      <c r="JXQ47" s="1"/>
      <c r="JXR47" s="1"/>
      <c r="JXS47" s="1"/>
      <c r="JXT47" s="1"/>
      <c r="JXU47" s="1"/>
      <c r="JXV47" s="1"/>
      <c r="JXW47" s="1"/>
      <c r="JXX47" s="1"/>
      <c r="JXY47" s="1"/>
      <c r="JXZ47" s="1"/>
      <c r="JYA47" s="1"/>
      <c r="JYB47" s="1"/>
      <c r="JYC47" s="1"/>
      <c r="JYD47" s="1"/>
      <c r="JYE47" s="1"/>
      <c r="JYF47" s="1"/>
      <c r="JYG47" s="1"/>
      <c r="JYH47" s="1"/>
      <c r="JYI47" s="1"/>
      <c r="JYJ47" s="1"/>
      <c r="JYK47" s="1"/>
      <c r="JYL47" s="1"/>
      <c r="JYM47" s="1"/>
      <c r="JYN47" s="1"/>
      <c r="JYO47" s="1"/>
      <c r="JYP47" s="1"/>
      <c r="JYQ47" s="1"/>
      <c r="JYR47" s="1"/>
      <c r="JYS47" s="1"/>
      <c r="JYT47" s="1"/>
      <c r="JYU47" s="1"/>
      <c r="JYV47" s="1"/>
      <c r="JYW47" s="1"/>
      <c r="JYX47" s="1"/>
      <c r="JYY47" s="1"/>
      <c r="JYZ47" s="1"/>
      <c r="JZA47" s="1"/>
      <c r="JZB47" s="1"/>
      <c r="JZC47" s="1"/>
      <c r="JZD47" s="1"/>
      <c r="JZE47" s="1"/>
      <c r="JZF47" s="1"/>
      <c r="JZG47" s="1"/>
      <c r="JZH47" s="1"/>
      <c r="JZI47" s="1"/>
      <c r="JZJ47" s="1"/>
      <c r="JZK47" s="1"/>
      <c r="JZL47" s="1"/>
      <c r="JZM47" s="1"/>
      <c r="JZN47" s="1"/>
      <c r="JZO47" s="1"/>
      <c r="JZP47" s="1"/>
      <c r="JZQ47" s="1"/>
      <c r="JZR47" s="1"/>
      <c r="JZS47" s="1"/>
      <c r="JZT47" s="1"/>
      <c r="JZU47" s="1"/>
      <c r="JZV47" s="1"/>
      <c r="JZW47" s="1"/>
      <c r="JZX47" s="1"/>
      <c r="JZY47" s="1"/>
      <c r="JZZ47" s="1"/>
      <c r="KAA47" s="1"/>
      <c r="KAB47" s="1"/>
      <c r="KAC47" s="1"/>
      <c r="KAD47" s="1"/>
      <c r="KAE47" s="1"/>
      <c r="KAF47" s="1"/>
      <c r="KAG47" s="1"/>
      <c r="KAH47" s="1"/>
      <c r="KAI47" s="1"/>
      <c r="KAJ47" s="1"/>
      <c r="KAK47" s="1"/>
      <c r="KAL47" s="1"/>
      <c r="KAM47" s="1"/>
      <c r="KAN47" s="1"/>
      <c r="KAO47" s="1"/>
      <c r="KAP47" s="1"/>
      <c r="KAQ47" s="1"/>
      <c r="KAR47" s="1"/>
      <c r="KAS47" s="1"/>
      <c r="KAT47" s="1"/>
      <c r="KAU47" s="1"/>
      <c r="KAV47" s="1"/>
      <c r="KAW47" s="1"/>
      <c r="KAX47" s="1"/>
      <c r="KAY47" s="1"/>
      <c r="KAZ47" s="1"/>
      <c r="KBA47" s="1"/>
      <c r="KBB47" s="1"/>
      <c r="KBC47" s="1"/>
      <c r="KBD47" s="1"/>
      <c r="KBE47" s="1"/>
      <c r="KBF47" s="1"/>
      <c r="KBG47" s="1"/>
      <c r="KBH47" s="1"/>
      <c r="KBI47" s="1"/>
      <c r="KBJ47" s="1"/>
      <c r="KBK47" s="1"/>
      <c r="KBL47" s="1"/>
      <c r="KBM47" s="1"/>
      <c r="KBN47" s="1"/>
      <c r="KBO47" s="1"/>
      <c r="KBP47" s="1"/>
      <c r="KBQ47" s="1"/>
      <c r="KBR47" s="1"/>
      <c r="KBS47" s="1"/>
      <c r="KBT47" s="1"/>
      <c r="KBU47" s="1"/>
      <c r="KBV47" s="1"/>
      <c r="KBW47" s="1"/>
      <c r="KBX47" s="1"/>
      <c r="KBY47" s="1"/>
      <c r="KBZ47" s="1"/>
      <c r="KCA47" s="1"/>
      <c r="KCB47" s="1"/>
      <c r="KCC47" s="1"/>
      <c r="KCD47" s="1"/>
      <c r="KCE47" s="1"/>
      <c r="KCF47" s="1"/>
      <c r="KCG47" s="1"/>
      <c r="KCH47" s="1"/>
      <c r="KCI47" s="1"/>
      <c r="KCJ47" s="1"/>
      <c r="KCK47" s="1"/>
      <c r="KCL47" s="1"/>
      <c r="KCM47" s="1"/>
      <c r="KCN47" s="1"/>
      <c r="KCO47" s="1"/>
      <c r="KCP47" s="1"/>
      <c r="KCQ47" s="1"/>
      <c r="KCR47" s="1"/>
      <c r="KCS47" s="1"/>
      <c r="KCT47" s="1"/>
      <c r="KCU47" s="1"/>
      <c r="KCV47" s="1"/>
      <c r="KCW47" s="1"/>
      <c r="KCX47" s="1"/>
      <c r="KCY47" s="1"/>
      <c r="KCZ47" s="1"/>
      <c r="KDA47" s="1"/>
      <c r="KDB47" s="1"/>
      <c r="KDC47" s="1"/>
      <c r="KDD47" s="1"/>
      <c r="KDE47" s="1"/>
      <c r="KDF47" s="1"/>
      <c r="KDG47" s="1"/>
      <c r="KDH47" s="1"/>
      <c r="KDI47" s="1"/>
      <c r="KDJ47" s="1"/>
      <c r="KDK47" s="1"/>
      <c r="KDL47" s="1"/>
      <c r="KDM47" s="1"/>
      <c r="KDN47" s="1"/>
      <c r="KDO47" s="1"/>
      <c r="KDP47" s="1"/>
      <c r="KDQ47" s="1"/>
      <c r="KDR47" s="1"/>
      <c r="KDS47" s="1"/>
      <c r="KDT47" s="1"/>
      <c r="KDU47" s="1"/>
      <c r="KDV47" s="1"/>
      <c r="KDW47" s="1"/>
      <c r="KDX47" s="1"/>
      <c r="KDY47" s="1"/>
      <c r="KDZ47" s="1"/>
      <c r="KEA47" s="1"/>
      <c r="KEB47" s="1"/>
      <c r="KEC47" s="1"/>
      <c r="KED47" s="1"/>
      <c r="KEE47" s="1"/>
      <c r="KEF47" s="1"/>
      <c r="KEG47" s="1"/>
      <c r="KEH47" s="1"/>
      <c r="KEI47" s="1"/>
      <c r="KEJ47" s="1"/>
      <c r="KEK47" s="1"/>
      <c r="KEL47" s="1"/>
      <c r="KEM47" s="1"/>
      <c r="KEN47" s="1"/>
      <c r="KEO47" s="1"/>
      <c r="KEP47" s="1"/>
      <c r="KEQ47" s="1"/>
      <c r="KER47" s="1"/>
      <c r="KES47" s="1"/>
      <c r="KET47" s="1"/>
      <c r="KEU47" s="1"/>
      <c r="KEV47" s="1"/>
      <c r="KEW47" s="1"/>
      <c r="KEX47" s="1"/>
      <c r="KEY47" s="1"/>
      <c r="KEZ47" s="1"/>
      <c r="KFA47" s="1"/>
      <c r="KFB47" s="1"/>
      <c r="KFC47" s="1"/>
      <c r="KFD47" s="1"/>
      <c r="KFE47" s="1"/>
      <c r="KFF47" s="1"/>
      <c r="KFG47" s="1"/>
      <c r="KFH47" s="1"/>
      <c r="KFI47" s="1"/>
      <c r="KFJ47" s="1"/>
      <c r="KFK47" s="1"/>
      <c r="KFL47" s="1"/>
      <c r="KFM47" s="1"/>
      <c r="KFN47" s="1"/>
      <c r="KFO47" s="1"/>
      <c r="KFP47" s="1"/>
      <c r="KFQ47" s="1"/>
      <c r="KFR47" s="1"/>
      <c r="KFS47" s="1"/>
      <c r="KFT47" s="1"/>
      <c r="KFU47" s="1"/>
      <c r="KFV47" s="1"/>
      <c r="KFW47" s="1"/>
      <c r="KFX47" s="1"/>
      <c r="KFY47" s="1"/>
      <c r="KFZ47" s="1"/>
      <c r="KGA47" s="1"/>
      <c r="KGB47" s="1"/>
      <c r="KGC47" s="1"/>
      <c r="KGD47" s="1"/>
      <c r="KGE47" s="1"/>
      <c r="KGF47" s="1"/>
      <c r="KGG47" s="1"/>
      <c r="KGH47" s="1"/>
      <c r="KGI47" s="1"/>
      <c r="KGJ47" s="1"/>
      <c r="KGK47" s="1"/>
      <c r="KGL47" s="1"/>
      <c r="KGM47" s="1"/>
      <c r="KGN47" s="1"/>
      <c r="KGO47" s="1"/>
      <c r="KGP47" s="1"/>
      <c r="KGQ47" s="1"/>
      <c r="KGR47" s="1"/>
      <c r="KGS47" s="1"/>
      <c r="KGT47" s="1"/>
      <c r="KGU47" s="1"/>
      <c r="KGV47" s="1"/>
      <c r="KGW47" s="1"/>
      <c r="KGX47" s="1"/>
      <c r="KGY47" s="1"/>
      <c r="KGZ47" s="1"/>
      <c r="KHA47" s="1"/>
      <c r="KHB47" s="1"/>
      <c r="KHC47" s="1"/>
      <c r="KHD47" s="1"/>
      <c r="KHE47" s="1"/>
      <c r="KHF47" s="1"/>
      <c r="KHG47" s="1"/>
      <c r="KHH47" s="1"/>
      <c r="KHI47" s="1"/>
      <c r="KHJ47" s="1"/>
      <c r="KHK47" s="1"/>
      <c r="KHL47" s="1"/>
      <c r="KHM47" s="1"/>
      <c r="KHN47" s="1"/>
      <c r="KHO47" s="1"/>
      <c r="KHP47" s="1"/>
      <c r="KHQ47" s="1"/>
      <c r="KHR47" s="1"/>
      <c r="KHS47" s="1"/>
      <c r="KHT47" s="1"/>
      <c r="KHU47" s="1"/>
      <c r="KHV47" s="1"/>
      <c r="KHW47" s="1"/>
      <c r="KHX47" s="1"/>
      <c r="KHY47" s="1"/>
      <c r="KHZ47" s="1"/>
      <c r="KIA47" s="1"/>
      <c r="KIB47" s="1"/>
      <c r="KIC47" s="1"/>
      <c r="KID47" s="1"/>
      <c r="KIE47" s="1"/>
      <c r="KIF47" s="1"/>
      <c r="KIG47" s="1"/>
      <c r="KIH47" s="1"/>
      <c r="KII47" s="1"/>
      <c r="KIJ47" s="1"/>
      <c r="KIK47" s="1"/>
      <c r="KIL47" s="1"/>
      <c r="KIM47" s="1"/>
      <c r="KIN47" s="1"/>
      <c r="KIO47" s="1"/>
      <c r="KIP47" s="1"/>
      <c r="KIQ47" s="1"/>
      <c r="KIR47" s="1"/>
      <c r="KIS47" s="1"/>
      <c r="KIT47" s="1"/>
      <c r="KIU47" s="1"/>
      <c r="KIV47" s="1"/>
      <c r="KIW47" s="1"/>
      <c r="KIX47" s="1"/>
      <c r="KIY47" s="1"/>
      <c r="KIZ47" s="1"/>
      <c r="KJA47" s="1"/>
      <c r="KJB47" s="1"/>
      <c r="KJC47" s="1"/>
      <c r="KJD47" s="1"/>
      <c r="KJE47" s="1"/>
      <c r="KJF47" s="1"/>
      <c r="KJG47" s="1"/>
      <c r="KJH47" s="1"/>
      <c r="KJI47" s="1"/>
      <c r="KJJ47" s="1"/>
      <c r="KJK47" s="1"/>
      <c r="KJL47" s="1"/>
      <c r="KJM47" s="1"/>
      <c r="KJN47" s="1"/>
      <c r="KJO47" s="1"/>
      <c r="KJP47" s="1"/>
      <c r="KJQ47" s="1"/>
      <c r="KJR47" s="1"/>
      <c r="KJS47" s="1"/>
      <c r="KJT47" s="1"/>
      <c r="KJU47" s="1"/>
      <c r="KJV47" s="1"/>
      <c r="KJW47" s="1"/>
      <c r="KJX47" s="1"/>
      <c r="KJY47" s="1"/>
      <c r="KJZ47" s="1"/>
      <c r="KKA47" s="1"/>
      <c r="KKB47" s="1"/>
      <c r="KKC47" s="1"/>
      <c r="KKD47" s="1"/>
      <c r="KKE47" s="1"/>
      <c r="KKF47" s="1"/>
      <c r="KKG47" s="1"/>
      <c r="KKH47" s="1"/>
      <c r="KKI47" s="1"/>
      <c r="KKJ47" s="1"/>
      <c r="KKK47" s="1"/>
      <c r="KKL47" s="1"/>
      <c r="KKM47" s="1"/>
      <c r="KKN47" s="1"/>
      <c r="KKO47" s="1"/>
      <c r="KKP47" s="1"/>
      <c r="KKQ47" s="1"/>
      <c r="KKR47" s="1"/>
      <c r="KKS47" s="1"/>
      <c r="KKT47" s="1"/>
      <c r="KKU47" s="1"/>
      <c r="KKV47" s="1"/>
      <c r="KKW47" s="1"/>
      <c r="KKX47" s="1"/>
      <c r="KKY47" s="1"/>
      <c r="KKZ47" s="1"/>
      <c r="KLA47" s="1"/>
      <c r="KLB47" s="1"/>
      <c r="KLC47" s="1"/>
      <c r="KLD47" s="1"/>
      <c r="KLE47" s="1"/>
      <c r="KLF47" s="1"/>
      <c r="KLG47" s="1"/>
      <c r="KLH47" s="1"/>
      <c r="KLI47" s="1"/>
      <c r="KLJ47" s="1"/>
      <c r="KLK47" s="1"/>
      <c r="KLL47" s="1"/>
      <c r="KLM47" s="1"/>
      <c r="KLN47" s="1"/>
      <c r="KLO47" s="1"/>
      <c r="KLP47" s="1"/>
      <c r="KLQ47" s="1"/>
      <c r="KLR47" s="1"/>
      <c r="KLS47" s="1"/>
      <c r="KLT47" s="1"/>
      <c r="KLU47" s="1"/>
      <c r="KLV47" s="1"/>
      <c r="KLW47" s="1"/>
      <c r="KLX47" s="1"/>
      <c r="KLY47" s="1"/>
      <c r="KLZ47" s="1"/>
      <c r="KMA47" s="1"/>
      <c r="KMB47" s="1"/>
      <c r="KMC47" s="1"/>
      <c r="KMD47" s="1"/>
      <c r="KME47" s="1"/>
      <c r="KMF47" s="1"/>
      <c r="KMG47" s="1"/>
      <c r="KMH47" s="1"/>
      <c r="KMI47" s="1"/>
      <c r="KMJ47" s="1"/>
      <c r="KMK47" s="1"/>
      <c r="KML47" s="1"/>
      <c r="KMM47" s="1"/>
      <c r="KMN47" s="1"/>
      <c r="KMO47" s="1"/>
      <c r="KMP47" s="1"/>
      <c r="KMQ47" s="1"/>
      <c r="KMR47" s="1"/>
      <c r="KMS47" s="1"/>
      <c r="KMT47" s="1"/>
      <c r="KMU47" s="1"/>
      <c r="KMV47" s="1"/>
      <c r="KMW47" s="1"/>
      <c r="KMX47" s="1"/>
      <c r="KMY47" s="1"/>
      <c r="KMZ47" s="1"/>
      <c r="KNA47" s="1"/>
      <c r="KNB47" s="1"/>
      <c r="KNC47" s="1"/>
      <c r="KND47" s="1"/>
      <c r="KNE47" s="1"/>
      <c r="KNF47" s="1"/>
      <c r="KNG47" s="1"/>
      <c r="KNH47" s="1"/>
      <c r="KNI47" s="1"/>
      <c r="KNJ47" s="1"/>
      <c r="KNK47" s="1"/>
      <c r="KNL47" s="1"/>
      <c r="KNM47" s="1"/>
      <c r="KNN47" s="1"/>
      <c r="KNO47" s="1"/>
      <c r="KNP47" s="1"/>
      <c r="KNQ47" s="1"/>
      <c r="KNR47" s="1"/>
      <c r="KNS47" s="1"/>
      <c r="KNT47" s="1"/>
      <c r="KNU47" s="1"/>
      <c r="KNV47" s="1"/>
      <c r="KNW47" s="1"/>
      <c r="KNX47" s="1"/>
      <c r="KNY47" s="1"/>
      <c r="KNZ47" s="1"/>
      <c r="KOA47" s="1"/>
      <c r="KOB47" s="1"/>
      <c r="KOC47" s="1"/>
      <c r="KOD47" s="1"/>
      <c r="KOE47" s="1"/>
      <c r="KOF47" s="1"/>
      <c r="KOG47" s="1"/>
      <c r="KOH47" s="1"/>
      <c r="KOI47" s="1"/>
      <c r="KOJ47" s="1"/>
      <c r="KOK47" s="1"/>
      <c r="KOL47" s="1"/>
      <c r="KOM47" s="1"/>
      <c r="KON47" s="1"/>
      <c r="KOO47" s="1"/>
      <c r="KOP47" s="1"/>
      <c r="KOQ47" s="1"/>
      <c r="KOR47" s="1"/>
      <c r="KOS47" s="1"/>
      <c r="KOT47" s="1"/>
      <c r="KOU47" s="1"/>
      <c r="KOV47" s="1"/>
      <c r="KOW47" s="1"/>
      <c r="KOX47" s="1"/>
      <c r="KOY47" s="1"/>
      <c r="KOZ47" s="1"/>
      <c r="KPA47" s="1"/>
      <c r="KPB47" s="1"/>
      <c r="KPC47" s="1"/>
      <c r="KPD47" s="1"/>
      <c r="KPE47" s="1"/>
      <c r="KPF47" s="1"/>
      <c r="KPG47" s="1"/>
      <c r="KPH47" s="1"/>
      <c r="KPI47" s="1"/>
      <c r="KPJ47" s="1"/>
      <c r="KPK47" s="1"/>
      <c r="KPL47" s="1"/>
      <c r="KPM47" s="1"/>
      <c r="KPN47" s="1"/>
      <c r="KPO47" s="1"/>
      <c r="KPP47" s="1"/>
      <c r="KPQ47" s="1"/>
      <c r="KPR47" s="1"/>
      <c r="KPS47" s="1"/>
      <c r="KPT47" s="1"/>
      <c r="KPU47" s="1"/>
      <c r="KPV47" s="1"/>
      <c r="KPW47" s="1"/>
      <c r="KPX47" s="1"/>
      <c r="KPY47" s="1"/>
      <c r="KPZ47" s="1"/>
      <c r="KQA47" s="1"/>
      <c r="KQB47" s="1"/>
      <c r="KQC47" s="1"/>
      <c r="KQD47" s="1"/>
      <c r="KQE47" s="1"/>
      <c r="KQF47" s="1"/>
      <c r="KQG47" s="1"/>
      <c r="KQH47" s="1"/>
      <c r="KQI47" s="1"/>
      <c r="KQJ47" s="1"/>
      <c r="KQK47" s="1"/>
      <c r="KQL47" s="1"/>
      <c r="KQM47" s="1"/>
      <c r="KQN47" s="1"/>
      <c r="KQO47" s="1"/>
      <c r="KQP47" s="1"/>
      <c r="KQQ47" s="1"/>
      <c r="KQR47" s="1"/>
      <c r="KQS47" s="1"/>
      <c r="KQT47" s="1"/>
      <c r="KQU47" s="1"/>
      <c r="KQV47" s="1"/>
      <c r="KQW47" s="1"/>
      <c r="KQX47" s="1"/>
      <c r="KQY47" s="1"/>
      <c r="KQZ47" s="1"/>
      <c r="KRA47" s="1"/>
      <c r="KRB47" s="1"/>
      <c r="KRC47" s="1"/>
      <c r="KRD47" s="1"/>
      <c r="KRE47" s="1"/>
      <c r="KRF47" s="1"/>
      <c r="KRG47" s="1"/>
      <c r="KRH47" s="1"/>
      <c r="KRI47" s="1"/>
      <c r="KRJ47" s="1"/>
      <c r="KRK47" s="1"/>
      <c r="KRL47" s="1"/>
      <c r="KRM47" s="1"/>
      <c r="KRN47" s="1"/>
      <c r="KRO47" s="1"/>
      <c r="KRP47" s="1"/>
      <c r="KRQ47" s="1"/>
      <c r="KRR47" s="1"/>
      <c r="KRS47" s="1"/>
      <c r="KRT47" s="1"/>
      <c r="KRU47" s="1"/>
      <c r="KRV47" s="1"/>
      <c r="KRW47" s="1"/>
      <c r="KRX47" s="1"/>
      <c r="KRY47" s="1"/>
      <c r="KRZ47" s="1"/>
      <c r="KSA47" s="1"/>
      <c r="KSB47" s="1"/>
      <c r="KSC47" s="1"/>
      <c r="KSD47" s="1"/>
      <c r="KSE47" s="1"/>
      <c r="KSF47" s="1"/>
      <c r="KSG47" s="1"/>
      <c r="KSH47" s="1"/>
      <c r="KSI47" s="1"/>
      <c r="KSJ47" s="1"/>
      <c r="KSK47" s="1"/>
      <c r="KSL47" s="1"/>
      <c r="KSM47" s="1"/>
      <c r="KSN47" s="1"/>
      <c r="KSO47" s="1"/>
      <c r="KSP47" s="1"/>
      <c r="KSQ47" s="1"/>
      <c r="KSR47" s="1"/>
      <c r="KSS47" s="1"/>
      <c r="KST47" s="1"/>
      <c r="KSU47" s="1"/>
      <c r="KSV47" s="1"/>
      <c r="KSW47" s="1"/>
      <c r="KSX47" s="1"/>
      <c r="KSY47" s="1"/>
      <c r="KSZ47" s="1"/>
      <c r="KTA47" s="1"/>
      <c r="KTB47" s="1"/>
      <c r="KTC47" s="1"/>
      <c r="KTD47" s="1"/>
      <c r="KTE47" s="1"/>
      <c r="KTF47" s="1"/>
      <c r="KTG47" s="1"/>
      <c r="KTH47" s="1"/>
      <c r="KTI47" s="1"/>
      <c r="KTJ47" s="1"/>
      <c r="KTK47" s="1"/>
      <c r="KTL47" s="1"/>
      <c r="KTM47" s="1"/>
      <c r="KTN47" s="1"/>
      <c r="KTO47" s="1"/>
      <c r="KTP47" s="1"/>
      <c r="KTQ47" s="1"/>
      <c r="KTR47" s="1"/>
      <c r="KTS47" s="1"/>
      <c r="KTT47" s="1"/>
      <c r="KTU47" s="1"/>
      <c r="KTV47" s="1"/>
      <c r="KTW47" s="1"/>
      <c r="KTX47" s="1"/>
      <c r="KTY47" s="1"/>
      <c r="KTZ47" s="1"/>
      <c r="KUA47" s="1"/>
      <c r="KUB47" s="1"/>
      <c r="KUC47" s="1"/>
      <c r="KUD47" s="1"/>
      <c r="KUE47" s="1"/>
      <c r="KUF47" s="1"/>
      <c r="KUG47" s="1"/>
      <c r="KUH47" s="1"/>
      <c r="KUI47" s="1"/>
      <c r="KUJ47" s="1"/>
      <c r="KUK47" s="1"/>
      <c r="KUL47" s="1"/>
      <c r="KUM47" s="1"/>
      <c r="KUN47" s="1"/>
      <c r="KUO47" s="1"/>
      <c r="KUP47" s="1"/>
      <c r="KUQ47" s="1"/>
      <c r="KUR47" s="1"/>
      <c r="KUS47" s="1"/>
      <c r="KUT47" s="1"/>
      <c r="KUU47" s="1"/>
      <c r="KUV47" s="1"/>
      <c r="KUW47" s="1"/>
      <c r="KUX47" s="1"/>
      <c r="KUY47" s="1"/>
      <c r="KUZ47" s="1"/>
      <c r="KVA47" s="1"/>
      <c r="KVB47" s="1"/>
      <c r="KVC47" s="1"/>
      <c r="KVD47" s="1"/>
      <c r="KVE47" s="1"/>
      <c r="KVF47" s="1"/>
      <c r="KVG47" s="1"/>
      <c r="KVH47" s="1"/>
      <c r="KVI47" s="1"/>
      <c r="KVJ47" s="1"/>
      <c r="KVK47" s="1"/>
      <c r="KVL47" s="1"/>
      <c r="KVM47" s="1"/>
      <c r="KVN47" s="1"/>
      <c r="KVO47" s="1"/>
      <c r="KVP47" s="1"/>
      <c r="KVQ47" s="1"/>
      <c r="KVR47" s="1"/>
      <c r="KVS47" s="1"/>
      <c r="KVT47" s="1"/>
      <c r="KVU47" s="1"/>
      <c r="KVV47" s="1"/>
      <c r="KVW47" s="1"/>
      <c r="KVX47" s="1"/>
      <c r="KVY47" s="1"/>
      <c r="KVZ47" s="1"/>
      <c r="KWA47" s="1"/>
      <c r="KWB47" s="1"/>
      <c r="KWC47" s="1"/>
      <c r="KWD47" s="1"/>
      <c r="KWE47" s="1"/>
      <c r="KWF47" s="1"/>
      <c r="KWG47" s="1"/>
      <c r="KWH47" s="1"/>
      <c r="KWI47" s="1"/>
      <c r="KWJ47" s="1"/>
      <c r="KWK47" s="1"/>
      <c r="KWL47" s="1"/>
      <c r="KWM47" s="1"/>
      <c r="KWN47" s="1"/>
      <c r="KWO47" s="1"/>
      <c r="KWP47" s="1"/>
      <c r="KWQ47" s="1"/>
      <c r="KWR47" s="1"/>
      <c r="KWS47" s="1"/>
      <c r="KWT47" s="1"/>
      <c r="KWU47" s="1"/>
      <c r="KWV47" s="1"/>
      <c r="KWW47" s="1"/>
      <c r="KWX47" s="1"/>
      <c r="KWY47" s="1"/>
      <c r="KWZ47" s="1"/>
      <c r="KXA47" s="1"/>
      <c r="KXB47" s="1"/>
      <c r="KXC47" s="1"/>
      <c r="KXD47" s="1"/>
      <c r="KXE47" s="1"/>
      <c r="KXF47" s="1"/>
      <c r="KXG47" s="1"/>
      <c r="KXH47" s="1"/>
      <c r="KXI47" s="1"/>
      <c r="KXJ47" s="1"/>
      <c r="KXK47" s="1"/>
      <c r="KXL47" s="1"/>
      <c r="KXM47" s="1"/>
      <c r="KXN47" s="1"/>
      <c r="KXO47" s="1"/>
      <c r="KXP47" s="1"/>
      <c r="KXQ47" s="1"/>
      <c r="KXR47" s="1"/>
      <c r="KXS47" s="1"/>
      <c r="KXT47" s="1"/>
      <c r="KXU47" s="1"/>
      <c r="KXV47" s="1"/>
      <c r="KXW47" s="1"/>
      <c r="KXX47" s="1"/>
      <c r="KXY47" s="1"/>
      <c r="KXZ47" s="1"/>
      <c r="KYA47" s="1"/>
      <c r="KYB47" s="1"/>
      <c r="KYC47" s="1"/>
      <c r="KYD47" s="1"/>
      <c r="KYE47" s="1"/>
      <c r="KYF47" s="1"/>
      <c r="KYG47" s="1"/>
      <c r="KYH47" s="1"/>
      <c r="KYI47" s="1"/>
      <c r="KYJ47" s="1"/>
      <c r="KYK47" s="1"/>
      <c r="KYL47" s="1"/>
      <c r="KYM47" s="1"/>
      <c r="KYN47" s="1"/>
      <c r="KYO47" s="1"/>
      <c r="KYP47" s="1"/>
      <c r="KYQ47" s="1"/>
      <c r="KYR47" s="1"/>
      <c r="KYS47" s="1"/>
      <c r="KYT47" s="1"/>
      <c r="KYU47" s="1"/>
      <c r="KYV47" s="1"/>
      <c r="KYW47" s="1"/>
      <c r="KYX47" s="1"/>
      <c r="KYY47" s="1"/>
      <c r="KYZ47" s="1"/>
      <c r="KZA47" s="1"/>
      <c r="KZB47" s="1"/>
      <c r="KZC47" s="1"/>
      <c r="KZD47" s="1"/>
      <c r="KZE47" s="1"/>
      <c r="KZF47" s="1"/>
      <c r="KZG47" s="1"/>
      <c r="KZH47" s="1"/>
      <c r="KZI47" s="1"/>
      <c r="KZJ47" s="1"/>
      <c r="KZK47" s="1"/>
      <c r="KZL47" s="1"/>
      <c r="KZM47" s="1"/>
      <c r="KZN47" s="1"/>
      <c r="KZO47" s="1"/>
      <c r="KZP47" s="1"/>
      <c r="KZQ47" s="1"/>
      <c r="KZR47" s="1"/>
      <c r="KZS47" s="1"/>
      <c r="KZT47" s="1"/>
      <c r="KZU47" s="1"/>
      <c r="KZV47" s="1"/>
      <c r="KZW47" s="1"/>
      <c r="KZX47" s="1"/>
      <c r="KZY47" s="1"/>
      <c r="KZZ47" s="1"/>
      <c r="LAA47" s="1"/>
      <c r="LAB47" s="1"/>
      <c r="LAC47" s="1"/>
      <c r="LAD47" s="1"/>
      <c r="LAE47" s="1"/>
      <c r="LAF47" s="1"/>
      <c r="LAG47" s="1"/>
      <c r="LAH47" s="1"/>
      <c r="LAI47" s="1"/>
      <c r="LAJ47" s="1"/>
      <c r="LAK47" s="1"/>
      <c r="LAL47" s="1"/>
      <c r="LAM47" s="1"/>
      <c r="LAN47" s="1"/>
      <c r="LAO47" s="1"/>
      <c r="LAP47" s="1"/>
      <c r="LAQ47" s="1"/>
      <c r="LAR47" s="1"/>
      <c r="LAS47" s="1"/>
      <c r="LAT47" s="1"/>
      <c r="LAU47" s="1"/>
      <c r="LAV47" s="1"/>
      <c r="LAW47" s="1"/>
      <c r="LAX47" s="1"/>
      <c r="LAY47" s="1"/>
      <c r="LAZ47" s="1"/>
      <c r="LBA47" s="1"/>
      <c r="LBB47" s="1"/>
      <c r="LBC47" s="1"/>
      <c r="LBD47" s="1"/>
      <c r="LBE47" s="1"/>
      <c r="LBF47" s="1"/>
      <c r="LBG47" s="1"/>
      <c r="LBH47" s="1"/>
      <c r="LBI47" s="1"/>
      <c r="LBJ47" s="1"/>
      <c r="LBK47" s="1"/>
      <c r="LBL47" s="1"/>
      <c r="LBM47" s="1"/>
      <c r="LBN47" s="1"/>
      <c r="LBO47" s="1"/>
      <c r="LBP47" s="1"/>
      <c r="LBQ47" s="1"/>
      <c r="LBR47" s="1"/>
      <c r="LBS47" s="1"/>
      <c r="LBT47" s="1"/>
      <c r="LBU47" s="1"/>
      <c r="LBV47" s="1"/>
      <c r="LBW47" s="1"/>
      <c r="LBX47" s="1"/>
      <c r="LBY47" s="1"/>
      <c r="LBZ47" s="1"/>
      <c r="LCA47" s="1"/>
      <c r="LCB47" s="1"/>
      <c r="LCC47" s="1"/>
      <c r="LCD47" s="1"/>
      <c r="LCE47" s="1"/>
      <c r="LCF47" s="1"/>
      <c r="LCG47" s="1"/>
      <c r="LCH47" s="1"/>
      <c r="LCI47" s="1"/>
      <c r="LCJ47" s="1"/>
      <c r="LCK47" s="1"/>
      <c r="LCL47" s="1"/>
      <c r="LCM47" s="1"/>
      <c r="LCN47" s="1"/>
      <c r="LCO47" s="1"/>
      <c r="LCP47" s="1"/>
      <c r="LCQ47" s="1"/>
      <c r="LCR47" s="1"/>
      <c r="LCS47" s="1"/>
      <c r="LCT47" s="1"/>
      <c r="LCU47" s="1"/>
      <c r="LCV47" s="1"/>
      <c r="LCW47" s="1"/>
      <c r="LCX47" s="1"/>
      <c r="LCY47" s="1"/>
      <c r="LCZ47" s="1"/>
      <c r="LDA47" s="1"/>
      <c r="LDB47" s="1"/>
      <c r="LDC47" s="1"/>
      <c r="LDD47" s="1"/>
      <c r="LDE47" s="1"/>
      <c r="LDF47" s="1"/>
      <c r="LDG47" s="1"/>
      <c r="LDH47" s="1"/>
      <c r="LDI47" s="1"/>
      <c r="LDJ47" s="1"/>
      <c r="LDK47" s="1"/>
      <c r="LDL47" s="1"/>
      <c r="LDM47" s="1"/>
      <c r="LDN47" s="1"/>
      <c r="LDO47" s="1"/>
      <c r="LDP47" s="1"/>
      <c r="LDQ47" s="1"/>
      <c r="LDR47" s="1"/>
      <c r="LDS47" s="1"/>
      <c r="LDT47" s="1"/>
      <c r="LDU47" s="1"/>
      <c r="LDV47" s="1"/>
      <c r="LDW47" s="1"/>
      <c r="LDX47" s="1"/>
      <c r="LDY47" s="1"/>
      <c r="LDZ47" s="1"/>
      <c r="LEA47" s="1"/>
      <c r="LEB47" s="1"/>
      <c r="LEC47" s="1"/>
      <c r="LED47" s="1"/>
      <c r="LEE47" s="1"/>
      <c r="LEF47" s="1"/>
      <c r="LEG47" s="1"/>
      <c r="LEH47" s="1"/>
      <c r="LEI47" s="1"/>
      <c r="LEJ47" s="1"/>
      <c r="LEK47" s="1"/>
      <c r="LEL47" s="1"/>
      <c r="LEM47" s="1"/>
      <c r="LEN47" s="1"/>
      <c r="LEO47" s="1"/>
      <c r="LEP47" s="1"/>
      <c r="LEQ47" s="1"/>
      <c r="LER47" s="1"/>
      <c r="LES47" s="1"/>
      <c r="LET47" s="1"/>
      <c r="LEU47" s="1"/>
      <c r="LEV47" s="1"/>
      <c r="LEW47" s="1"/>
      <c r="LEX47" s="1"/>
      <c r="LEY47" s="1"/>
      <c r="LEZ47" s="1"/>
      <c r="LFA47" s="1"/>
      <c r="LFB47" s="1"/>
      <c r="LFC47" s="1"/>
      <c r="LFD47" s="1"/>
      <c r="LFE47" s="1"/>
      <c r="LFF47" s="1"/>
      <c r="LFG47" s="1"/>
      <c r="LFH47" s="1"/>
      <c r="LFI47" s="1"/>
      <c r="LFJ47" s="1"/>
      <c r="LFK47" s="1"/>
      <c r="LFL47" s="1"/>
      <c r="LFM47" s="1"/>
      <c r="LFN47" s="1"/>
      <c r="LFO47" s="1"/>
      <c r="LFP47" s="1"/>
      <c r="LFQ47" s="1"/>
      <c r="LFR47" s="1"/>
      <c r="LFS47" s="1"/>
      <c r="LFT47" s="1"/>
      <c r="LFU47" s="1"/>
      <c r="LFV47" s="1"/>
      <c r="LFW47" s="1"/>
      <c r="LFX47" s="1"/>
      <c r="LFY47" s="1"/>
      <c r="LFZ47" s="1"/>
      <c r="LGA47" s="1"/>
      <c r="LGB47" s="1"/>
      <c r="LGC47" s="1"/>
      <c r="LGD47" s="1"/>
      <c r="LGE47" s="1"/>
      <c r="LGF47" s="1"/>
      <c r="LGG47" s="1"/>
      <c r="LGH47" s="1"/>
      <c r="LGI47" s="1"/>
      <c r="LGJ47" s="1"/>
      <c r="LGK47" s="1"/>
      <c r="LGL47" s="1"/>
      <c r="LGM47" s="1"/>
      <c r="LGN47" s="1"/>
      <c r="LGO47" s="1"/>
      <c r="LGP47" s="1"/>
      <c r="LGQ47" s="1"/>
      <c r="LGR47" s="1"/>
      <c r="LGS47" s="1"/>
      <c r="LGT47" s="1"/>
      <c r="LGU47" s="1"/>
      <c r="LGV47" s="1"/>
      <c r="LGW47" s="1"/>
      <c r="LGX47" s="1"/>
      <c r="LGY47" s="1"/>
      <c r="LGZ47" s="1"/>
      <c r="LHA47" s="1"/>
      <c r="LHB47" s="1"/>
      <c r="LHC47" s="1"/>
      <c r="LHD47" s="1"/>
      <c r="LHE47" s="1"/>
      <c r="LHF47" s="1"/>
      <c r="LHG47" s="1"/>
      <c r="LHH47" s="1"/>
      <c r="LHI47" s="1"/>
      <c r="LHJ47" s="1"/>
      <c r="LHK47" s="1"/>
      <c r="LHL47" s="1"/>
      <c r="LHM47" s="1"/>
      <c r="LHN47" s="1"/>
      <c r="LHO47" s="1"/>
      <c r="LHP47" s="1"/>
      <c r="LHQ47" s="1"/>
      <c r="LHR47" s="1"/>
      <c r="LHS47" s="1"/>
      <c r="LHT47" s="1"/>
      <c r="LHU47" s="1"/>
      <c r="LHV47" s="1"/>
      <c r="LHW47" s="1"/>
      <c r="LHX47" s="1"/>
      <c r="LHY47" s="1"/>
      <c r="LHZ47" s="1"/>
      <c r="LIA47" s="1"/>
      <c r="LIB47" s="1"/>
      <c r="LIC47" s="1"/>
      <c r="LID47" s="1"/>
      <c r="LIE47" s="1"/>
      <c r="LIF47" s="1"/>
      <c r="LIG47" s="1"/>
      <c r="LIH47" s="1"/>
      <c r="LII47" s="1"/>
      <c r="LIJ47" s="1"/>
      <c r="LIK47" s="1"/>
      <c r="LIL47" s="1"/>
      <c r="LIM47" s="1"/>
      <c r="LIN47" s="1"/>
      <c r="LIO47" s="1"/>
      <c r="LIP47" s="1"/>
      <c r="LIQ47" s="1"/>
      <c r="LIR47" s="1"/>
      <c r="LIS47" s="1"/>
      <c r="LIT47" s="1"/>
      <c r="LIU47" s="1"/>
      <c r="LIV47" s="1"/>
      <c r="LIW47" s="1"/>
      <c r="LIX47" s="1"/>
      <c r="LIY47" s="1"/>
      <c r="LIZ47" s="1"/>
      <c r="LJA47" s="1"/>
      <c r="LJB47" s="1"/>
      <c r="LJC47" s="1"/>
      <c r="LJD47" s="1"/>
      <c r="LJE47" s="1"/>
      <c r="LJF47" s="1"/>
      <c r="LJG47" s="1"/>
      <c r="LJH47" s="1"/>
      <c r="LJI47" s="1"/>
      <c r="LJJ47" s="1"/>
      <c r="LJK47" s="1"/>
      <c r="LJL47" s="1"/>
      <c r="LJM47" s="1"/>
      <c r="LJN47" s="1"/>
      <c r="LJO47" s="1"/>
      <c r="LJP47" s="1"/>
      <c r="LJQ47" s="1"/>
      <c r="LJR47" s="1"/>
      <c r="LJS47" s="1"/>
      <c r="LJT47" s="1"/>
      <c r="LJU47" s="1"/>
      <c r="LJV47" s="1"/>
      <c r="LJW47" s="1"/>
      <c r="LJX47" s="1"/>
      <c r="LJY47" s="1"/>
      <c r="LJZ47" s="1"/>
      <c r="LKA47" s="1"/>
      <c r="LKB47" s="1"/>
      <c r="LKC47" s="1"/>
      <c r="LKD47" s="1"/>
      <c r="LKE47" s="1"/>
      <c r="LKF47" s="1"/>
      <c r="LKG47" s="1"/>
      <c r="LKH47" s="1"/>
      <c r="LKI47" s="1"/>
      <c r="LKJ47" s="1"/>
      <c r="LKK47" s="1"/>
      <c r="LKL47" s="1"/>
      <c r="LKM47" s="1"/>
      <c r="LKN47" s="1"/>
      <c r="LKO47" s="1"/>
      <c r="LKP47" s="1"/>
      <c r="LKQ47" s="1"/>
      <c r="LKR47" s="1"/>
      <c r="LKS47" s="1"/>
      <c r="LKT47" s="1"/>
      <c r="LKU47" s="1"/>
      <c r="LKV47" s="1"/>
      <c r="LKW47" s="1"/>
      <c r="LKX47" s="1"/>
      <c r="LKY47" s="1"/>
      <c r="LKZ47" s="1"/>
      <c r="LLA47" s="1"/>
      <c r="LLB47" s="1"/>
      <c r="LLC47" s="1"/>
      <c r="LLD47" s="1"/>
      <c r="LLE47" s="1"/>
      <c r="LLF47" s="1"/>
      <c r="LLG47" s="1"/>
      <c r="LLH47" s="1"/>
      <c r="LLI47" s="1"/>
      <c r="LLJ47" s="1"/>
      <c r="LLK47" s="1"/>
      <c r="LLL47" s="1"/>
      <c r="LLM47" s="1"/>
      <c r="LLN47" s="1"/>
      <c r="LLO47" s="1"/>
      <c r="LLP47" s="1"/>
      <c r="LLQ47" s="1"/>
      <c r="LLR47" s="1"/>
      <c r="LLS47" s="1"/>
      <c r="LLT47" s="1"/>
      <c r="LLU47" s="1"/>
      <c r="LLV47" s="1"/>
      <c r="LLW47" s="1"/>
      <c r="LLX47" s="1"/>
      <c r="LLY47" s="1"/>
      <c r="LLZ47" s="1"/>
      <c r="LMA47" s="1"/>
      <c r="LMB47" s="1"/>
      <c r="LMC47" s="1"/>
      <c r="LMD47" s="1"/>
      <c r="LME47" s="1"/>
      <c r="LMF47" s="1"/>
      <c r="LMG47" s="1"/>
      <c r="LMH47" s="1"/>
      <c r="LMI47" s="1"/>
      <c r="LMJ47" s="1"/>
      <c r="LMK47" s="1"/>
      <c r="LML47" s="1"/>
      <c r="LMM47" s="1"/>
      <c r="LMN47" s="1"/>
      <c r="LMO47" s="1"/>
      <c r="LMP47" s="1"/>
      <c r="LMQ47" s="1"/>
      <c r="LMR47" s="1"/>
      <c r="LMS47" s="1"/>
      <c r="LMT47" s="1"/>
      <c r="LMU47" s="1"/>
      <c r="LMV47" s="1"/>
      <c r="LMW47" s="1"/>
      <c r="LMX47" s="1"/>
      <c r="LMY47" s="1"/>
      <c r="LMZ47" s="1"/>
      <c r="LNA47" s="1"/>
      <c r="LNB47" s="1"/>
      <c r="LNC47" s="1"/>
      <c r="LND47" s="1"/>
      <c r="LNE47" s="1"/>
      <c r="LNF47" s="1"/>
      <c r="LNG47" s="1"/>
      <c r="LNH47" s="1"/>
      <c r="LNI47" s="1"/>
      <c r="LNJ47" s="1"/>
      <c r="LNK47" s="1"/>
      <c r="LNL47" s="1"/>
      <c r="LNM47" s="1"/>
      <c r="LNN47" s="1"/>
      <c r="LNO47" s="1"/>
      <c r="LNP47" s="1"/>
      <c r="LNQ47" s="1"/>
      <c r="LNR47" s="1"/>
      <c r="LNS47" s="1"/>
      <c r="LNT47" s="1"/>
      <c r="LNU47" s="1"/>
      <c r="LNV47" s="1"/>
      <c r="LNW47" s="1"/>
      <c r="LNX47" s="1"/>
      <c r="LNY47" s="1"/>
      <c r="LNZ47" s="1"/>
      <c r="LOA47" s="1"/>
      <c r="LOB47" s="1"/>
      <c r="LOC47" s="1"/>
      <c r="LOD47" s="1"/>
      <c r="LOE47" s="1"/>
      <c r="LOF47" s="1"/>
      <c r="LOG47" s="1"/>
      <c r="LOH47" s="1"/>
      <c r="LOI47" s="1"/>
      <c r="LOJ47" s="1"/>
      <c r="LOK47" s="1"/>
      <c r="LOL47" s="1"/>
      <c r="LOM47" s="1"/>
      <c r="LON47" s="1"/>
      <c r="LOO47" s="1"/>
      <c r="LOP47" s="1"/>
      <c r="LOQ47" s="1"/>
      <c r="LOR47" s="1"/>
      <c r="LOS47" s="1"/>
      <c r="LOT47" s="1"/>
      <c r="LOU47" s="1"/>
      <c r="LOV47" s="1"/>
      <c r="LOW47" s="1"/>
      <c r="LOX47" s="1"/>
      <c r="LOY47" s="1"/>
      <c r="LOZ47" s="1"/>
      <c r="LPA47" s="1"/>
      <c r="LPB47" s="1"/>
      <c r="LPC47" s="1"/>
      <c r="LPD47" s="1"/>
      <c r="LPE47" s="1"/>
      <c r="LPF47" s="1"/>
      <c r="LPG47" s="1"/>
      <c r="LPH47" s="1"/>
      <c r="LPI47" s="1"/>
      <c r="LPJ47" s="1"/>
      <c r="LPK47" s="1"/>
      <c r="LPL47" s="1"/>
      <c r="LPM47" s="1"/>
      <c r="LPN47" s="1"/>
      <c r="LPO47" s="1"/>
      <c r="LPP47" s="1"/>
      <c r="LPQ47" s="1"/>
      <c r="LPR47" s="1"/>
      <c r="LPS47" s="1"/>
      <c r="LPT47" s="1"/>
      <c r="LPU47" s="1"/>
      <c r="LPV47" s="1"/>
      <c r="LPW47" s="1"/>
      <c r="LPX47" s="1"/>
      <c r="LPY47" s="1"/>
      <c r="LPZ47" s="1"/>
      <c r="LQA47" s="1"/>
      <c r="LQB47" s="1"/>
      <c r="LQC47" s="1"/>
      <c r="LQD47" s="1"/>
      <c r="LQE47" s="1"/>
      <c r="LQF47" s="1"/>
      <c r="LQG47" s="1"/>
      <c r="LQH47" s="1"/>
      <c r="LQI47" s="1"/>
      <c r="LQJ47" s="1"/>
      <c r="LQK47" s="1"/>
      <c r="LQL47" s="1"/>
      <c r="LQM47" s="1"/>
      <c r="LQN47" s="1"/>
      <c r="LQO47" s="1"/>
      <c r="LQP47" s="1"/>
      <c r="LQQ47" s="1"/>
      <c r="LQR47" s="1"/>
      <c r="LQS47" s="1"/>
      <c r="LQT47" s="1"/>
      <c r="LQU47" s="1"/>
      <c r="LQV47" s="1"/>
      <c r="LQW47" s="1"/>
      <c r="LQX47" s="1"/>
      <c r="LQY47" s="1"/>
      <c r="LQZ47" s="1"/>
      <c r="LRA47" s="1"/>
      <c r="LRB47" s="1"/>
      <c r="LRC47" s="1"/>
      <c r="LRD47" s="1"/>
      <c r="LRE47" s="1"/>
      <c r="LRF47" s="1"/>
      <c r="LRG47" s="1"/>
      <c r="LRH47" s="1"/>
      <c r="LRI47" s="1"/>
      <c r="LRJ47" s="1"/>
      <c r="LRK47" s="1"/>
      <c r="LRL47" s="1"/>
      <c r="LRM47" s="1"/>
      <c r="LRN47" s="1"/>
      <c r="LRO47" s="1"/>
      <c r="LRP47" s="1"/>
      <c r="LRQ47" s="1"/>
      <c r="LRR47" s="1"/>
      <c r="LRS47" s="1"/>
      <c r="LRT47" s="1"/>
      <c r="LRU47" s="1"/>
      <c r="LRV47" s="1"/>
      <c r="LRW47" s="1"/>
      <c r="LRX47" s="1"/>
      <c r="LRY47" s="1"/>
      <c r="LRZ47" s="1"/>
      <c r="LSA47" s="1"/>
      <c r="LSB47" s="1"/>
      <c r="LSC47" s="1"/>
      <c r="LSD47" s="1"/>
      <c r="LSE47" s="1"/>
      <c r="LSF47" s="1"/>
      <c r="LSG47" s="1"/>
      <c r="LSH47" s="1"/>
      <c r="LSI47" s="1"/>
      <c r="LSJ47" s="1"/>
      <c r="LSK47" s="1"/>
      <c r="LSL47" s="1"/>
      <c r="LSM47" s="1"/>
      <c r="LSN47" s="1"/>
      <c r="LSO47" s="1"/>
      <c r="LSP47" s="1"/>
      <c r="LSQ47" s="1"/>
      <c r="LSR47" s="1"/>
      <c r="LSS47" s="1"/>
      <c r="LST47" s="1"/>
      <c r="LSU47" s="1"/>
      <c r="LSV47" s="1"/>
      <c r="LSW47" s="1"/>
      <c r="LSX47" s="1"/>
      <c r="LSY47" s="1"/>
      <c r="LSZ47" s="1"/>
      <c r="LTA47" s="1"/>
      <c r="LTB47" s="1"/>
      <c r="LTC47" s="1"/>
      <c r="LTD47" s="1"/>
      <c r="LTE47" s="1"/>
      <c r="LTF47" s="1"/>
      <c r="LTG47" s="1"/>
      <c r="LTH47" s="1"/>
      <c r="LTI47" s="1"/>
      <c r="LTJ47" s="1"/>
      <c r="LTK47" s="1"/>
      <c r="LTL47" s="1"/>
      <c r="LTM47" s="1"/>
      <c r="LTN47" s="1"/>
      <c r="LTO47" s="1"/>
      <c r="LTP47" s="1"/>
      <c r="LTQ47" s="1"/>
      <c r="LTR47" s="1"/>
      <c r="LTS47" s="1"/>
      <c r="LTT47" s="1"/>
      <c r="LTU47" s="1"/>
      <c r="LTV47" s="1"/>
      <c r="LTW47" s="1"/>
      <c r="LTX47" s="1"/>
      <c r="LTY47" s="1"/>
      <c r="LTZ47" s="1"/>
      <c r="LUA47" s="1"/>
      <c r="LUB47" s="1"/>
      <c r="LUC47" s="1"/>
      <c r="LUD47" s="1"/>
      <c r="LUE47" s="1"/>
      <c r="LUF47" s="1"/>
      <c r="LUG47" s="1"/>
      <c r="LUH47" s="1"/>
      <c r="LUI47" s="1"/>
      <c r="LUJ47" s="1"/>
      <c r="LUK47" s="1"/>
      <c r="LUL47" s="1"/>
      <c r="LUM47" s="1"/>
      <c r="LUN47" s="1"/>
      <c r="LUO47" s="1"/>
      <c r="LUP47" s="1"/>
      <c r="LUQ47" s="1"/>
      <c r="LUR47" s="1"/>
      <c r="LUS47" s="1"/>
      <c r="LUT47" s="1"/>
      <c r="LUU47" s="1"/>
      <c r="LUV47" s="1"/>
      <c r="LUW47" s="1"/>
      <c r="LUX47" s="1"/>
      <c r="LUY47" s="1"/>
      <c r="LUZ47" s="1"/>
      <c r="LVA47" s="1"/>
      <c r="LVB47" s="1"/>
      <c r="LVC47" s="1"/>
      <c r="LVD47" s="1"/>
      <c r="LVE47" s="1"/>
      <c r="LVF47" s="1"/>
      <c r="LVG47" s="1"/>
      <c r="LVH47" s="1"/>
      <c r="LVI47" s="1"/>
      <c r="LVJ47" s="1"/>
      <c r="LVK47" s="1"/>
      <c r="LVL47" s="1"/>
      <c r="LVM47" s="1"/>
      <c r="LVN47" s="1"/>
      <c r="LVO47" s="1"/>
      <c r="LVP47" s="1"/>
      <c r="LVQ47" s="1"/>
      <c r="LVR47" s="1"/>
      <c r="LVS47" s="1"/>
      <c r="LVT47" s="1"/>
      <c r="LVU47" s="1"/>
      <c r="LVV47" s="1"/>
      <c r="LVW47" s="1"/>
      <c r="LVX47" s="1"/>
      <c r="LVY47" s="1"/>
      <c r="LVZ47" s="1"/>
      <c r="LWA47" s="1"/>
      <c r="LWB47" s="1"/>
      <c r="LWC47" s="1"/>
      <c r="LWD47" s="1"/>
      <c r="LWE47" s="1"/>
      <c r="LWF47" s="1"/>
      <c r="LWG47" s="1"/>
      <c r="LWH47" s="1"/>
      <c r="LWI47" s="1"/>
      <c r="LWJ47" s="1"/>
      <c r="LWK47" s="1"/>
      <c r="LWL47" s="1"/>
      <c r="LWM47" s="1"/>
      <c r="LWN47" s="1"/>
      <c r="LWO47" s="1"/>
      <c r="LWP47" s="1"/>
      <c r="LWQ47" s="1"/>
      <c r="LWR47" s="1"/>
      <c r="LWS47" s="1"/>
      <c r="LWT47" s="1"/>
      <c r="LWU47" s="1"/>
      <c r="LWV47" s="1"/>
      <c r="LWW47" s="1"/>
      <c r="LWX47" s="1"/>
      <c r="LWY47" s="1"/>
      <c r="LWZ47" s="1"/>
      <c r="LXA47" s="1"/>
      <c r="LXB47" s="1"/>
      <c r="LXC47" s="1"/>
      <c r="LXD47" s="1"/>
      <c r="LXE47" s="1"/>
      <c r="LXF47" s="1"/>
      <c r="LXG47" s="1"/>
      <c r="LXH47" s="1"/>
      <c r="LXI47" s="1"/>
      <c r="LXJ47" s="1"/>
      <c r="LXK47" s="1"/>
      <c r="LXL47" s="1"/>
      <c r="LXM47" s="1"/>
      <c r="LXN47" s="1"/>
      <c r="LXO47" s="1"/>
      <c r="LXP47" s="1"/>
      <c r="LXQ47" s="1"/>
      <c r="LXR47" s="1"/>
      <c r="LXS47" s="1"/>
      <c r="LXT47" s="1"/>
      <c r="LXU47" s="1"/>
      <c r="LXV47" s="1"/>
      <c r="LXW47" s="1"/>
      <c r="LXX47" s="1"/>
      <c r="LXY47" s="1"/>
      <c r="LXZ47" s="1"/>
      <c r="LYA47" s="1"/>
      <c r="LYB47" s="1"/>
      <c r="LYC47" s="1"/>
      <c r="LYD47" s="1"/>
      <c r="LYE47" s="1"/>
      <c r="LYF47" s="1"/>
      <c r="LYG47" s="1"/>
      <c r="LYH47" s="1"/>
      <c r="LYI47" s="1"/>
      <c r="LYJ47" s="1"/>
      <c r="LYK47" s="1"/>
      <c r="LYL47" s="1"/>
      <c r="LYM47" s="1"/>
      <c r="LYN47" s="1"/>
      <c r="LYO47" s="1"/>
      <c r="LYP47" s="1"/>
      <c r="LYQ47" s="1"/>
      <c r="LYR47" s="1"/>
      <c r="LYS47" s="1"/>
      <c r="LYT47" s="1"/>
      <c r="LYU47" s="1"/>
      <c r="LYV47" s="1"/>
      <c r="LYW47" s="1"/>
      <c r="LYX47" s="1"/>
      <c r="LYY47" s="1"/>
      <c r="LYZ47" s="1"/>
      <c r="LZA47" s="1"/>
      <c r="LZB47" s="1"/>
      <c r="LZC47" s="1"/>
      <c r="LZD47" s="1"/>
      <c r="LZE47" s="1"/>
      <c r="LZF47" s="1"/>
      <c r="LZG47" s="1"/>
      <c r="LZH47" s="1"/>
      <c r="LZI47" s="1"/>
      <c r="LZJ47" s="1"/>
      <c r="LZK47" s="1"/>
      <c r="LZL47" s="1"/>
      <c r="LZM47" s="1"/>
      <c r="LZN47" s="1"/>
      <c r="LZO47" s="1"/>
      <c r="LZP47" s="1"/>
      <c r="LZQ47" s="1"/>
      <c r="LZR47" s="1"/>
      <c r="LZS47" s="1"/>
      <c r="LZT47" s="1"/>
      <c r="LZU47" s="1"/>
      <c r="LZV47" s="1"/>
      <c r="LZW47" s="1"/>
      <c r="LZX47" s="1"/>
      <c r="LZY47" s="1"/>
      <c r="LZZ47" s="1"/>
      <c r="MAA47" s="1"/>
      <c r="MAB47" s="1"/>
      <c r="MAC47" s="1"/>
      <c r="MAD47" s="1"/>
      <c r="MAE47" s="1"/>
      <c r="MAF47" s="1"/>
      <c r="MAG47" s="1"/>
      <c r="MAH47" s="1"/>
      <c r="MAI47" s="1"/>
      <c r="MAJ47" s="1"/>
      <c r="MAK47" s="1"/>
      <c r="MAL47" s="1"/>
      <c r="MAM47" s="1"/>
      <c r="MAN47" s="1"/>
      <c r="MAO47" s="1"/>
      <c r="MAP47" s="1"/>
      <c r="MAQ47" s="1"/>
      <c r="MAR47" s="1"/>
      <c r="MAS47" s="1"/>
      <c r="MAT47" s="1"/>
      <c r="MAU47" s="1"/>
      <c r="MAV47" s="1"/>
      <c r="MAW47" s="1"/>
      <c r="MAX47" s="1"/>
      <c r="MAY47" s="1"/>
      <c r="MAZ47" s="1"/>
      <c r="MBA47" s="1"/>
      <c r="MBB47" s="1"/>
      <c r="MBC47" s="1"/>
      <c r="MBD47" s="1"/>
      <c r="MBE47" s="1"/>
      <c r="MBF47" s="1"/>
      <c r="MBG47" s="1"/>
      <c r="MBH47" s="1"/>
      <c r="MBI47" s="1"/>
      <c r="MBJ47" s="1"/>
      <c r="MBK47" s="1"/>
      <c r="MBL47" s="1"/>
      <c r="MBM47" s="1"/>
      <c r="MBN47" s="1"/>
      <c r="MBO47" s="1"/>
      <c r="MBP47" s="1"/>
      <c r="MBQ47" s="1"/>
      <c r="MBR47" s="1"/>
      <c r="MBS47" s="1"/>
      <c r="MBT47" s="1"/>
      <c r="MBU47" s="1"/>
      <c r="MBV47" s="1"/>
      <c r="MBW47" s="1"/>
      <c r="MBX47" s="1"/>
      <c r="MBY47" s="1"/>
      <c r="MBZ47" s="1"/>
      <c r="MCA47" s="1"/>
      <c r="MCB47" s="1"/>
      <c r="MCC47" s="1"/>
      <c r="MCD47" s="1"/>
      <c r="MCE47" s="1"/>
      <c r="MCF47" s="1"/>
      <c r="MCG47" s="1"/>
      <c r="MCH47" s="1"/>
      <c r="MCI47" s="1"/>
      <c r="MCJ47" s="1"/>
      <c r="MCK47" s="1"/>
      <c r="MCL47" s="1"/>
      <c r="MCM47" s="1"/>
      <c r="MCN47" s="1"/>
      <c r="MCO47" s="1"/>
      <c r="MCP47" s="1"/>
      <c r="MCQ47" s="1"/>
      <c r="MCR47" s="1"/>
      <c r="MCS47" s="1"/>
      <c r="MCT47" s="1"/>
      <c r="MCU47" s="1"/>
      <c r="MCV47" s="1"/>
      <c r="MCW47" s="1"/>
      <c r="MCX47" s="1"/>
      <c r="MCY47" s="1"/>
      <c r="MCZ47" s="1"/>
      <c r="MDA47" s="1"/>
      <c r="MDB47" s="1"/>
      <c r="MDC47" s="1"/>
      <c r="MDD47" s="1"/>
      <c r="MDE47" s="1"/>
      <c r="MDF47" s="1"/>
      <c r="MDG47" s="1"/>
      <c r="MDH47" s="1"/>
      <c r="MDI47" s="1"/>
      <c r="MDJ47" s="1"/>
      <c r="MDK47" s="1"/>
      <c r="MDL47" s="1"/>
      <c r="MDM47" s="1"/>
      <c r="MDN47" s="1"/>
      <c r="MDO47" s="1"/>
      <c r="MDP47" s="1"/>
      <c r="MDQ47" s="1"/>
      <c r="MDR47" s="1"/>
      <c r="MDS47" s="1"/>
      <c r="MDT47" s="1"/>
      <c r="MDU47" s="1"/>
      <c r="MDV47" s="1"/>
      <c r="MDW47" s="1"/>
      <c r="MDX47" s="1"/>
      <c r="MDY47" s="1"/>
      <c r="MDZ47" s="1"/>
      <c r="MEA47" s="1"/>
      <c r="MEB47" s="1"/>
      <c r="MEC47" s="1"/>
      <c r="MED47" s="1"/>
      <c r="MEE47" s="1"/>
      <c r="MEF47" s="1"/>
      <c r="MEG47" s="1"/>
      <c r="MEH47" s="1"/>
      <c r="MEI47" s="1"/>
      <c r="MEJ47" s="1"/>
      <c r="MEK47" s="1"/>
      <c r="MEL47" s="1"/>
      <c r="MEM47" s="1"/>
      <c r="MEN47" s="1"/>
      <c r="MEO47" s="1"/>
      <c r="MEP47" s="1"/>
      <c r="MEQ47" s="1"/>
      <c r="MER47" s="1"/>
      <c r="MES47" s="1"/>
      <c r="MET47" s="1"/>
      <c r="MEU47" s="1"/>
      <c r="MEV47" s="1"/>
      <c r="MEW47" s="1"/>
      <c r="MEX47" s="1"/>
      <c r="MEY47" s="1"/>
      <c r="MEZ47" s="1"/>
      <c r="MFA47" s="1"/>
      <c r="MFB47" s="1"/>
      <c r="MFC47" s="1"/>
      <c r="MFD47" s="1"/>
      <c r="MFE47" s="1"/>
      <c r="MFF47" s="1"/>
      <c r="MFG47" s="1"/>
      <c r="MFH47" s="1"/>
      <c r="MFI47" s="1"/>
      <c r="MFJ47" s="1"/>
      <c r="MFK47" s="1"/>
      <c r="MFL47" s="1"/>
      <c r="MFM47" s="1"/>
      <c r="MFN47" s="1"/>
      <c r="MFO47" s="1"/>
      <c r="MFP47" s="1"/>
      <c r="MFQ47" s="1"/>
      <c r="MFR47" s="1"/>
      <c r="MFS47" s="1"/>
      <c r="MFT47" s="1"/>
      <c r="MFU47" s="1"/>
      <c r="MFV47" s="1"/>
      <c r="MFW47" s="1"/>
      <c r="MFX47" s="1"/>
      <c r="MFY47" s="1"/>
      <c r="MFZ47" s="1"/>
      <c r="MGA47" s="1"/>
      <c r="MGB47" s="1"/>
      <c r="MGC47" s="1"/>
      <c r="MGD47" s="1"/>
      <c r="MGE47" s="1"/>
      <c r="MGF47" s="1"/>
      <c r="MGG47" s="1"/>
      <c r="MGH47" s="1"/>
      <c r="MGI47" s="1"/>
      <c r="MGJ47" s="1"/>
      <c r="MGK47" s="1"/>
      <c r="MGL47" s="1"/>
      <c r="MGM47" s="1"/>
      <c r="MGN47" s="1"/>
      <c r="MGO47" s="1"/>
      <c r="MGP47" s="1"/>
      <c r="MGQ47" s="1"/>
      <c r="MGR47" s="1"/>
      <c r="MGS47" s="1"/>
      <c r="MGT47" s="1"/>
      <c r="MGU47" s="1"/>
      <c r="MGV47" s="1"/>
      <c r="MGW47" s="1"/>
      <c r="MGX47" s="1"/>
      <c r="MGY47" s="1"/>
      <c r="MGZ47" s="1"/>
      <c r="MHA47" s="1"/>
      <c r="MHB47" s="1"/>
      <c r="MHC47" s="1"/>
      <c r="MHD47" s="1"/>
      <c r="MHE47" s="1"/>
      <c r="MHF47" s="1"/>
      <c r="MHG47" s="1"/>
      <c r="MHH47" s="1"/>
      <c r="MHI47" s="1"/>
      <c r="MHJ47" s="1"/>
      <c r="MHK47" s="1"/>
      <c r="MHL47" s="1"/>
      <c r="MHM47" s="1"/>
      <c r="MHN47" s="1"/>
      <c r="MHO47" s="1"/>
      <c r="MHP47" s="1"/>
      <c r="MHQ47" s="1"/>
      <c r="MHR47" s="1"/>
      <c r="MHS47" s="1"/>
      <c r="MHT47" s="1"/>
      <c r="MHU47" s="1"/>
      <c r="MHV47" s="1"/>
      <c r="MHW47" s="1"/>
      <c r="MHX47" s="1"/>
      <c r="MHY47" s="1"/>
      <c r="MHZ47" s="1"/>
      <c r="MIA47" s="1"/>
      <c r="MIB47" s="1"/>
      <c r="MIC47" s="1"/>
      <c r="MID47" s="1"/>
      <c r="MIE47" s="1"/>
      <c r="MIF47" s="1"/>
      <c r="MIG47" s="1"/>
      <c r="MIH47" s="1"/>
      <c r="MII47" s="1"/>
      <c r="MIJ47" s="1"/>
      <c r="MIK47" s="1"/>
      <c r="MIL47" s="1"/>
      <c r="MIM47" s="1"/>
      <c r="MIN47" s="1"/>
      <c r="MIO47" s="1"/>
      <c r="MIP47" s="1"/>
      <c r="MIQ47" s="1"/>
      <c r="MIR47" s="1"/>
      <c r="MIS47" s="1"/>
      <c r="MIT47" s="1"/>
      <c r="MIU47" s="1"/>
      <c r="MIV47" s="1"/>
      <c r="MIW47" s="1"/>
      <c r="MIX47" s="1"/>
      <c r="MIY47" s="1"/>
      <c r="MIZ47" s="1"/>
      <c r="MJA47" s="1"/>
      <c r="MJB47" s="1"/>
      <c r="MJC47" s="1"/>
      <c r="MJD47" s="1"/>
      <c r="MJE47" s="1"/>
      <c r="MJF47" s="1"/>
      <c r="MJG47" s="1"/>
      <c r="MJH47" s="1"/>
      <c r="MJI47" s="1"/>
      <c r="MJJ47" s="1"/>
      <c r="MJK47" s="1"/>
      <c r="MJL47" s="1"/>
      <c r="MJM47" s="1"/>
      <c r="MJN47" s="1"/>
      <c r="MJO47" s="1"/>
      <c r="MJP47" s="1"/>
      <c r="MJQ47" s="1"/>
      <c r="MJR47" s="1"/>
      <c r="MJS47" s="1"/>
      <c r="MJT47" s="1"/>
      <c r="MJU47" s="1"/>
      <c r="MJV47" s="1"/>
      <c r="MJW47" s="1"/>
      <c r="MJX47" s="1"/>
      <c r="MJY47" s="1"/>
      <c r="MJZ47" s="1"/>
      <c r="MKA47" s="1"/>
      <c r="MKB47" s="1"/>
      <c r="MKC47" s="1"/>
      <c r="MKD47" s="1"/>
      <c r="MKE47" s="1"/>
      <c r="MKF47" s="1"/>
      <c r="MKG47" s="1"/>
      <c r="MKH47" s="1"/>
      <c r="MKI47" s="1"/>
      <c r="MKJ47" s="1"/>
      <c r="MKK47" s="1"/>
      <c r="MKL47" s="1"/>
      <c r="MKM47" s="1"/>
      <c r="MKN47" s="1"/>
      <c r="MKO47" s="1"/>
      <c r="MKP47" s="1"/>
      <c r="MKQ47" s="1"/>
      <c r="MKR47" s="1"/>
      <c r="MKS47" s="1"/>
      <c r="MKT47" s="1"/>
      <c r="MKU47" s="1"/>
      <c r="MKV47" s="1"/>
      <c r="MKW47" s="1"/>
      <c r="MKX47" s="1"/>
      <c r="MKY47" s="1"/>
      <c r="MKZ47" s="1"/>
      <c r="MLA47" s="1"/>
      <c r="MLB47" s="1"/>
      <c r="MLC47" s="1"/>
      <c r="MLD47" s="1"/>
      <c r="MLE47" s="1"/>
      <c r="MLF47" s="1"/>
      <c r="MLG47" s="1"/>
      <c r="MLH47" s="1"/>
      <c r="MLI47" s="1"/>
      <c r="MLJ47" s="1"/>
      <c r="MLK47" s="1"/>
      <c r="MLL47" s="1"/>
      <c r="MLM47" s="1"/>
      <c r="MLN47" s="1"/>
      <c r="MLO47" s="1"/>
      <c r="MLP47" s="1"/>
      <c r="MLQ47" s="1"/>
      <c r="MLR47" s="1"/>
      <c r="MLS47" s="1"/>
      <c r="MLT47" s="1"/>
      <c r="MLU47" s="1"/>
      <c r="MLV47" s="1"/>
      <c r="MLW47" s="1"/>
      <c r="MLX47" s="1"/>
      <c r="MLY47" s="1"/>
      <c r="MLZ47" s="1"/>
      <c r="MMA47" s="1"/>
      <c r="MMB47" s="1"/>
      <c r="MMC47" s="1"/>
      <c r="MMD47" s="1"/>
      <c r="MME47" s="1"/>
      <c r="MMF47" s="1"/>
      <c r="MMG47" s="1"/>
      <c r="MMH47" s="1"/>
      <c r="MMI47" s="1"/>
      <c r="MMJ47" s="1"/>
      <c r="MMK47" s="1"/>
      <c r="MML47" s="1"/>
      <c r="MMM47" s="1"/>
      <c r="MMN47" s="1"/>
      <c r="MMO47" s="1"/>
      <c r="MMP47" s="1"/>
      <c r="MMQ47" s="1"/>
      <c r="MMR47" s="1"/>
      <c r="MMS47" s="1"/>
      <c r="MMT47" s="1"/>
      <c r="MMU47" s="1"/>
      <c r="MMV47" s="1"/>
      <c r="MMW47" s="1"/>
      <c r="MMX47" s="1"/>
      <c r="MMY47" s="1"/>
      <c r="MMZ47" s="1"/>
      <c r="MNA47" s="1"/>
      <c r="MNB47" s="1"/>
      <c r="MNC47" s="1"/>
      <c r="MND47" s="1"/>
      <c r="MNE47" s="1"/>
      <c r="MNF47" s="1"/>
      <c r="MNG47" s="1"/>
      <c r="MNH47" s="1"/>
      <c r="MNI47" s="1"/>
      <c r="MNJ47" s="1"/>
      <c r="MNK47" s="1"/>
      <c r="MNL47" s="1"/>
      <c r="MNM47" s="1"/>
      <c r="MNN47" s="1"/>
      <c r="MNO47" s="1"/>
      <c r="MNP47" s="1"/>
      <c r="MNQ47" s="1"/>
      <c r="MNR47" s="1"/>
      <c r="MNS47" s="1"/>
      <c r="MNT47" s="1"/>
      <c r="MNU47" s="1"/>
      <c r="MNV47" s="1"/>
      <c r="MNW47" s="1"/>
      <c r="MNX47" s="1"/>
      <c r="MNY47" s="1"/>
      <c r="MNZ47" s="1"/>
      <c r="MOA47" s="1"/>
      <c r="MOB47" s="1"/>
      <c r="MOC47" s="1"/>
      <c r="MOD47" s="1"/>
      <c r="MOE47" s="1"/>
      <c r="MOF47" s="1"/>
      <c r="MOG47" s="1"/>
      <c r="MOH47" s="1"/>
      <c r="MOI47" s="1"/>
      <c r="MOJ47" s="1"/>
      <c r="MOK47" s="1"/>
      <c r="MOL47" s="1"/>
      <c r="MOM47" s="1"/>
      <c r="MON47" s="1"/>
      <c r="MOO47" s="1"/>
      <c r="MOP47" s="1"/>
      <c r="MOQ47" s="1"/>
      <c r="MOR47" s="1"/>
      <c r="MOS47" s="1"/>
      <c r="MOT47" s="1"/>
      <c r="MOU47" s="1"/>
      <c r="MOV47" s="1"/>
      <c r="MOW47" s="1"/>
      <c r="MOX47" s="1"/>
      <c r="MOY47" s="1"/>
      <c r="MOZ47" s="1"/>
      <c r="MPA47" s="1"/>
      <c r="MPB47" s="1"/>
      <c r="MPC47" s="1"/>
      <c r="MPD47" s="1"/>
      <c r="MPE47" s="1"/>
      <c r="MPF47" s="1"/>
      <c r="MPG47" s="1"/>
      <c r="MPH47" s="1"/>
      <c r="MPI47" s="1"/>
      <c r="MPJ47" s="1"/>
      <c r="MPK47" s="1"/>
      <c r="MPL47" s="1"/>
      <c r="MPM47" s="1"/>
      <c r="MPN47" s="1"/>
      <c r="MPO47" s="1"/>
      <c r="MPP47" s="1"/>
      <c r="MPQ47" s="1"/>
      <c r="MPR47" s="1"/>
      <c r="MPS47" s="1"/>
      <c r="MPT47" s="1"/>
      <c r="MPU47" s="1"/>
      <c r="MPV47" s="1"/>
      <c r="MPW47" s="1"/>
      <c r="MPX47" s="1"/>
      <c r="MPY47" s="1"/>
      <c r="MPZ47" s="1"/>
      <c r="MQA47" s="1"/>
      <c r="MQB47" s="1"/>
      <c r="MQC47" s="1"/>
      <c r="MQD47" s="1"/>
      <c r="MQE47" s="1"/>
      <c r="MQF47" s="1"/>
      <c r="MQG47" s="1"/>
      <c r="MQH47" s="1"/>
      <c r="MQI47" s="1"/>
      <c r="MQJ47" s="1"/>
      <c r="MQK47" s="1"/>
      <c r="MQL47" s="1"/>
      <c r="MQM47" s="1"/>
      <c r="MQN47" s="1"/>
      <c r="MQO47" s="1"/>
      <c r="MQP47" s="1"/>
      <c r="MQQ47" s="1"/>
      <c r="MQR47" s="1"/>
      <c r="MQS47" s="1"/>
      <c r="MQT47" s="1"/>
      <c r="MQU47" s="1"/>
      <c r="MQV47" s="1"/>
      <c r="MQW47" s="1"/>
      <c r="MQX47" s="1"/>
      <c r="MQY47" s="1"/>
      <c r="MQZ47" s="1"/>
      <c r="MRA47" s="1"/>
      <c r="MRB47" s="1"/>
      <c r="MRC47" s="1"/>
      <c r="MRD47" s="1"/>
      <c r="MRE47" s="1"/>
      <c r="MRF47" s="1"/>
      <c r="MRG47" s="1"/>
      <c r="MRH47" s="1"/>
      <c r="MRI47" s="1"/>
      <c r="MRJ47" s="1"/>
      <c r="MRK47" s="1"/>
      <c r="MRL47" s="1"/>
      <c r="MRM47" s="1"/>
      <c r="MRN47" s="1"/>
      <c r="MRO47" s="1"/>
      <c r="MRP47" s="1"/>
      <c r="MRQ47" s="1"/>
      <c r="MRR47" s="1"/>
      <c r="MRS47" s="1"/>
      <c r="MRT47" s="1"/>
      <c r="MRU47" s="1"/>
      <c r="MRV47" s="1"/>
      <c r="MRW47" s="1"/>
      <c r="MRX47" s="1"/>
      <c r="MRY47" s="1"/>
      <c r="MRZ47" s="1"/>
      <c r="MSA47" s="1"/>
      <c r="MSB47" s="1"/>
      <c r="MSC47" s="1"/>
      <c r="MSD47" s="1"/>
      <c r="MSE47" s="1"/>
      <c r="MSF47" s="1"/>
      <c r="MSG47" s="1"/>
      <c r="MSH47" s="1"/>
      <c r="MSI47" s="1"/>
      <c r="MSJ47" s="1"/>
      <c r="MSK47" s="1"/>
      <c r="MSL47" s="1"/>
      <c r="MSM47" s="1"/>
      <c r="MSN47" s="1"/>
      <c r="MSO47" s="1"/>
      <c r="MSP47" s="1"/>
      <c r="MSQ47" s="1"/>
      <c r="MSR47" s="1"/>
      <c r="MSS47" s="1"/>
      <c r="MST47" s="1"/>
      <c r="MSU47" s="1"/>
      <c r="MSV47" s="1"/>
      <c r="MSW47" s="1"/>
      <c r="MSX47" s="1"/>
      <c r="MSY47" s="1"/>
      <c r="MSZ47" s="1"/>
      <c r="MTA47" s="1"/>
      <c r="MTB47" s="1"/>
      <c r="MTC47" s="1"/>
      <c r="MTD47" s="1"/>
      <c r="MTE47" s="1"/>
      <c r="MTF47" s="1"/>
      <c r="MTG47" s="1"/>
      <c r="MTH47" s="1"/>
      <c r="MTI47" s="1"/>
      <c r="MTJ47" s="1"/>
      <c r="MTK47" s="1"/>
      <c r="MTL47" s="1"/>
      <c r="MTM47" s="1"/>
      <c r="MTN47" s="1"/>
      <c r="MTO47" s="1"/>
      <c r="MTP47" s="1"/>
      <c r="MTQ47" s="1"/>
      <c r="MTR47" s="1"/>
      <c r="MTS47" s="1"/>
      <c r="MTT47" s="1"/>
      <c r="MTU47" s="1"/>
      <c r="MTV47" s="1"/>
      <c r="MTW47" s="1"/>
      <c r="MTX47" s="1"/>
      <c r="MTY47" s="1"/>
      <c r="MTZ47" s="1"/>
      <c r="MUA47" s="1"/>
      <c r="MUB47" s="1"/>
      <c r="MUC47" s="1"/>
      <c r="MUD47" s="1"/>
      <c r="MUE47" s="1"/>
      <c r="MUF47" s="1"/>
      <c r="MUG47" s="1"/>
      <c r="MUH47" s="1"/>
      <c r="MUI47" s="1"/>
      <c r="MUJ47" s="1"/>
      <c r="MUK47" s="1"/>
      <c r="MUL47" s="1"/>
      <c r="MUM47" s="1"/>
      <c r="MUN47" s="1"/>
      <c r="MUO47" s="1"/>
      <c r="MUP47" s="1"/>
      <c r="MUQ47" s="1"/>
      <c r="MUR47" s="1"/>
      <c r="MUS47" s="1"/>
      <c r="MUT47" s="1"/>
      <c r="MUU47" s="1"/>
      <c r="MUV47" s="1"/>
      <c r="MUW47" s="1"/>
      <c r="MUX47" s="1"/>
      <c r="MUY47" s="1"/>
      <c r="MUZ47" s="1"/>
      <c r="MVA47" s="1"/>
      <c r="MVB47" s="1"/>
      <c r="MVC47" s="1"/>
      <c r="MVD47" s="1"/>
      <c r="MVE47" s="1"/>
      <c r="MVF47" s="1"/>
      <c r="MVG47" s="1"/>
      <c r="MVH47" s="1"/>
      <c r="MVI47" s="1"/>
      <c r="MVJ47" s="1"/>
      <c r="MVK47" s="1"/>
      <c r="MVL47" s="1"/>
      <c r="MVM47" s="1"/>
      <c r="MVN47" s="1"/>
      <c r="MVO47" s="1"/>
      <c r="MVP47" s="1"/>
      <c r="MVQ47" s="1"/>
      <c r="MVR47" s="1"/>
      <c r="MVS47" s="1"/>
      <c r="MVT47" s="1"/>
      <c r="MVU47" s="1"/>
      <c r="MVV47" s="1"/>
      <c r="MVW47" s="1"/>
      <c r="MVX47" s="1"/>
      <c r="MVY47" s="1"/>
      <c r="MVZ47" s="1"/>
      <c r="MWA47" s="1"/>
      <c r="MWB47" s="1"/>
      <c r="MWC47" s="1"/>
      <c r="MWD47" s="1"/>
      <c r="MWE47" s="1"/>
      <c r="MWF47" s="1"/>
      <c r="MWG47" s="1"/>
      <c r="MWH47" s="1"/>
      <c r="MWI47" s="1"/>
      <c r="MWJ47" s="1"/>
      <c r="MWK47" s="1"/>
      <c r="MWL47" s="1"/>
      <c r="MWM47" s="1"/>
      <c r="MWN47" s="1"/>
      <c r="MWO47" s="1"/>
      <c r="MWP47" s="1"/>
      <c r="MWQ47" s="1"/>
      <c r="MWR47" s="1"/>
      <c r="MWS47" s="1"/>
      <c r="MWT47" s="1"/>
      <c r="MWU47" s="1"/>
      <c r="MWV47" s="1"/>
      <c r="MWW47" s="1"/>
      <c r="MWX47" s="1"/>
      <c r="MWY47" s="1"/>
      <c r="MWZ47" s="1"/>
      <c r="MXA47" s="1"/>
      <c r="MXB47" s="1"/>
      <c r="MXC47" s="1"/>
      <c r="MXD47" s="1"/>
      <c r="MXE47" s="1"/>
      <c r="MXF47" s="1"/>
      <c r="MXG47" s="1"/>
      <c r="MXH47" s="1"/>
      <c r="MXI47" s="1"/>
      <c r="MXJ47" s="1"/>
      <c r="MXK47" s="1"/>
      <c r="MXL47" s="1"/>
      <c r="MXM47" s="1"/>
      <c r="MXN47" s="1"/>
      <c r="MXO47" s="1"/>
      <c r="MXP47" s="1"/>
      <c r="MXQ47" s="1"/>
      <c r="MXR47" s="1"/>
      <c r="MXS47" s="1"/>
      <c r="MXT47" s="1"/>
      <c r="MXU47" s="1"/>
      <c r="MXV47" s="1"/>
      <c r="MXW47" s="1"/>
      <c r="MXX47" s="1"/>
      <c r="MXY47" s="1"/>
      <c r="MXZ47" s="1"/>
      <c r="MYA47" s="1"/>
      <c r="MYB47" s="1"/>
      <c r="MYC47" s="1"/>
      <c r="MYD47" s="1"/>
      <c r="MYE47" s="1"/>
      <c r="MYF47" s="1"/>
      <c r="MYG47" s="1"/>
      <c r="MYH47" s="1"/>
      <c r="MYI47" s="1"/>
      <c r="MYJ47" s="1"/>
      <c r="MYK47" s="1"/>
      <c r="MYL47" s="1"/>
      <c r="MYM47" s="1"/>
      <c r="MYN47" s="1"/>
      <c r="MYO47" s="1"/>
      <c r="MYP47" s="1"/>
      <c r="MYQ47" s="1"/>
      <c r="MYR47" s="1"/>
      <c r="MYS47" s="1"/>
      <c r="MYT47" s="1"/>
      <c r="MYU47" s="1"/>
      <c r="MYV47" s="1"/>
      <c r="MYW47" s="1"/>
      <c r="MYX47" s="1"/>
      <c r="MYY47" s="1"/>
      <c r="MYZ47" s="1"/>
      <c r="MZA47" s="1"/>
      <c r="MZB47" s="1"/>
      <c r="MZC47" s="1"/>
      <c r="MZD47" s="1"/>
      <c r="MZE47" s="1"/>
      <c r="MZF47" s="1"/>
      <c r="MZG47" s="1"/>
      <c r="MZH47" s="1"/>
      <c r="MZI47" s="1"/>
      <c r="MZJ47" s="1"/>
      <c r="MZK47" s="1"/>
      <c r="MZL47" s="1"/>
      <c r="MZM47" s="1"/>
      <c r="MZN47" s="1"/>
      <c r="MZO47" s="1"/>
      <c r="MZP47" s="1"/>
      <c r="MZQ47" s="1"/>
      <c r="MZR47" s="1"/>
      <c r="MZS47" s="1"/>
      <c r="MZT47" s="1"/>
      <c r="MZU47" s="1"/>
      <c r="MZV47" s="1"/>
      <c r="MZW47" s="1"/>
      <c r="MZX47" s="1"/>
      <c r="MZY47" s="1"/>
      <c r="MZZ47" s="1"/>
      <c r="NAA47" s="1"/>
      <c r="NAB47" s="1"/>
      <c r="NAC47" s="1"/>
      <c r="NAD47" s="1"/>
      <c r="NAE47" s="1"/>
      <c r="NAF47" s="1"/>
      <c r="NAG47" s="1"/>
      <c r="NAH47" s="1"/>
      <c r="NAI47" s="1"/>
      <c r="NAJ47" s="1"/>
      <c r="NAK47" s="1"/>
      <c r="NAL47" s="1"/>
      <c r="NAM47" s="1"/>
      <c r="NAN47" s="1"/>
      <c r="NAO47" s="1"/>
      <c r="NAP47" s="1"/>
      <c r="NAQ47" s="1"/>
      <c r="NAR47" s="1"/>
      <c r="NAS47" s="1"/>
      <c r="NAT47" s="1"/>
      <c r="NAU47" s="1"/>
      <c r="NAV47" s="1"/>
      <c r="NAW47" s="1"/>
      <c r="NAX47" s="1"/>
      <c r="NAY47" s="1"/>
      <c r="NAZ47" s="1"/>
      <c r="NBA47" s="1"/>
      <c r="NBB47" s="1"/>
      <c r="NBC47" s="1"/>
      <c r="NBD47" s="1"/>
      <c r="NBE47" s="1"/>
      <c r="NBF47" s="1"/>
      <c r="NBG47" s="1"/>
      <c r="NBH47" s="1"/>
      <c r="NBI47" s="1"/>
      <c r="NBJ47" s="1"/>
      <c r="NBK47" s="1"/>
      <c r="NBL47" s="1"/>
      <c r="NBM47" s="1"/>
      <c r="NBN47" s="1"/>
      <c r="NBO47" s="1"/>
      <c r="NBP47" s="1"/>
      <c r="NBQ47" s="1"/>
      <c r="NBR47" s="1"/>
      <c r="NBS47" s="1"/>
      <c r="NBT47" s="1"/>
      <c r="NBU47" s="1"/>
      <c r="NBV47" s="1"/>
      <c r="NBW47" s="1"/>
      <c r="NBX47" s="1"/>
      <c r="NBY47" s="1"/>
      <c r="NBZ47" s="1"/>
      <c r="NCA47" s="1"/>
      <c r="NCB47" s="1"/>
      <c r="NCC47" s="1"/>
      <c r="NCD47" s="1"/>
      <c r="NCE47" s="1"/>
      <c r="NCF47" s="1"/>
      <c r="NCG47" s="1"/>
      <c r="NCH47" s="1"/>
      <c r="NCI47" s="1"/>
      <c r="NCJ47" s="1"/>
      <c r="NCK47" s="1"/>
      <c r="NCL47" s="1"/>
      <c r="NCM47" s="1"/>
      <c r="NCN47" s="1"/>
      <c r="NCO47" s="1"/>
      <c r="NCP47" s="1"/>
      <c r="NCQ47" s="1"/>
      <c r="NCR47" s="1"/>
      <c r="NCS47" s="1"/>
      <c r="NCT47" s="1"/>
      <c r="NCU47" s="1"/>
      <c r="NCV47" s="1"/>
      <c r="NCW47" s="1"/>
      <c r="NCX47" s="1"/>
      <c r="NCY47" s="1"/>
      <c r="NCZ47" s="1"/>
      <c r="NDA47" s="1"/>
      <c r="NDB47" s="1"/>
      <c r="NDC47" s="1"/>
      <c r="NDD47" s="1"/>
      <c r="NDE47" s="1"/>
      <c r="NDF47" s="1"/>
      <c r="NDG47" s="1"/>
      <c r="NDH47" s="1"/>
      <c r="NDI47" s="1"/>
      <c r="NDJ47" s="1"/>
      <c r="NDK47" s="1"/>
      <c r="NDL47" s="1"/>
      <c r="NDM47" s="1"/>
      <c r="NDN47" s="1"/>
      <c r="NDO47" s="1"/>
      <c r="NDP47" s="1"/>
      <c r="NDQ47" s="1"/>
      <c r="NDR47" s="1"/>
      <c r="NDS47" s="1"/>
      <c r="NDT47" s="1"/>
      <c r="NDU47" s="1"/>
      <c r="NDV47" s="1"/>
      <c r="NDW47" s="1"/>
      <c r="NDX47" s="1"/>
      <c r="NDY47" s="1"/>
      <c r="NDZ47" s="1"/>
      <c r="NEA47" s="1"/>
      <c r="NEB47" s="1"/>
      <c r="NEC47" s="1"/>
      <c r="NED47" s="1"/>
      <c r="NEE47" s="1"/>
      <c r="NEF47" s="1"/>
      <c r="NEG47" s="1"/>
      <c r="NEH47" s="1"/>
      <c r="NEI47" s="1"/>
      <c r="NEJ47" s="1"/>
      <c r="NEK47" s="1"/>
      <c r="NEL47" s="1"/>
      <c r="NEM47" s="1"/>
      <c r="NEN47" s="1"/>
      <c r="NEO47" s="1"/>
      <c r="NEP47" s="1"/>
      <c r="NEQ47" s="1"/>
      <c r="NER47" s="1"/>
      <c r="NES47" s="1"/>
      <c r="NET47" s="1"/>
      <c r="NEU47" s="1"/>
      <c r="NEV47" s="1"/>
      <c r="NEW47" s="1"/>
      <c r="NEX47" s="1"/>
      <c r="NEY47" s="1"/>
      <c r="NEZ47" s="1"/>
      <c r="NFA47" s="1"/>
      <c r="NFB47" s="1"/>
      <c r="NFC47" s="1"/>
      <c r="NFD47" s="1"/>
      <c r="NFE47" s="1"/>
      <c r="NFF47" s="1"/>
      <c r="NFG47" s="1"/>
      <c r="NFH47" s="1"/>
      <c r="NFI47" s="1"/>
      <c r="NFJ47" s="1"/>
      <c r="NFK47" s="1"/>
      <c r="NFL47" s="1"/>
      <c r="NFM47" s="1"/>
      <c r="NFN47" s="1"/>
      <c r="NFO47" s="1"/>
      <c r="NFP47" s="1"/>
      <c r="NFQ47" s="1"/>
      <c r="NFR47" s="1"/>
      <c r="NFS47" s="1"/>
      <c r="NFT47" s="1"/>
      <c r="NFU47" s="1"/>
      <c r="NFV47" s="1"/>
      <c r="NFW47" s="1"/>
      <c r="NFX47" s="1"/>
      <c r="NFY47" s="1"/>
      <c r="NFZ47" s="1"/>
      <c r="NGA47" s="1"/>
      <c r="NGB47" s="1"/>
      <c r="NGC47" s="1"/>
      <c r="NGD47" s="1"/>
      <c r="NGE47" s="1"/>
      <c r="NGF47" s="1"/>
      <c r="NGG47" s="1"/>
      <c r="NGH47" s="1"/>
      <c r="NGI47" s="1"/>
      <c r="NGJ47" s="1"/>
      <c r="NGK47" s="1"/>
      <c r="NGL47" s="1"/>
      <c r="NGM47" s="1"/>
      <c r="NGN47" s="1"/>
      <c r="NGO47" s="1"/>
      <c r="NGP47" s="1"/>
      <c r="NGQ47" s="1"/>
      <c r="NGR47" s="1"/>
      <c r="NGS47" s="1"/>
      <c r="NGT47" s="1"/>
      <c r="NGU47" s="1"/>
      <c r="NGV47" s="1"/>
      <c r="NGW47" s="1"/>
      <c r="NGX47" s="1"/>
      <c r="NGY47" s="1"/>
      <c r="NGZ47" s="1"/>
      <c r="NHA47" s="1"/>
      <c r="NHB47" s="1"/>
      <c r="NHC47" s="1"/>
      <c r="NHD47" s="1"/>
      <c r="NHE47" s="1"/>
      <c r="NHF47" s="1"/>
      <c r="NHG47" s="1"/>
      <c r="NHH47" s="1"/>
      <c r="NHI47" s="1"/>
      <c r="NHJ47" s="1"/>
      <c r="NHK47" s="1"/>
      <c r="NHL47" s="1"/>
      <c r="NHM47" s="1"/>
      <c r="NHN47" s="1"/>
      <c r="NHO47" s="1"/>
      <c r="NHP47" s="1"/>
      <c r="NHQ47" s="1"/>
      <c r="NHR47" s="1"/>
      <c r="NHS47" s="1"/>
      <c r="NHT47" s="1"/>
      <c r="NHU47" s="1"/>
      <c r="NHV47" s="1"/>
      <c r="NHW47" s="1"/>
      <c r="NHX47" s="1"/>
      <c r="NHY47" s="1"/>
      <c r="NHZ47" s="1"/>
      <c r="NIA47" s="1"/>
      <c r="NIB47" s="1"/>
      <c r="NIC47" s="1"/>
      <c r="NID47" s="1"/>
      <c r="NIE47" s="1"/>
      <c r="NIF47" s="1"/>
      <c r="NIG47" s="1"/>
      <c r="NIH47" s="1"/>
      <c r="NII47" s="1"/>
      <c r="NIJ47" s="1"/>
      <c r="NIK47" s="1"/>
      <c r="NIL47" s="1"/>
      <c r="NIM47" s="1"/>
      <c r="NIN47" s="1"/>
      <c r="NIO47" s="1"/>
      <c r="NIP47" s="1"/>
      <c r="NIQ47" s="1"/>
      <c r="NIR47" s="1"/>
      <c r="NIS47" s="1"/>
      <c r="NIT47" s="1"/>
      <c r="NIU47" s="1"/>
      <c r="NIV47" s="1"/>
      <c r="NIW47" s="1"/>
      <c r="NIX47" s="1"/>
      <c r="NIY47" s="1"/>
      <c r="NIZ47" s="1"/>
      <c r="NJA47" s="1"/>
      <c r="NJB47" s="1"/>
      <c r="NJC47" s="1"/>
      <c r="NJD47" s="1"/>
      <c r="NJE47" s="1"/>
      <c r="NJF47" s="1"/>
      <c r="NJG47" s="1"/>
      <c r="NJH47" s="1"/>
      <c r="NJI47" s="1"/>
      <c r="NJJ47" s="1"/>
      <c r="NJK47" s="1"/>
      <c r="NJL47" s="1"/>
      <c r="NJM47" s="1"/>
      <c r="NJN47" s="1"/>
      <c r="NJO47" s="1"/>
      <c r="NJP47" s="1"/>
      <c r="NJQ47" s="1"/>
      <c r="NJR47" s="1"/>
      <c r="NJS47" s="1"/>
      <c r="NJT47" s="1"/>
      <c r="NJU47" s="1"/>
      <c r="NJV47" s="1"/>
      <c r="NJW47" s="1"/>
      <c r="NJX47" s="1"/>
      <c r="NJY47" s="1"/>
      <c r="NJZ47" s="1"/>
      <c r="NKA47" s="1"/>
      <c r="NKB47" s="1"/>
      <c r="NKC47" s="1"/>
      <c r="NKD47" s="1"/>
      <c r="NKE47" s="1"/>
      <c r="NKF47" s="1"/>
      <c r="NKG47" s="1"/>
      <c r="NKH47" s="1"/>
      <c r="NKI47" s="1"/>
      <c r="NKJ47" s="1"/>
      <c r="NKK47" s="1"/>
      <c r="NKL47" s="1"/>
      <c r="NKM47" s="1"/>
      <c r="NKN47" s="1"/>
      <c r="NKO47" s="1"/>
      <c r="NKP47" s="1"/>
      <c r="NKQ47" s="1"/>
      <c r="NKR47" s="1"/>
      <c r="NKS47" s="1"/>
      <c r="NKT47" s="1"/>
      <c r="NKU47" s="1"/>
      <c r="NKV47" s="1"/>
      <c r="NKW47" s="1"/>
      <c r="NKX47" s="1"/>
      <c r="NKY47" s="1"/>
      <c r="NKZ47" s="1"/>
      <c r="NLA47" s="1"/>
      <c r="NLB47" s="1"/>
      <c r="NLC47" s="1"/>
      <c r="NLD47" s="1"/>
      <c r="NLE47" s="1"/>
      <c r="NLF47" s="1"/>
      <c r="NLG47" s="1"/>
      <c r="NLH47" s="1"/>
      <c r="NLI47" s="1"/>
      <c r="NLJ47" s="1"/>
      <c r="NLK47" s="1"/>
      <c r="NLL47" s="1"/>
      <c r="NLM47" s="1"/>
      <c r="NLN47" s="1"/>
      <c r="NLO47" s="1"/>
      <c r="NLP47" s="1"/>
      <c r="NLQ47" s="1"/>
      <c r="NLR47" s="1"/>
      <c r="NLS47" s="1"/>
      <c r="NLT47" s="1"/>
      <c r="NLU47" s="1"/>
      <c r="NLV47" s="1"/>
      <c r="NLW47" s="1"/>
      <c r="NLX47" s="1"/>
      <c r="NLY47" s="1"/>
      <c r="NLZ47" s="1"/>
      <c r="NMA47" s="1"/>
      <c r="NMB47" s="1"/>
      <c r="NMC47" s="1"/>
      <c r="NMD47" s="1"/>
      <c r="NME47" s="1"/>
      <c r="NMF47" s="1"/>
      <c r="NMG47" s="1"/>
      <c r="NMH47" s="1"/>
      <c r="NMI47" s="1"/>
      <c r="NMJ47" s="1"/>
      <c r="NMK47" s="1"/>
      <c r="NML47" s="1"/>
      <c r="NMM47" s="1"/>
      <c r="NMN47" s="1"/>
      <c r="NMO47" s="1"/>
      <c r="NMP47" s="1"/>
      <c r="NMQ47" s="1"/>
      <c r="NMR47" s="1"/>
      <c r="NMS47" s="1"/>
      <c r="NMT47" s="1"/>
      <c r="NMU47" s="1"/>
      <c r="NMV47" s="1"/>
      <c r="NMW47" s="1"/>
      <c r="NMX47" s="1"/>
      <c r="NMY47" s="1"/>
      <c r="NMZ47" s="1"/>
      <c r="NNA47" s="1"/>
      <c r="NNB47" s="1"/>
      <c r="NNC47" s="1"/>
      <c r="NND47" s="1"/>
      <c r="NNE47" s="1"/>
      <c r="NNF47" s="1"/>
      <c r="NNG47" s="1"/>
      <c r="NNH47" s="1"/>
      <c r="NNI47" s="1"/>
      <c r="NNJ47" s="1"/>
      <c r="NNK47" s="1"/>
      <c r="NNL47" s="1"/>
      <c r="NNM47" s="1"/>
      <c r="NNN47" s="1"/>
      <c r="NNO47" s="1"/>
      <c r="NNP47" s="1"/>
      <c r="NNQ47" s="1"/>
      <c r="NNR47" s="1"/>
      <c r="NNS47" s="1"/>
      <c r="NNT47" s="1"/>
      <c r="NNU47" s="1"/>
      <c r="NNV47" s="1"/>
      <c r="NNW47" s="1"/>
      <c r="NNX47" s="1"/>
      <c r="NNY47" s="1"/>
      <c r="NNZ47" s="1"/>
      <c r="NOA47" s="1"/>
      <c r="NOB47" s="1"/>
      <c r="NOC47" s="1"/>
      <c r="NOD47" s="1"/>
      <c r="NOE47" s="1"/>
      <c r="NOF47" s="1"/>
      <c r="NOG47" s="1"/>
      <c r="NOH47" s="1"/>
      <c r="NOI47" s="1"/>
      <c r="NOJ47" s="1"/>
      <c r="NOK47" s="1"/>
      <c r="NOL47" s="1"/>
      <c r="NOM47" s="1"/>
      <c r="NON47" s="1"/>
      <c r="NOO47" s="1"/>
      <c r="NOP47" s="1"/>
      <c r="NOQ47" s="1"/>
      <c r="NOR47" s="1"/>
      <c r="NOS47" s="1"/>
      <c r="NOT47" s="1"/>
      <c r="NOU47" s="1"/>
      <c r="NOV47" s="1"/>
      <c r="NOW47" s="1"/>
      <c r="NOX47" s="1"/>
      <c r="NOY47" s="1"/>
      <c r="NOZ47" s="1"/>
      <c r="NPA47" s="1"/>
      <c r="NPB47" s="1"/>
      <c r="NPC47" s="1"/>
      <c r="NPD47" s="1"/>
      <c r="NPE47" s="1"/>
      <c r="NPF47" s="1"/>
      <c r="NPG47" s="1"/>
      <c r="NPH47" s="1"/>
      <c r="NPI47" s="1"/>
      <c r="NPJ47" s="1"/>
      <c r="NPK47" s="1"/>
      <c r="NPL47" s="1"/>
      <c r="NPM47" s="1"/>
      <c r="NPN47" s="1"/>
      <c r="NPO47" s="1"/>
      <c r="NPP47" s="1"/>
      <c r="NPQ47" s="1"/>
      <c r="NPR47" s="1"/>
      <c r="NPS47" s="1"/>
      <c r="NPT47" s="1"/>
      <c r="NPU47" s="1"/>
      <c r="NPV47" s="1"/>
      <c r="NPW47" s="1"/>
      <c r="NPX47" s="1"/>
      <c r="NPY47" s="1"/>
      <c r="NPZ47" s="1"/>
      <c r="NQA47" s="1"/>
      <c r="NQB47" s="1"/>
      <c r="NQC47" s="1"/>
      <c r="NQD47" s="1"/>
      <c r="NQE47" s="1"/>
      <c r="NQF47" s="1"/>
      <c r="NQG47" s="1"/>
      <c r="NQH47" s="1"/>
      <c r="NQI47" s="1"/>
      <c r="NQJ47" s="1"/>
      <c r="NQK47" s="1"/>
      <c r="NQL47" s="1"/>
      <c r="NQM47" s="1"/>
      <c r="NQN47" s="1"/>
      <c r="NQO47" s="1"/>
      <c r="NQP47" s="1"/>
      <c r="NQQ47" s="1"/>
      <c r="NQR47" s="1"/>
      <c r="NQS47" s="1"/>
      <c r="NQT47" s="1"/>
      <c r="NQU47" s="1"/>
      <c r="NQV47" s="1"/>
      <c r="NQW47" s="1"/>
      <c r="NQX47" s="1"/>
      <c r="NQY47" s="1"/>
      <c r="NQZ47" s="1"/>
      <c r="NRA47" s="1"/>
      <c r="NRB47" s="1"/>
      <c r="NRC47" s="1"/>
      <c r="NRD47" s="1"/>
      <c r="NRE47" s="1"/>
      <c r="NRF47" s="1"/>
      <c r="NRG47" s="1"/>
      <c r="NRH47" s="1"/>
      <c r="NRI47" s="1"/>
      <c r="NRJ47" s="1"/>
      <c r="NRK47" s="1"/>
      <c r="NRL47" s="1"/>
      <c r="NRM47" s="1"/>
      <c r="NRN47" s="1"/>
      <c r="NRO47" s="1"/>
      <c r="NRP47" s="1"/>
      <c r="NRQ47" s="1"/>
      <c r="NRR47" s="1"/>
      <c r="NRS47" s="1"/>
      <c r="NRT47" s="1"/>
      <c r="NRU47" s="1"/>
      <c r="NRV47" s="1"/>
      <c r="NRW47" s="1"/>
      <c r="NRX47" s="1"/>
      <c r="NRY47" s="1"/>
      <c r="NRZ47" s="1"/>
      <c r="NSA47" s="1"/>
      <c r="NSB47" s="1"/>
      <c r="NSC47" s="1"/>
      <c r="NSD47" s="1"/>
      <c r="NSE47" s="1"/>
      <c r="NSF47" s="1"/>
      <c r="NSG47" s="1"/>
      <c r="NSH47" s="1"/>
      <c r="NSI47" s="1"/>
      <c r="NSJ47" s="1"/>
      <c r="NSK47" s="1"/>
      <c r="NSL47" s="1"/>
      <c r="NSM47" s="1"/>
      <c r="NSN47" s="1"/>
      <c r="NSO47" s="1"/>
      <c r="NSP47" s="1"/>
      <c r="NSQ47" s="1"/>
      <c r="NSR47" s="1"/>
      <c r="NSS47" s="1"/>
      <c r="NST47" s="1"/>
      <c r="NSU47" s="1"/>
      <c r="NSV47" s="1"/>
      <c r="NSW47" s="1"/>
      <c r="NSX47" s="1"/>
      <c r="NSY47" s="1"/>
      <c r="NSZ47" s="1"/>
      <c r="NTA47" s="1"/>
      <c r="NTB47" s="1"/>
      <c r="NTC47" s="1"/>
      <c r="NTD47" s="1"/>
      <c r="NTE47" s="1"/>
      <c r="NTF47" s="1"/>
      <c r="NTG47" s="1"/>
      <c r="NTH47" s="1"/>
      <c r="NTI47" s="1"/>
      <c r="NTJ47" s="1"/>
      <c r="NTK47" s="1"/>
      <c r="NTL47" s="1"/>
      <c r="NTM47" s="1"/>
      <c r="NTN47" s="1"/>
      <c r="NTO47" s="1"/>
      <c r="NTP47" s="1"/>
      <c r="NTQ47" s="1"/>
      <c r="NTR47" s="1"/>
      <c r="NTS47" s="1"/>
      <c r="NTT47" s="1"/>
      <c r="NTU47" s="1"/>
      <c r="NTV47" s="1"/>
      <c r="NTW47" s="1"/>
      <c r="NTX47" s="1"/>
      <c r="NTY47" s="1"/>
      <c r="NTZ47" s="1"/>
      <c r="NUA47" s="1"/>
      <c r="NUB47" s="1"/>
      <c r="NUC47" s="1"/>
      <c r="NUD47" s="1"/>
      <c r="NUE47" s="1"/>
      <c r="NUF47" s="1"/>
      <c r="NUG47" s="1"/>
      <c r="NUH47" s="1"/>
      <c r="NUI47" s="1"/>
      <c r="NUJ47" s="1"/>
      <c r="NUK47" s="1"/>
      <c r="NUL47" s="1"/>
      <c r="NUM47" s="1"/>
      <c r="NUN47" s="1"/>
      <c r="NUO47" s="1"/>
      <c r="NUP47" s="1"/>
      <c r="NUQ47" s="1"/>
      <c r="NUR47" s="1"/>
      <c r="NUS47" s="1"/>
      <c r="NUT47" s="1"/>
      <c r="NUU47" s="1"/>
      <c r="NUV47" s="1"/>
      <c r="NUW47" s="1"/>
      <c r="NUX47" s="1"/>
      <c r="NUY47" s="1"/>
      <c r="NUZ47" s="1"/>
      <c r="NVA47" s="1"/>
      <c r="NVB47" s="1"/>
      <c r="NVC47" s="1"/>
      <c r="NVD47" s="1"/>
      <c r="NVE47" s="1"/>
      <c r="NVF47" s="1"/>
      <c r="NVG47" s="1"/>
      <c r="NVH47" s="1"/>
      <c r="NVI47" s="1"/>
      <c r="NVJ47" s="1"/>
      <c r="NVK47" s="1"/>
      <c r="NVL47" s="1"/>
      <c r="NVM47" s="1"/>
      <c r="NVN47" s="1"/>
      <c r="NVO47" s="1"/>
      <c r="NVP47" s="1"/>
      <c r="NVQ47" s="1"/>
      <c r="NVR47" s="1"/>
      <c r="NVS47" s="1"/>
      <c r="NVT47" s="1"/>
      <c r="NVU47" s="1"/>
      <c r="NVV47" s="1"/>
      <c r="NVW47" s="1"/>
      <c r="NVX47" s="1"/>
      <c r="NVY47" s="1"/>
      <c r="NVZ47" s="1"/>
      <c r="NWA47" s="1"/>
      <c r="NWB47" s="1"/>
      <c r="NWC47" s="1"/>
      <c r="NWD47" s="1"/>
      <c r="NWE47" s="1"/>
      <c r="NWF47" s="1"/>
      <c r="NWG47" s="1"/>
      <c r="NWH47" s="1"/>
      <c r="NWI47" s="1"/>
      <c r="NWJ47" s="1"/>
      <c r="NWK47" s="1"/>
      <c r="NWL47" s="1"/>
      <c r="NWM47" s="1"/>
      <c r="NWN47" s="1"/>
      <c r="NWO47" s="1"/>
      <c r="NWP47" s="1"/>
      <c r="NWQ47" s="1"/>
      <c r="NWR47" s="1"/>
      <c r="NWS47" s="1"/>
      <c r="NWT47" s="1"/>
      <c r="NWU47" s="1"/>
      <c r="NWV47" s="1"/>
      <c r="NWW47" s="1"/>
      <c r="NWX47" s="1"/>
      <c r="NWY47" s="1"/>
      <c r="NWZ47" s="1"/>
      <c r="NXA47" s="1"/>
      <c r="NXB47" s="1"/>
      <c r="NXC47" s="1"/>
      <c r="NXD47" s="1"/>
      <c r="NXE47" s="1"/>
      <c r="NXF47" s="1"/>
      <c r="NXG47" s="1"/>
      <c r="NXH47" s="1"/>
      <c r="NXI47" s="1"/>
      <c r="NXJ47" s="1"/>
      <c r="NXK47" s="1"/>
      <c r="NXL47" s="1"/>
      <c r="NXM47" s="1"/>
      <c r="NXN47" s="1"/>
      <c r="NXO47" s="1"/>
      <c r="NXP47" s="1"/>
      <c r="NXQ47" s="1"/>
      <c r="NXR47" s="1"/>
      <c r="NXS47" s="1"/>
      <c r="NXT47" s="1"/>
      <c r="NXU47" s="1"/>
      <c r="NXV47" s="1"/>
      <c r="NXW47" s="1"/>
      <c r="NXX47" s="1"/>
      <c r="NXY47" s="1"/>
      <c r="NXZ47" s="1"/>
      <c r="NYA47" s="1"/>
      <c r="NYB47" s="1"/>
      <c r="NYC47" s="1"/>
      <c r="NYD47" s="1"/>
      <c r="NYE47" s="1"/>
      <c r="NYF47" s="1"/>
      <c r="NYG47" s="1"/>
      <c r="NYH47" s="1"/>
      <c r="NYI47" s="1"/>
      <c r="NYJ47" s="1"/>
      <c r="NYK47" s="1"/>
      <c r="NYL47" s="1"/>
      <c r="NYM47" s="1"/>
      <c r="NYN47" s="1"/>
      <c r="NYO47" s="1"/>
      <c r="NYP47" s="1"/>
      <c r="NYQ47" s="1"/>
      <c r="NYR47" s="1"/>
      <c r="NYS47" s="1"/>
      <c r="NYT47" s="1"/>
      <c r="NYU47" s="1"/>
      <c r="NYV47" s="1"/>
      <c r="NYW47" s="1"/>
      <c r="NYX47" s="1"/>
      <c r="NYY47" s="1"/>
      <c r="NYZ47" s="1"/>
      <c r="NZA47" s="1"/>
      <c r="NZB47" s="1"/>
      <c r="NZC47" s="1"/>
      <c r="NZD47" s="1"/>
      <c r="NZE47" s="1"/>
      <c r="NZF47" s="1"/>
      <c r="NZG47" s="1"/>
      <c r="NZH47" s="1"/>
      <c r="NZI47" s="1"/>
      <c r="NZJ47" s="1"/>
      <c r="NZK47" s="1"/>
      <c r="NZL47" s="1"/>
      <c r="NZM47" s="1"/>
      <c r="NZN47" s="1"/>
      <c r="NZO47" s="1"/>
      <c r="NZP47" s="1"/>
      <c r="NZQ47" s="1"/>
      <c r="NZR47" s="1"/>
      <c r="NZS47" s="1"/>
      <c r="NZT47" s="1"/>
      <c r="NZU47" s="1"/>
      <c r="NZV47" s="1"/>
      <c r="NZW47" s="1"/>
      <c r="NZX47" s="1"/>
      <c r="NZY47" s="1"/>
      <c r="NZZ47" s="1"/>
      <c r="OAA47" s="1"/>
      <c r="OAB47" s="1"/>
      <c r="OAC47" s="1"/>
      <c r="OAD47" s="1"/>
      <c r="OAE47" s="1"/>
      <c r="OAF47" s="1"/>
      <c r="OAG47" s="1"/>
      <c r="OAH47" s="1"/>
      <c r="OAI47" s="1"/>
      <c r="OAJ47" s="1"/>
      <c r="OAK47" s="1"/>
      <c r="OAL47" s="1"/>
      <c r="OAM47" s="1"/>
      <c r="OAN47" s="1"/>
      <c r="OAO47" s="1"/>
      <c r="OAP47" s="1"/>
      <c r="OAQ47" s="1"/>
      <c r="OAR47" s="1"/>
      <c r="OAS47" s="1"/>
      <c r="OAT47" s="1"/>
      <c r="OAU47" s="1"/>
      <c r="OAV47" s="1"/>
      <c r="OAW47" s="1"/>
      <c r="OAX47" s="1"/>
      <c r="OAY47" s="1"/>
      <c r="OAZ47" s="1"/>
      <c r="OBA47" s="1"/>
      <c r="OBB47" s="1"/>
      <c r="OBC47" s="1"/>
      <c r="OBD47" s="1"/>
      <c r="OBE47" s="1"/>
      <c r="OBF47" s="1"/>
      <c r="OBG47" s="1"/>
      <c r="OBH47" s="1"/>
      <c r="OBI47" s="1"/>
      <c r="OBJ47" s="1"/>
      <c r="OBK47" s="1"/>
      <c r="OBL47" s="1"/>
      <c r="OBM47" s="1"/>
      <c r="OBN47" s="1"/>
      <c r="OBO47" s="1"/>
      <c r="OBP47" s="1"/>
      <c r="OBQ47" s="1"/>
      <c r="OBR47" s="1"/>
      <c r="OBS47" s="1"/>
      <c r="OBT47" s="1"/>
      <c r="OBU47" s="1"/>
      <c r="OBV47" s="1"/>
      <c r="OBW47" s="1"/>
      <c r="OBX47" s="1"/>
      <c r="OBY47" s="1"/>
      <c r="OBZ47" s="1"/>
      <c r="OCA47" s="1"/>
      <c r="OCB47" s="1"/>
      <c r="OCC47" s="1"/>
      <c r="OCD47" s="1"/>
      <c r="OCE47" s="1"/>
      <c r="OCF47" s="1"/>
      <c r="OCG47" s="1"/>
      <c r="OCH47" s="1"/>
      <c r="OCI47" s="1"/>
      <c r="OCJ47" s="1"/>
      <c r="OCK47" s="1"/>
      <c r="OCL47" s="1"/>
      <c r="OCM47" s="1"/>
      <c r="OCN47" s="1"/>
      <c r="OCO47" s="1"/>
      <c r="OCP47" s="1"/>
      <c r="OCQ47" s="1"/>
      <c r="OCR47" s="1"/>
      <c r="OCS47" s="1"/>
      <c r="OCT47" s="1"/>
      <c r="OCU47" s="1"/>
      <c r="OCV47" s="1"/>
      <c r="OCW47" s="1"/>
      <c r="OCX47" s="1"/>
      <c r="OCY47" s="1"/>
      <c r="OCZ47" s="1"/>
      <c r="ODA47" s="1"/>
      <c r="ODB47" s="1"/>
      <c r="ODC47" s="1"/>
      <c r="ODD47" s="1"/>
      <c r="ODE47" s="1"/>
      <c r="ODF47" s="1"/>
      <c r="ODG47" s="1"/>
      <c r="ODH47" s="1"/>
      <c r="ODI47" s="1"/>
      <c r="ODJ47" s="1"/>
      <c r="ODK47" s="1"/>
      <c r="ODL47" s="1"/>
      <c r="ODM47" s="1"/>
      <c r="ODN47" s="1"/>
      <c r="ODO47" s="1"/>
      <c r="ODP47" s="1"/>
      <c r="ODQ47" s="1"/>
      <c r="ODR47" s="1"/>
      <c r="ODS47" s="1"/>
      <c r="ODT47" s="1"/>
      <c r="ODU47" s="1"/>
      <c r="ODV47" s="1"/>
      <c r="ODW47" s="1"/>
      <c r="ODX47" s="1"/>
      <c r="ODY47" s="1"/>
      <c r="ODZ47" s="1"/>
      <c r="OEA47" s="1"/>
      <c r="OEB47" s="1"/>
      <c r="OEC47" s="1"/>
      <c r="OED47" s="1"/>
      <c r="OEE47" s="1"/>
      <c r="OEF47" s="1"/>
      <c r="OEG47" s="1"/>
      <c r="OEH47" s="1"/>
      <c r="OEI47" s="1"/>
      <c r="OEJ47" s="1"/>
      <c r="OEK47" s="1"/>
      <c r="OEL47" s="1"/>
      <c r="OEM47" s="1"/>
      <c r="OEN47" s="1"/>
      <c r="OEO47" s="1"/>
      <c r="OEP47" s="1"/>
      <c r="OEQ47" s="1"/>
      <c r="OER47" s="1"/>
      <c r="OES47" s="1"/>
      <c r="OET47" s="1"/>
      <c r="OEU47" s="1"/>
      <c r="OEV47" s="1"/>
      <c r="OEW47" s="1"/>
      <c r="OEX47" s="1"/>
      <c r="OEY47" s="1"/>
      <c r="OEZ47" s="1"/>
      <c r="OFA47" s="1"/>
      <c r="OFB47" s="1"/>
      <c r="OFC47" s="1"/>
      <c r="OFD47" s="1"/>
      <c r="OFE47" s="1"/>
      <c r="OFF47" s="1"/>
      <c r="OFG47" s="1"/>
      <c r="OFH47" s="1"/>
      <c r="OFI47" s="1"/>
      <c r="OFJ47" s="1"/>
      <c r="OFK47" s="1"/>
      <c r="OFL47" s="1"/>
      <c r="OFM47" s="1"/>
      <c r="OFN47" s="1"/>
      <c r="OFO47" s="1"/>
      <c r="OFP47" s="1"/>
      <c r="OFQ47" s="1"/>
      <c r="OFR47" s="1"/>
      <c r="OFS47" s="1"/>
      <c r="OFT47" s="1"/>
      <c r="OFU47" s="1"/>
      <c r="OFV47" s="1"/>
      <c r="OFW47" s="1"/>
      <c r="OFX47" s="1"/>
      <c r="OFY47" s="1"/>
      <c r="OFZ47" s="1"/>
      <c r="OGA47" s="1"/>
      <c r="OGB47" s="1"/>
      <c r="OGC47" s="1"/>
      <c r="OGD47" s="1"/>
      <c r="OGE47" s="1"/>
      <c r="OGF47" s="1"/>
      <c r="OGG47" s="1"/>
      <c r="OGH47" s="1"/>
      <c r="OGI47" s="1"/>
      <c r="OGJ47" s="1"/>
      <c r="OGK47" s="1"/>
      <c r="OGL47" s="1"/>
      <c r="OGM47" s="1"/>
      <c r="OGN47" s="1"/>
      <c r="OGO47" s="1"/>
      <c r="OGP47" s="1"/>
      <c r="OGQ47" s="1"/>
      <c r="OGR47" s="1"/>
      <c r="OGS47" s="1"/>
      <c r="OGT47" s="1"/>
      <c r="OGU47" s="1"/>
      <c r="OGV47" s="1"/>
      <c r="OGW47" s="1"/>
      <c r="OGX47" s="1"/>
      <c r="OGY47" s="1"/>
      <c r="OGZ47" s="1"/>
      <c r="OHA47" s="1"/>
      <c r="OHB47" s="1"/>
      <c r="OHC47" s="1"/>
      <c r="OHD47" s="1"/>
      <c r="OHE47" s="1"/>
      <c r="OHF47" s="1"/>
      <c r="OHG47" s="1"/>
      <c r="OHH47" s="1"/>
      <c r="OHI47" s="1"/>
      <c r="OHJ47" s="1"/>
      <c r="OHK47" s="1"/>
      <c r="OHL47" s="1"/>
      <c r="OHM47" s="1"/>
      <c r="OHN47" s="1"/>
      <c r="OHO47" s="1"/>
      <c r="OHP47" s="1"/>
      <c r="OHQ47" s="1"/>
      <c r="OHR47" s="1"/>
      <c r="OHS47" s="1"/>
      <c r="OHT47" s="1"/>
      <c r="OHU47" s="1"/>
      <c r="OHV47" s="1"/>
      <c r="OHW47" s="1"/>
      <c r="OHX47" s="1"/>
      <c r="OHY47" s="1"/>
      <c r="OHZ47" s="1"/>
      <c r="OIA47" s="1"/>
      <c r="OIB47" s="1"/>
      <c r="OIC47" s="1"/>
      <c r="OID47" s="1"/>
      <c r="OIE47" s="1"/>
      <c r="OIF47" s="1"/>
      <c r="OIG47" s="1"/>
      <c r="OIH47" s="1"/>
      <c r="OII47" s="1"/>
      <c r="OIJ47" s="1"/>
      <c r="OIK47" s="1"/>
      <c r="OIL47" s="1"/>
      <c r="OIM47" s="1"/>
      <c r="OIN47" s="1"/>
      <c r="OIO47" s="1"/>
      <c r="OIP47" s="1"/>
      <c r="OIQ47" s="1"/>
      <c r="OIR47" s="1"/>
      <c r="OIS47" s="1"/>
      <c r="OIT47" s="1"/>
      <c r="OIU47" s="1"/>
      <c r="OIV47" s="1"/>
      <c r="OIW47" s="1"/>
      <c r="OIX47" s="1"/>
      <c r="OIY47" s="1"/>
      <c r="OIZ47" s="1"/>
      <c r="OJA47" s="1"/>
      <c r="OJB47" s="1"/>
      <c r="OJC47" s="1"/>
      <c r="OJD47" s="1"/>
      <c r="OJE47" s="1"/>
      <c r="OJF47" s="1"/>
      <c r="OJG47" s="1"/>
      <c r="OJH47" s="1"/>
      <c r="OJI47" s="1"/>
      <c r="OJJ47" s="1"/>
      <c r="OJK47" s="1"/>
      <c r="OJL47" s="1"/>
      <c r="OJM47" s="1"/>
      <c r="OJN47" s="1"/>
      <c r="OJO47" s="1"/>
      <c r="OJP47" s="1"/>
      <c r="OJQ47" s="1"/>
      <c r="OJR47" s="1"/>
      <c r="OJS47" s="1"/>
      <c r="OJT47" s="1"/>
      <c r="OJU47" s="1"/>
      <c r="OJV47" s="1"/>
      <c r="OJW47" s="1"/>
      <c r="OJX47" s="1"/>
      <c r="OJY47" s="1"/>
      <c r="OJZ47" s="1"/>
      <c r="OKA47" s="1"/>
      <c r="OKB47" s="1"/>
      <c r="OKC47" s="1"/>
      <c r="OKD47" s="1"/>
      <c r="OKE47" s="1"/>
      <c r="OKF47" s="1"/>
      <c r="OKG47" s="1"/>
      <c r="OKH47" s="1"/>
      <c r="OKI47" s="1"/>
      <c r="OKJ47" s="1"/>
      <c r="OKK47" s="1"/>
      <c r="OKL47" s="1"/>
      <c r="OKM47" s="1"/>
      <c r="OKN47" s="1"/>
      <c r="OKO47" s="1"/>
      <c r="OKP47" s="1"/>
      <c r="OKQ47" s="1"/>
      <c r="OKR47" s="1"/>
      <c r="OKS47" s="1"/>
      <c r="OKT47" s="1"/>
      <c r="OKU47" s="1"/>
      <c r="OKV47" s="1"/>
      <c r="OKW47" s="1"/>
      <c r="OKX47" s="1"/>
      <c r="OKY47" s="1"/>
      <c r="OKZ47" s="1"/>
      <c r="OLA47" s="1"/>
      <c r="OLB47" s="1"/>
      <c r="OLC47" s="1"/>
      <c r="OLD47" s="1"/>
      <c r="OLE47" s="1"/>
      <c r="OLF47" s="1"/>
      <c r="OLG47" s="1"/>
      <c r="OLH47" s="1"/>
      <c r="OLI47" s="1"/>
      <c r="OLJ47" s="1"/>
      <c r="OLK47" s="1"/>
      <c r="OLL47" s="1"/>
      <c r="OLM47" s="1"/>
      <c r="OLN47" s="1"/>
      <c r="OLO47" s="1"/>
      <c r="OLP47" s="1"/>
      <c r="OLQ47" s="1"/>
      <c r="OLR47" s="1"/>
      <c r="OLS47" s="1"/>
      <c r="OLT47" s="1"/>
      <c r="OLU47" s="1"/>
      <c r="OLV47" s="1"/>
      <c r="OLW47" s="1"/>
      <c r="OLX47" s="1"/>
      <c r="OLY47" s="1"/>
      <c r="OLZ47" s="1"/>
      <c r="OMA47" s="1"/>
      <c r="OMB47" s="1"/>
      <c r="OMC47" s="1"/>
      <c r="OMD47" s="1"/>
      <c r="OME47" s="1"/>
      <c r="OMF47" s="1"/>
      <c r="OMG47" s="1"/>
      <c r="OMH47" s="1"/>
      <c r="OMI47" s="1"/>
      <c r="OMJ47" s="1"/>
      <c r="OMK47" s="1"/>
      <c r="OML47" s="1"/>
      <c r="OMM47" s="1"/>
      <c r="OMN47" s="1"/>
      <c r="OMO47" s="1"/>
      <c r="OMP47" s="1"/>
      <c r="OMQ47" s="1"/>
      <c r="OMR47" s="1"/>
      <c r="OMS47" s="1"/>
      <c r="OMT47" s="1"/>
      <c r="OMU47" s="1"/>
      <c r="OMV47" s="1"/>
      <c r="OMW47" s="1"/>
      <c r="OMX47" s="1"/>
      <c r="OMY47" s="1"/>
      <c r="OMZ47" s="1"/>
      <c r="ONA47" s="1"/>
      <c r="ONB47" s="1"/>
      <c r="ONC47" s="1"/>
      <c r="OND47" s="1"/>
      <c r="ONE47" s="1"/>
      <c r="ONF47" s="1"/>
      <c r="ONG47" s="1"/>
      <c r="ONH47" s="1"/>
      <c r="ONI47" s="1"/>
      <c r="ONJ47" s="1"/>
      <c r="ONK47" s="1"/>
      <c r="ONL47" s="1"/>
      <c r="ONM47" s="1"/>
      <c r="ONN47" s="1"/>
      <c r="ONO47" s="1"/>
      <c r="ONP47" s="1"/>
      <c r="ONQ47" s="1"/>
      <c r="ONR47" s="1"/>
      <c r="ONS47" s="1"/>
      <c r="ONT47" s="1"/>
      <c r="ONU47" s="1"/>
      <c r="ONV47" s="1"/>
      <c r="ONW47" s="1"/>
      <c r="ONX47" s="1"/>
      <c r="ONY47" s="1"/>
      <c r="ONZ47" s="1"/>
      <c r="OOA47" s="1"/>
      <c r="OOB47" s="1"/>
      <c r="OOC47" s="1"/>
      <c r="OOD47" s="1"/>
      <c r="OOE47" s="1"/>
      <c r="OOF47" s="1"/>
      <c r="OOG47" s="1"/>
      <c r="OOH47" s="1"/>
      <c r="OOI47" s="1"/>
      <c r="OOJ47" s="1"/>
      <c r="OOK47" s="1"/>
      <c r="OOL47" s="1"/>
      <c r="OOM47" s="1"/>
      <c r="OON47" s="1"/>
      <c r="OOO47" s="1"/>
      <c r="OOP47" s="1"/>
      <c r="OOQ47" s="1"/>
      <c r="OOR47" s="1"/>
      <c r="OOS47" s="1"/>
      <c r="OOT47" s="1"/>
      <c r="OOU47" s="1"/>
      <c r="OOV47" s="1"/>
      <c r="OOW47" s="1"/>
      <c r="OOX47" s="1"/>
      <c r="OOY47" s="1"/>
      <c r="OOZ47" s="1"/>
      <c r="OPA47" s="1"/>
      <c r="OPB47" s="1"/>
      <c r="OPC47" s="1"/>
      <c r="OPD47" s="1"/>
      <c r="OPE47" s="1"/>
      <c r="OPF47" s="1"/>
      <c r="OPG47" s="1"/>
      <c r="OPH47" s="1"/>
      <c r="OPI47" s="1"/>
      <c r="OPJ47" s="1"/>
      <c r="OPK47" s="1"/>
      <c r="OPL47" s="1"/>
      <c r="OPM47" s="1"/>
      <c r="OPN47" s="1"/>
      <c r="OPO47" s="1"/>
      <c r="OPP47" s="1"/>
      <c r="OPQ47" s="1"/>
      <c r="OPR47" s="1"/>
      <c r="OPS47" s="1"/>
      <c r="OPT47" s="1"/>
      <c r="OPU47" s="1"/>
      <c r="OPV47" s="1"/>
      <c r="OPW47" s="1"/>
      <c r="OPX47" s="1"/>
      <c r="OPY47" s="1"/>
      <c r="OPZ47" s="1"/>
      <c r="OQA47" s="1"/>
      <c r="OQB47" s="1"/>
      <c r="OQC47" s="1"/>
      <c r="OQD47" s="1"/>
      <c r="OQE47" s="1"/>
      <c r="OQF47" s="1"/>
      <c r="OQG47" s="1"/>
      <c r="OQH47" s="1"/>
      <c r="OQI47" s="1"/>
      <c r="OQJ47" s="1"/>
      <c r="OQK47" s="1"/>
      <c r="OQL47" s="1"/>
      <c r="OQM47" s="1"/>
      <c r="OQN47" s="1"/>
      <c r="OQO47" s="1"/>
      <c r="OQP47" s="1"/>
      <c r="OQQ47" s="1"/>
      <c r="OQR47" s="1"/>
      <c r="OQS47" s="1"/>
      <c r="OQT47" s="1"/>
      <c r="OQU47" s="1"/>
      <c r="OQV47" s="1"/>
      <c r="OQW47" s="1"/>
      <c r="OQX47" s="1"/>
      <c r="OQY47" s="1"/>
      <c r="OQZ47" s="1"/>
      <c r="ORA47" s="1"/>
      <c r="ORB47" s="1"/>
      <c r="ORC47" s="1"/>
      <c r="ORD47" s="1"/>
      <c r="ORE47" s="1"/>
      <c r="ORF47" s="1"/>
      <c r="ORG47" s="1"/>
      <c r="ORH47" s="1"/>
      <c r="ORI47" s="1"/>
      <c r="ORJ47" s="1"/>
      <c r="ORK47" s="1"/>
      <c r="ORL47" s="1"/>
      <c r="ORM47" s="1"/>
      <c r="ORN47" s="1"/>
      <c r="ORO47" s="1"/>
      <c r="ORP47" s="1"/>
      <c r="ORQ47" s="1"/>
      <c r="ORR47" s="1"/>
      <c r="ORS47" s="1"/>
      <c r="ORT47" s="1"/>
      <c r="ORU47" s="1"/>
      <c r="ORV47" s="1"/>
      <c r="ORW47" s="1"/>
      <c r="ORX47" s="1"/>
      <c r="ORY47" s="1"/>
      <c r="ORZ47" s="1"/>
      <c r="OSA47" s="1"/>
      <c r="OSB47" s="1"/>
      <c r="OSC47" s="1"/>
      <c r="OSD47" s="1"/>
      <c r="OSE47" s="1"/>
      <c r="OSF47" s="1"/>
      <c r="OSG47" s="1"/>
      <c r="OSH47" s="1"/>
      <c r="OSI47" s="1"/>
      <c r="OSJ47" s="1"/>
      <c r="OSK47" s="1"/>
      <c r="OSL47" s="1"/>
      <c r="OSM47" s="1"/>
      <c r="OSN47" s="1"/>
      <c r="OSO47" s="1"/>
      <c r="OSP47" s="1"/>
      <c r="OSQ47" s="1"/>
      <c r="OSR47" s="1"/>
      <c r="OSS47" s="1"/>
      <c r="OST47" s="1"/>
      <c r="OSU47" s="1"/>
      <c r="OSV47" s="1"/>
      <c r="OSW47" s="1"/>
      <c r="OSX47" s="1"/>
      <c r="OSY47" s="1"/>
      <c r="OSZ47" s="1"/>
      <c r="OTA47" s="1"/>
      <c r="OTB47" s="1"/>
      <c r="OTC47" s="1"/>
      <c r="OTD47" s="1"/>
      <c r="OTE47" s="1"/>
      <c r="OTF47" s="1"/>
      <c r="OTG47" s="1"/>
      <c r="OTH47" s="1"/>
      <c r="OTI47" s="1"/>
      <c r="OTJ47" s="1"/>
      <c r="OTK47" s="1"/>
      <c r="OTL47" s="1"/>
      <c r="OTM47" s="1"/>
      <c r="OTN47" s="1"/>
      <c r="OTO47" s="1"/>
      <c r="OTP47" s="1"/>
      <c r="OTQ47" s="1"/>
      <c r="OTR47" s="1"/>
      <c r="OTS47" s="1"/>
      <c r="OTT47" s="1"/>
      <c r="OTU47" s="1"/>
      <c r="OTV47" s="1"/>
      <c r="OTW47" s="1"/>
      <c r="OTX47" s="1"/>
      <c r="OTY47" s="1"/>
      <c r="OTZ47" s="1"/>
      <c r="OUA47" s="1"/>
      <c r="OUB47" s="1"/>
      <c r="OUC47" s="1"/>
      <c r="OUD47" s="1"/>
      <c r="OUE47" s="1"/>
      <c r="OUF47" s="1"/>
      <c r="OUG47" s="1"/>
      <c r="OUH47" s="1"/>
      <c r="OUI47" s="1"/>
      <c r="OUJ47" s="1"/>
      <c r="OUK47" s="1"/>
      <c r="OUL47" s="1"/>
      <c r="OUM47" s="1"/>
      <c r="OUN47" s="1"/>
      <c r="OUO47" s="1"/>
      <c r="OUP47" s="1"/>
      <c r="OUQ47" s="1"/>
      <c r="OUR47" s="1"/>
      <c r="OUS47" s="1"/>
      <c r="OUT47" s="1"/>
      <c r="OUU47" s="1"/>
      <c r="OUV47" s="1"/>
      <c r="OUW47" s="1"/>
      <c r="OUX47" s="1"/>
      <c r="OUY47" s="1"/>
      <c r="OUZ47" s="1"/>
      <c r="OVA47" s="1"/>
      <c r="OVB47" s="1"/>
      <c r="OVC47" s="1"/>
      <c r="OVD47" s="1"/>
      <c r="OVE47" s="1"/>
      <c r="OVF47" s="1"/>
      <c r="OVG47" s="1"/>
      <c r="OVH47" s="1"/>
      <c r="OVI47" s="1"/>
      <c r="OVJ47" s="1"/>
      <c r="OVK47" s="1"/>
      <c r="OVL47" s="1"/>
      <c r="OVM47" s="1"/>
      <c r="OVN47" s="1"/>
      <c r="OVO47" s="1"/>
      <c r="OVP47" s="1"/>
      <c r="OVQ47" s="1"/>
      <c r="OVR47" s="1"/>
      <c r="OVS47" s="1"/>
      <c r="OVT47" s="1"/>
      <c r="OVU47" s="1"/>
      <c r="OVV47" s="1"/>
      <c r="OVW47" s="1"/>
      <c r="OVX47" s="1"/>
      <c r="OVY47" s="1"/>
      <c r="OVZ47" s="1"/>
      <c r="OWA47" s="1"/>
      <c r="OWB47" s="1"/>
      <c r="OWC47" s="1"/>
      <c r="OWD47" s="1"/>
      <c r="OWE47" s="1"/>
      <c r="OWF47" s="1"/>
      <c r="OWG47" s="1"/>
      <c r="OWH47" s="1"/>
      <c r="OWI47" s="1"/>
      <c r="OWJ47" s="1"/>
      <c r="OWK47" s="1"/>
      <c r="OWL47" s="1"/>
      <c r="OWM47" s="1"/>
      <c r="OWN47" s="1"/>
      <c r="OWO47" s="1"/>
      <c r="OWP47" s="1"/>
      <c r="OWQ47" s="1"/>
      <c r="OWR47" s="1"/>
      <c r="OWS47" s="1"/>
      <c r="OWT47" s="1"/>
      <c r="OWU47" s="1"/>
      <c r="OWV47" s="1"/>
      <c r="OWW47" s="1"/>
      <c r="OWX47" s="1"/>
      <c r="OWY47" s="1"/>
      <c r="OWZ47" s="1"/>
      <c r="OXA47" s="1"/>
      <c r="OXB47" s="1"/>
      <c r="OXC47" s="1"/>
      <c r="OXD47" s="1"/>
      <c r="OXE47" s="1"/>
      <c r="OXF47" s="1"/>
      <c r="OXG47" s="1"/>
      <c r="OXH47" s="1"/>
      <c r="OXI47" s="1"/>
      <c r="OXJ47" s="1"/>
      <c r="OXK47" s="1"/>
      <c r="OXL47" s="1"/>
      <c r="OXM47" s="1"/>
      <c r="OXN47" s="1"/>
      <c r="OXO47" s="1"/>
      <c r="OXP47" s="1"/>
      <c r="OXQ47" s="1"/>
      <c r="OXR47" s="1"/>
      <c r="OXS47" s="1"/>
      <c r="OXT47" s="1"/>
      <c r="OXU47" s="1"/>
      <c r="OXV47" s="1"/>
      <c r="OXW47" s="1"/>
      <c r="OXX47" s="1"/>
      <c r="OXY47" s="1"/>
      <c r="OXZ47" s="1"/>
      <c r="OYA47" s="1"/>
      <c r="OYB47" s="1"/>
      <c r="OYC47" s="1"/>
      <c r="OYD47" s="1"/>
      <c r="OYE47" s="1"/>
      <c r="OYF47" s="1"/>
      <c r="OYG47" s="1"/>
      <c r="OYH47" s="1"/>
      <c r="OYI47" s="1"/>
      <c r="OYJ47" s="1"/>
      <c r="OYK47" s="1"/>
      <c r="OYL47" s="1"/>
      <c r="OYM47" s="1"/>
      <c r="OYN47" s="1"/>
      <c r="OYO47" s="1"/>
      <c r="OYP47" s="1"/>
      <c r="OYQ47" s="1"/>
      <c r="OYR47" s="1"/>
      <c r="OYS47" s="1"/>
      <c r="OYT47" s="1"/>
      <c r="OYU47" s="1"/>
      <c r="OYV47" s="1"/>
      <c r="OYW47" s="1"/>
      <c r="OYX47" s="1"/>
      <c r="OYY47" s="1"/>
      <c r="OYZ47" s="1"/>
      <c r="OZA47" s="1"/>
      <c r="OZB47" s="1"/>
      <c r="OZC47" s="1"/>
      <c r="OZD47" s="1"/>
      <c r="OZE47" s="1"/>
      <c r="OZF47" s="1"/>
      <c r="OZG47" s="1"/>
      <c r="OZH47" s="1"/>
      <c r="OZI47" s="1"/>
      <c r="OZJ47" s="1"/>
      <c r="OZK47" s="1"/>
      <c r="OZL47" s="1"/>
      <c r="OZM47" s="1"/>
      <c r="OZN47" s="1"/>
      <c r="OZO47" s="1"/>
      <c r="OZP47" s="1"/>
      <c r="OZQ47" s="1"/>
      <c r="OZR47" s="1"/>
      <c r="OZS47" s="1"/>
      <c r="OZT47" s="1"/>
      <c r="OZU47" s="1"/>
      <c r="OZV47" s="1"/>
      <c r="OZW47" s="1"/>
      <c r="OZX47" s="1"/>
      <c r="OZY47" s="1"/>
      <c r="OZZ47" s="1"/>
      <c r="PAA47" s="1"/>
      <c r="PAB47" s="1"/>
      <c r="PAC47" s="1"/>
      <c r="PAD47" s="1"/>
      <c r="PAE47" s="1"/>
      <c r="PAF47" s="1"/>
      <c r="PAG47" s="1"/>
      <c r="PAH47" s="1"/>
      <c r="PAI47" s="1"/>
      <c r="PAJ47" s="1"/>
      <c r="PAK47" s="1"/>
      <c r="PAL47" s="1"/>
      <c r="PAM47" s="1"/>
      <c r="PAN47" s="1"/>
      <c r="PAO47" s="1"/>
      <c r="PAP47" s="1"/>
      <c r="PAQ47" s="1"/>
      <c r="PAR47" s="1"/>
      <c r="PAS47" s="1"/>
      <c r="PAT47" s="1"/>
      <c r="PAU47" s="1"/>
      <c r="PAV47" s="1"/>
      <c r="PAW47" s="1"/>
      <c r="PAX47" s="1"/>
      <c r="PAY47" s="1"/>
      <c r="PAZ47" s="1"/>
      <c r="PBA47" s="1"/>
      <c r="PBB47" s="1"/>
      <c r="PBC47" s="1"/>
      <c r="PBD47" s="1"/>
      <c r="PBE47" s="1"/>
      <c r="PBF47" s="1"/>
      <c r="PBG47" s="1"/>
      <c r="PBH47" s="1"/>
      <c r="PBI47" s="1"/>
      <c r="PBJ47" s="1"/>
      <c r="PBK47" s="1"/>
      <c r="PBL47" s="1"/>
      <c r="PBM47" s="1"/>
      <c r="PBN47" s="1"/>
      <c r="PBO47" s="1"/>
      <c r="PBP47" s="1"/>
      <c r="PBQ47" s="1"/>
      <c r="PBR47" s="1"/>
      <c r="PBS47" s="1"/>
      <c r="PBT47" s="1"/>
      <c r="PBU47" s="1"/>
      <c r="PBV47" s="1"/>
      <c r="PBW47" s="1"/>
      <c r="PBX47" s="1"/>
      <c r="PBY47" s="1"/>
      <c r="PBZ47" s="1"/>
      <c r="PCA47" s="1"/>
      <c r="PCB47" s="1"/>
      <c r="PCC47" s="1"/>
      <c r="PCD47" s="1"/>
      <c r="PCE47" s="1"/>
      <c r="PCF47" s="1"/>
      <c r="PCG47" s="1"/>
      <c r="PCH47" s="1"/>
      <c r="PCI47" s="1"/>
      <c r="PCJ47" s="1"/>
      <c r="PCK47" s="1"/>
      <c r="PCL47" s="1"/>
      <c r="PCM47" s="1"/>
      <c r="PCN47" s="1"/>
      <c r="PCO47" s="1"/>
      <c r="PCP47" s="1"/>
      <c r="PCQ47" s="1"/>
      <c r="PCR47" s="1"/>
      <c r="PCS47" s="1"/>
      <c r="PCT47" s="1"/>
      <c r="PCU47" s="1"/>
      <c r="PCV47" s="1"/>
      <c r="PCW47" s="1"/>
      <c r="PCX47" s="1"/>
      <c r="PCY47" s="1"/>
      <c r="PCZ47" s="1"/>
      <c r="PDA47" s="1"/>
      <c r="PDB47" s="1"/>
      <c r="PDC47" s="1"/>
      <c r="PDD47" s="1"/>
      <c r="PDE47" s="1"/>
      <c r="PDF47" s="1"/>
      <c r="PDG47" s="1"/>
      <c r="PDH47" s="1"/>
      <c r="PDI47" s="1"/>
      <c r="PDJ47" s="1"/>
      <c r="PDK47" s="1"/>
      <c r="PDL47" s="1"/>
      <c r="PDM47" s="1"/>
      <c r="PDN47" s="1"/>
      <c r="PDO47" s="1"/>
      <c r="PDP47" s="1"/>
      <c r="PDQ47" s="1"/>
      <c r="PDR47" s="1"/>
      <c r="PDS47" s="1"/>
      <c r="PDT47" s="1"/>
      <c r="PDU47" s="1"/>
      <c r="PDV47" s="1"/>
      <c r="PDW47" s="1"/>
      <c r="PDX47" s="1"/>
      <c r="PDY47" s="1"/>
      <c r="PDZ47" s="1"/>
      <c r="PEA47" s="1"/>
      <c r="PEB47" s="1"/>
      <c r="PEC47" s="1"/>
      <c r="PED47" s="1"/>
      <c r="PEE47" s="1"/>
      <c r="PEF47" s="1"/>
      <c r="PEG47" s="1"/>
      <c r="PEH47" s="1"/>
      <c r="PEI47" s="1"/>
      <c r="PEJ47" s="1"/>
      <c r="PEK47" s="1"/>
      <c r="PEL47" s="1"/>
      <c r="PEM47" s="1"/>
      <c r="PEN47" s="1"/>
      <c r="PEO47" s="1"/>
      <c r="PEP47" s="1"/>
      <c r="PEQ47" s="1"/>
      <c r="PER47" s="1"/>
      <c r="PES47" s="1"/>
      <c r="PET47" s="1"/>
      <c r="PEU47" s="1"/>
      <c r="PEV47" s="1"/>
      <c r="PEW47" s="1"/>
      <c r="PEX47" s="1"/>
      <c r="PEY47" s="1"/>
      <c r="PEZ47" s="1"/>
      <c r="PFA47" s="1"/>
      <c r="PFB47" s="1"/>
      <c r="PFC47" s="1"/>
      <c r="PFD47" s="1"/>
      <c r="PFE47" s="1"/>
      <c r="PFF47" s="1"/>
      <c r="PFG47" s="1"/>
      <c r="PFH47" s="1"/>
      <c r="PFI47" s="1"/>
      <c r="PFJ47" s="1"/>
      <c r="PFK47" s="1"/>
      <c r="PFL47" s="1"/>
      <c r="PFM47" s="1"/>
      <c r="PFN47" s="1"/>
      <c r="PFO47" s="1"/>
      <c r="PFP47" s="1"/>
      <c r="PFQ47" s="1"/>
      <c r="PFR47" s="1"/>
      <c r="PFS47" s="1"/>
      <c r="PFT47" s="1"/>
      <c r="PFU47" s="1"/>
      <c r="PFV47" s="1"/>
      <c r="PFW47" s="1"/>
      <c r="PFX47" s="1"/>
      <c r="PFY47" s="1"/>
      <c r="PFZ47" s="1"/>
      <c r="PGA47" s="1"/>
      <c r="PGB47" s="1"/>
      <c r="PGC47" s="1"/>
      <c r="PGD47" s="1"/>
      <c r="PGE47" s="1"/>
      <c r="PGF47" s="1"/>
      <c r="PGG47" s="1"/>
      <c r="PGH47" s="1"/>
      <c r="PGI47" s="1"/>
      <c r="PGJ47" s="1"/>
      <c r="PGK47" s="1"/>
      <c r="PGL47" s="1"/>
      <c r="PGM47" s="1"/>
      <c r="PGN47" s="1"/>
      <c r="PGO47" s="1"/>
      <c r="PGP47" s="1"/>
      <c r="PGQ47" s="1"/>
      <c r="PGR47" s="1"/>
      <c r="PGS47" s="1"/>
      <c r="PGT47" s="1"/>
      <c r="PGU47" s="1"/>
      <c r="PGV47" s="1"/>
      <c r="PGW47" s="1"/>
      <c r="PGX47" s="1"/>
      <c r="PGY47" s="1"/>
      <c r="PGZ47" s="1"/>
      <c r="PHA47" s="1"/>
      <c r="PHB47" s="1"/>
      <c r="PHC47" s="1"/>
      <c r="PHD47" s="1"/>
      <c r="PHE47" s="1"/>
      <c r="PHF47" s="1"/>
      <c r="PHG47" s="1"/>
      <c r="PHH47" s="1"/>
      <c r="PHI47" s="1"/>
      <c r="PHJ47" s="1"/>
      <c r="PHK47" s="1"/>
      <c r="PHL47" s="1"/>
      <c r="PHM47" s="1"/>
      <c r="PHN47" s="1"/>
      <c r="PHO47" s="1"/>
      <c r="PHP47" s="1"/>
      <c r="PHQ47" s="1"/>
      <c r="PHR47" s="1"/>
      <c r="PHS47" s="1"/>
      <c r="PHT47" s="1"/>
      <c r="PHU47" s="1"/>
      <c r="PHV47" s="1"/>
      <c r="PHW47" s="1"/>
      <c r="PHX47" s="1"/>
      <c r="PHY47" s="1"/>
      <c r="PHZ47" s="1"/>
      <c r="PIA47" s="1"/>
      <c r="PIB47" s="1"/>
      <c r="PIC47" s="1"/>
      <c r="PID47" s="1"/>
      <c r="PIE47" s="1"/>
      <c r="PIF47" s="1"/>
      <c r="PIG47" s="1"/>
      <c r="PIH47" s="1"/>
      <c r="PII47" s="1"/>
      <c r="PIJ47" s="1"/>
      <c r="PIK47" s="1"/>
      <c r="PIL47" s="1"/>
      <c r="PIM47" s="1"/>
      <c r="PIN47" s="1"/>
      <c r="PIO47" s="1"/>
      <c r="PIP47" s="1"/>
      <c r="PIQ47" s="1"/>
      <c r="PIR47" s="1"/>
      <c r="PIS47" s="1"/>
      <c r="PIT47" s="1"/>
      <c r="PIU47" s="1"/>
      <c r="PIV47" s="1"/>
      <c r="PIW47" s="1"/>
      <c r="PIX47" s="1"/>
      <c r="PIY47" s="1"/>
      <c r="PIZ47" s="1"/>
      <c r="PJA47" s="1"/>
      <c r="PJB47" s="1"/>
      <c r="PJC47" s="1"/>
      <c r="PJD47" s="1"/>
      <c r="PJE47" s="1"/>
      <c r="PJF47" s="1"/>
      <c r="PJG47" s="1"/>
      <c r="PJH47" s="1"/>
      <c r="PJI47" s="1"/>
      <c r="PJJ47" s="1"/>
      <c r="PJK47" s="1"/>
      <c r="PJL47" s="1"/>
      <c r="PJM47" s="1"/>
      <c r="PJN47" s="1"/>
      <c r="PJO47" s="1"/>
      <c r="PJP47" s="1"/>
      <c r="PJQ47" s="1"/>
      <c r="PJR47" s="1"/>
      <c r="PJS47" s="1"/>
      <c r="PJT47" s="1"/>
      <c r="PJU47" s="1"/>
      <c r="PJV47" s="1"/>
      <c r="PJW47" s="1"/>
      <c r="PJX47" s="1"/>
      <c r="PJY47" s="1"/>
      <c r="PJZ47" s="1"/>
      <c r="PKA47" s="1"/>
      <c r="PKB47" s="1"/>
      <c r="PKC47" s="1"/>
      <c r="PKD47" s="1"/>
      <c r="PKE47" s="1"/>
      <c r="PKF47" s="1"/>
      <c r="PKG47" s="1"/>
      <c r="PKH47" s="1"/>
      <c r="PKI47" s="1"/>
      <c r="PKJ47" s="1"/>
      <c r="PKK47" s="1"/>
      <c r="PKL47" s="1"/>
      <c r="PKM47" s="1"/>
      <c r="PKN47" s="1"/>
      <c r="PKO47" s="1"/>
      <c r="PKP47" s="1"/>
      <c r="PKQ47" s="1"/>
      <c r="PKR47" s="1"/>
      <c r="PKS47" s="1"/>
      <c r="PKT47" s="1"/>
      <c r="PKU47" s="1"/>
      <c r="PKV47" s="1"/>
      <c r="PKW47" s="1"/>
      <c r="PKX47" s="1"/>
      <c r="PKY47" s="1"/>
      <c r="PKZ47" s="1"/>
      <c r="PLA47" s="1"/>
      <c r="PLB47" s="1"/>
      <c r="PLC47" s="1"/>
      <c r="PLD47" s="1"/>
      <c r="PLE47" s="1"/>
      <c r="PLF47" s="1"/>
      <c r="PLG47" s="1"/>
      <c r="PLH47" s="1"/>
      <c r="PLI47" s="1"/>
      <c r="PLJ47" s="1"/>
      <c r="PLK47" s="1"/>
      <c r="PLL47" s="1"/>
      <c r="PLM47" s="1"/>
      <c r="PLN47" s="1"/>
      <c r="PLO47" s="1"/>
      <c r="PLP47" s="1"/>
      <c r="PLQ47" s="1"/>
      <c r="PLR47" s="1"/>
      <c r="PLS47" s="1"/>
      <c r="PLT47" s="1"/>
      <c r="PLU47" s="1"/>
      <c r="PLV47" s="1"/>
      <c r="PLW47" s="1"/>
      <c r="PLX47" s="1"/>
      <c r="PLY47" s="1"/>
      <c r="PLZ47" s="1"/>
      <c r="PMA47" s="1"/>
      <c r="PMB47" s="1"/>
      <c r="PMC47" s="1"/>
      <c r="PMD47" s="1"/>
      <c r="PME47" s="1"/>
      <c r="PMF47" s="1"/>
      <c r="PMG47" s="1"/>
      <c r="PMH47" s="1"/>
      <c r="PMI47" s="1"/>
      <c r="PMJ47" s="1"/>
      <c r="PMK47" s="1"/>
      <c r="PML47" s="1"/>
      <c r="PMM47" s="1"/>
      <c r="PMN47" s="1"/>
      <c r="PMO47" s="1"/>
      <c r="PMP47" s="1"/>
      <c r="PMQ47" s="1"/>
      <c r="PMR47" s="1"/>
      <c r="PMS47" s="1"/>
      <c r="PMT47" s="1"/>
      <c r="PMU47" s="1"/>
      <c r="PMV47" s="1"/>
      <c r="PMW47" s="1"/>
      <c r="PMX47" s="1"/>
      <c r="PMY47" s="1"/>
      <c r="PMZ47" s="1"/>
      <c r="PNA47" s="1"/>
      <c r="PNB47" s="1"/>
      <c r="PNC47" s="1"/>
      <c r="PND47" s="1"/>
      <c r="PNE47" s="1"/>
      <c r="PNF47" s="1"/>
      <c r="PNG47" s="1"/>
      <c r="PNH47" s="1"/>
      <c r="PNI47" s="1"/>
      <c r="PNJ47" s="1"/>
      <c r="PNK47" s="1"/>
      <c r="PNL47" s="1"/>
      <c r="PNM47" s="1"/>
      <c r="PNN47" s="1"/>
      <c r="PNO47" s="1"/>
      <c r="PNP47" s="1"/>
      <c r="PNQ47" s="1"/>
      <c r="PNR47" s="1"/>
      <c r="PNS47" s="1"/>
      <c r="PNT47" s="1"/>
      <c r="PNU47" s="1"/>
      <c r="PNV47" s="1"/>
      <c r="PNW47" s="1"/>
      <c r="PNX47" s="1"/>
      <c r="PNY47" s="1"/>
      <c r="PNZ47" s="1"/>
      <c r="POA47" s="1"/>
      <c r="POB47" s="1"/>
      <c r="POC47" s="1"/>
      <c r="POD47" s="1"/>
      <c r="POE47" s="1"/>
      <c r="POF47" s="1"/>
      <c r="POG47" s="1"/>
      <c r="POH47" s="1"/>
      <c r="POI47" s="1"/>
      <c r="POJ47" s="1"/>
      <c r="POK47" s="1"/>
      <c r="POL47" s="1"/>
      <c r="POM47" s="1"/>
      <c r="PON47" s="1"/>
      <c r="POO47" s="1"/>
      <c r="POP47" s="1"/>
      <c r="POQ47" s="1"/>
      <c r="POR47" s="1"/>
      <c r="POS47" s="1"/>
      <c r="POT47" s="1"/>
      <c r="POU47" s="1"/>
      <c r="POV47" s="1"/>
      <c r="POW47" s="1"/>
      <c r="POX47" s="1"/>
      <c r="POY47" s="1"/>
      <c r="POZ47" s="1"/>
      <c r="PPA47" s="1"/>
      <c r="PPB47" s="1"/>
      <c r="PPC47" s="1"/>
      <c r="PPD47" s="1"/>
      <c r="PPE47" s="1"/>
      <c r="PPF47" s="1"/>
      <c r="PPG47" s="1"/>
      <c r="PPH47" s="1"/>
      <c r="PPI47" s="1"/>
      <c r="PPJ47" s="1"/>
      <c r="PPK47" s="1"/>
      <c r="PPL47" s="1"/>
      <c r="PPM47" s="1"/>
      <c r="PPN47" s="1"/>
      <c r="PPO47" s="1"/>
      <c r="PPP47" s="1"/>
      <c r="PPQ47" s="1"/>
      <c r="PPR47" s="1"/>
      <c r="PPS47" s="1"/>
      <c r="PPT47" s="1"/>
      <c r="PPU47" s="1"/>
      <c r="PPV47" s="1"/>
      <c r="PPW47" s="1"/>
      <c r="PPX47" s="1"/>
      <c r="PPY47" s="1"/>
      <c r="PPZ47" s="1"/>
      <c r="PQA47" s="1"/>
      <c r="PQB47" s="1"/>
      <c r="PQC47" s="1"/>
      <c r="PQD47" s="1"/>
      <c r="PQE47" s="1"/>
      <c r="PQF47" s="1"/>
      <c r="PQG47" s="1"/>
      <c r="PQH47" s="1"/>
      <c r="PQI47" s="1"/>
      <c r="PQJ47" s="1"/>
      <c r="PQK47" s="1"/>
      <c r="PQL47" s="1"/>
      <c r="PQM47" s="1"/>
      <c r="PQN47" s="1"/>
      <c r="PQO47" s="1"/>
      <c r="PQP47" s="1"/>
      <c r="PQQ47" s="1"/>
      <c r="PQR47" s="1"/>
      <c r="PQS47" s="1"/>
      <c r="PQT47" s="1"/>
      <c r="PQU47" s="1"/>
      <c r="PQV47" s="1"/>
      <c r="PQW47" s="1"/>
      <c r="PQX47" s="1"/>
      <c r="PQY47" s="1"/>
      <c r="PQZ47" s="1"/>
      <c r="PRA47" s="1"/>
      <c r="PRB47" s="1"/>
      <c r="PRC47" s="1"/>
      <c r="PRD47" s="1"/>
      <c r="PRE47" s="1"/>
      <c r="PRF47" s="1"/>
      <c r="PRG47" s="1"/>
      <c r="PRH47" s="1"/>
      <c r="PRI47" s="1"/>
      <c r="PRJ47" s="1"/>
      <c r="PRK47" s="1"/>
      <c r="PRL47" s="1"/>
      <c r="PRM47" s="1"/>
      <c r="PRN47" s="1"/>
      <c r="PRO47" s="1"/>
      <c r="PRP47" s="1"/>
      <c r="PRQ47" s="1"/>
      <c r="PRR47" s="1"/>
      <c r="PRS47" s="1"/>
      <c r="PRT47" s="1"/>
      <c r="PRU47" s="1"/>
      <c r="PRV47" s="1"/>
      <c r="PRW47" s="1"/>
      <c r="PRX47" s="1"/>
      <c r="PRY47" s="1"/>
      <c r="PRZ47" s="1"/>
      <c r="PSA47" s="1"/>
      <c r="PSB47" s="1"/>
      <c r="PSC47" s="1"/>
      <c r="PSD47" s="1"/>
      <c r="PSE47" s="1"/>
      <c r="PSF47" s="1"/>
      <c r="PSG47" s="1"/>
      <c r="PSH47" s="1"/>
      <c r="PSI47" s="1"/>
      <c r="PSJ47" s="1"/>
      <c r="PSK47" s="1"/>
      <c r="PSL47" s="1"/>
      <c r="PSM47" s="1"/>
      <c r="PSN47" s="1"/>
      <c r="PSO47" s="1"/>
      <c r="PSP47" s="1"/>
      <c r="PSQ47" s="1"/>
      <c r="PSR47" s="1"/>
      <c r="PSS47" s="1"/>
      <c r="PST47" s="1"/>
      <c r="PSU47" s="1"/>
      <c r="PSV47" s="1"/>
      <c r="PSW47" s="1"/>
      <c r="PSX47" s="1"/>
      <c r="PSY47" s="1"/>
      <c r="PSZ47" s="1"/>
      <c r="PTA47" s="1"/>
      <c r="PTB47" s="1"/>
      <c r="PTC47" s="1"/>
      <c r="PTD47" s="1"/>
      <c r="PTE47" s="1"/>
      <c r="PTF47" s="1"/>
      <c r="PTG47" s="1"/>
      <c r="PTH47" s="1"/>
      <c r="PTI47" s="1"/>
      <c r="PTJ47" s="1"/>
      <c r="PTK47" s="1"/>
      <c r="PTL47" s="1"/>
      <c r="PTM47" s="1"/>
      <c r="PTN47" s="1"/>
      <c r="PTO47" s="1"/>
      <c r="PTP47" s="1"/>
      <c r="PTQ47" s="1"/>
      <c r="PTR47" s="1"/>
      <c r="PTS47" s="1"/>
      <c r="PTT47" s="1"/>
      <c r="PTU47" s="1"/>
      <c r="PTV47" s="1"/>
      <c r="PTW47" s="1"/>
      <c r="PTX47" s="1"/>
      <c r="PTY47" s="1"/>
      <c r="PTZ47" s="1"/>
      <c r="PUA47" s="1"/>
      <c r="PUB47" s="1"/>
      <c r="PUC47" s="1"/>
      <c r="PUD47" s="1"/>
      <c r="PUE47" s="1"/>
      <c r="PUF47" s="1"/>
      <c r="PUG47" s="1"/>
      <c r="PUH47" s="1"/>
      <c r="PUI47" s="1"/>
      <c r="PUJ47" s="1"/>
      <c r="PUK47" s="1"/>
      <c r="PUL47" s="1"/>
      <c r="PUM47" s="1"/>
      <c r="PUN47" s="1"/>
      <c r="PUO47" s="1"/>
      <c r="PUP47" s="1"/>
      <c r="PUQ47" s="1"/>
      <c r="PUR47" s="1"/>
      <c r="PUS47" s="1"/>
      <c r="PUT47" s="1"/>
      <c r="PUU47" s="1"/>
      <c r="PUV47" s="1"/>
      <c r="PUW47" s="1"/>
      <c r="PUX47" s="1"/>
      <c r="PUY47" s="1"/>
      <c r="PUZ47" s="1"/>
      <c r="PVA47" s="1"/>
      <c r="PVB47" s="1"/>
      <c r="PVC47" s="1"/>
      <c r="PVD47" s="1"/>
      <c r="PVE47" s="1"/>
      <c r="PVF47" s="1"/>
      <c r="PVG47" s="1"/>
      <c r="PVH47" s="1"/>
      <c r="PVI47" s="1"/>
      <c r="PVJ47" s="1"/>
      <c r="PVK47" s="1"/>
      <c r="PVL47" s="1"/>
      <c r="PVM47" s="1"/>
      <c r="PVN47" s="1"/>
      <c r="PVO47" s="1"/>
      <c r="PVP47" s="1"/>
      <c r="PVQ47" s="1"/>
      <c r="PVR47" s="1"/>
      <c r="PVS47" s="1"/>
      <c r="PVT47" s="1"/>
      <c r="PVU47" s="1"/>
      <c r="PVV47" s="1"/>
      <c r="PVW47" s="1"/>
      <c r="PVX47" s="1"/>
      <c r="PVY47" s="1"/>
      <c r="PVZ47" s="1"/>
      <c r="PWA47" s="1"/>
      <c r="PWB47" s="1"/>
      <c r="PWC47" s="1"/>
      <c r="PWD47" s="1"/>
      <c r="PWE47" s="1"/>
      <c r="PWF47" s="1"/>
      <c r="PWG47" s="1"/>
      <c r="PWH47" s="1"/>
      <c r="PWI47" s="1"/>
      <c r="PWJ47" s="1"/>
      <c r="PWK47" s="1"/>
      <c r="PWL47" s="1"/>
      <c r="PWM47" s="1"/>
      <c r="PWN47" s="1"/>
      <c r="PWO47" s="1"/>
      <c r="PWP47" s="1"/>
      <c r="PWQ47" s="1"/>
      <c r="PWR47" s="1"/>
      <c r="PWS47" s="1"/>
      <c r="PWT47" s="1"/>
      <c r="PWU47" s="1"/>
      <c r="PWV47" s="1"/>
      <c r="PWW47" s="1"/>
      <c r="PWX47" s="1"/>
      <c r="PWY47" s="1"/>
      <c r="PWZ47" s="1"/>
      <c r="PXA47" s="1"/>
      <c r="PXB47" s="1"/>
      <c r="PXC47" s="1"/>
      <c r="PXD47" s="1"/>
      <c r="PXE47" s="1"/>
      <c r="PXF47" s="1"/>
      <c r="PXG47" s="1"/>
      <c r="PXH47" s="1"/>
      <c r="PXI47" s="1"/>
      <c r="PXJ47" s="1"/>
      <c r="PXK47" s="1"/>
      <c r="PXL47" s="1"/>
      <c r="PXM47" s="1"/>
      <c r="PXN47" s="1"/>
      <c r="PXO47" s="1"/>
      <c r="PXP47" s="1"/>
      <c r="PXQ47" s="1"/>
      <c r="PXR47" s="1"/>
      <c r="PXS47" s="1"/>
      <c r="PXT47" s="1"/>
      <c r="PXU47" s="1"/>
      <c r="PXV47" s="1"/>
      <c r="PXW47" s="1"/>
      <c r="PXX47" s="1"/>
      <c r="PXY47" s="1"/>
      <c r="PXZ47" s="1"/>
      <c r="PYA47" s="1"/>
      <c r="PYB47" s="1"/>
      <c r="PYC47" s="1"/>
      <c r="PYD47" s="1"/>
      <c r="PYE47" s="1"/>
      <c r="PYF47" s="1"/>
      <c r="PYG47" s="1"/>
      <c r="PYH47" s="1"/>
      <c r="PYI47" s="1"/>
      <c r="PYJ47" s="1"/>
      <c r="PYK47" s="1"/>
      <c r="PYL47" s="1"/>
      <c r="PYM47" s="1"/>
      <c r="PYN47" s="1"/>
      <c r="PYO47" s="1"/>
      <c r="PYP47" s="1"/>
      <c r="PYQ47" s="1"/>
      <c r="PYR47" s="1"/>
      <c r="PYS47" s="1"/>
      <c r="PYT47" s="1"/>
      <c r="PYU47" s="1"/>
      <c r="PYV47" s="1"/>
      <c r="PYW47" s="1"/>
      <c r="PYX47" s="1"/>
      <c r="PYY47" s="1"/>
      <c r="PYZ47" s="1"/>
      <c r="PZA47" s="1"/>
      <c r="PZB47" s="1"/>
      <c r="PZC47" s="1"/>
      <c r="PZD47" s="1"/>
      <c r="PZE47" s="1"/>
      <c r="PZF47" s="1"/>
      <c r="PZG47" s="1"/>
      <c r="PZH47" s="1"/>
      <c r="PZI47" s="1"/>
      <c r="PZJ47" s="1"/>
      <c r="PZK47" s="1"/>
      <c r="PZL47" s="1"/>
      <c r="PZM47" s="1"/>
      <c r="PZN47" s="1"/>
      <c r="PZO47" s="1"/>
      <c r="PZP47" s="1"/>
      <c r="PZQ47" s="1"/>
      <c r="PZR47" s="1"/>
      <c r="PZS47" s="1"/>
      <c r="PZT47" s="1"/>
      <c r="PZU47" s="1"/>
      <c r="PZV47" s="1"/>
      <c r="PZW47" s="1"/>
      <c r="PZX47" s="1"/>
      <c r="PZY47" s="1"/>
      <c r="PZZ47" s="1"/>
      <c r="QAA47" s="1"/>
      <c r="QAB47" s="1"/>
      <c r="QAC47" s="1"/>
      <c r="QAD47" s="1"/>
      <c r="QAE47" s="1"/>
      <c r="QAF47" s="1"/>
      <c r="QAG47" s="1"/>
      <c r="QAH47" s="1"/>
      <c r="QAI47" s="1"/>
      <c r="QAJ47" s="1"/>
      <c r="QAK47" s="1"/>
      <c r="QAL47" s="1"/>
      <c r="QAM47" s="1"/>
      <c r="QAN47" s="1"/>
      <c r="QAO47" s="1"/>
      <c r="QAP47" s="1"/>
      <c r="QAQ47" s="1"/>
      <c r="QAR47" s="1"/>
      <c r="QAS47" s="1"/>
      <c r="QAT47" s="1"/>
      <c r="QAU47" s="1"/>
      <c r="QAV47" s="1"/>
      <c r="QAW47" s="1"/>
      <c r="QAX47" s="1"/>
      <c r="QAY47" s="1"/>
      <c r="QAZ47" s="1"/>
      <c r="QBA47" s="1"/>
      <c r="QBB47" s="1"/>
      <c r="QBC47" s="1"/>
      <c r="QBD47" s="1"/>
      <c r="QBE47" s="1"/>
      <c r="QBF47" s="1"/>
      <c r="QBG47" s="1"/>
      <c r="QBH47" s="1"/>
      <c r="QBI47" s="1"/>
      <c r="QBJ47" s="1"/>
      <c r="QBK47" s="1"/>
      <c r="QBL47" s="1"/>
      <c r="QBM47" s="1"/>
      <c r="QBN47" s="1"/>
      <c r="QBO47" s="1"/>
      <c r="QBP47" s="1"/>
      <c r="QBQ47" s="1"/>
      <c r="QBR47" s="1"/>
      <c r="QBS47" s="1"/>
      <c r="QBT47" s="1"/>
      <c r="QBU47" s="1"/>
      <c r="QBV47" s="1"/>
      <c r="QBW47" s="1"/>
      <c r="QBX47" s="1"/>
      <c r="QBY47" s="1"/>
      <c r="QBZ47" s="1"/>
      <c r="QCA47" s="1"/>
      <c r="QCB47" s="1"/>
      <c r="QCC47" s="1"/>
      <c r="QCD47" s="1"/>
      <c r="QCE47" s="1"/>
      <c r="QCF47" s="1"/>
      <c r="QCG47" s="1"/>
      <c r="QCH47" s="1"/>
      <c r="QCI47" s="1"/>
      <c r="QCJ47" s="1"/>
      <c r="QCK47" s="1"/>
      <c r="QCL47" s="1"/>
      <c r="QCM47" s="1"/>
      <c r="QCN47" s="1"/>
      <c r="QCO47" s="1"/>
      <c r="QCP47" s="1"/>
      <c r="QCQ47" s="1"/>
      <c r="QCR47" s="1"/>
      <c r="QCS47" s="1"/>
      <c r="QCT47" s="1"/>
      <c r="QCU47" s="1"/>
      <c r="QCV47" s="1"/>
      <c r="QCW47" s="1"/>
      <c r="QCX47" s="1"/>
      <c r="QCY47" s="1"/>
      <c r="QCZ47" s="1"/>
      <c r="QDA47" s="1"/>
      <c r="QDB47" s="1"/>
      <c r="QDC47" s="1"/>
      <c r="QDD47" s="1"/>
      <c r="QDE47" s="1"/>
      <c r="QDF47" s="1"/>
      <c r="QDG47" s="1"/>
      <c r="QDH47" s="1"/>
      <c r="QDI47" s="1"/>
      <c r="QDJ47" s="1"/>
      <c r="QDK47" s="1"/>
      <c r="QDL47" s="1"/>
      <c r="QDM47" s="1"/>
      <c r="QDN47" s="1"/>
      <c r="QDO47" s="1"/>
      <c r="QDP47" s="1"/>
      <c r="QDQ47" s="1"/>
      <c r="QDR47" s="1"/>
      <c r="QDS47" s="1"/>
      <c r="QDT47" s="1"/>
      <c r="QDU47" s="1"/>
      <c r="QDV47" s="1"/>
      <c r="QDW47" s="1"/>
      <c r="QDX47" s="1"/>
      <c r="QDY47" s="1"/>
      <c r="QDZ47" s="1"/>
      <c r="QEA47" s="1"/>
      <c r="QEB47" s="1"/>
      <c r="QEC47" s="1"/>
      <c r="QED47" s="1"/>
      <c r="QEE47" s="1"/>
      <c r="QEF47" s="1"/>
      <c r="QEG47" s="1"/>
      <c r="QEH47" s="1"/>
      <c r="QEI47" s="1"/>
      <c r="QEJ47" s="1"/>
      <c r="QEK47" s="1"/>
      <c r="QEL47" s="1"/>
      <c r="QEM47" s="1"/>
      <c r="QEN47" s="1"/>
      <c r="QEO47" s="1"/>
      <c r="QEP47" s="1"/>
      <c r="QEQ47" s="1"/>
      <c r="QER47" s="1"/>
      <c r="QES47" s="1"/>
      <c r="QET47" s="1"/>
      <c r="QEU47" s="1"/>
      <c r="QEV47" s="1"/>
      <c r="QEW47" s="1"/>
      <c r="QEX47" s="1"/>
      <c r="QEY47" s="1"/>
      <c r="QEZ47" s="1"/>
      <c r="QFA47" s="1"/>
      <c r="QFB47" s="1"/>
      <c r="QFC47" s="1"/>
      <c r="QFD47" s="1"/>
      <c r="QFE47" s="1"/>
      <c r="QFF47" s="1"/>
      <c r="QFG47" s="1"/>
      <c r="QFH47" s="1"/>
      <c r="QFI47" s="1"/>
      <c r="QFJ47" s="1"/>
      <c r="QFK47" s="1"/>
      <c r="QFL47" s="1"/>
      <c r="QFM47" s="1"/>
      <c r="QFN47" s="1"/>
      <c r="QFO47" s="1"/>
      <c r="QFP47" s="1"/>
      <c r="QFQ47" s="1"/>
      <c r="QFR47" s="1"/>
      <c r="QFS47" s="1"/>
      <c r="QFT47" s="1"/>
      <c r="QFU47" s="1"/>
      <c r="QFV47" s="1"/>
      <c r="QFW47" s="1"/>
      <c r="QFX47" s="1"/>
      <c r="QFY47" s="1"/>
      <c r="QFZ47" s="1"/>
      <c r="QGA47" s="1"/>
      <c r="QGB47" s="1"/>
      <c r="QGC47" s="1"/>
      <c r="QGD47" s="1"/>
      <c r="QGE47" s="1"/>
      <c r="QGF47" s="1"/>
      <c r="QGG47" s="1"/>
      <c r="QGH47" s="1"/>
      <c r="QGI47" s="1"/>
      <c r="QGJ47" s="1"/>
      <c r="QGK47" s="1"/>
      <c r="QGL47" s="1"/>
      <c r="QGM47" s="1"/>
      <c r="QGN47" s="1"/>
      <c r="QGO47" s="1"/>
      <c r="QGP47" s="1"/>
      <c r="QGQ47" s="1"/>
      <c r="QGR47" s="1"/>
      <c r="QGS47" s="1"/>
      <c r="QGT47" s="1"/>
      <c r="QGU47" s="1"/>
      <c r="QGV47" s="1"/>
      <c r="QGW47" s="1"/>
      <c r="QGX47" s="1"/>
      <c r="QGY47" s="1"/>
      <c r="QGZ47" s="1"/>
      <c r="QHA47" s="1"/>
      <c r="QHB47" s="1"/>
      <c r="QHC47" s="1"/>
      <c r="QHD47" s="1"/>
      <c r="QHE47" s="1"/>
      <c r="QHF47" s="1"/>
      <c r="QHG47" s="1"/>
      <c r="QHH47" s="1"/>
      <c r="QHI47" s="1"/>
      <c r="QHJ47" s="1"/>
      <c r="QHK47" s="1"/>
      <c r="QHL47" s="1"/>
      <c r="QHM47" s="1"/>
      <c r="QHN47" s="1"/>
      <c r="QHO47" s="1"/>
      <c r="QHP47" s="1"/>
      <c r="QHQ47" s="1"/>
      <c r="QHR47" s="1"/>
      <c r="QHS47" s="1"/>
      <c r="QHT47" s="1"/>
      <c r="QHU47" s="1"/>
      <c r="QHV47" s="1"/>
      <c r="QHW47" s="1"/>
      <c r="QHX47" s="1"/>
      <c r="QHY47" s="1"/>
      <c r="QHZ47" s="1"/>
      <c r="QIA47" s="1"/>
      <c r="QIB47" s="1"/>
      <c r="QIC47" s="1"/>
      <c r="QID47" s="1"/>
      <c r="QIE47" s="1"/>
      <c r="QIF47" s="1"/>
      <c r="QIG47" s="1"/>
      <c r="QIH47" s="1"/>
      <c r="QII47" s="1"/>
      <c r="QIJ47" s="1"/>
      <c r="QIK47" s="1"/>
      <c r="QIL47" s="1"/>
      <c r="QIM47" s="1"/>
      <c r="QIN47" s="1"/>
      <c r="QIO47" s="1"/>
      <c r="QIP47" s="1"/>
      <c r="QIQ47" s="1"/>
      <c r="QIR47" s="1"/>
      <c r="QIS47" s="1"/>
      <c r="QIT47" s="1"/>
      <c r="QIU47" s="1"/>
      <c r="QIV47" s="1"/>
      <c r="QIW47" s="1"/>
      <c r="QIX47" s="1"/>
      <c r="QIY47" s="1"/>
      <c r="QIZ47" s="1"/>
      <c r="QJA47" s="1"/>
      <c r="QJB47" s="1"/>
      <c r="QJC47" s="1"/>
      <c r="QJD47" s="1"/>
      <c r="QJE47" s="1"/>
      <c r="QJF47" s="1"/>
      <c r="QJG47" s="1"/>
      <c r="QJH47" s="1"/>
      <c r="QJI47" s="1"/>
      <c r="QJJ47" s="1"/>
      <c r="QJK47" s="1"/>
      <c r="QJL47" s="1"/>
      <c r="QJM47" s="1"/>
      <c r="QJN47" s="1"/>
      <c r="QJO47" s="1"/>
      <c r="QJP47" s="1"/>
      <c r="QJQ47" s="1"/>
      <c r="QJR47" s="1"/>
      <c r="QJS47" s="1"/>
      <c r="QJT47" s="1"/>
      <c r="QJU47" s="1"/>
      <c r="QJV47" s="1"/>
      <c r="QJW47" s="1"/>
      <c r="QJX47" s="1"/>
      <c r="QJY47" s="1"/>
      <c r="QJZ47" s="1"/>
      <c r="QKA47" s="1"/>
      <c r="QKB47" s="1"/>
      <c r="QKC47" s="1"/>
      <c r="QKD47" s="1"/>
      <c r="QKE47" s="1"/>
      <c r="QKF47" s="1"/>
      <c r="QKG47" s="1"/>
      <c r="QKH47" s="1"/>
      <c r="QKI47" s="1"/>
      <c r="QKJ47" s="1"/>
      <c r="QKK47" s="1"/>
      <c r="QKL47" s="1"/>
      <c r="QKM47" s="1"/>
      <c r="QKN47" s="1"/>
      <c r="QKO47" s="1"/>
      <c r="QKP47" s="1"/>
      <c r="QKQ47" s="1"/>
      <c r="QKR47" s="1"/>
      <c r="QKS47" s="1"/>
      <c r="QKT47" s="1"/>
      <c r="QKU47" s="1"/>
      <c r="QKV47" s="1"/>
      <c r="QKW47" s="1"/>
      <c r="QKX47" s="1"/>
      <c r="QKY47" s="1"/>
      <c r="QKZ47" s="1"/>
      <c r="QLA47" s="1"/>
      <c r="QLB47" s="1"/>
      <c r="QLC47" s="1"/>
      <c r="QLD47" s="1"/>
      <c r="QLE47" s="1"/>
      <c r="QLF47" s="1"/>
      <c r="QLG47" s="1"/>
      <c r="QLH47" s="1"/>
      <c r="QLI47" s="1"/>
      <c r="QLJ47" s="1"/>
      <c r="QLK47" s="1"/>
      <c r="QLL47" s="1"/>
      <c r="QLM47" s="1"/>
      <c r="QLN47" s="1"/>
      <c r="QLO47" s="1"/>
      <c r="QLP47" s="1"/>
      <c r="QLQ47" s="1"/>
      <c r="QLR47" s="1"/>
      <c r="QLS47" s="1"/>
      <c r="QLT47" s="1"/>
      <c r="QLU47" s="1"/>
      <c r="QLV47" s="1"/>
      <c r="QLW47" s="1"/>
      <c r="QLX47" s="1"/>
      <c r="QLY47" s="1"/>
      <c r="QLZ47" s="1"/>
      <c r="QMA47" s="1"/>
      <c r="QMB47" s="1"/>
      <c r="QMC47" s="1"/>
      <c r="QMD47" s="1"/>
      <c r="QME47" s="1"/>
      <c r="QMF47" s="1"/>
      <c r="QMG47" s="1"/>
      <c r="QMH47" s="1"/>
      <c r="QMI47" s="1"/>
      <c r="QMJ47" s="1"/>
      <c r="QMK47" s="1"/>
      <c r="QML47" s="1"/>
      <c r="QMM47" s="1"/>
      <c r="QMN47" s="1"/>
      <c r="QMO47" s="1"/>
      <c r="QMP47" s="1"/>
      <c r="QMQ47" s="1"/>
      <c r="QMR47" s="1"/>
      <c r="QMS47" s="1"/>
      <c r="QMT47" s="1"/>
      <c r="QMU47" s="1"/>
      <c r="QMV47" s="1"/>
      <c r="QMW47" s="1"/>
      <c r="QMX47" s="1"/>
      <c r="QMY47" s="1"/>
      <c r="QMZ47" s="1"/>
      <c r="QNA47" s="1"/>
      <c r="QNB47" s="1"/>
      <c r="QNC47" s="1"/>
      <c r="QND47" s="1"/>
      <c r="QNE47" s="1"/>
      <c r="QNF47" s="1"/>
      <c r="QNG47" s="1"/>
      <c r="QNH47" s="1"/>
      <c r="QNI47" s="1"/>
      <c r="QNJ47" s="1"/>
      <c r="QNK47" s="1"/>
      <c r="QNL47" s="1"/>
      <c r="QNM47" s="1"/>
      <c r="QNN47" s="1"/>
      <c r="QNO47" s="1"/>
      <c r="QNP47" s="1"/>
      <c r="QNQ47" s="1"/>
      <c r="QNR47" s="1"/>
      <c r="QNS47" s="1"/>
      <c r="QNT47" s="1"/>
      <c r="QNU47" s="1"/>
      <c r="QNV47" s="1"/>
      <c r="QNW47" s="1"/>
      <c r="QNX47" s="1"/>
      <c r="QNY47" s="1"/>
      <c r="QNZ47" s="1"/>
      <c r="QOA47" s="1"/>
      <c r="QOB47" s="1"/>
      <c r="QOC47" s="1"/>
      <c r="QOD47" s="1"/>
      <c r="QOE47" s="1"/>
      <c r="QOF47" s="1"/>
      <c r="QOG47" s="1"/>
      <c r="QOH47" s="1"/>
      <c r="QOI47" s="1"/>
      <c r="QOJ47" s="1"/>
      <c r="QOK47" s="1"/>
      <c r="QOL47" s="1"/>
      <c r="QOM47" s="1"/>
      <c r="QON47" s="1"/>
      <c r="QOO47" s="1"/>
      <c r="QOP47" s="1"/>
      <c r="QOQ47" s="1"/>
      <c r="QOR47" s="1"/>
      <c r="QOS47" s="1"/>
      <c r="QOT47" s="1"/>
      <c r="QOU47" s="1"/>
      <c r="QOV47" s="1"/>
      <c r="QOW47" s="1"/>
      <c r="QOX47" s="1"/>
      <c r="QOY47" s="1"/>
      <c r="QOZ47" s="1"/>
      <c r="QPA47" s="1"/>
      <c r="QPB47" s="1"/>
      <c r="QPC47" s="1"/>
      <c r="QPD47" s="1"/>
      <c r="QPE47" s="1"/>
      <c r="QPF47" s="1"/>
      <c r="QPG47" s="1"/>
      <c r="QPH47" s="1"/>
      <c r="QPI47" s="1"/>
      <c r="QPJ47" s="1"/>
      <c r="QPK47" s="1"/>
      <c r="QPL47" s="1"/>
      <c r="QPM47" s="1"/>
      <c r="QPN47" s="1"/>
      <c r="QPO47" s="1"/>
      <c r="QPP47" s="1"/>
      <c r="QPQ47" s="1"/>
      <c r="QPR47" s="1"/>
      <c r="QPS47" s="1"/>
      <c r="QPT47" s="1"/>
      <c r="QPU47" s="1"/>
      <c r="QPV47" s="1"/>
      <c r="QPW47" s="1"/>
      <c r="QPX47" s="1"/>
      <c r="QPY47" s="1"/>
      <c r="QPZ47" s="1"/>
      <c r="QQA47" s="1"/>
      <c r="QQB47" s="1"/>
      <c r="QQC47" s="1"/>
      <c r="QQD47" s="1"/>
      <c r="QQE47" s="1"/>
      <c r="QQF47" s="1"/>
      <c r="QQG47" s="1"/>
      <c r="QQH47" s="1"/>
      <c r="QQI47" s="1"/>
      <c r="QQJ47" s="1"/>
      <c r="QQK47" s="1"/>
      <c r="QQL47" s="1"/>
      <c r="QQM47" s="1"/>
      <c r="QQN47" s="1"/>
      <c r="QQO47" s="1"/>
      <c r="QQP47" s="1"/>
      <c r="QQQ47" s="1"/>
      <c r="QQR47" s="1"/>
      <c r="QQS47" s="1"/>
      <c r="QQT47" s="1"/>
      <c r="QQU47" s="1"/>
      <c r="QQV47" s="1"/>
      <c r="QQW47" s="1"/>
      <c r="QQX47" s="1"/>
      <c r="QQY47" s="1"/>
      <c r="QQZ47" s="1"/>
      <c r="QRA47" s="1"/>
      <c r="QRB47" s="1"/>
      <c r="QRC47" s="1"/>
      <c r="QRD47" s="1"/>
      <c r="QRE47" s="1"/>
      <c r="QRF47" s="1"/>
      <c r="QRG47" s="1"/>
      <c r="QRH47" s="1"/>
      <c r="QRI47" s="1"/>
      <c r="QRJ47" s="1"/>
      <c r="QRK47" s="1"/>
      <c r="QRL47" s="1"/>
      <c r="QRM47" s="1"/>
      <c r="QRN47" s="1"/>
      <c r="QRO47" s="1"/>
      <c r="QRP47" s="1"/>
      <c r="QRQ47" s="1"/>
      <c r="QRR47" s="1"/>
      <c r="QRS47" s="1"/>
      <c r="QRT47" s="1"/>
      <c r="QRU47" s="1"/>
      <c r="QRV47" s="1"/>
      <c r="QRW47" s="1"/>
      <c r="QRX47" s="1"/>
      <c r="QRY47" s="1"/>
      <c r="QRZ47" s="1"/>
      <c r="QSA47" s="1"/>
      <c r="QSB47" s="1"/>
      <c r="QSC47" s="1"/>
      <c r="QSD47" s="1"/>
      <c r="QSE47" s="1"/>
      <c r="QSF47" s="1"/>
      <c r="QSG47" s="1"/>
      <c r="QSH47" s="1"/>
      <c r="QSI47" s="1"/>
      <c r="QSJ47" s="1"/>
      <c r="QSK47" s="1"/>
      <c r="QSL47" s="1"/>
      <c r="QSM47" s="1"/>
      <c r="QSN47" s="1"/>
      <c r="QSO47" s="1"/>
      <c r="QSP47" s="1"/>
      <c r="QSQ47" s="1"/>
      <c r="QSR47" s="1"/>
      <c r="QSS47" s="1"/>
      <c r="QST47" s="1"/>
      <c r="QSU47" s="1"/>
      <c r="QSV47" s="1"/>
      <c r="QSW47" s="1"/>
      <c r="QSX47" s="1"/>
      <c r="QSY47" s="1"/>
      <c r="QSZ47" s="1"/>
      <c r="QTA47" s="1"/>
      <c r="QTB47" s="1"/>
      <c r="QTC47" s="1"/>
      <c r="QTD47" s="1"/>
      <c r="QTE47" s="1"/>
      <c r="QTF47" s="1"/>
      <c r="QTG47" s="1"/>
      <c r="QTH47" s="1"/>
      <c r="QTI47" s="1"/>
      <c r="QTJ47" s="1"/>
      <c r="QTK47" s="1"/>
      <c r="QTL47" s="1"/>
      <c r="QTM47" s="1"/>
      <c r="QTN47" s="1"/>
      <c r="QTO47" s="1"/>
      <c r="QTP47" s="1"/>
      <c r="QTQ47" s="1"/>
      <c r="QTR47" s="1"/>
      <c r="QTS47" s="1"/>
      <c r="QTT47" s="1"/>
      <c r="QTU47" s="1"/>
      <c r="QTV47" s="1"/>
      <c r="QTW47" s="1"/>
      <c r="QTX47" s="1"/>
      <c r="QTY47" s="1"/>
      <c r="QTZ47" s="1"/>
      <c r="QUA47" s="1"/>
      <c r="QUB47" s="1"/>
      <c r="QUC47" s="1"/>
      <c r="QUD47" s="1"/>
      <c r="QUE47" s="1"/>
      <c r="QUF47" s="1"/>
      <c r="QUG47" s="1"/>
      <c r="QUH47" s="1"/>
      <c r="QUI47" s="1"/>
      <c r="QUJ47" s="1"/>
      <c r="QUK47" s="1"/>
      <c r="QUL47" s="1"/>
      <c r="QUM47" s="1"/>
      <c r="QUN47" s="1"/>
      <c r="QUO47" s="1"/>
      <c r="QUP47" s="1"/>
      <c r="QUQ47" s="1"/>
      <c r="QUR47" s="1"/>
      <c r="QUS47" s="1"/>
      <c r="QUT47" s="1"/>
      <c r="QUU47" s="1"/>
      <c r="QUV47" s="1"/>
      <c r="QUW47" s="1"/>
      <c r="QUX47" s="1"/>
      <c r="QUY47" s="1"/>
      <c r="QUZ47" s="1"/>
      <c r="QVA47" s="1"/>
      <c r="QVB47" s="1"/>
      <c r="QVC47" s="1"/>
      <c r="QVD47" s="1"/>
      <c r="QVE47" s="1"/>
      <c r="QVF47" s="1"/>
      <c r="QVG47" s="1"/>
      <c r="QVH47" s="1"/>
      <c r="QVI47" s="1"/>
      <c r="QVJ47" s="1"/>
      <c r="QVK47" s="1"/>
      <c r="QVL47" s="1"/>
      <c r="QVM47" s="1"/>
      <c r="QVN47" s="1"/>
      <c r="QVO47" s="1"/>
      <c r="QVP47" s="1"/>
      <c r="QVQ47" s="1"/>
      <c r="QVR47" s="1"/>
      <c r="QVS47" s="1"/>
      <c r="QVT47" s="1"/>
      <c r="QVU47" s="1"/>
      <c r="QVV47" s="1"/>
      <c r="QVW47" s="1"/>
      <c r="QVX47" s="1"/>
      <c r="QVY47" s="1"/>
      <c r="QVZ47" s="1"/>
      <c r="QWA47" s="1"/>
      <c r="QWB47" s="1"/>
      <c r="QWC47" s="1"/>
      <c r="QWD47" s="1"/>
      <c r="QWE47" s="1"/>
      <c r="QWF47" s="1"/>
      <c r="QWG47" s="1"/>
      <c r="QWH47" s="1"/>
      <c r="QWI47" s="1"/>
      <c r="QWJ47" s="1"/>
      <c r="QWK47" s="1"/>
      <c r="QWL47" s="1"/>
      <c r="QWM47" s="1"/>
      <c r="QWN47" s="1"/>
      <c r="QWO47" s="1"/>
      <c r="QWP47" s="1"/>
      <c r="QWQ47" s="1"/>
      <c r="QWR47" s="1"/>
      <c r="QWS47" s="1"/>
      <c r="QWT47" s="1"/>
      <c r="QWU47" s="1"/>
      <c r="QWV47" s="1"/>
      <c r="QWW47" s="1"/>
      <c r="QWX47" s="1"/>
      <c r="QWY47" s="1"/>
      <c r="QWZ47" s="1"/>
      <c r="QXA47" s="1"/>
      <c r="QXB47" s="1"/>
      <c r="QXC47" s="1"/>
      <c r="QXD47" s="1"/>
      <c r="QXE47" s="1"/>
      <c r="QXF47" s="1"/>
      <c r="QXG47" s="1"/>
      <c r="QXH47" s="1"/>
      <c r="QXI47" s="1"/>
      <c r="QXJ47" s="1"/>
      <c r="QXK47" s="1"/>
      <c r="QXL47" s="1"/>
      <c r="QXM47" s="1"/>
      <c r="QXN47" s="1"/>
      <c r="QXO47" s="1"/>
      <c r="QXP47" s="1"/>
      <c r="QXQ47" s="1"/>
      <c r="QXR47" s="1"/>
      <c r="QXS47" s="1"/>
      <c r="QXT47" s="1"/>
      <c r="QXU47" s="1"/>
      <c r="QXV47" s="1"/>
      <c r="QXW47" s="1"/>
      <c r="QXX47" s="1"/>
      <c r="QXY47" s="1"/>
      <c r="QXZ47" s="1"/>
      <c r="QYA47" s="1"/>
      <c r="QYB47" s="1"/>
      <c r="QYC47" s="1"/>
      <c r="QYD47" s="1"/>
      <c r="QYE47" s="1"/>
      <c r="QYF47" s="1"/>
      <c r="QYG47" s="1"/>
      <c r="QYH47" s="1"/>
      <c r="QYI47" s="1"/>
      <c r="QYJ47" s="1"/>
      <c r="QYK47" s="1"/>
      <c r="QYL47" s="1"/>
      <c r="QYM47" s="1"/>
      <c r="QYN47" s="1"/>
      <c r="QYO47" s="1"/>
      <c r="QYP47" s="1"/>
      <c r="QYQ47" s="1"/>
      <c r="QYR47" s="1"/>
      <c r="QYS47" s="1"/>
      <c r="QYT47" s="1"/>
      <c r="QYU47" s="1"/>
      <c r="QYV47" s="1"/>
      <c r="QYW47" s="1"/>
      <c r="QYX47" s="1"/>
      <c r="QYY47" s="1"/>
      <c r="QYZ47" s="1"/>
      <c r="QZA47" s="1"/>
      <c r="QZB47" s="1"/>
      <c r="QZC47" s="1"/>
      <c r="QZD47" s="1"/>
      <c r="QZE47" s="1"/>
      <c r="QZF47" s="1"/>
      <c r="QZG47" s="1"/>
      <c r="QZH47" s="1"/>
      <c r="QZI47" s="1"/>
      <c r="QZJ47" s="1"/>
      <c r="QZK47" s="1"/>
      <c r="QZL47" s="1"/>
      <c r="QZM47" s="1"/>
      <c r="QZN47" s="1"/>
      <c r="QZO47" s="1"/>
      <c r="QZP47" s="1"/>
      <c r="QZQ47" s="1"/>
      <c r="QZR47" s="1"/>
      <c r="QZS47" s="1"/>
      <c r="QZT47" s="1"/>
      <c r="QZU47" s="1"/>
      <c r="QZV47" s="1"/>
      <c r="QZW47" s="1"/>
      <c r="QZX47" s="1"/>
      <c r="QZY47" s="1"/>
      <c r="QZZ47" s="1"/>
      <c r="RAA47" s="1"/>
      <c r="RAB47" s="1"/>
      <c r="RAC47" s="1"/>
      <c r="RAD47" s="1"/>
      <c r="RAE47" s="1"/>
      <c r="RAF47" s="1"/>
      <c r="RAG47" s="1"/>
      <c r="RAH47" s="1"/>
      <c r="RAI47" s="1"/>
      <c r="RAJ47" s="1"/>
      <c r="RAK47" s="1"/>
      <c r="RAL47" s="1"/>
      <c r="RAM47" s="1"/>
      <c r="RAN47" s="1"/>
      <c r="RAO47" s="1"/>
      <c r="RAP47" s="1"/>
      <c r="RAQ47" s="1"/>
      <c r="RAR47" s="1"/>
      <c r="RAS47" s="1"/>
      <c r="RAT47" s="1"/>
      <c r="RAU47" s="1"/>
      <c r="RAV47" s="1"/>
      <c r="RAW47" s="1"/>
      <c r="RAX47" s="1"/>
      <c r="RAY47" s="1"/>
      <c r="RAZ47" s="1"/>
      <c r="RBA47" s="1"/>
      <c r="RBB47" s="1"/>
      <c r="RBC47" s="1"/>
      <c r="RBD47" s="1"/>
      <c r="RBE47" s="1"/>
      <c r="RBF47" s="1"/>
      <c r="RBG47" s="1"/>
      <c r="RBH47" s="1"/>
      <c r="RBI47" s="1"/>
      <c r="RBJ47" s="1"/>
      <c r="RBK47" s="1"/>
      <c r="RBL47" s="1"/>
      <c r="RBM47" s="1"/>
      <c r="RBN47" s="1"/>
      <c r="RBO47" s="1"/>
      <c r="RBP47" s="1"/>
      <c r="RBQ47" s="1"/>
      <c r="RBR47" s="1"/>
      <c r="RBS47" s="1"/>
      <c r="RBT47" s="1"/>
      <c r="RBU47" s="1"/>
      <c r="RBV47" s="1"/>
      <c r="RBW47" s="1"/>
      <c r="RBX47" s="1"/>
      <c r="RBY47" s="1"/>
      <c r="RBZ47" s="1"/>
      <c r="RCA47" s="1"/>
      <c r="RCB47" s="1"/>
      <c r="RCC47" s="1"/>
      <c r="RCD47" s="1"/>
      <c r="RCE47" s="1"/>
      <c r="RCF47" s="1"/>
      <c r="RCG47" s="1"/>
      <c r="RCH47" s="1"/>
      <c r="RCI47" s="1"/>
      <c r="RCJ47" s="1"/>
      <c r="RCK47" s="1"/>
      <c r="RCL47" s="1"/>
      <c r="RCM47" s="1"/>
      <c r="RCN47" s="1"/>
      <c r="RCO47" s="1"/>
      <c r="RCP47" s="1"/>
      <c r="RCQ47" s="1"/>
      <c r="RCR47" s="1"/>
      <c r="RCS47" s="1"/>
      <c r="RCT47" s="1"/>
      <c r="RCU47" s="1"/>
      <c r="RCV47" s="1"/>
      <c r="RCW47" s="1"/>
      <c r="RCX47" s="1"/>
      <c r="RCY47" s="1"/>
      <c r="RCZ47" s="1"/>
      <c r="RDA47" s="1"/>
      <c r="RDB47" s="1"/>
      <c r="RDC47" s="1"/>
      <c r="RDD47" s="1"/>
      <c r="RDE47" s="1"/>
      <c r="RDF47" s="1"/>
      <c r="RDG47" s="1"/>
      <c r="RDH47" s="1"/>
      <c r="RDI47" s="1"/>
      <c r="RDJ47" s="1"/>
      <c r="RDK47" s="1"/>
      <c r="RDL47" s="1"/>
      <c r="RDM47" s="1"/>
      <c r="RDN47" s="1"/>
      <c r="RDO47" s="1"/>
      <c r="RDP47" s="1"/>
      <c r="RDQ47" s="1"/>
      <c r="RDR47" s="1"/>
      <c r="RDS47" s="1"/>
      <c r="RDT47" s="1"/>
      <c r="RDU47" s="1"/>
      <c r="RDV47" s="1"/>
      <c r="RDW47" s="1"/>
      <c r="RDX47" s="1"/>
      <c r="RDY47" s="1"/>
      <c r="RDZ47" s="1"/>
      <c r="REA47" s="1"/>
      <c r="REB47" s="1"/>
      <c r="REC47" s="1"/>
      <c r="RED47" s="1"/>
      <c r="REE47" s="1"/>
      <c r="REF47" s="1"/>
      <c r="REG47" s="1"/>
      <c r="REH47" s="1"/>
      <c r="REI47" s="1"/>
      <c r="REJ47" s="1"/>
      <c r="REK47" s="1"/>
      <c r="REL47" s="1"/>
      <c r="REM47" s="1"/>
      <c r="REN47" s="1"/>
      <c r="REO47" s="1"/>
      <c r="REP47" s="1"/>
      <c r="REQ47" s="1"/>
      <c r="RER47" s="1"/>
      <c r="RES47" s="1"/>
      <c r="RET47" s="1"/>
      <c r="REU47" s="1"/>
      <c r="REV47" s="1"/>
      <c r="REW47" s="1"/>
      <c r="REX47" s="1"/>
      <c r="REY47" s="1"/>
      <c r="REZ47" s="1"/>
      <c r="RFA47" s="1"/>
      <c r="RFB47" s="1"/>
      <c r="RFC47" s="1"/>
      <c r="RFD47" s="1"/>
      <c r="RFE47" s="1"/>
      <c r="RFF47" s="1"/>
      <c r="RFG47" s="1"/>
      <c r="RFH47" s="1"/>
      <c r="RFI47" s="1"/>
      <c r="RFJ47" s="1"/>
      <c r="RFK47" s="1"/>
      <c r="RFL47" s="1"/>
      <c r="RFM47" s="1"/>
      <c r="RFN47" s="1"/>
      <c r="RFO47" s="1"/>
      <c r="RFP47" s="1"/>
      <c r="RFQ47" s="1"/>
      <c r="RFR47" s="1"/>
      <c r="RFS47" s="1"/>
      <c r="RFT47" s="1"/>
      <c r="RFU47" s="1"/>
      <c r="RFV47" s="1"/>
      <c r="RFW47" s="1"/>
      <c r="RFX47" s="1"/>
      <c r="RFY47" s="1"/>
      <c r="RFZ47" s="1"/>
      <c r="RGA47" s="1"/>
      <c r="RGB47" s="1"/>
      <c r="RGC47" s="1"/>
      <c r="RGD47" s="1"/>
      <c r="RGE47" s="1"/>
      <c r="RGF47" s="1"/>
      <c r="RGG47" s="1"/>
      <c r="RGH47" s="1"/>
      <c r="RGI47" s="1"/>
      <c r="RGJ47" s="1"/>
      <c r="RGK47" s="1"/>
      <c r="RGL47" s="1"/>
      <c r="RGM47" s="1"/>
      <c r="RGN47" s="1"/>
      <c r="RGO47" s="1"/>
      <c r="RGP47" s="1"/>
      <c r="RGQ47" s="1"/>
      <c r="RGR47" s="1"/>
      <c r="RGS47" s="1"/>
      <c r="RGT47" s="1"/>
      <c r="RGU47" s="1"/>
      <c r="RGV47" s="1"/>
      <c r="RGW47" s="1"/>
      <c r="RGX47" s="1"/>
      <c r="RGY47" s="1"/>
      <c r="RGZ47" s="1"/>
      <c r="RHA47" s="1"/>
      <c r="RHB47" s="1"/>
      <c r="RHC47" s="1"/>
      <c r="RHD47" s="1"/>
      <c r="RHE47" s="1"/>
      <c r="RHF47" s="1"/>
      <c r="RHG47" s="1"/>
      <c r="RHH47" s="1"/>
      <c r="RHI47" s="1"/>
      <c r="RHJ47" s="1"/>
      <c r="RHK47" s="1"/>
      <c r="RHL47" s="1"/>
      <c r="RHM47" s="1"/>
      <c r="RHN47" s="1"/>
      <c r="RHO47" s="1"/>
      <c r="RHP47" s="1"/>
      <c r="RHQ47" s="1"/>
      <c r="RHR47" s="1"/>
      <c r="RHS47" s="1"/>
      <c r="RHT47" s="1"/>
      <c r="RHU47" s="1"/>
      <c r="RHV47" s="1"/>
      <c r="RHW47" s="1"/>
      <c r="RHX47" s="1"/>
      <c r="RHY47" s="1"/>
      <c r="RHZ47" s="1"/>
      <c r="RIA47" s="1"/>
      <c r="RIB47" s="1"/>
      <c r="RIC47" s="1"/>
      <c r="RID47" s="1"/>
      <c r="RIE47" s="1"/>
      <c r="RIF47" s="1"/>
      <c r="RIG47" s="1"/>
      <c r="RIH47" s="1"/>
      <c r="RII47" s="1"/>
      <c r="RIJ47" s="1"/>
      <c r="RIK47" s="1"/>
      <c r="RIL47" s="1"/>
      <c r="RIM47" s="1"/>
      <c r="RIN47" s="1"/>
      <c r="RIO47" s="1"/>
      <c r="RIP47" s="1"/>
      <c r="RIQ47" s="1"/>
      <c r="RIR47" s="1"/>
      <c r="RIS47" s="1"/>
      <c r="RIT47" s="1"/>
      <c r="RIU47" s="1"/>
      <c r="RIV47" s="1"/>
      <c r="RIW47" s="1"/>
      <c r="RIX47" s="1"/>
      <c r="RIY47" s="1"/>
      <c r="RIZ47" s="1"/>
      <c r="RJA47" s="1"/>
      <c r="RJB47" s="1"/>
      <c r="RJC47" s="1"/>
      <c r="RJD47" s="1"/>
      <c r="RJE47" s="1"/>
      <c r="RJF47" s="1"/>
      <c r="RJG47" s="1"/>
      <c r="RJH47" s="1"/>
      <c r="RJI47" s="1"/>
      <c r="RJJ47" s="1"/>
      <c r="RJK47" s="1"/>
      <c r="RJL47" s="1"/>
      <c r="RJM47" s="1"/>
      <c r="RJN47" s="1"/>
      <c r="RJO47" s="1"/>
      <c r="RJP47" s="1"/>
      <c r="RJQ47" s="1"/>
      <c r="RJR47" s="1"/>
      <c r="RJS47" s="1"/>
      <c r="RJT47" s="1"/>
      <c r="RJU47" s="1"/>
      <c r="RJV47" s="1"/>
      <c r="RJW47" s="1"/>
      <c r="RJX47" s="1"/>
      <c r="RJY47" s="1"/>
      <c r="RJZ47" s="1"/>
      <c r="RKA47" s="1"/>
      <c r="RKB47" s="1"/>
      <c r="RKC47" s="1"/>
      <c r="RKD47" s="1"/>
      <c r="RKE47" s="1"/>
      <c r="RKF47" s="1"/>
      <c r="RKG47" s="1"/>
      <c r="RKH47" s="1"/>
      <c r="RKI47" s="1"/>
      <c r="RKJ47" s="1"/>
      <c r="RKK47" s="1"/>
      <c r="RKL47" s="1"/>
      <c r="RKM47" s="1"/>
      <c r="RKN47" s="1"/>
      <c r="RKO47" s="1"/>
      <c r="RKP47" s="1"/>
      <c r="RKQ47" s="1"/>
      <c r="RKR47" s="1"/>
      <c r="RKS47" s="1"/>
      <c r="RKT47" s="1"/>
      <c r="RKU47" s="1"/>
      <c r="RKV47" s="1"/>
      <c r="RKW47" s="1"/>
      <c r="RKX47" s="1"/>
      <c r="RKY47" s="1"/>
      <c r="RKZ47" s="1"/>
      <c r="RLA47" s="1"/>
      <c r="RLB47" s="1"/>
      <c r="RLC47" s="1"/>
      <c r="RLD47" s="1"/>
      <c r="RLE47" s="1"/>
      <c r="RLF47" s="1"/>
      <c r="RLG47" s="1"/>
      <c r="RLH47" s="1"/>
      <c r="RLI47" s="1"/>
      <c r="RLJ47" s="1"/>
      <c r="RLK47" s="1"/>
      <c r="RLL47" s="1"/>
      <c r="RLM47" s="1"/>
      <c r="RLN47" s="1"/>
      <c r="RLO47" s="1"/>
      <c r="RLP47" s="1"/>
      <c r="RLQ47" s="1"/>
      <c r="RLR47" s="1"/>
      <c r="RLS47" s="1"/>
      <c r="RLT47" s="1"/>
      <c r="RLU47" s="1"/>
      <c r="RLV47" s="1"/>
      <c r="RLW47" s="1"/>
      <c r="RLX47" s="1"/>
      <c r="RLY47" s="1"/>
      <c r="RLZ47" s="1"/>
      <c r="RMA47" s="1"/>
      <c r="RMB47" s="1"/>
      <c r="RMC47" s="1"/>
      <c r="RMD47" s="1"/>
      <c r="RME47" s="1"/>
      <c r="RMF47" s="1"/>
      <c r="RMG47" s="1"/>
      <c r="RMH47" s="1"/>
      <c r="RMI47" s="1"/>
      <c r="RMJ47" s="1"/>
      <c r="RMK47" s="1"/>
      <c r="RML47" s="1"/>
      <c r="RMM47" s="1"/>
      <c r="RMN47" s="1"/>
      <c r="RMO47" s="1"/>
      <c r="RMP47" s="1"/>
      <c r="RMQ47" s="1"/>
      <c r="RMR47" s="1"/>
      <c r="RMS47" s="1"/>
      <c r="RMT47" s="1"/>
      <c r="RMU47" s="1"/>
      <c r="RMV47" s="1"/>
      <c r="RMW47" s="1"/>
      <c r="RMX47" s="1"/>
      <c r="RMY47" s="1"/>
      <c r="RMZ47" s="1"/>
      <c r="RNA47" s="1"/>
      <c r="RNB47" s="1"/>
      <c r="RNC47" s="1"/>
      <c r="RND47" s="1"/>
      <c r="RNE47" s="1"/>
      <c r="RNF47" s="1"/>
      <c r="RNG47" s="1"/>
      <c r="RNH47" s="1"/>
      <c r="RNI47" s="1"/>
      <c r="RNJ47" s="1"/>
      <c r="RNK47" s="1"/>
      <c r="RNL47" s="1"/>
      <c r="RNM47" s="1"/>
      <c r="RNN47" s="1"/>
      <c r="RNO47" s="1"/>
      <c r="RNP47" s="1"/>
      <c r="RNQ47" s="1"/>
      <c r="RNR47" s="1"/>
      <c r="RNS47" s="1"/>
      <c r="RNT47" s="1"/>
      <c r="RNU47" s="1"/>
      <c r="RNV47" s="1"/>
      <c r="RNW47" s="1"/>
      <c r="RNX47" s="1"/>
      <c r="RNY47" s="1"/>
      <c r="RNZ47" s="1"/>
      <c r="ROA47" s="1"/>
      <c r="ROB47" s="1"/>
      <c r="ROC47" s="1"/>
      <c r="ROD47" s="1"/>
      <c r="ROE47" s="1"/>
      <c r="ROF47" s="1"/>
      <c r="ROG47" s="1"/>
      <c r="ROH47" s="1"/>
      <c r="ROI47" s="1"/>
      <c r="ROJ47" s="1"/>
      <c r="ROK47" s="1"/>
      <c r="ROL47" s="1"/>
      <c r="ROM47" s="1"/>
      <c r="RON47" s="1"/>
      <c r="ROO47" s="1"/>
      <c r="ROP47" s="1"/>
      <c r="ROQ47" s="1"/>
      <c r="ROR47" s="1"/>
      <c r="ROS47" s="1"/>
      <c r="ROT47" s="1"/>
      <c r="ROU47" s="1"/>
      <c r="ROV47" s="1"/>
      <c r="ROW47" s="1"/>
      <c r="ROX47" s="1"/>
      <c r="ROY47" s="1"/>
      <c r="ROZ47" s="1"/>
      <c r="RPA47" s="1"/>
      <c r="RPB47" s="1"/>
      <c r="RPC47" s="1"/>
      <c r="RPD47" s="1"/>
      <c r="RPE47" s="1"/>
      <c r="RPF47" s="1"/>
      <c r="RPG47" s="1"/>
      <c r="RPH47" s="1"/>
      <c r="RPI47" s="1"/>
      <c r="RPJ47" s="1"/>
      <c r="RPK47" s="1"/>
      <c r="RPL47" s="1"/>
      <c r="RPM47" s="1"/>
      <c r="RPN47" s="1"/>
      <c r="RPO47" s="1"/>
      <c r="RPP47" s="1"/>
      <c r="RPQ47" s="1"/>
      <c r="RPR47" s="1"/>
      <c r="RPS47" s="1"/>
      <c r="RPT47" s="1"/>
      <c r="RPU47" s="1"/>
      <c r="RPV47" s="1"/>
      <c r="RPW47" s="1"/>
      <c r="RPX47" s="1"/>
      <c r="RPY47" s="1"/>
      <c r="RPZ47" s="1"/>
      <c r="RQA47" s="1"/>
      <c r="RQB47" s="1"/>
      <c r="RQC47" s="1"/>
      <c r="RQD47" s="1"/>
      <c r="RQE47" s="1"/>
      <c r="RQF47" s="1"/>
      <c r="RQG47" s="1"/>
      <c r="RQH47" s="1"/>
      <c r="RQI47" s="1"/>
      <c r="RQJ47" s="1"/>
      <c r="RQK47" s="1"/>
      <c r="RQL47" s="1"/>
      <c r="RQM47" s="1"/>
      <c r="RQN47" s="1"/>
      <c r="RQO47" s="1"/>
      <c r="RQP47" s="1"/>
      <c r="RQQ47" s="1"/>
      <c r="RQR47" s="1"/>
      <c r="RQS47" s="1"/>
      <c r="RQT47" s="1"/>
      <c r="RQU47" s="1"/>
      <c r="RQV47" s="1"/>
      <c r="RQW47" s="1"/>
      <c r="RQX47" s="1"/>
      <c r="RQY47" s="1"/>
      <c r="RQZ47" s="1"/>
      <c r="RRA47" s="1"/>
      <c r="RRB47" s="1"/>
      <c r="RRC47" s="1"/>
      <c r="RRD47" s="1"/>
      <c r="RRE47" s="1"/>
      <c r="RRF47" s="1"/>
      <c r="RRG47" s="1"/>
      <c r="RRH47" s="1"/>
      <c r="RRI47" s="1"/>
      <c r="RRJ47" s="1"/>
      <c r="RRK47" s="1"/>
      <c r="RRL47" s="1"/>
      <c r="RRM47" s="1"/>
      <c r="RRN47" s="1"/>
      <c r="RRO47" s="1"/>
      <c r="RRP47" s="1"/>
      <c r="RRQ47" s="1"/>
      <c r="RRR47" s="1"/>
      <c r="RRS47" s="1"/>
      <c r="RRT47" s="1"/>
      <c r="RRU47" s="1"/>
      <c r="RRV47" s="1"/>
      <c r="RRW47" s="1"/>
      <c r="RRX47" s="1"/>
      <c r="RRY47" s="1"/>
      <c r="RRZ47" s="1"/>
      <c r="RSA47" s="1"/>
      <c r="RSB47" s="1"/>
      <c r="RSC47" s="1"/>
      <c r="RSD47" s="1"/>
      <c r="RSE47" s="1"/>
      <c r="RSF47" s="1"/>
      <c r="RSG47" s="1"/>
      <c r="RSH47" s="1"/>
      <c r="RSI47" s="1"/>
      <c r="RSJ47" s="1"/>
      <c r="RSK47" s="1"/>
      <c r="RSL47" s="1"/>
      <c r="RSM47" s="1"/>
      <c r="RSN47" s="1"/>
      <c r="RSO47" s="1"/>
      <c r="RSP47" s="1"/>
      <c r="RSQ47" s="1"/>
      <c r="RSR47" s="1"/>
      <c r="RSS47" s="1"/>
      <c r="RST47" s="1"/>
      <c r="RSU47" s="1"/>
      <c r="RSV47" s="1"/>
      <c r="RSW47" s="1"/>
      <c r="RSX47" s="1"/>
      <c r="RSY47" s="1"/>
      <c r="RSZ47" s="1"/>
      <c r="RTA47" s="1"/>
      <c r="RTB47" s="1"/>
      <c r="RTC47" s="1"/>
      <c r="RTD47" s="1"/>
      <c r="RTE47" s="1"/>
      <c r="RTF47" s="1"/>
      <c r="RTG47" s="1"/>
      <c r="RTH47" s="1"/>
      <c r="RTI47" s="1"/>
      <c r="RTJ47" s="1"/>
      <c r="RTK47" s="1"/>
      <c r="RTL47" s="1"/>
      <c r="RTM47" s="1"/>
      <c r="RTN47" s="1"/>
      <c r="RTO47" s="1"/>
      <c r="RTP47" s="1"/>
      <c r="RTQ47" s="1"/>
      <c r="RTR47" s="1"/>
      <c r="RTS47" s="1"/>
      <c r="RTT47" s="1"/>
      <c r="RTU47" s="1"/>
      <c r="RTV47" s="1"/>
      <c r="RTW47" s="1"/>
      <c r="RTX47" s="1"/>
      <c r="RTY47" s="1"/>
      <c r="RTZ47" s="1"/>
      <c r="RUA47" s="1"/>
      <c r="RUB47" s="1"/>
      <c r="RUC47" s="1"/>
      <c r="RUD47" s="1"/>
      <c r="RUE47" s="1"/>
      <c r="RUF47" s="1"/>
      <c r="RUG47" s="1"/>
      <c r="RUH47" s="1"/>
      <c r="RUI47" s="1"/>
      <c r="RUJ47" s="1"/>
      <c r="RUK47" s="1"/>
      <c r="RUL47" s="1"/>
      <c r="RUM47" s="1"/>
      <c r="RUN47" s="1"/>
      <c r="RUO47" s="1"/>
      <c r="RUP47" s="1"/>
      <c r="RUQ47" s="1"/>
      <c r="RUR47" s="1"/>
      <c r="RUS47" s="1"/>
      <c r="RUT47" s="1"/>
      <c r="RUU47" s="1"/>
      <c r="RUV47" s="1"/>
      <c r="RUW47" s="1"/>
      <c r="RUX47" s="1"/>
      <c r="RUY47" s="1"/>
      <c r="RUZ47" s="1"/>
      <c r="RVA47" s="1"/>
      <c r="RVB47" s="1"/>
      <c r="RVC47" s="1"/>
      <c r="RVD47" s="1"/>
      <c r="RVE47" s="1"/>
      <c r="RVF47" s="1"/>
      <c r="RVG47" s="1"/>
      <c r="RVH47" s="1"/>
      <c r="RVI47" s="1"/>
      <c r="RVJ47" s="1"/>
      <c r="RVK47" s="1"/>
      <c r="RVL47" s="1"/>
      <c r="RVM47" s="1"/>
      <c r="RVN47" s="1"/>
      <c r="RVO47" s="1"/>
      <c r="RVP47" s="1"/>
      <c r="RVQ47" s="1"/>
      <c r="RVR47" s="1"/>
      <c r="RVS47" s="1"/>
      <c r="RVT47" s="1"/>
      <c r="RVU47" s="1"/>
      <c r="RVV47" s="1"/>
      <c r="RVW47" s="1"/>
      <c r="RVX47" s="1"/>
      <c r="RVY47" s="1"/>
      <c r="RVZ47" s="1"/>
      <c r="RWA47" s="1"/>
      <c r="RWB47" s="1"/>
      <c r="RWC47" s="1"/>
      <c r="RWD47" s="1"/>
      <c r="RWE47" s="1"/>
      <c r="RWF47" s="1"/>
      <c r="RWG47" s="1"/>
      <c r="RWH47" s="1"/>
      <c r="RWI47" s="1"/>
      <c r="RWJ47" s="1"/>
      <c r="RWK47" s="1"/>
      <c r="RWL47" s="1"/>
      <c r="RWM47" s="1"/>
      <c r="RWN47" s="1"/>
      <c r="RWO47" s="1"/>
      <c r="RWP47" s="1"/>
      <c r="RWQ47" s="1"/>
      <c r="RWR47" s="1"/>
      <c r="RWS47" s="1"/>
      <c r="RWT47" s="1"/>
      <c r="RWU47" s="1"/>
      <c r="RWV47" s="1"/>
      <c r="RWW47" s="1"/>
      <c r="RWX47" s="1"/>
      <c r="RWY47" s="1"/>
      <c r="RWZ47" s="1"/>
      <c r="RXA47" s="1"/>
      <c r="RXB47" s="1"/>
      <c r="RXC47" s="1"/>
      <c r="RXD47" s="1"/>
      <c r="RXE47" s="1"/>
      <c r="RXF47" s="1"/>
      <c r="RXG47" s="1"/>
      <c r="RXH47" s="1"/>
      <c r="RXI47" s="1"/>
      <c r="RXJ47" s="1"/>
      <c r="RXK47" s="1"/>
      <c r="RXL47" s="1"/>
      <c r="RXM47" s="1"/>
      <c r="RXN47" s="1"/>
      <c r="RXO47" s="1"/>
      <c r="RXP47" s="1"/>
      <c r="RXQ47" s="1"/>
      <c r="RXR47" s="1"/>
      <c r="RXS47" s="1"/>
      <c r="RXT47" s="1"/>
      <c r="RXU47" s="1"/>
      <c r="RXV47" s="1"/>
      <c r="RXW47" s="1"/>
      <c r="RXX47" s="1"/>
      <c r="RXY47" s="1"/>
      <c r="RXZ47" s="1"/>
      <c r="RYA47" s="1"/>
      <c r="RYB47" s="1"/>
      <c r="RYC47" s="1"/>
      <c r="RYD47" s="1"/>
      <c r="RYE47" s="1"/>
      <c r="RYF47" s="1"/>
      <c r="RYG47" s="1"/>
      <c r="RYH47" s="1"/>
      <c r="RYI47" s="1"/>
      <c r="RYJ47" s="1"/>
      <c r="RYK47" s="1"/>
      <c r="RYL47" s="1"/>
      <c r="RYM47" s="1"/>
      <c r="RYN47" s="1"/>
      <c r="RYO47" s="1"/>
      <c r="RYP47" s="1"/>
      <c r="RYQ47" s="1"/>
      <c r="RYR47" s="1"/>
      <c r="RYS47" s="1"/>
      <c r="RYT47" s="1"/>
      <c r="RYU47" s="1"/>
      <c r="RYV47" s="1"/>
      <c r="RYW47" s="1"/>
      <c r="RYX47" s="1"/>
      <c r="RYY47" s="1"/>
      <c r="RYZ47" s="1"/>
      <c r="RZA47" s="1"/>
      <c r="RZB47" s="1"/>
      <c r="RZC47" s="1"/>
      <c r="RZD47" s="1"/>
      <c r="RZE47" s="1"/>
      <c r="RZF47" s="1"/>
      <c r="RZG47" s="1"/>
      <c r="RZH47" s="1"/>
      <c r="RZI47" s="1"/>
      <c r="RZJ47" s="1"/>
      <c r="RZK47" s="1"/>
      <c r="RZL47" s="1"/>
      <c r="RZM47" s="1"/>
      <c r="RZN47" s="1"/>
      <c r="RZO47" s="1"/>
      <c r="RZP47" s="1"/>
      <c r="RZQ47" s="1"/>
      <c r="RZR47" s="1"/>
      <c r="RZS47" s="1"/>
      <c r="RZT47" s="1"/>
      <c r="RZU47" s="1"/>
      <c r="RZV47" s="1"/>
      <c r="RZW47" s="1"/>
      <c r="RZX47" s="1"/>
      <c r="RZY47" s="1"/>
      <c r="RZZ47" s="1"/>
      <c r="SAA47" s="1"/>
      <c r="SAB47" s="1"/>
      <c r="SAC47" s="1"/>
      <c r="SAD47" s="1"/>
      <c r="SAE47" s="1"/>
      <c r="SAF47" s="1"/>
      <c r="SAG47" s="1"/>
      <c r="SAH47" s="1"/>
      <c r="SAI47" s="1"/>
      <c r="SAJ47" s="1"/>
      <c r="SAK47" s="1"/>
      <c r="SAL47" s="1"/>
      <c r="SAM47" s="1"/>
      <c r="SAN47" s="1"/>
      <c r="SAO47" s="1"/>
      <c r="SAP47" s="1"/>
      <c r="SAQ47" s="1"/>
      <c r="SAR47" s="1"/>
      <c r="SAS47" s="1"/>
      <c r="SAT47" s="1"/>
      <c r="SAU47" s="1"/>
      <c r="SAV47" s="1"/>
      <c r="SAW47" s="1"/>
      <c r="SAX47" s="1"/>
      <c r="SAY47" s="1"/>
      <c r="SAZ47" s="1"/>
      <c r="SBA47" s="1"/>
      <c r="SBB47" s="1"/>
      <c r="SBC47" s="1"/>
      <c r="SBD47" s="1"/>
      <c r="SBE47" s="1"/>
      <c r="SBF47" s="1"/>
      <c r="SBG47" s="1"/>
      <c r="SBH47" s="1"/>
      <c r="SBI47" s="1"/>
      <c r="SBJ47" s="1"/>
      <c r="SBK47" s="1"/>
      <c r="SBL47" s="1"/>
      <c r="SBM47" s="1"/>
      <c r="SBN47" s="1"/>
      <c r="SBO47" s="1"/>
      <c r="SBP47" s="1"/>
      <c r="SBQ47" s="1"/>
      <c r="SBR47" s="1"/>
      <c r="SBS47" s="1"/>
      <c r="SBT47" s="1"/>
      <c r="SBU47" s="1"/>
      <c r="SBV47" s="1"/>
      <c r="SBW47" s="1"/>
      <c r="SBX47" s="1"/>
      <c r="SBY47" s="1"/>
      <c r="SBZ47" s="1"/>
      <c r="SCA47" s="1"/>
      <c r="SCB47" s="1"/>
      <c r="SCC47" s="1"/>
      <c r="SCD47" s="1"/>
      <c r="SCE47" s="1"/>
      <c r="SCF47" s="1"/>
      <c r="SCG47" s="1"/>
      <c r="SCH47" s="1"/>
      <c r="SCI47" s="1"/>
      <c r="SCJ47" s="1"/>
      <c r="SCK47" s="1"/>
      <c r="SCL47" s="1"/>
      <c r="SCM47" s="1"/>
      <c r="SCN47" s="1"/>
      <c r="SCO47" s="1"/>
      <c r="SCP47" s="1"/>
      <c r="SCQ47" s="1"/>
      <c r="SCR47" s="1"/>
      <c r="SCS47" s="1"/>
      <c r="SCT47" s="1"/>
      <c r="SCU47" s="1"/>
      <c r="SCV47" s="1"/>
      <c r="SCW47" s="1"/>
      <c r="SCX47" s="1"/>
      <c r="SCY47" s="1"/>
      <c r="SCZ47" s="1"/>
      <c r="SDA47" s="1"/>
      <c r="SDB47" s="1"/>
      <c r="SDC47" s="1"/>
      <c r="SDD47" s="1"/>
      <c r="SDE47" s="1"/>
      <c r="SDF47" s="1"/>
      <c r="SDG47" s="1"/>
      <c r="SDH47" s="1"/>
      <c r="SDI47" s="1"/>
      <c r="SDJ47" s="1"/>
      <c r="SDK47" s="1"/>
      <c r="SDL47" s="1"/>
      <c r="SDM47" s="1"/>
      <c r="SDN47" s="1"/>
      <c r="SDO47" s="1"/>
      <c r="SDP47" s="1"/>
      <c r="SDQ47" s="1"/>
      <c r="SDR47" s="1"/>
      <c r="SDS47" s="1"/>
      <c r="SDT47" s="1"/>
      <c r="SDU47" s="1"/>
      <c r="SDV47" s="1"/>
      <c r="SDW47" s="1"/>
      <c r="SDX47" s="1"/>
      <c r="SDY47" s="1"/>
      <c r="SDZ47" s="1"/>
      <c r="SEA47" s="1"/>
      <c r="SEB47" s="1"/>
      <c r="SEC47" s="1"/>
      <c r="SED47" s="1"/>
      <c r="SEE47" s="1"/>
      <c r="SEF47" s="1"/>
      <c r="SEG47" s="1"/>
      <c r="SEH47" s="1"/>
      <c r="SEI47" s="1"/>
      <c r="SEJ47" s="1"/>
      <c r="SEK47" s="1"/>
      <c r="SEL47" s="1"/>
      <c r="SEM47" s="1"/>
      <c r="SEN47" s="1"/>
      <c r="SEO47" s="1"/>
      <c r="SEP47" s="1"/>
      <c r="SEQ47" s="1"/>
      <c r="SER47" s="1"/>
      <c r="SES47" s="1"/>
      <c r="SET47" s="1"/>
      <c r="SEU47" s="1"/>
      <c r="SEV47" s="1"/>
      <c r="SEW47" s="1"/>
      <c r="SEX47" s="1"/>
      <c r="SEY47" s="1"/>
      <c r="SEZ47" s="1"/>
      <c r="SFA47" s="1"/>
      <c r="SFB47" s="1"/>
      <c r="SFC47" s="1"/>
      <c r="SFD47" s="1"/>
      <c r="SFE47" s="1"/>
      <c r="SFF47" s="1"/>
      <c r="SFG47" s="1"/>
      <c r="SFH47" s="1"/>
      <c r="SFI47" s="1"/>
      <c r="SFJ47" s="1"/>
      <c r="SFK47" s="1"/>
      <c r="SFL47" s="1"/>
      <c r="SFM47" s="1"/>
      <c r="SFN47" s="1"/>
      <c r="SFO47" s="1"/>
      <c r="SFP47" s="1"/>
      <c r="SFQ47" s="1"/>
      <c r="SFR47" s="1"/>
      <c r="SFS47" s="1"/>
      <c r="SFT47" s="1"/>
      <c r="SFU47" s="1"/>
      <c r="SFV47" s="1"/>
      <c r="SFW47" s="1"/>
      <c r="SFX47" s="1"/>
      <c r="SFY47" s="1"/>
      <c r="SFZ47" s="1"/>
      <c r="SGA47" s="1"/>
      <c r="SGB47" s="1"/>
      <c r="SGC47" s="1"/>
      <c r="SGD47" s="1"/>
      <c r="SGE47" s="1"/>
      <c r="SGF47" s="1"/>
      <c r="SGG47" s="1"/>
      <c r="SGH47" s="1"/>
      <c r="SGI47" s="1"/>
      <c r="SGJ47" s="1"/>
      <c r="SGK47" s="1"/>
      <c r="SGL47" s="1"/>
      <c r="SGM47" s="1"/>
      <c r="SGN47" s="1"/>
      <c r="SGO47" s="1"/>
      <c r="SGP47" s="1"/>
      <c r="SGQ47" s="1"/>
      <c r="SGR47" s="1"/>
      <c r="SGS47" s="1"/>
      <c r="SGT47" s="1"/>
      <c r="SGU47" s="1"/>
      <c r="SGV47" s="1"/>
      <c r="SGW47" s="1"/>
      <c r="SGX47" s="1"/>
      <c r="SGY47" s="1"/>
      <c r="SGZ47" s="1"/>
      <c r="SHA47" s="1"/>
      <c r="SHB47" s="1"/>
      <c r="SHC47" s="1"/>
      <c r="SHD47" s="1"/>
      <c r="SHE47" s="1"/>
      <c r="SHF47" s="1"/>
      <c r="SHG47" s="1"/>
      <c r="SHH47" s="1"/>
      <c r="SHI47" s="1"/>
      <c r="SHJ47" s="1"/>
      <c r="SHK47" s="1"/>
      <c r="SHL47" s="1"/>
      <c r="SHM47" s="1"/>
      <c r="SHN47" s="1"/>
      <c r="SHO47" s="1"/>
      <c r="SHP47" s="1"/>
      <c r="SHQ47" s="1"/>
      <c r="SHR47" s="1"/>
      <c r="SHS47" s="1"/>
      <c r="SHT47" s="1"/>
      <c r="SHU47" s="1"/>
      <c r="SHV47" s="1"/>
      <c r="SHW47" s="1"/>
      <c r="SHX47" s="1"/>
      <c r="SHY47" s="1"/>
      <c r="SHZ47" s="1"/>
      <c r="SIA47" s="1"/>
      <c r="SIB47" s="1"/>
      <c r="SIC47" s="1"/>
      <c r="SID47" s="1"/>
      <c r="SIE47" s="1"/>
      <c r="SIF47" s="1"/>
      <c r="SIG47" s="1"/>
      <c r="SIH47" s="1"/>
      <c r="SII47" s="1"/>
      <c r="SIJ47" s="1"/>
      <c r="SIK47" s="1"/>
      <c r="SIL47" s="1"/>
      <c r="SIM47" s="1"/>
      <c r="SIN47" s="1"/>
      <c r="SIO47" s="1"/>
      <c r="SIP47" s="1"/>
      <c r="SIQ47" s="1"/>
      <c r="SIR47" s="1"/>
      <c r="SIS47" s="1"/>
      <c r="SIT47" s="1"/>
      <c r="SIU47" s="1"/>
      <c r="SIV47" s="1"/>
      <c r="SIW47" s="1"/>
      <c r="SIX47" s="1"/>
      <c r="SIY47" s="1"/>
      <c r="SIZ47" s="1"/>
      <c r="SJA47" s="1"/>
      <c r="SJB47" s="1"/>
      <c r="SJC47" s="1"/>
      <c r="SJD47" s="1"/>
      <c r="SJE47" s="1"/>
      <c r="SJF47" s="1"/>
      <c r="SJG47" s="1"/>
      <c r="SJH47" s="1"/>
      <c r="SJI47" s="1"/>
      <c r="SJJ47" s="1"/>
      <c r="SJK47" s="1"/>
      <c r="SJL47" s="1"/>
      <c r="SJM47" s="1"/>
      <c r="SJN47" s="1"/>
      <c r="SJO47" s="1"/>
      <c r="SJP47" s="1"/>
      <c r="SJQ47" s="1"/>
      <c r="SJR47" s="1"/>
      <c r="SJS47" s="1"/>
      <c r="SJT47" s="1"/>
      <c r="SJU47" s="1"/>
      <c r="SJV47" s="1"/>
      <c r="SJW47" s="1"/>
      <c r="SJX47" s="1"/>
      <c r="SJY47" s="1"/>
      <c r="SJZ47" s="1"/>
      <c r="SKA47" s="1"/>
      <c r="SKB47" s="1"/>
      <c r="SKC47" s="1"/>
      <c r="SKD47" s="1"/>
      <c r="SKE47" s="1"/>
      <c r="SKF47" s="1"/>
      <c r="SKG47" s="1"/>
      <c r="SKH47" s="1"/>
      <c r="SKI47" s="1"/>
      <c r="SKJ47" s="1"/>
      <c r="SKK47" s="1"/>
      <c r="SKL47" s="1"/>
      <c r="SKM47" s="1"/>
      <c r="SKN47" s="1"/>
      <c r="SKO47" s="1"/>
      <c r="SKP47" s="1"/>
      <c r="SKQ47" s="1"/>
      <c r="SKR47" s="1"/>
      <c r="SKS47" s="1"/>
      <c r="SKT47" s="1"/>
      <c r="SKU47" s="1"/>
      <c r="SKV47" s="1"/>
      <c r="SKW47" s="1"/>
      <c r="SKX47" s="1"/>
      <c r="SKY47" s="1"/>
      <c r="SKZ47" s="1"/>
      <c r="SLA47" s="1"/>
      <c r="SLB47" s="1"/>
      <c r="SLC47" s="1"/>
      <c r="SLD47" s="1"/>
      <c r="SLE47" s="1"/>
      <c r="SLF47" s="1"/>
      <c r="SLG47" s="1"/>
      <c r="SLH47" s="1"/>
      <c r="SLI47" s="1"/>
      <c r="SLJ47" s="1"/>
      <c r="SLK47" s="1"/>
      <c r="SLL47" s="1"/>
      <c r="SLM47" s="1"/>
      <c r="SLN47" s="1"/>
      <c r="SLO47" s="1"/>
      <c r="SLP47" s="1"/>
      <c r="SLQ47" s="1"/>
      <c r="SLR47" s="1"/>
      <c r="SLS47" s="1"/>
      <c r="SLT47" s="1"/>
      <c r="SLU47" s="1"/>
      <c r="SLV47" s="1"/>
      <c r="SLW47" s="1"/>
      <c r="SLX47" s="1"/>
      <c r="SLY47" s="1"/>
      <c r="SLZ47" s="1"/>
      <c r="SMA47" s="1"/>
      <c r="SMB47" s="1"/>
      <c r="SMC47" s="1"/>
      <c r="SMD47" s="1"/>
      <c r="SME47" s="1"/>
      <c r="SMF47" s="1"/>
      <c r="SMG47" s="1"/>
      <c r="SMH47" s="1"/>
      <c r="SMI47" s="1"/>
      <c r="SMJ47" s="1"/>
      <c r="SMK47" s="1"/>
      <c r="SML47" s="1"/>
      <c r="SMM47" s="1"/>
      <c r="SMN47" s="1"/>
      <c r="SMO47" s="1"/>
      <c r="SMP47" s="1"/>
      <c r="SMQ47" s="1"/>
      <c r="SMR47" s="1"/>
      <c r="SMS47" s="1"/>
      <c r="SMT47" s="1"/>
      <c r="SMU47" s="1"/>
      <c r="SMV47" s="1"/>
      <c r="SMW47" s="1"/>
      <c r="SMX47" s="1"/>
      <c r="SMY47" s="1"/>
      <c r="SMZ47" s="1"/>
      <c r="SNA47" s="1"/>
      <c r="SNB47" s="1"/>
      <c r="SNC47" s="1"/>
      <c r="SND47" s="1"/>
      <c r="SNE47" s="1"/>
      <c r="SNF47" s="1"/>
      <c r="SNG47" s="1"/>
      <c r="SNH47" s="1"/>
      <c r="SNI47" s="1"/>
      <c r="SNJ47" s="1"/>
      <c r="SNK47" s="1"/>
      <c r="SNL47" s="1"/>
      <c r="SNM47" s="1"/>
      <c r="SNN47" s="1"/>
      <c r="SNO47" s="1"/>
      <c r="SNP47" s="1"/>
      <c r="SNQ47" s="1"/>
      <c r="SNR47" s="1"/>
      <c r="SNS47" s="1"/>
      <c r="SNT47" s="1"/>
      <c r="SNU47" s="1"/>
      <c r="SNV47" s="1"/>
      <c r="SNW47" s="1"/>
      <c r="SNX47" s="1"/>
      <c r="SNY47" s="1"/>
      <c r="SNZ47" s="1"/>
      <c r="SOA47" s="1"/>
      <c r="SOB47" s="1"/>
      <c r="SOC47" s="1"/>
      <c r="SOD47" s="1"/>
      <c r="SOE47" s="1"/>
      <c r="SOF47" s="1"/>
      <c r="SOG47" s="1"/>
      <c r="SOH47" s="1"/>
      <c r="SOI47" s="1"/>
      <c r="SOJ47" s="1"/>
      <c r="SOK47" s="1"/>
      <c r="SOL47" s="1"/>
      <c r="SOM47" s="1"/>
      <c r="SON47" s="1"/>
      <c r="SOO47" s="1"/>
      <c r="SOP47" s="1"/>
      <c r="SOQ47" s="1"/>
      <c r="SOR47" s="1"/>
      <c r="SOS47" s="1"/>
      <c r="SOT47" s="1"/>
      <c r="SOU47" s="1"/>
      <c r="SOV47" s="1"/>
      <c r="SOW47" s="1"/>
      <c r="SOX47" s="1"/>
      <c r="SOY47" s="1"/>
      <c r="SOZ47" s="1"/>
      <c r="SPA47" s="1"/>
      <c r="SPB47" s="1"/>
      <c r="SPC47" s="1"/>
      <c r="SPD47" s="1"/>
      <c r="SPE47" s="1"/>
      <c r="SPF47" s="1"/>
      <c r="SPG47" s="1"/>
      <c r="SPH47" s="1"/>
      <c r="SPI47" s="1"/>
      <c r="SPJ47" s="1"/>
      <c r="SPK47" s="1"/>
      <c r="SPL47" s="1"/>
      <c r="SPM47" s="1"/>
      <c r="SPN47" s="1"/>
      <c r="SPO47" s="1"/>
      <c r="SPP47" s="1"/>
      <c r="SPQ47" s="1"/>
      <c r="SPR47" s="1"/>
      <c r="SPS47" s="1"/>
      <c r="SPT47" s="1"/>
      <c r="SPU47" s="1"/>
      <c r="SPV47" s="1"/>
      <c r="SPW47" s="1"/>
      <c r="SPX47" s="1"/>
      <c r="SPY47" s="1"/>
      <c r="SPZ47" s="1"/>
      <c r="SQA47" s="1"/>
      <c r="SQB47" s="1"/>
      <c r="SQC47" s="1"/>
      <c r="SQD47" s="1"/>
      <c r="SQE47" s="1"/>
      <c r="SQF47" s="1"/>
      <c r="SQG47" s="1"/>
      <c r="SQH47" s="1"/>
      <c r="SQI47" s="1"/>
      <c r="SQJ47" s="1"/>
      <c r="SQK47" s="1"/>
      <c r="SQL47" s="1"/>
      <c r="SQM47" s="1"/>
      <c r="SQN47" s="1"/>
      <c r="SQO47" s="1"/>
      <c r="SQP47" s="1"/>
      <c r="SQQ47" s="1"/>
      <c r="SQR47" s="1"/>
      <c r="SQS47" s="1"/>
      <c r="SQT47" s="1"/>
      <c r="SQU47" s="1"/>
      <c r="SQV47" s="1"/>
      <c r="SQW47" s="1"/>
      <c r="SQX47" s="1"/>
      <c r="SQY47" s="1"/>
      <c r="SQZ47" s="1"/>
      <c r="SRA47" s="1"/>
      <c r="SRB47" s="1"/>
      <c r="SRC47" s="1"/>
      <c r="SRD47" s="1"/>
      <c r="SRE47" s="1"/>
      <c r="SRF47" s="1"/>
      <c r="SRG47" s="1"/>
      <c r="SRH47" s="1"/>
      <c r="SRI47" s="1"/>
      <c r="SRJ47" s="1"/>
      <c r="SRK47" s="1"/>
      <c r="SRL47" s="1"/>
      <c r="SRM47" s="1"/>
      <c r="SRN47" s="1"/>
      <c r="SRO47" s="1"/>
      <c r="SRP47" s="1"/>
      <c r="SRQ47" s="1"/>
      <c r="SRR47" s="1"/>
      <c r="SRS47" s="1"/>
      <c r="SRT47" s="1"/>
      <c r="SRU47" s="1"/>
      <c r="SRV47" s="1"/>
      <c r="SRW47" s="1"/>
      <c r="SRX47" s="1"/>
      <c r="SRY47" s="1"/>
      <c r="SRZ47" s="1"/>
      <c r="SSA47" s="1"/>
      <c r="SSB47" s="1"/>
      <c r="SSC47" s="1"/>
      <c r="SSD47" s="1"/>
      <c r="SSE47" s="1"/>
      <c r="SSF47" s="1"/>
      <c r="SSG47" s="1"/>
      <c r="SSH47" s="1"/>
      <c r="SSI47" s="1"/>
      <c r="SSJ47" s="1"/>
      <c r="SSK47" s="1"/>
      <c r="SSL47" s="1"/>
      <c r="SSM47" s="1"/>
      <c r="SSN47" s="1"/>
      <c r="SSO47" s="1"/>
      <c r="SSP47" s="1"/>
      <c r="SSQ47" s="1"/>
      <c r="SSR47" s="1"/>
      <c r="SSS47" s="1"/>
      <c r="SST47" s="1"/>
      <c r="SSU47" s="1"/>
      <c r="SSV47" s="1"/>
      <c r="SSW47" s="1"/>
      <c r="SSX47" s="1"/>
      <c r="SSY47" s="1"/>
      <c r="SSZ47" s="1"/>
      <c r="STA47" s="1"/>
      <c r="STB47" s="1"/>
      <c r="STC47" s="1"/>
      <c r="STD47" s="1"/>
      <c r="STE47" s="1"/>
      <c r="STF47" s="1"/>
      <c r="STG47" s="1"/>
      <c r="STH47" s="1"/>
      <c r="STI47" s="1"/>
      <c r="STJ47" s="1"/>
      <c r="STK47" s="1"/>
      <c r="STL47" s="1"/>
      <c r="STM47" s="1"/>
      <c r="STN47" s="1"/>
      <c r="STO47" s="1"/>
      <c r="STP47" s="1"/>
      <c r="STQ47" s="1"/>
      <c r="STR47" s="1"/>
      <c r="STS47" s="1"/>
      <c r="STT47" s="1"/>
      <c r="STU47" s="1"/>
      <c r="STV47" s="1"/>
      <c r="STW47" s="1"/>
      <c r="STX47" s="1"/>
      <c r="STY47" s="1"/>
      <c r="STZ47" s="1"/>
      <c r="SUA47" s="1"/>
      <c r="SUB47" s="1"/>
      <c r="SUC47" s="1"/>
      <c r="SUD47" s="1"/>
      <c r="SUE47" s="1"/>
      <c r="SUF47" s="1"/>
      <c r="SUG47" s="1"/>
      <c r="SUH47" s="1"/>
      <c r="SUI47" s="1"/>
      <c r="SUJ47" s="1"/>
      <c r="SUK47" s="1"/>
      <c r="SUL47" s="1"/>
      <c r="SUM47" s="1"/>
      <c r="SUN47" s="1"/>
      <c r="SUO47" s="1"/>
      <c r="SUP47" s="1"/>
      <c r="SUQ47" s="1"/>
      <c r="SUR47" s="1"/>
      <c r="SUS47" s="1"/>
      <c r="SUT47" s="1"/>
      <c r="SUU47" s="1"/>
      <c r="SUV47" s="1"/>
      <c r="SUW47" s="1"/>
      <c r="SUX47" s="1"/>
      <c r="SUY47" s="1"/>
      <c r="SUZ47" s="1"/>
      <c r="SVA47" s="1"/>
      <c r="SVB47" s="1"/>
      <c r="SVC47" s="1"/>
      <c r="SVD47" s="1"/>
      <c r="SVE47" s="1"/>
      <c r="SVF47" s="1"/>
      <c r="SVG47" s="1"/>
      <c r="SVH47" s="1"/>
      <c r="SVI47" s="1"/>
      <c r="SVJ47" s="1"/>
      <c r="SVK47" s="1"/>
      <c r="SVL47" s="1"/>
      <c r="SVM47" s="1"/>
      <c r="SVN47" s="1"/>
      <c r="SVO47" s="1"/>
      <c r="SVP47" s="1"/>
      <c r="SVQ47" s="1"/>
      <c r="SVR47" s="1"/>
      <c r="SVS47" s="1"/>
      <c r="SVT47" s="1"/>
      <c r="SVU47" s="1"/>
      <c r="SVV47" s="1"/>
      <c r="SVW47" s="1"/>
      <c r="SVX47" s="1"/>
      <c r="SVY47" s="1"/>
      <c r="SVZ47" s="1"/>
      <c r="SWA47" s="1"/>
      <c r="SWB47" s="1"/>
      <c r="SWC47" s="1"/>
      <c r="SWD47" s="1"/>
      <c r="SWE47" s="1"/>
      <c r="SWF47" s="1"/>
      <c r="SWG47" s="1"/>
      <c r="SWH47" s="1"/>
      <c r="SWI47" s="1"/>
      <c r="SWJ47" s="1"/>
      <c r="SWK47" s="1"/>
      <c r="SWL47" s="1"/>
      <c r="SWM47" s="1"/>
      <c r="SWN47" s="1"/>
      <c r="SWO47" s="1"/>
      <c r="SWP47" s="1"/>
      <c r="SWQ47" s="1"/>
      <c r="SWR47" s="1"/>
      <c r="SWS47" s="1"/>
      <c r="SWT47" s="1"/>
      <c r="SWU47" s="1"/>
      <c r="SWV47" s="1"/>
      <c r="SWW47" s="1"/>
      <c r="SWX47" s="1"/>
      <c r="SWY47" s="1"/>
      <c r="SWZ47" s="1"/>
      <c r="SXA47" s="1"/>
      <c r="SXB47" s="1"/>
      <c r="SXC47" s="1"/>
      <c r="SXD47" s="1"/>
      <c r="SXE47" s="1"/>
      <c r="SXF47" s="1"/>
      <c r="SXG47" s="1"/>
      <c r="SXH47" s="1"/>
      <c r="SXI47" s="1"/>
      <c r="SXJ47" s="1"/>
      <c r="SXK47" s="1"/>
      <c r="SXL47" s="1"/>
      <c r="SXM47" s="1"/>
      <c r="SXN47" s="1"/>
      <c r="SXO47" s="1"/>
      <c r="SXP47" s="1"/>
      <c r="SXQ47" s="1"/>
      <c r="SXR47" s="1"/>
      <c r="SXS47" s="1"/>
      <c r="SXT47" s="1"/>
      <c r="SXU47" s="1"/>
      <c r="SXV47" s="1"/>
      <c r="SXW47" s="1"/>
      <c r="SXX47" s="1"/>
      <c r="SXY47" s="1"/>
      <c r="SXZ47" s="1"/>
      <c r="SYA47" s="1"/>
      <c r="SYB47" s="1"/>
      <c r="SYC47" s="1"/>
      <c r="SYD47" s="1"/>
      <c r="SYE47" s="1"/>
      <c r="SYF47" s="1"/>
      <c r="SYG47" s="1"/>
      <c r="SYH47" s="1"/>
      <c r="SYI47" s="1"/>
      <c r="SYJ47" s="1"/>
      <c r="SYK47" s="1"/>
      <c r="SYL47" s="1"/>
      <c r="SYM47" s="1"/>
      <c r="SYN47" s="1"/>
      <c r="SYO47" s="1"/>
      <c r="SYP47" s="1"/>
      <c r="SYQ47" s="1"/>
      <c r="SYR47" s="1"/>
      <c r="SYS47" s="1"/>
      <c r="SYT47" s="1"/>
      <c r="SYU47" s="1"/>
      <c r="SYV47" s="1"/>
      <c r="SYW47" s="1"/>
      <c r="SYX47" s="1"/>
      <c r="SYY47" s="1"/>
      <c r="SYZ47" s="1"/>
      <c r="SZA47" s="1"/>
      <c r="SZB47" s="1"/>
      <c r="SZC47" s="1"/>
      <c r="SZD47" s="1"/>
      <c r="SZE47" s="1"/>
      <c r="SZF47" s="1"/>
      <c r="SZG47" s="1"/>
      <c r="SZH47" s="1"/>
      <c r="SZI47" s="1"/>
      <c r="SZJ47" s="1"/>
      <c r="SZK47" s="1"/>
      <c r="SZL47" s="1"/>
      <c r="SZM47" s="1"/>
      <c r="SZN47" s="1"/>
      <c r="SZO47" s="1"/>
      <c r="SZP47" s="1"/>
      <c r="SZQ47" s="1"/>
      <c r="SZR47" s="1"/>
      <c r="SZS47" s="1"/>
      <c r="SZT47" s="1"/>
      <c r="SZU47" s="1"/>
      <c r="SZV47" s="1"/>
      <c r="SZW47" s="1"/>
      <c r="SZX47" s="1"/>
      <c r="SZY47" s="1"/>
      <c r="SZZ47" s="1"/>
      <c r="TAA47" s="1"/>
      <c r="TAB47" s="1"/>
      <c r="TAC47" s="1"/>
      <c r="TAD47" s="1"/>
      <c r="TAE47" s="1"/>
      <c r="TAF47" s="1"/>
      <c r="TAG47" s="1"/>
      <c r="TAH47" s="1"/>
      <c r="TAI47" s="1"/>
      <c r="TAJ47" s="1"/>
      <c r="TAK47" s="1"/>
      <c r="TAL47" s="1"/>
      <c r="TAM47" s="1"/>
      <c r="TAN47" s="1"/>
      <c r="TAO47" s="1"/>
      <c r="TAP47" s="1"/>
      <c r="TAQ47" s="1"/>
      <c r="TAR47" s="1"/>
      <c r="TAS47" s="1"/>
      <c r="TAT47" s="1"/>
      <c r="TAU47" s="1"/>
      <c r="TAV47" s="1"/>
      <c r="TAW47" s="1"/>
      <c r="TAX47" s="1"/>
      <c r="TAY47" s="1"/>
      <c r="TAZ47" s="1"/>
      <c r="TBA47" s="1"/>
      <c r="TBB47" s="1"/>
      <c r="TBC47" s="1"/>
      <c r="TBD47" s="1"/>
      <c r="TBE47" s="1"/>
      <c r="TBF47" s="1"/>
      <c r="TBG47" s="1"/>
      <c r="TBH47" s="1"/>
      <c r="TBI47" s="1"/>
      <c r="TBJ47" s="1"/>
      <c r="TBK47" s="1"/>
      <c r="TBL47" s="1"/>
      <c r="TBM47" s="1"/>
      <c r="TBN47" s="1"/>
      <c r="TBO47" s="1"/>
      <c r="TBP47" s="1"/>
      <c r="TBQ47" s="1"/>
      <c r="TBR47" s="1"/>
      <c r="TBS47" s="1"/>
      <c r="TBT47" s="1"/>
      <c r="TBU47" s="1"/>
      <c r="TBV47" s="1"/>
      <c r="TBW47" s="1"/>
      <c r="TBX47" s="1"/>
      <c r="TBY47" s="1"/>
      <c r="TBZ47" s="1"/>
      <c r="TCA47" s="1"/>
      <c r="TCB47" s="1"/>
      <c r="TCC47" s="1"/>
      <c r="TCD47" s="1"/>
      <c r="TCE47" s="1"/>
      <c r="TCF47" s="1"/>
      <c r="TCG47" s="1"/>
      <c r="TCH47" s="1"/>
      <c r="TCI47" s="1"/>
      <c r="TCJ47" s="1"/>
      <c r="TCK47" s="1"/>
      <c r="TCL47" s="1"/>
      <c r="TCM47" s="1"/>
      <c r="TCN47" s="1"/>
      <c r="TCO47" s="1"/>
      <c r="TCP47" s="1"/>
      <c r="TCQ47" s="1"/>
      <c r="TCR47" s="1"/>
      <c r="TCS47" s="1"/>
      <c r="TCT47" s="1"/>
      <c r="TCU47" s="1"/>
      <c r="TCV47" s="1"/>
      <c r="TCW47" s="1"/>
      <c r="TCX47" s="1"/>
      <c r="TCY47" s="1"/>
      <c r="TCZ47" s="1"/>
      <c r="TDA47" s="1"/>
      <c r="TDB47" s="1"/>
      <c r="TDC47" s="1"/>
      <c r="TDD47" s="1"/>
      <c r="TDE47" s="1"/>
      <c r="TDF47" s="1"/>
      <c r="TDG47" s="1"/>
      <c r="TDH47" s="1"/>
      <c r="TDI47" s="1"/>
      <c r="TDJ47" s="1"/>
      <c r="TDK47" s="1"/>
      <c r="TDL47" s="1"/>
      <c r="TDM47" s="1"/>
      <c r="TDN47" s="1"/>
      <c r="TDO47" s="1"/>
      <c r="TDP47" s="1"/>
      <c r="TDQ47" s="1"/>
      <c r="TDR47" s="1"/>
      <c r="TDS47" s="1"/>
      <c r="TDT47" s="1"/>
      <c r="TDU47" s="1"/>
      <c r="TDV47" s="1"/>
      <c r="TDW47" s="1"/>
      <c r="TDX47" s="1"/>
      <c r="TDY47" s="1"/>
      <c r="TDZ47" s="1"/>
      <c r="TEA47" s="1"/>
      <c r="TEB47" s="1"/>
      <c r="TEC47" s="1"/>
      <c r="TED47" s="1"/>
      <c r="TEE47" s="1"/>
      <c r="TEF47" s="1"/>
      <c r="TEG47" s="1"/>
      <c r="TEH47" s="1"/>
      <c r="TEI47" s="1"/>
      <c r="TEJ47" s="1"/>
      <c r="TEK47" s="1"/>
      <c r="TEL47" s="1"/>
      <c r="TEM47" s="1"/>
      <c r="TEN47" s="1"/>
      <c r="TEO47" s="1"/>
      <c r="TEP47" s="1"/>
      <c r="TEQ47" s="1"/>
      <c r="TER47" s="1"/>
      <c r="TES47" s="1"/>
      <c r="TET47" s="1"/>
      <c r="TEU47" s="1"/>
      <c r="TEV47" s="1"/>
      <c r="TEW47" s="1"/>
      <c r="TEX47" s="1"/>
      <c r="TEY47" s="1"/>
      <c r="TEZ47" s="1"/>
      <c r="TFA47" s="1"/>
      <c r="TFB47" s="1"/>
      <c r="TFC47" s="1"/>
      <c r="TFD47" s="1"/>
      <c r="TFE47" s="1"/>
      <c r="TFF47" s="1"/>
      <c r="TFG47" s="1"/>
      <c r="TFH47" s="1"/>
      <c r="TFI47" s="1"/>
      <c r="TFJ47" s="1"/>
      <c r="TFK47" s="1"/>
      <c r="TFL47" s="1"/>
      <c r="TFM47" s="1"/>
      <c r="TFN47" s="1"/>
      <c r="TFO47" s="1"/>
      <c r="TFP47" s="1"/>
      <c r="TFQ47" s="1"/>
      <c r="TFR47" s="1"/>
      <c r="TFS47" s="1"/>
      <c r="TFT47" s="1"/>
      <c r="TFU47" s="1"/>
      <c r="TFV47" s="1"/>
      <c r="TFW47" s="1"/>
      <c r="TFX47" s="1"/>
      <c r="TFY47" s="1"/>
      <c r="TFZ47" s="1"/>
      <c r="TGA47" s="1"/>
      <c r="TGB47" s="1"/>
      <c r="TGC47" s="1"/>
      <c r="TGD47" s="1"/>
      <c r="TGE47" s="1"/>
      <c r="TGF47" s="1"/>
      <c r="TGG47" s="1"/>
      <c r="TGH47" s="1"/>
      <c r="TGI47" s="1"/>
      <c r="TGJ47" s="1"/>
      <c r="TGK47" s="1"/>
      <c r="TGL47" s="1"/>
      <c r="TGM47" s="1"/>
      <c r="TGN47" s="1"/>
      <c r="TGO47" s="1"/>
      <c r="TGP47" s="1"/>
      <c r="TGQ47" s="1"/>
      <c r="TGR47" s="1"/>
      <c r="TGS47" s="1"/>
      <c r="TGT47" s="1"/>
      <c r="TGU47" s="1"/>
      <c r="TGV47" s="1"/>
      <c r="TGW47" s="1"/>
      <c r="TGX47" s="1"/>
      <c r="TGY47" s="1"/>
      <c r="TGZ47" s="1"/>
      <c r="THA47" s="1"/>
      <c r="THB47" s="1"/>
      <c r="THC47" s="1"/>
      <c r="THD47" s="1"/>
      <c r="THE47" s="1"/>
      <c r="THF47" s="1"/>
      <c r="THG47" s="1"/>
      <c r="THH47" s="1"/>
      <c r="THI47" s="1"/>
      <c r="THJ47" s="1"/>
      <c r="THK47" s="1"/>
      <c r="THL47" s="1"/>
      <c r="THM47" s="1"/>
      <c r="THN47" s="1"/>
      <c r="THO47" s="1"/>
      <c r="THP47" s="1"/>
      <c r="THQ47" s="1"/>
      <c r="THR47" s="1"/>
      <c r="THS47" s="1"/>
      <c r="THT47" s="1"/>
      <c r="THU47" s="1"/>
      <c r="THV47" s="1"/>
      <c r="THW47" s="1"/>
      <c r="THX47" s="1"/>
      <c r="THY47" s="1"/>
      <c r="THZ47" s="1"/>
      <c r="TIA47" s="1"/>
      <c r="TIB47" s="1"/>
      <c r="TIC47" s="1"/>
      <c r="TID47" s="1"/>
      <c r="TIE47" s="1"/>
      <c r="TIF47" s="1"/>
      <c r="TIG47" s="1"/>
      <c r="TIH47" s="1"/>
      <c r="TII47" s="1"/>
      <c r="TIJ47" s="1"/>
      <c r="TIK47" s="1"/>
      <c r="TIL47" s="1"/>
      <c r="TIM47" s="1"/>
      <c r="TIN47" s="1"/>
      <c r="TIO47" s="1"/>
      <c r="TIP47" s="1"/>
      <c r="TIQ47" s="1"/>
      <c r="TIR47" s="1"/>
      <c r="TIS47" s="1"/>
      <c r="TIT47" s="1"/>
      <c r="TIU47" s="1"/>
      <c r="TIV47" s="1"/>
      <c r="TIW47" s="1"/>
      <c r="TIX47" s="1"/>
      <c r="TIY47" s="1"/>
      <c r="TIZ47" s="1"/>
      <c r="TJA47" s="1"/>
      <c r="TJB47" s="1"/>
      <c r="TJC47" s="1"/>
      <c r="TJD47" s="1"/>
      <c r="TJE47" s="1"/>
      <c r="TJF47" s="1"/>
      <c r="TJG47" s="1"/>
      <c r="TJH47" s="1"/>
      <c r="TJI47" s="1"/>
      <c r="TJJ47" s="1"/>
      <c r="TJK47" s="1"/>
      <c r="TJL47" s="1"/>
      <c r="TJM47" s="1"/>
      <c r="TJN47" s="1"/>
      <c r="TJO47" s="1"/>
      <c r="TJP47" s="1"/>
      <c r="TJQ47" s="1"/>
      <c r="TJR47" s="1"/>
      <c r="TJS47" s="1"/>
      <c r="TJT47" s="1"/>
      <c r="TJU47" s="1"/>
      <c r="TJV47" s="1"/>
      <c r="TJW47" s="1"/>
      <c r="TJX47" s="1"/>
      <c r="TJY47" s="1"/>
      <c r="TJZ47" s="1"/>
      <c r="TKA47" s="1"/>
      <c r="TKB47" s="1"/>
      <c r="TKC47" s="1"/>
      <c r="TKD47" s="1"/>
      <c r="TKE47" s="1"/>
      <c r="TKF47" s="1"/>
      <c r="TKG47" s="1"/>
      <c r="TKH47" s="1"/>
      <c r="TKI47" s="1"/>
      <c r="TKJ47" s="1"/>
      <c r="TKK47" s="1"/>
      <c r="TKL47" s="1"/>
      <c r="TKM47" s="1"/>
      <c r="TKN47" s="1"/>
      <c r="TKO47" s="1"/>
      <c r="TKP47" s="1"/>
      <c r="TKQ47" s="1"/>
      <c r="TKR47" s="1"/>
      <c r="TKS47" s="1"/>
      <c r="TKT47" s="1"/>
      <c r="TKU47" s="1"/>
      <c r="TKV47" s="1"/>
      <c r="TKW47" s="1"/>
      <c r="TKX47" s="1"/>
      <c r="TKY47" s="1"/>
      <c r="TKZ47" s="1"/>
      <c r="TLA47" s="1"/>
      <c r="TLB47" s="1"/>
      <c r="TLC47" s="1"/>
      <c r="TLD47" s="1"/>
      <c r="TLE47" s="1"/>
      <c r="TLF47" s="1"/>
      <c r="TLG47" s="1"/>
      <c r="TLH47" s="1"/>
      <c r="TLI47" s="1"/>
      <c r="TLJ47" s="1"/>
      <c r="TLK47" s="1"/>
      <c r="TLL47" s="1"/>
      <c r="TLM47" s="1"/>
      <c r="TLN47" s="1"/>
      <c r="TLO47" s="1"/>
      <c r="TLP47" s="1"/>
      <c r="TLQ47" s="1"/>
      <c r="TLR47" s="1"/>
      <c r="TLS47" s="1"/>
      <c r="TLT47" s="1"/>
      <c r="TLU47" s="1"/>
      <c r="TLV47" s="1"/>
      <c r="TLW47" s="1"/>
      <c r="TLX47" s="1"/>
      <c r="TLY47" s="1"/>
      <c r="TLZ47" s="1"/>
      <c r="TMA47" s="1"/>
      <c r="TMB47" s="1"/>
      <c r="TMC47" s="1"/>
      <c r="TMD47" s="1"/>
      <c r="TME47" s="1"/>
      <c r="TMF47" s="1"/>
      <c r="TMG47" s="1"/>
      <c r="TMH47" s="1"/>
      <c r="TMI47" s="1"/>
      <c r="TMJ47" s="1"/>
      <c r="TMK47" s="1"/>
      <c r="TML47" s="1"/>
      <c r="TMM47" s="1"/>
      <c r="TMN47" s="1"/>
      <c r="TMO47" s="1"/>
      <c r="TMP47" s="1"/>
      <c r="TMQ47" s="1"/>
      <c r="TMR47" s="1"/>
      <c r="TMS47" s="1"/>
      <c r="TMT47" s="1"/>
      <c r="TMU47" s="1"/>
      <c r="TMV47" s="1"/>
      <c r="TMW47" s="1"/>
      <c r="TMX47" s="1"/>
      <c r="TMY47" s="1"/>
      <c r="TMZ47" s="1"/>
      <c r="TNA47" s="1"/>
      <c r="TNB47" s="1"/>
      <c r="TNC47" s="1"/>
      <c r="TND47" s="1"/>
      <c r="TNE47" s="1"/>
      <c r="TNF47" s="1"/>
      <c r="TNG47" s="1"/>
      <c r="TNH47" s="1"/>
      <c r="TNI47" s="1"/>
      <c r="TNJ47" s="1"/>
      <c r="TNK47" s="1"/>
      <c r="TNL47" s="1"/>
      <c r="TNM47" s="1"/>
      <c r="TNN47" s="1"/>
      <c r="TNO47" s="1"/>
      <c r="TNP47" s="1"/>
      <c r="TNQ47" s="1"/>
      <c r="TNR47" s="1"/>
      <c r="TNS47" s="1"/>
      <c r="TNT47" s="1"/>
      <c r="TNU47" s="1"/>
      <c r="TNV47" s="1"/>
      <c r="TNW47" s="1"/>
      <c r="TNX47" s="1"/>
      <c r="TNY47" s="1"/>
      <c r="TNZ47" s="1"/>
      <c r="TOA47" s="1"/>
      <c r="TOB47" s="1"/>
      <c r="TOC47" s="1"/>
      <c r="TOD47" s="1"/>
      <c r="TOE47" s="1"/>
      <c r="TOF47" s="1"/>
      <c r="TOG47" s="1"/>
      <c r="TOH47" s="1"/>
      <c r="TOI47" s="1"/>
      <c r="TOJ47" s="1"/>
      <c r="TOK47" s="1"/>
      <c r="TOL47" s="1"/>
      <c r="TOM47" s="1"/>
      <c r="TON47" s="1"/>
      <c r="TOO47" s="1"/>
      <c r="TOP47" s="1"/>
      <c r="TOQ47" s="1"/>
      <c r="TOR47" s="1"/>
      <c r="TOS47" s="1"/>
      <c r="TOT47" s="1"/>
      <c r="TOU47" s="1"/>
      <c r="TOV47" s="1"/>
      <c r="TOW47" s="1"/>
      <c r="TOX47" s="1"/>
      <c r="TOY47" s="1"/>
      <c r="TOZ47" s="1"/>
      <c r="TPA47" s="1"/>
      <c r="TPB47" s="1"/>
      <c r="TPC47" s="1"/>
      <c r="TPD47" s="1"/>
      <c r="TPE47" s="1"/>
      <c r="TPF47" s="1"/>
      <c r="TPG47" s="1"/>
      <c r="TPH47" s="1"/>
      <c r="TPI47" s="1"/>
      <c r="TPJ47" s="1"/>
      <c r="TPK47" s="1"/>
      <c r="TPL47" s="1"/>
      <c r="TPM47" s="1"/>
      <c r="TPN47" s="1"/>
      <c r="TPO47" s="1"/>
      <c r="TPP47" s="1"/>
      <c r="TPQ47" s="1"/>
      <c r="TPR47" s="1"/>
      <c r="TPS47" s="1"/>
      <c r="TPT47" s="1"/>
      <c r="TPU47" s="1"/>
      <c r="TPV47" s="1"/>
      <c r="TPW47" s="1"/>
      <c r="TPX47" s="1"/>
      <c r="TPY47" s="1"/>
      <c r="TPZ47" s="1"/>
      <c r="TQA47" s="1"/>
      <c r="TQB47" s="1"/>
      <c r="TQC47" s="1"/>
      <c r="TQD47" s="1"/>
      <c r="TQE47" s="1"/>
      <c r="TQF47" s="1"/>
      <c r="TQG47" s="1"/>
      <c r="TQH47" s="1"/>
      <c r="TQI47" s="1"/>
      <c r="TQJ47" s="1"/>
      <c r="TQK47" s="1"/>
      <c r="TQL47" s="1"/>
      <c r="TQM47" s="1"/>
      <c r="TQN47" s="1"/>
      <c r="TQO47" s="1"/>
      <c r="TQP47" s="1"/>
      <c r="TQQ47" s="1"/>
      <c r="TQR47" s="1"/>
      <c r="TQS47" s="1"/>
      <c r="TQT47" s="1"/>
      <c r="TQU47" s="1"/>
      <c r="TQV47" s="1"/>
      <c r="TQW47" s="1"/>
      <c r="TQX47" s="1"/>
      <c r="TQY47" s="1"/>
      <c r="TQZ47" s="1"/>
      <c r="TRA47" s="1"/>
      <c r="TRB47" s="1"/>
      <c r="TRC47" s="1"/>
      <c r="TRD47" s="1"/>
      <c r="TRE47" s="1"/>
      <c r="TRF47" s="1"/>
      <c r="TRG47" s="1"/>
      <c r="TRH47" s="1"/>
      <c r="TRI47" s="1"/>
      <c r="TRJ47" s="1"/>
      <c r="TRK47" s="1"/>
      <c r="TRL47" s="1"/>
      <c r="TRM47" s="1"/>
      <c r="TRN47" s="1"/>
      <c r="TRO47" s="1"/>
      <c r="TRP47" s="1"/>
      <c r="TRQ47" s="1"/>
      <c r="TRR47" s="1"/>
      <c r="TRS47" s="1"/>
      <c r="TRT47" s="1"/>
      <c r="TRU47" s="1"/>
      <c r="TRV47" s="1"/>
      <c r="TRW47" s="1"/>
      <c r="TRX47" s="1"/>
      <c r="TRY47" s="1"/>
      <c r="TRZ47" s="1"/>
      <c r="TSA47" s="1"/>
      <c r="TSB47" s="1"/>
      <c r="TSC47" s="1"/>
      <c r="TSD47" s="1"/>
      <c r="TSE47" s="1"/>
      <c r="TSF47" s="1"/>
      <c r="TSG47" s="1"/>
      <c r="TSH47" s="1"/>
      <c r="TSI47" s="1"/>
      <c r="TSJ47" s="1"/>
      <c r="TSK47" s="1"/>
      <c r="TSL47" s="1"/>
      <c r="TSM47" s="1"/>
      <c r="TSN47" s="1"/>
      <c r="TSO47" s="1"/>
      <c r="TSP47" s="1"/>
      <c r="TSQ47" s="1"/>
      <c r="TSR47" s="1"/>
      <c r="TSS47" s="1"/>
      <c r="TST47" s="1"/>
      <c r="TSU47" s="1"/>
      <c r="TSV47" s="1"/>
      <c r="TSW47" s="1"/>
      <c r="TSX47" s="1"/>
      <c r="TSY47" s="1"/>
      <c r="TSZ47" s="1"/>
      <c r="TTA47" s="1"/>
      <c r="TTB47" s="1"/>
      <c r="TTC47" s="1"/>
      <c r="TTD47" s="1"/>
      <c r="TTE47" s="1"/>
      <c r="TTF47" s="1"/>
      <c r="TTG47" s="1"/>
      <c r="TTH47" s="1"/>
      <c r="TTI47" s="1"/>
      <c r="TTJ47" s="1"/>
      <c r="TTK47" s="1"/>
      <c r="TTL47" s="1"/>
      <c r="TTM47" s="1"/>
      <c r="TTN47" s="1"/>
      <c r="TTO47" s="1"/>
      <c r="TTP47" s="1"/>
      <c r="TTQ47" s="1"/>
      <c r="TTR47" s="1"/>
      <c r="TTS47" s="1"/>
      <c r="TTT47" s="1"/>
      <c r="TTU47" s="1"/>
      <c r="TTV47" s="1"/>
      <c r="TTW47" s="1"/>
      <c r="TTX47" s="1"/>
      <c r="TTY47" s="1"/>
      <c r="TTZ47" s="1"/>
      <c r="TUA47" s="1"/>
      <c r="TUB47" s="1"/>
      <c r="TUC47" s="1"/>
      <c r="TUD47" s="1"/>
      <c r="TUE47" s="1"/>
      <c r="TUF47" s="1"/>
      <c r="TUG47" s="1"/>
      <c r="TUH47" s="1"/>
      <c r="TUI47" s="1"/>
      <c r="TUJ47" s="1"/>
      <c r="TUK47" s="1"/>
      <c r="TUL47" s="1"/>
      <c r="TUM47" s="1"/>
      <c r="TUN47" s="1"/>
      <c r="TUO47" s="1"/>
      <c r="TUP47" s="1"/>
      <c r="TUQ47" s="1"/>
      <c r="TUR47" s="1"/>
      <c r="TUS47" s="1"/>
      <c r="TUT47" s="1"/>
      <c r="TUU47" s="1"/>
      <c r="TUV47" s="1"/>
      <c r="TUW47" s="1"/>
      <c r="TUX47" s="1"/>
      <c r="TUY47" s="1"/>
      <c r="TUZ47" s="1"/>
      <c r="TVA47" s="1"/>
      <c r="TVB47" s="1"/>
      <c r="TVC47" s="1"/>
      <c r="TVD47" s="1"/>
      <c r="TVE47" s="1"/>
      <c r="TVF47" s="1"/>
      <c r="TVG47" s="1"/>
      <c r="TVH47" s="1"/>
      <c r="TVI47" s="1"/>
      <c r="TVJ47" s="1"/>
      <c r="TVK47" s="1"/>
      <c r="TVL47" s="1"/>
      <c r="TVM47" s="1"/>
      <c r="TVN47" s="1"/>
      <c r="TVO47" s="1"/>
      <c r="TVP47" s="1"/>
      <c r="TVQ47" s="1"/>
      <c r="TVR47" s="1"/>
      <c r="TVS47" s="1"/>
      <c r="TVT47" s="1"/>
      <c r="TVU47" s="1"/>
      <c r="TVV47" s="1"/>
      <c r="TVW47" s="1"/>
      <c r="TVX47" s="1"/>
      <c r="TVY47" s="1"/>
      <c r="TVZ47" s="1"/>
      <c r="TWA47" s="1"/>
      <c r="TWB47" s="1"/>
      <c r="TWC47" s="1"/>
      <c r="TWD47" s="1"/>
      <c r="TWE47" s="1"/>
      <c r="TWF47" s="1"/>
      <c r="TWG47" s="1"/>
      <c r="TWH47" s="1"/>
      <c r="TWI47" s="1"/>
      <c r="TWJ47" s="1"/>
      <c r="TWK47" s="1"/>
      <c r="TWL47" s="1"/>
      <c r="TWM47" s="1"/>
      <c r="TWN47" s="1"/>
      <c r="TWO47" s="1"/>
      <c r="TWP47" s="1"/>
      <c r="TWQ47" s="1"/>
      <c r="TWR47" s="1"/>
      <c r="TWS47" s="1"/>
      <c r="TWT47" s="1"/>
      <c r="TWU47" s="1"/>
      <c r="TWV47" s="1"/>
      <c r="TWW47" s="1"/>
      <c r="TWX47" s="1"/>
      <c r="TWY47" s="1"/>
      <c r="TWZ47" s="1"/>
      <c r="TXA47" s="1"/>
      <c r="TXB47" s="1"/>
      <c r="TXC47" s="1"/>
      <c r="TXD47" s="1"/>
      <c r="TXE47" s="1"/>
      <c r="TXF47" s="1"/>
      <c r="TXG47" s="1"/>
      <c r="TXH47" s="1"/>
      <c r="TXI47" s="1"/>
      <c r="TXJ47" s="1"/>
      <c r="TXK47" s="1"/>
      <c r="TXL47" s="1"/>
      <c r="TXM47" s="1"/>
      <c r="TXN47" s="1"/>
      <c r="TXO47" s="1"/>
      <c r="TXP47" s="1"/>
      <c r="TXQ47" s="1"/>
      <c r="TXR47" s="1"/>
      <c r="TXS47" s="1"/>
      <c r="TXT47" s="1"/>
      <c r="TXU47" s="1"/>
      <c r="TXV47" s="1"/>
      <c r="TXW47" s="1"/>
      <c r="TXX47" s="1"/>
      <c r="TXY47" s="1"/>
      <c r="TXZ47" s="1"/>
      <c r="TYA47" s="1"/>
      <c r="TYB47" s="1"/>
      <c r="TYC47" s="1"/>
      <c r="TYD47" s="1"/>
      <c r="TYE47" s="1"/>
      <c r="TYF47" s="1"/>
      <c r="TYG47" s="1"/>
      <c r="TYH47" s="1"/>
      <c r="TYI47" s="1"/>
      <c r="TYJ47" s="1"/>
      <c r="TYK47" s="1"/>
      <c r="TYL47" s="1"/>
      <c r="TYM47" s="1"/>
      <c r="TYN47" s="1"/>
      <c r="TYO47" s="1"/>
      <c r="TYP47" s="1"/>
      <c r="TYQ47" s="1"/>
      <c r="TYR47" s="1"/>
      <c r="TYS47" s="1"/>
      <c r="TYT47" s="1"/>
      <c r="TYU47" s="1"/>
      <c r="TYV47" s="1"/>
      <c r="TYW47" s="1"/>
      <c r="TYX47" s="1"/>
      <c r="TYY47" s="1"/>
      <c r="TYZ47" s="1"/>
      <c r="TZA47" s="1"/>
      <c r="TZB47" s="1"/>
      <c r="TZC47" s="1"/>
      <c r="TZD47" s="1"/>
      <c r="TZE47" s="1"/>
      <c r="TZF47" s="1"/>
      <c r="TZG47" s="1"/>
      <c r="TZH47" s="1"/>
      <c r="TZI47" s="1"/>
      <c r="TZJ47" s="1"/>
      <c r="TZK47" s="1"/>
      <c r="TZL47" s="1"/>
      <c r="TZM47" s="1"/>
      <c r="TZN47" s="1"/>
      <c r="TZO47" s="1"/>
      <c r="TZP47" s="1"/>
      <c r="TZQ47" s="1"/>
      <c r="TZR47" s="1"/>
      <c r="TZS47" s="1"/>
      <c r="TZT47" s="1"/>
      <c r="TZU47" s="1"/>
      <c r="TZV47" s="1"/>
      <c r="TZW47" s="1"/>
      <c r="TZX47" s="1"/>
      <c r="TZY47" s="1"/>
      <c r="TZZ47" s="1"/>
      <c r="UAA47" s="1"/>
      <c r="UAB47" s="1"/>
      <c r="UAC47" s="1"/>
      <c r="UAD47" s="1"/>
      <c r="UAE47" s="1"/>
      <c r="UAF47" s="1"/>
      <c r="UAG47" s="1"/>
      <c r="UAH47" s="1"/>
      <c r="UAI47" s="1"/>
      <c r="UAJ47" s="1"/>
      <c r="UAK47" s="1"/>
      <c r="UAL47" s="1"/>
      <c r="UAM47" s="1"/>
      <c r="UAN47" s="1"/>
      <c r="UAO47" s="1"/>
      <c r="UAP47" s="1"/>
      <c r="UAQ47" s="1"/>
      <c r="UAR47" s="1"/>
      <c r="UAS47" s="1"/>
      <c r="UAT47" s="1"/>
      <c r="UAU47" s="1"/>
      <c r="UAV47" s="1"/>
      <c r="UAW47" s="1"/>
      <c r="UAX47" s="1"/>
      <c r="UAY47" s="1"/>
      <c r="UAZ47" s="1"/>
      <c r="UBA47" s="1"/>
      <c r="UBB47" s="1"/>
      <c r="UBC47" s="1"/>
      <c r="UBD47" s="1"/>
      <c r="UBE47" s="1"/>
      <c r="UBF47" s="1"/>
      <c r="UBG47" s="1"/>
      <c r="UBH47" s="1"/>
      <c r="UBI47" s="1"/>
      <c r="UBJ47" s="1"/>
      <c r="UBK47" s="1"/>
      <c r="UBL47" s="1"/>
      <c r="UBM47" s="1"/>
      <c r="UBN47" s="1"/>
      <c r="UBO47" s="1"/>
      <c r="UBP47" s="1"/>
      <c r="UBQ47" s="1"/>
      <c r="UBR47" s="1"/>
      <c r="UBS47" s="1"/>
      <c r="UBT47" s="1"/>
      <c r="UBU47" s="1"/>
      <c r="UBV47" s="1"/>
      <c r="UBW47" s="1"/>
      <c r="UBX47" s="1"/>
      <c r="UBY47" s="1"/>
      <c r="UBZ47" s="1"/>
      <c r="UCA47" s="1"/>
      <c r="UCB47" s="1"/>
      <c r="UCC47" s="1"/>
      <c r="UCD47" s="1"/>
      <c r="UCE47" s="1"/>
      <c r="UCF47" s="1"/>
      <c r="UCG47" s="1"/>
      <c r="UCH47" s="1"/>
      <c r="UCI47" s="1"/>
      <c r="UCJ47" s="1"/>
      <c r="UCK47" s="1"/>
      <c r="UCL47" s="1"/>
      <c r="UCM47" s="1"/>
      <c r="UCN47" s="1"/>
      <c r="UCO47" s="1"/>
      <c r="UCP47" s="1"/>
      <c r="UCQ47" s="1"/>
      <c r="UCR47" s="1"/>
      <c r="UCS47" s="1"/>
      <c r="UCT47" s="1"/>
      <c r="UCU47" s="1"/>
      <c r="UCV47" s="1"/>
      <c r="UCW47" s="1"/>
      <c r="UCX47" s="1"/>
      <c r="UCY47" s="1"/>
      <c r="UCZ47" s="1"/>
      <c r="UDA47" s="1"/>
      <c r="UDB47" s="1"/>
      <c r="UDC47" s="1"/>
      <c r="UDD47" s="1"/>
      <c r="UDE47" s="1"/>
      <c r="UDF47" s="1"/>
      <c r="UDG47" s="1"/>
      <c r="UDH47" s="1"/>
      <c r="UDI47" s="1"/>
      <c r="UDJ47" s="1"/>
      <c r="UDK47" s="1"/>
      <c r="UDL47" s="1"/>
      <c r="UDM47" s="1"/>
      <c r="UDN47" s="1"/>
      <c r="UDO47" s="1"/>
      <c r="UDP47" s="1"/>
      <c r="UDQ47" s="1"/>
      <c r="UDR47" s="1"/>
      <c r="UDS47" s="1"/>
      <c r="UDT47" s="1"/>
      <c r="UDU47" s="1"/>
      <c r="UDV47" s="1"/>
      <c r="UDW47" s="1"/>
      <c r="UDX47" s="1"/>
      <c r="UDY47" s="1"/>
      <c r="UDZ47" s="1"/>
      <c r="UEA47" s="1"/>
      <c r="UEB47" s="1"/>
      <c r="UEC47" s="1"/>
      <c r="UED47" s="1"/>
      <c r="UEE47" s="1"/>
      <c r="UEF47" s="1"/>
      <c r="UEG47" s="1"/>
      <c r="UEH47" s="1"/>
      <c r="UEI47" s="1"/>
      <c r="UEJ47" s="1"/>
      <c r="UEK47" s="1"/>
      <c r="UEL47" s="1"/>
      <c r="UEM47" s="1"/>
      <c r="UEN47" s="1"/>
      <c r="UEO47" s="1"/>
      <c r="UEP47" s="1"/>
      <c r="UEQ47" s="1"/>
      <c r="UER47" s="1"/>
      <c r="UES47" s="1"/>
      <c r="UET47" s="1"/>
      <c r="UEU47" s="1"/>
      <c r="UEV47" s="1"/>
      <c r="UEW47" s="1"/>
      <c r="UEX47" s="1"/>
      <c r="UEY47" s="1"/>
      <c r="UEZ47" s="1"/>
      <c r="UFA47" s="1"/>
      <c r="UFB47" s="1"/>
      <c r="UFC47" s="1"/>
      <c r="UFD47" s="1"/>
      <c r="UFE47" s="1"/>
      <c r="UFF47" s="1"/>
      <c r="UFG47" s="1"/>
      <c r="UFH47" s="1"/>
      <c r="UFI47" s="1"/>
      <c r="UFJ47" s="1"/>
      <c r="UFK47" s="1"/>
      <c r="UFL47" s="1"/>
      <c r="UFM47" s="1"/>
      <c r="UFN47" s="1"/>
      <c r="UFO47" s="1"/>
      <c r="UFP47" s="1"/>
      <c r="UFQ47" s="1"/>
      <c r="UFR47" s="1"/>
      <c r="UFS47" s="1"/>
      <c r="UFT47" s="1"/>
      <c r="UFU47" s="1"/>
      <c r="UFV47" s="1"/>
      <c r="UFW47" s="1"/>
      <c r="UFX47" s="1"/>
      <c r="UFY47" s="1"/>
      <c r="UFZ47" s="1"/>
      <c r="UGA47" s="1"/>
      <c r="UGB47" s="1"/>
      <c r="UGC47" s="1"/>
      <c r="UGD47" s="1"/>
      <c r="UGE47" s="1"/>
      <c r="UGF47" s="1"/>
      <c r="UGG47" s="1"/>
      <c r="UGH47" s="1"/>
      <c r="UGI47" s="1"/>
      <c r="UGJ47" s="1"/>
      <c r="UGK47" s="1"/>
      <c r="UGL47" s="1"/>
      <c r="UGM47" s="1"/>
      <c r="UGN47" s="1"/>
      <c r="UGO47" s="1"/>
      <c r="UGP47" s="1"/>
      <c r="UGQ47" s="1"/>
      <c r="UGR47" s="1"/>
      <c r="UGS47" s="1"/>
      <c r="UGT47" s="1"/>
      <c r="UGU47" s="1"/>
      <c r="UGV47" s="1"/>
      <c r="UGW47" s="1"/>
      <c r="UGX47" s="1"/>
      <c r="UGY47" s="1"/>
      <c r="UGZ47" s="1"/>
      <c r="UHA47" s="1"/>
      <c r="UHB47" s="1"/>
      <c r="UHC47" s="1"/>
      <c r="UHD47" s="1"/>
      <c r="UHE47" s="1"/>
      <c r="UHF47" s="1"/>
      <c r="UHG47" s="1"/>
      <c r="UHH47" s="1"/>
      <c r="UHI47" s="1"/>
      <c r="UHJ47" s="1"/>
      <c r="UHK47" s="1"/>
      <c r="UHL47" s="1"/>
      <c r="UHM47" s="1"/>
      <c r="UHN47" s="1"/>
      <c r="UHO47" s="1"/>
      <c r="UHP47" s="1"/>
      <c r="UHQ47" s="1"/>
      <c r="UHR47" s="1"/>
      <c r="UHS47" s="1"/>
      <c r="UHT47" s="1"/>
      <c r="UHU47" s="1"/>
      <c r="UHV47" s="1"/>
      <c r="UHW47" s="1"/>
      <c r="UHX47" s="1"/>
      <c r="UHY47" s="1"/>
      <c r="UHZ47" s="1"/>
      <c r="UIA47" s="1"/>
      <c r="UIB47" s="1"/>
      <c r="UIC47" s="1"/>
      <c r="UID47" s="1"/>
      <c r="UIE47" s="1"/>
      <c r="UIF47" s="1"/>
      <c r="UIG47" s="1"/>
      <c r="UIH47" s="1"/>
      <c r="UII47" s="1"/>
      <c r="UIJ47" s="1"/>
      <c r="UIK47" s="1"/>
      <c r="UIL47" s="1"/>
      <c r="UIM47" s="1"/>
      <c r="UIN47" s="1"/>
      <c r="UIO47" s="1"/>
      <c r="UIP47" s="1"/>
      <c r="UIQ47" s="1"/>
      <c r="UIR47" s="1"/>
      <c r="UIS47" s="1"/>
      <c r="UIT47" s="1"/>
      <c r="UIU47" s="1"/>
      <c r="UIV47" s="1"/>
      <c r="UIW47" s="1"/>
      <c r="UIX47" s="1"/>
      <c r="UIY47" s="1"/>
      <c r="UIZ47" s="1"/>
      <c r="UJA47" s="1"/>
      <c r="UJB47" s="1"/>
      <c r="UJC47" s="1"/>
      <c r="UJD47" s="1"/>
      <c r="UJE47" s="1"/>
      <c r="UJF47" s="1"/>
      <c r="UJG47" s="1"/>
      <c r="UJH47" s="1"/>
      <c r="UJI47" s="1"/>
      <c r="UJJ47" s="1"/>
      <c r="UJK47" s="1"/>
      <c r="UJL47" s="1"/>
      <c r="UJM47" s="1"/>
      <c r="UJN47" s="1"/>
      <c r="UJO47" s="1"/>
      <c r="UJP47" s="1"/>
      <c r="UJQ47" s="1"/>
      <c r="UJR47" s="1"/>
      <c r="UJS47" s="1"/>
      <c r="UJT47" s="1"/>
      <c r="UJU47" s="1"/>
      <c r="UJV47" s="1"/>
      <c r="UJW47" s="1"/>
      <c r="UJX47" s="1"/>
      <c r="UJY47" s="1"/>
      <c r="UJZ47" s="1"/>
      <c r="UKA47" s="1"/>
      <c r="UKB47" s="1"/>
      <c r="UKC47" s="1"/>
      <c r="UKD47" s="1"/>
      <c r="UKE47" s="1"/>
      <c r="UKF47" s="1"/>
      <c r="UKG47" s="1"/>
      <c r="UKH47" s="1"/>
      <c r="UKI47" s="1"/>
      <c r="UKJ47" s="1"/>
      <c r="UKK47" s="1"/>
      <c r="UKL47" s="1"/>
      <c r="UKM47" s="1"/>
      <c r="UKN47" s="1"/>
      <c r="UKO47" s="1"/>
      <c r="UKP47" s="1"/>
      <c r="UKQ47" s="1"/>
      <c r="UKR47" s="1"/>
      <c r="UKS47" s="1"/>
      <c r="UKT47" s="1"/>
      <c r="UKU47" s="1"/>
      <c r="UKV47" s="1"/>
      <c r="UKW47" s="1"/>
      <c r="UKX47" s="1"/>
      <c r="UKY47" s="1"/>
      <c r="UKZ47" s="1"/>
      <c r="ULA47" s="1"/>
      <c r="ULB47" s="1"/>
      <c r="ULC47" s="1"/>
      <c r="ULD47" s="1"/>
      <c r="ULE47" s="1"/>
      <c r="ULF47" s="1"/>
      <c r="ULG47" s="1"/>
      <c r="ULH47" s="1"/>
      <c r="ULI47" s="1"/>
      <c r="ULJ47" s="1"/>
      <c r="ULK47" s="1"/>
      <c r="ULL47" s="1"/>
      <c r="ULM47" s="1"/>
      <c r="ULN47" s="1"/>
      <c r="ULO47" s="1"/>
      <c r="ULP47" s="1"/>
      <c r="ULQ47" s="1"/>
      <c r="ULR47" s="1"/>
      <c r="ULS47" s="1"/>
      <c r="ULT47" s="1"/>
      <c r="ULU47" s="1"/>
      <c r="ULV47" s="1"/>
      <c r="ULW47" s="1"/>
      <c r="ULX47" s="1"/>
      <c r="ULY47" s="1"/>
      <c r="ULZ47" s="1"/>
      <c r="UMA47" s="1"/>
      <c r="UMB47" s="1"/>
      <c r="UMC47" s="1"/>
      <c r="UMD47" s="1"/>
      <c r="UME47" s="1"/>
      <c r="UMF47" s="1"/>
      <c r="UMG47" s="1"/>
      <c r="UMH47" s="1"/>
      <c r="UMI47" s="1"/>
      <c r="UMJ47" s="1"/>
      <c r="UMK47" s="1"/>
      <c r="UML47" s="1"/>
      <c r="UMM47" s="1"/>
      <c r="UMN47" s="1"/>
      <c r="UMO47" s="1"/>
      <c r="UMP47" s="1"/>
      <c r="UMQ47" s="1"/>
      <c r="UMR47" s="1"/>
      <c r="UMS47" s="1"/>
      <c r="UMT47" s="1"/>
      <c r="UMU47" s="1"/>
      <c r="UMV47" s="1"/>
      <c r="UMW47" s="1"/>
      <c r="UMX47" s="1"/>
      <c r="UMY47" s="1"/>
      <c r="UMZ47" s="1"/>
      <c r="UNA47" s="1"/>
      <c r="UNB47" s="1"/>
      <c r="UNC47" s="1"/>
      <c r="UND47" s="1"/>
      <c r="UNE47" s="1"/>
      <c r="UNF47" s="1"/>
      <c r="UNG47" s="1"/>
      <c r="UNH47" s="1"/>
      <c r="UNI47" s="1"/>
      <c r="UNJ47" s="1"/>
      <c r="UNK47" s="1"/>
      <c r="UNL47" s="1"/>
      <c r="UNM47" s="1"/>
      <c r="UNN47" s="1"/>
      <c r="UNO47" s="1"/>
      <c r="UNP47" s="1"/>
      <c r="UNQ47" s="1"/>
      <c r="UNR47" s="1"/>
      <c r="UNS47" s="1"/>
      <c r="UNT47" s="1"/>
      <c r="UNU47" s="1"/>
      <c r="UNV47" s="1"/>
      <c r="UNW47" s="1"/>
      <c r="UNX47" s="1"/>
      <c r="UNY47" s="1"/>
      <c r="UNZ47" s="1"/>
      <c r="UOA47" s="1"/>
      <c r="UOB47" s="1"/>
      <c r="UOC47" s="1"/>
      <c r="UOD47" s="1"/>
      <c r="UOE47" s="1"/>
      <c r="UOF47" s="1"/>
      <c r="UOG47" s="1"/>
      <c r="UOH47" s="1"/>
      <c r="UOI47" s="1"/>
      <c r="UOJ47" s="1"/>
      <c r="UOK47" s="1"/>
      <c r="UOL47" s="1"/>
      <c r="UOM47" s="1"/>
      <c r="UON47" s="1"/>
      <c r="UOO47" s="1"/>
      <c r="UOP47" s="1"/>
      <c r="UOQ47" s="1"/>
      <c r="UOR47" s="1"/>
      <c r="UOS47" s="1"/>
      <c r="UOT47" s="1"/>
      <c r="UOU47" s="1"/>
      <c r="UOV47" s="1"/>
      <c r="UOW47" s="1"/>
      <c r="UOX47" s="1"/>
      <c r="UOY47" s="1"/>
      <c r="UOZ47" s="1"/>
      <c r="UPA47" s="1"/>
      <c r="UPB47" s="1"/>
      <c r="UPC47" s="1"/>
      <c r="UPD47" s="1"/>
      <c r="UPE47" s="1"/>
      <c r="UPF47" s="1"/>
      <c r="UPG47" s="1"/>
      <c r="UPH47" s="1"/>
      <c r="UPI47" s="1"/>
      <c r="UPJ47" s="1"/>
      <c r="UPK47" s="1"/>
      <c r="UPL47" s="1"/>
      <c r="UPM47" s="1"/>
      <c r="UPN47" s="1"/>
      <c r="UPO47" s="1"/>
      <c r="UPP47" s="1"/>
      <c r="UPQ47" s="1"/>
      <c r="UPR47" s="1"/>
      <c r="UPS47" s="1"/>
      <c r="UPT47" s="1"/>
      <c r="UPU47" s="1"/>
      <c r="UPV47" s="1"/>
      <c r="UPW47" s="1"/>
      <c r="UPX47" s="1"/>
      <c r="UPY47" s="1"/>
      <c r="UPZ47" s="1"/>
      <c r="UQA47" s="1"/>
      <c r="UQB47" s="1"/>
      <c r="UQC47" s="1"/>
      <c r="UQD47" s="1"/>
      <c r="UQE47" s="1"/>
      <c r="UQF47" s="1"/>
      <c r="UQG47" s="1"/>
      <c r="UQH47" s="1"/>
      <c r="UQI47" s="1"/>
      <c r="UQJ47" s="1"/>
      <c r="UQK47" s="1"/>
      <c r="UQL47" s="1"/>
      <c r="UQM47" s="1"/>
      <c r="UQN47" s="1"/>
      <c r="UQO47" s="1"/>
      <c r="UQP47" s="1"/>
      <c r="UQQ47" s="1"/>
      <c r="UQR47" s="1"/>
      <c r="UQS47" s="1"/>
      <c r="UQT47" s="1"/>
      <c r="UQU47" s="1"/>
      <c r="UQV47" s="1"/>
      <c r="UQW47" s="1"/>
      <c r="UQX47" s="1"/>
      <c r="UQY47" s="1"/>
      <c r="UQZ47" s="1"/>
      <c r="URA47" s="1"/>
      <c r="URB47" s="1"/>
      <c r="URC47" s="1"/>
      <c r="URD47" s="1"/>
      <c r="URE47" s="1"/>
      <c r="URF47" s="1"/>
      <c r="URG47" s="1"/>
      <c r="URH47" s="1"/>
      <c r="URI47" s="1"/>
      <c r="URJ47" s="1"/>
      <c r="URK47" s="1"/>
      <c r="URL47" s="1"/>
      <c r="URM47" s="1"/>
      <c r="URN47" s="1"/>
      <c r="URO47" s="1"/>
      <c r="URP47" s="1"/>
      <c r="URQ47" s="1"/>
      <c r="URR47" s="1"/>
      <c r="URS47" s="1"/>
      <c r="URT47" s="1"/>
      <c r="URU47" s="1"/>
      <c r="URV47" s="1"/>
      <c r="URW47" s="1"/>
      <c r="URX47" s="1"/>
      <c r="URY47" s="1"/>
      <c r="URZ47" s="1"/>
      <c r="USA47" s="1"/>
      <c r="USB47" s="1"/>
      <c r="USC47" s="1"/>
      <c r="USD47" s="1"/>
      <c r="USE47" s="1"/>
      <c r="USF47" s="1"/>
      <c r="USG47" s="1"/>
      <c r="USH47" s="1"/>
      <c r="USI47" s="1"/>
      <c r="USJ47" s="1"/>
      <c r="USK47" s="1"/>
      <c r="USL47" s="1"/>
      <c r="USM47" s="1"/>
      <c r="USN47" s="1"/>
      <c r="USO47" s="1"/>
      <c r="USP47" s="1"/>
      <c r="USQ47" s="1"/>
      <c r="USR47" s="1"/>
      <c r="USS47" s="1"/>
      <c r="UST47" s="1"/>
      <c r="USU47" s="1"/>
      <c r="USV47" s="1"/>
      <c r="USW47" s="1"/>
      <c r="USX47" s="1"/>
      <c r="USY47" s="1"/>
      <c r="USZ47" s="1"/>
      <c r="UTA47" s="1"/>
      <c r="UTB47" s="1"/>
      <c r="UTC47" s="1"/>
      <c r="UTD47" s="1"/>
      <c r="UTE47" s="1"/>
      <c r="UTF47" s="1"/>
      <c r="UTG47" s="1"/>
      <c r="UTH47" s="1"/>
      <c r="UTI47" s="1"/>
      <c r="UTJ47" s="1"/>
      <c r="UTK47" s="1"/>
      <c r="UTL47" s="1"/>
      <c r="UTM47" s="1"/>
      <c r="UTN47" s="1"/>
      <c r="UTO47" s="1"/>
      <c r="UTP47" s="1"/>
      <c r="UTQ47" s="1"/>
      <c r="UTR47" s="1"/>
      <c r="UTS47" s="1"/>
      <c r="UTT47" s="1"/>
      <c r="UTU47" s="1"/>
      <c r="UTV47" s="1"/>
      <c r="UTW47" s="1"/>
      <c r="UTX47" s="1"/>
      <c r="UTY47" s="1"/>
      <c r="UTZ47" s="1"/>
      <c r="UUA47" s="1"/>
      <c r="UUB47" s="1"/>
      <c r="UUC47" s="1"/>
      <c r="UUD47" s="1"/>
      <c r="UUE47" s="1"/>
      <c r="UUF47" s="1"/>
      <c r="UUG47" s="1"/>
      <c r="UUH47" s="1"/>
      <c r="UUI47" s="1"/>
      <c r="UUJ47" s="1"/>
      <c r="UUK47" s="1"/>
      <c r="UUL47" s="1"/>
      <c r="UUM47" s="1"/>
      <c r="UUN47" s="1"/>
      <c r="UUO47" s="1"/>
      <c r="UUP47" s="1"/>
      <c r="UUQ47" s="1"/>
      <c r="UUR47" s="1"/>
      <c r="UUS47" s="1"/>
      <c r="UUT47" s="1"/>
      <c r="UUU47" s="1"/>
      <c r="UUV47" s="1"/>
      <c r="UUW47" s="1"/>
      <c r="UUX47" s="1"/>
      <c r="UUY47" s="1"/>
      <c r="UUZ47" s="1"/>
      <c r="UVA47" s="1"/>
      <c r="UVB47" s="1"/>
      <c r="UVC47" s="1"/>
      <c r="UVD47" s="1"/>
      <c r="UVE47" s="1"/>
      <c r="UVF47" s="1"/>
      <c r="UVG47" s="1"/>
      <c r="UVH47" s="1"/>
      <c r="UVI47" s="1"/>
      <c r="UVJ47" s="1"/>
      <c r="UVK47" s="1"/>
      <c r="UVL47" s="1"/>
      <c r="UVM47" s="1"/>
      <c r="UVN47" s="1"/>
      <c r="UVO47" s="1"/>
      <c r="UVP47" s="1"/>
      <c r="UVQ47" s="1"/>
      <c r="UVR47" s="1"/>
      <c r="UVS47" s="1"/>
      <c r="UVT47" s="1"/>
      <c r="UVU47" s="1"/>
      <c r="UVV47" s="1"/>
      <c r="UVW47" s="1"/>
      <c r="UVX47" s="1"/>
      <c r="UVY47" s="1"/>
      <c r="UVZ47" s="1"/>
      <c r="UWA47" s="1"/>
      <c r="UWB47" s="1"/>
      <c r="UWC47" s="1"/>
      <c r="UWD47" s="1"/>
      <c r="UWE47" s="1"/>
      <c r="UWF47" s="1"/>
      <c r="UWG47" s="1"/>
      <c r="UWH47" s="1"/>
      <c r="UWI47" s="1"/>
      <c r="UWJ47" s="1"/>
      <c r="UWK47" s="1"/>
      <c r="UWL47" s="1"/>
      <c r="UWM47" s="1"/>
      <c r="UWN47" s="1"/>
      <c r="UWO47" s="1"/>
      <c r="UWP47" s="1"/>
      <c r="UWQ47" s="1"/>
      <c r="UWR47" s="1"/>
      <c r="UWS47" s="1"/>
      <c r="UWT47" s="1"/>
      <c r="UWU47" s="1"/>
      <c r="UWV47" s="1"/>
      <c r="UWW47" s="1"/>
      <c r="UWX47" s="1"/>
      <c r="UWY47" s="1"/>
      <c r="UWZ47" s="1"/>
      <c r="UXA47" s="1"/>
      <c r="UXB47" s="1"/>
      <c r="UXC47" s="1"/>
      <c r="UXD47" s="1"/>
      <c r="UXE47" s="1"/>
      <c r="UXF47" s="1"/>
      <c r="UXG47" s="1"/>
      <c r="UXH47" s="1"/>
      <c r="UXI47" s="1"/>
      <c r="UXJ47" s="1"/>
      <c r="UXK47" s="1"/>
      <c r="UXL47" s="1"/>
      <c r="UXM47" s="1"/>
      <c r="UXN47" s="1"/>
      <c r="UXO47" s="1"/>
      <c r="UXP47" s="1"/>
      <c r="UXQ47" s="1"/>
      <c r="UXR47" s="1"/>
      <c r="UXS47" s="1"/>
      <c r="UXT47" s="1"/>
      <c r="UXU47" s="1"/>
      <c r="UXV47" s="1"/>
      <c r="UXW47" s="1"/>
      <c r="UXX47" s="1"/>
      <c r="UXY47" s="1"/>
      <c r="UXZ47" s="1"/>
      <c r="UYA47" s="1"/>
      <c r="UYB47" s="1"/>
      <c r="UYC47" s="1"/>
      <c r="UYD47" s="1"/>
      <c r="UYE47" s="1"/>
      <c r="UYF47" s="1"/>
      <c r="UYG47" s="1"/>
      <c r="UYH47" s="1"/>
      <c r="UYI47" s="1"/>
      <c r="UYJ47" s="1"/>
      <c r="UYK47" s="1"/>
      <c r="UYL47" s="1"/>
      <c r="UYM47" s="1"/>
      <c r="UYN47" s="1"/>
      <c r="UYO47" s="1"/>
      <c r="UYP47" s="1"/>
      <c r="UYQ47" s="1"/>
      <c r="UYR47" s="1"/>
      <c r="UYS47" s="1"/>
      <c r="UYT47" s="1"/>
      <c r="UYU47" s="1"/>
      <c r="UYV47" s="1"/>
      <c r="UYW47" s="1"/>
      <c r="UYX47" s="1"/>
      <c r="UYY47" s="1"/>
      <c r="UYZ47" s="1"/>
      <c r="UZA47" s="1"/>
      <c r="UZB47" s="1"/>
      <c r="UZC47" s="1"/>
      <c r="UZD47" s="1"/>
      <c r="UZE47" s="1"/>
      <c r="UZF47" s="1"/>
      <c r="UZG47" s="1"/>
      <c r="UZH47" s="1"/>
      <c r="UZI47" s="1"/>
      <c r="UZJ47" s="1"/>
      <c r="UZK47" s="1"/>
      <c r="UZL47" s="1"/>
      <c r="UZM47" s="1"/>
      <c r="UZN47" s="1"/>
      <c r="UZO47" s="1"/>
      <c r="UZP47" s="1"/>
      <c r="UZQ47" s="1"/>
      <c r="UZR47" s="1"/>
      <c r="UZS47" s="1"/>
      <c r="UZT47" s="1"/>
      <c r="UZU47" s="1"/>
      <c r="UZV47" s="1"/>
      <c r="UZW47" s="1"/>
      <c r="UZX47" s="1"/>
      <c r="UZY47" s="1"/>
      <c r="UZZ47" s="1"/>
      <c r="VAA47" s="1"/>
      <c r="VAB47" s="1"/>
      <c r="VAC47" s="1"/>
      <c r="VAD47" s="1"/>
      <c r="VAE47" s="1"/>
      <c r="VAF47" s="1"/>
      <c r="VAG47" s="1"/>
      <c r="VAH47" s="1"/>
      <c r="VAI47" s="1"/>
      <c r="VAJ47" s="1"/>
      <c r="VAK47" s="1"/>
      <c r="VAL47" s="1"/>
      <c r="VAM47" s="1"/>
      <c r="VAN47" s="1"/>
      <c r="VAO47" s="1"/>
      <c r="VAP47" s="1"/>
      <c r="VAQ47" s="1"/>
      <c r="VAR47" s="1"/>
      <c r="VAS47" s="1"/>
      <c r="VAT47" s="1"/>
      <c r="VAU47" s="1"/>
      <c r="VAV47" s="1"/>
      <c r="VAW47" s="1"/>
      <c r="VAX47" s="1"/>
      <c r="VAY47" s="1"/>
      <c r="VAZ47" s="1"/>
      <c r="VBA47" s="1"/>
      <c r="VBB47" s="1"/>
      <c r="VBC47" s="1"/>
      <c r="VBD47" s="1"/>
      <c r="VBE47" s="1"/>
      <c r="VBF47" s="1"/>
      <c r="VBG47" s="1"/>
      <c r="VBH47" s="1"/>
      <c r="VBI47" s="1"/>
      <c r="VBJ47" s="1"/>
      <c r="VBK47" s="1"/>
      <c r="VBL47" s="1"/>
      <c r="VBM47" s="1"/>
      <c r="VBN47" s="1"/>
      <c r="VBO47" s="1"/>
      <c r="VBP47" s="1"/>
      <c r="VBQ47" s="1"/>
      <c r="VBR47" s="1"/>
      <c r="VBS47" s="1"/>
      <c r="VBT47" s="1"/>
      <c r="VBU47" s="1"/>
      <c r="VBV47" s="1"/>
      <c r="VBW47" s="1"/>
      <c r="VBX47" s="1"/>
      <c r="VBY47" s="1"/>
      <c r="VBZ47" s="1"/>
      <c r="VCA47" s="1"/>
      <c r="VCB47" s="1"/>
      <c r="VCC47" s="1"/>
      <c r="VCD47" s="1"/>
      <c r="VCE47" s="1"/>
      <c r="VCF47" s="1"/>
      <c r="VCG47" s="1"/>
      <c r="VCH47" s="1"/>
      <c r="VCI47" s="1"/>
      <c r="VCJ47" s="1"/>
      <c r="VCK47" s="1"/>
      <c r="VCL47" s="1"/>
      <c r="VCM47" s="1"/>
      <c r="VCN47" s="1"/>
      <c r="VCO47" s="1"/>
      <c r="VCP47" s="1"/>
      <c r="VCQ47" s="1"/>
      <c r="VCR47" s="1"/>
      <c r="VCS47" s="1"/>
      <c r="VCT47" s="1"/>
      <c r="VCU47" s="1"/>
      <c r="VCV47" s="1"/>
      <c r="VCW47" s="1"/>
      <c r="VCX47" s="1"/>
      <c r="VCY47" s="1"/>
      <c r="VCZ47" s="1"/>
      <c r="VDA47" s="1"/>
      <c r="VDB47" s="1"/>
      <c r="VDC47" s="1"/>
      <c r="VDD47" s="1"/>
      <c r="VDE47" s="1"/>
      <c r="VDF47" s="1"/>
      <c r="VDG47" s="1"/>
      <c r="VDH47" s="1"/>
      <c r="VDI47" s="1"/>
      <c r="VDJ47" s="1"/>
      <c r="VDK47" s="1"/>
      <c r="VDL47" s="1"/>
      <c r="VDM47" s="1"/>
      <c r="VDN47" s="1"/>
      <c r="VDO47" s="1"/>
      <c r="VDP47" s="1"/>
      <c r="VDQ47" s="1"/>
      <c r="VDR47" s="1"/>
      <c r="VDS47" s="1"/>
      <c r="VDT47" s="1"/>
      <c r="VDU47" s="1"/>
      <c r="VDV47" s="1"/>
      <c r="VDW47" s="1"/>
      <c r="VDX47" s="1"/>
      <c r="VDY47" s="1"/>
      <c r="VDZ47" s="1"/>
      <c r="VEA47" s="1"/>
      <c r="VEB47" s="1"/>
      <c r="VEC47" s="1"/>
      <c r="VED47" s="1"/>
      <c r="VEE47" s="1"/>
      <c r="VEF47" s="1"/>
      <c r="VEG47" s="1"/>
      <c r="VEH47" s="1"/>
      <c r="VEI47" s="1"/>
      <c r="VEJ47" s="1"/>
      <c r="VEK47" s="1"/>
      <c r="VEL47" s="1"/>
      <c r="VEM47" s="1"/>
      <c r="VEN47" s="1"/>
      <c r="VEO47" s="1"/>
      <c r="VEP47" s="1"/>
      <c r="VEQ47" s="1"/>
      <c r="VER47" s="1"/>
      <c r="VES47" s="1"/>
      <c r="VET47" s="1"/>
      <c r="VEU47" s="1"/>
      <c r="VEV47" s="1"/>
      <c r="VEW47" s="1"/>
      <c r="VEX47" s="1"/>
      <c r="VEY47" s="1"/>
      <c r="VEZ47" s="1"/>
      <c r="VFA47" s="1"/>
      <c r="VFB47" s="1"/>
      <c r="VFC47" s="1"/>
      <c r="VFD47" s="1"/>
      <c r="VFE47" s="1"/>
      <c r="VFF47" s="1"/>
      <c r="VFG47" s="1"/>
      <c r="VFH47" s="1"/>
      <c r="VFI47" s="1"/>
      <c r="VFJ47" s="1"/>
      <c r="VFK47" s="1"/>
      <c r="VFL47" s="1"/>
      <c r="VFM47" s="1"/>
      <c r="VFN47" s="1"/>
      <c r="VFO47" s="1"/>
      <c r="VFP47" s="1"/>
      <c r="VFQ47" s="1"/>
      <c r="VFR47" s="1"/>
      <c r="VFS47" s="1"/>
      <c r="VFT47" s="1"/>
      <c r="VFU47" s="1"/>
      <c r="VFV47" s="1"/>
      <c r="VFW47" s="1"/>
      <c r="VFX47" s="1"/>
      <c r="VFY47" s="1"/>
      <c r="VFZ47" s="1"/>
      <c r="VGA47" s="1"/>
      <c r="VGB47" s="1"/>
      <c r="VGC47" s="1"/>
      <c r="VGD47" s="1"/>
      <c r="VGE47" s="1"/>
      <c r="VGF47" s="1"/>
      <c r="VGG47" s="1"/>
      <c r="VGH47" s="1"/>
      <c r="VGI47" s="1"/>
      <c r="VGJ47" s="1"/>
      <c r="VGK47" s="1"/>
      <c r="VGL47" s="1"/>
      <c r="VGM47" s="1"/>
      <c r="VGN47" s="1"/>
      <c r="VGO47" s="1"/>
      <c r="VGP47" s="1"/>
      <c r="VGQ47" s="1"/>
      <c r="VGR47" s="1"/>
      <c r="VGS47" s="1"/>
      <c r="VGT47" s="1"/>
      <c r="VGU47" s="1"/>
      <c r="VGV47" s="1"/>
      <c r="VGW47" s="1"/>
      <c r="VGX47" s="1"/>
      <c r="VGY47" s="1"/>
      <c r="VGZ47" s="1"/>
      <c r="VHA47" s="1"/>
      <c r="VHB47" s="1"/>
      <c r="VHC47" s="1"/>
      <c r="VHD47" s="1"/>
      <c r="VHE47" s="1"/>
      <c r="VHF47" s="1"/>
      <c r="VHG47" s="1"/>
      <c r="VHH47" s="1"/>
      <c r="VHI47" s="1"/>
      <c r="VHJ47" s="1"/>
      <c r="VHK47" s="1"/>
      <c r="VHL47" s="1"/>
      <c r="VHM47" s="1"/>
      <c r="VHN47" s="1"/>
      <c r="VHO47" s="1"/>
      <c r="VHP47" s="1"/>
      <c r="VHQ47" s="1"/>
      <c r="VHR47" s="1"/>
      <c r="VHS47" s="1"/>
      <c r="VHT47" s="1"/>
      <c r="VHU47" s="1"/>
      <c r="VHV47" s="1"/>
      <c r="VHW47" s="1"/>
      <c r="VHX47" s="1"/>
      <c r="VHY47" s="1"/>
      <c r="VHZ47" s="1"/>
      <c r="VIA47" s="1"/>
      <c r="VIB47" s="1"/>
      <c r="VIC47" s="1"/>
      <c r="VID47" s="1"/>
      <c r="VIE47" s="1"/>
      <c r="VIF47" s="1"/>
      <c r="VIG47" s="1"/>
      <c r="VIH47" s="1"/>
      <c r="VII47" s="1"/>
      <c r="VIJ47" s="1"/>
      <c r="VIK47" s="1"/>
      <c r="VIL47" s="1"/>
      <c r="VIM47" s="1"/>
      <c r="VIN47" s="1"/>
      <c r="VIO47" s="1"/>
      <c r="VIP47" s="1"/>
      <c r="VIQ47" s="1"/>
      <c r="VIR47" s="1"/>
      <c r="VIS47" s="1"/>
      <c r="VIT47" s="1"/>
      <c r="VIU47" s="1"/>
      <c r="VIV47" s="1"/>
      <c r="VIW47" s="1"/>
      <c r="VIX47" s="1"/>
      <c r="VIY47" s="1"/>
      <c r="VIZ47" s="1"/>
      <c r="VJA47" s="1"/>
      <c r="VJB47" s="1"/>
      <c r="VJC47" s="1"/>
      <c r="VJD47" s="1"/>
      <c r="VJE47" s="1"/>
      <c r="VJF47" s="1"/>
      <c r="VJG47" s="1"/>
      <c r="VJH47" s="1"/>
      <c r="VJI47" s="1"/>
      <c r="VJJ47" s="1"/>
      <c r="VJK47" s="1"/>
      <c r="VJL47" s="1"/>
      <c r="VJM47" s="1"/>
      <c r="VJN47" s="1"/>
      <c r="VJO47" s="1"/>
      <c r="VJP47" s="1"/>
      <c r="VJQ47" s="1"/>
      <c r="VJR47" s="1"/>
      <c r="VJS47" s="1"/>
      <c r="VJT47" s="1"/>
      <c r="VJU47" s="1"/>
      <c r="VJV47" s="1"/>
      <c r="VJW47" s="1"/>
      <c r="VJX47" s="1"/>
      <c r="VJY47" s="1"/>
      <c r="VJZ47" s="1"/>
      <c r="VKA47" s="1"/>
      <c r="VKB47" s="1"/>
      <c r="VKC47" s="1"/>
      <c r="VKD47" s="1"/>
      <c r="VKE47" s="1"/>
      <c r="VKF47" s="1"/>
      <c r="VKG47" s="1"/>
      <c r="VKH47" s="1"/>
      <c r="VKI47" s="1"/>
      <c r="VKJ47" s="1"/>
      <c r="VKK47" s="1"/>
      <c r="VKL47" s="1"/>
      <c r="VKM47" s="1"/>
      <c r="VKN47" s="1"/>
      <c r="VKO47" s="1"/>
      <c r="VKP47" s="1"/>
      <c r="VKQ47" s="1"/>
      <c r="VKR47" s="1"/>
      <c r="VKS47" s="1"/>
      <c r="VKT47" s="1"/>
      <c r="VKU47" s="1"/>
      <c r="VKV47" s="1"/>
      <c r="VKW47" s="1"/>
      <c r="VKX47" s="1"/>
      <c r="VKY47" s="1"/>
      <c r="VKZ47" s="1"/>
      <c r="VLA47" s="1"/>
      <c r="VLB47" s="1"/>
      <c r="VLC47" s="1"/>
      <c r="VLD47" s="1"/>
      <c r="VLE47" s="1"/>
      <c r="VLF47" s="1"/>
      <c r="VLG47" s="1"/>
      <c r="VLH47" s="1"/>
      <c r="VLI47" s="1"/>
      <c r="VLJ47" s="1"/>
      <c r="VLK47" s="1"/>
      <c r="VLL47" s="1"/>
      <c r="VLM47" s="1"/>
      <c r="VLN47" s="1"/>
      <c r="VLO47" s="1"/>
      <c r="VLP47" s="1"/>
      <c r="VLQ47" s="1"/>
      <c r="VLR47" s="1"/>
      <c r="VLS47" s="1"/>
      <c r="VLT47" s="1"/>
      <c r="VLU47" s="1"/>
      <c r="VLV47" s="1"/>
      <c r="VLW47" s="1"/>
      <c r="VLX47" s="1"/>
      <c r="VLY47" s="1"/>
      <c r="VLZ47" s="1"/>
      <c r="VMA47" s="1"/>
      <c r="VMB47" s="1"/>
      <c r="VMC47" s="1"/>
      <c r="VMD47" s="1"/>
      <c r="VME47" s="1"/>
      <c r="VMF47" s="1"/>
      <c r="VMG47" s="1"/>
      <c r="VMH47" s="1"/>
      <c r="VMI47" s="1"/>
      <c r="VMJ47" s="1"/>
      <c r="VMK47" s="1"/>
      <c r="VML47" s="1"/>
      <c r="VMM47" s="1"/>
      <c r="VMN47" s="1"/>
      <c r="VMO47" s="1"/>
      <c r="VMP47" s="1"/>
      <c r="VMQ47" s="1"/>
      <c r="VMR47" s="1"/>
      <c r="VMS47" s="1"/>
      <c r="VMT47" s="1"/>
      <c r="VMU47" s="1"/>
      <c r="VMV47" s="1"/>
      <c r="VMW47" s="1"/>
      <c r="VMX47" s="1"/>
      <c r="VMY47" s="1"/>
      <c r="VMZ47" s="1"/>
      <c r="VNA47" s="1"/>
      <c r="VNB47" s="1"/>
      <c r="VNC47" s="1"/>
      <c r="VND47" s="1"/>
      <c r="VNE47" s="1"/>
      <c r="VNF47" s="1"/>
      <c r="VNG47" s="1"/>
      <c r="VNH47" s="1"/>
      <c r="VNI47" s="1"/>
      <c r="VNJ47" s="1"/>
      <c r="VNK47" s="1"/>
      <c r="VNL47" s="1"/>
      <c r="VNM47" s="1"/>
      <c r="VNN47" s="1"/>
      <c r="VNO47" s="1"/>
      <c r="VNP47" s="1"/>
      <c r="VNQ47" s="1"/>
      <c r="VNR47" s="1"/>
      <c r="VNS47" s="1"/>
      <c r="VNT47" s="1"/>
      <c r="VNU47" s="1"/>
      <c r="VNV47" s="1"/>
      <c r="VNW47" s="1"/>
      <c r="VNX47" s="1"/>
      <c r="VNY47" s="1"/>
      <c r="VNZ47" s="1"/>
      <c r="VOA47" s="1"/>
      <c r="VOB47" s="1"/>
      <c r="VOC47" s="1"/>
      <c r="VOD47" s="1"/>
      <c r="VOE47" s="1"/>
      <c r="VOF47" s="1"/>
      <c r="VOG47" s="1"/>
      <c r="VOH47" s="1"/>
      <c r="VOI47" s="1"/>
      <c r="VOJ47" s="1"/>
      <c r="VOK47" s="1"/>
      <c r="VOL47" s="1"/>
      <c r="VOM47" s="1"/>
      <c r="VON47" s="1"/>
      <c r="VOO47" s="1"/>
      <c r="VOP47" s="1"/>
      <c r="VOQ47" s="1"/>
      <c r="VOR47" s="1"/>
      <c r="VOS47" s="1"/>
      <c r="VOT47" s="1"/>
      <c r="VOU47" s="1"/>
      <c r="VOV47" s="1"/>
      <c r="VOW47" s="1"/>
      <c r="VOX47" s="1"/>
      <c r="VOY47" s="1"/>
      <c r="VOZ47" s="1"/>
      <c r="VPA47" s="1"/>
      <c r="VPB47" s="1"/>
      <c r="VPC47" s="1"/>
      <c r="VPD47" s="1"/>
      <c r="VPE47" s="1"/>
      <c r="VPF47" s="1"/>
      <c r="VPG47" s="1"/>
      <c r="VPH47" s="1"/>
      <c r="VPI47" s="1"/>
      <c r="VPJ47" s="1"/>
      <c r="VPK47" s="1"/>
      <c r="VPL47" s="1"/>
      <c r="VPM47" s="1"/>
      <c r="VPN47" s="1"/>
      <c r="VPO47" s="1"/>
      <c r="VPP47" s="1"/>
      <c r="VPQ47" s="1"/>
      <c r="VPR47" s="1"/>
      <c r="VPS47" s="1"/>
      <c r="VPT47" s="1"/>
      <c r="VPU47" s="1"/>
      <c r="VPV47" s="1"/>
      <c r="VPW47" s="1"/>
      <c r="VPX47" s="1"/>
      <c r="VPY47" s="1"/>
      <c r="VPZ47" s="1"/>
      <c r="VQA47" s="1"/>
      <c r="VQB47" s="1"/>
      <c r="VQC47" s="1"/>
      <c r="VQD47" s="1"/>
      <c r="VQE47" s="1"/>
      <c r="VQF47" s="1"/>
      <c r="VQG47" s="1"/>
      <c r="VQH47" s="1"/>
      <c r="VQI47" s="1"/>
      <c r="VQJ47" s="1"/>
      <c r="VQK47" s="1"/>
      <c r="VQL47" s="1"/>
      <c r="VQM47" s="1"/>
      <c r="VQN47" s="1"/>
      <c r="VQO47" s="1"/>
      <c r="VQP47" s="1"/>
      <c r="VQQ47" s="1"/>
      <c r="VQR47" s="1"/>
      <c r="VQS47" s="1"/>
      <c r="VQT47" s="1"/>
      <c r="VQU47" s="1"/>
      <c r="VQV47" s="1"/>
      <c r="VQW47" s="1"/>
      <c r="VQX47" s="1"/>
      <c r="VQY47" s="1"/>
      <c r="VQZ47" s="1"/>
      <c r="VRA47" s="1"/>
      <c r="VRB47" s="1"/>
      <c r="VRC47" s="1"/>
      <c r="VRD47" s="1"/>
      <c r="VRE47" s="1"/>
      <c r="VRF47" s="1"/>
      <c r="VRG47" s="1"/>
      <c r="VRH47" s="1"/>
      <c r="VRI47" s="1"/>
      <c r="VRJ47" s="1"/>
      <c r="VRK47" s="1"/>
      <c r="VRL47" s="1"/>
      <c r="VRM47" s="1"/>
      <c r="VRN47" s="1"/>
      <c r="VRO47" s="1"/>
      <c r="VRP47" s="1"/>
      <c r="VRQ47" s="1"/>
      <c r="VRR47" s="1"/>
      <c r="VRS47" s="1"/>
      <c r="VRT47" s="1"/>
      <c r="VRU47" s="1"/>
      <c r="VRV47" s="1"/>
      <c r="VRW47" s="1"/>
      <c r="VRX47" s="1"/>
      <c r="VRY47" s="1"/>
      <c r="VRZ47" s="1"/>
      <c r="VSA47" s="1"/>
      <c r="VSB47" s="1"/>
      <c r="VSC47" s="1"/>
      <c r="VSD47" s="1"/>
      <c r="VSE47" s="1"/>
      <c r="VSF47" s="1"/>
      <c r="VSG47" s="1"/>
      <c r="VSH47" s="1"/>
      <c r="VSI47" s="1"/>
      <c r="VSJ47" s="1"/>
      <c r="VSK47" s="1"/>
      <c r="VSL47" s="1"/>
      <c r="VSM47" s="1"/>
      <c r="VSN47" s="1"/>
      <c r="VSO47" s="1"/>
      <c r="VSP47" s="1"/>
      <c r="VSQ47" s="1"/>
    </row>
    <row r="48" spans="4:15383" s="3" customFormat="1" ht="20.100000000000001" customHeight="1">
      <c r="D48" s="17"/>
      <c r="E48" s="24"/>
      <c r="F48" s="22"/>
      <c r="G48" s="22"/>
      <c r="H48" s="22"/>
      <c r="I48" s="22"/>
      <c r="J48" s="22"/>
      <c r="K48" s="22"/>
      <c r="L48" s="22"/>
      <c r="M48" s="22"/>
      <c r="N48" s="22"/>
      <c r="O48" s="22"/>
      <c r="P48" s="22"/>
      <c r="Q48" s="22"/>
      <c r="R48" s="22"/>
      <c r="S48" s="22"/>
      <c r="T48" s="22"/>
      <c r="U48" s="22"/>
      <c r="V48" s="593" t="str">
        <f>HYPERLINK("#'単価データ'!A1","単価データ")</f>
        <v>単価データ</v>
      </c>
      <c r="W48" s="593"/>
      <c r="X48" s="593"/>
      <c r="Y48" s="593"/>
      <c r="Z48" s="593"/>
      <c r="AA48" s="593"/>
      <c r="AB48" s="593"/>
      <c r="AC48" s="593"/>
      <c r="AD48" s="593"/>
      <c r="AE48" s="593"/>
      <c r="AF48" s="593"/>
      <c r="AG48" s="593"/>
      <c r="AH48" s="593"/>
      <c r="AI48" s="593"/>
      <c r="AJ48" s="593"/>
      <c r="AK48" s="593"/>
      <c r="AL48" s="593"/>
      <c r="AM48" s="593"/>
      <c r="AN48" s="25"/>
      <c r="AO48" s="25"/>
      <c r="AP48" s="25"/>
      <c r="AQ48" s="25"/>
      <c r="AR48" s="25"/>
      <c r="AS48" s="26"/>
      <c r="AT48" s="27"/>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c r="VK48" s="1"/>
      <c r="VL48" s="1"/>
      <c r="VM48" s="1"/>
      <c r="VN48" s="1"/>
      <c r="VO48" s="1"/>
      <c r="VP48" s="1"/>
      <c r="VQ48" s="1"/>
      <c r="VR48" s="1"/>
      <c r="VS48" s="1"/>
      <c r="VT48" s="1"/>
      <c r="VU48" s="1"/>
      <c r="VV48" s="1"/>
      <c r="VW48" s="1"/>
      <c r="VX48" s="1"/>
      <c r="VY48" s="1"/>
      <c r="VZ48" s="1"/>
      <c r="WA48" s="1"/>
      <c r="WB48" s="1"/>
      <c r="WC48" s="1"/>
      <c r="WD48" s="1"/>
      <c r="WE48" s="1"/>
      <c r="WF48" s="1"/>
      <c r="WG48" s="1"/>
      <c r="WH48" s="1"/>
      <c r="WI48" s="1"/>
      <c r="WJ48" s="1"/>
      <c r="WK48" s="1"/>
      <c r="WL48" s="1"/>
      <c r="WM48" s="1"/>
      <c r="WN48" s="1"/>
      <c r="WO48" s="1"/>
      <c r="WP48" s="1"/>
      <c r="WQ48" s="1"/>
      <c r="WR48" s="1"/>
      <c r="WS48" s="1"/>
      <c r="WT48" s="1"/>
      <c r="WU48" s="1"/>
      <c r="WV48" s="1"/>
      <c r="WW48" s="1"/>
      <c r="WX48" s="1"/>
      <c r="WY48" s="1"/>
      <c r="WZ48" s="1"/>
      <c r="XA48" s="1"/>
      <c r="XB48" s="1"/>
      <c r="XC48" s="1"/>
      <c r="XD48" s="1"/>
      <c r="XE48" s="1"/>
      <c r="XF48" s="1"/>
      <c r="XG48" s="1"/>
      <c r="XH48" s="1"/>
      <c r="XI48" s="1"/>
      <c r="XJ48" s="1"/>
      <c r="XK48" s="1"/>
      <c r="XL48" s="1"/>
      <c r="XM48" s="1"/>
      <c r="XN48" s="1"/>
      <c r="XO48" s="1"/>
      <c r="XP48" s="1"/>
      <c r="XQ48" s="1"/>
      <c r="XR48" s="1"/>
      <c r="XS48" s="1"/>
      <c r="XT48" s="1"/>
      <c r="XU48" s="1"/>
      <c r="XV48" s="1"/>
      <c r="XW48" s="1"/>
      <c r="XX48" s="1"/>
      <c r="XY48" s="1"/>
      <c r="XZ48" s="1"/>
      <c r="YA48" s="1"/>
      <c r="YB48" s="1"/>
      <c r="YC48" s="1"/>
      <c r="YD48" s="1"/>
      <c r="YE48" s="1"/>
      <c r="YF48" s="1"/>
      <c r="YG48" s="1"/>
      <c r="YH48" s="1"/>
      <c r="YI48" s="1"/>
      <c r="YJ48" s="1"/>
      <c r="YK48" s="1"/>
      <c r="YL48" s="1"/>
      <c r="YM48" s="1"/>
      <c r="YN48" s="1"/>
      <c r="YO48" s="1"/>
      <c r="YP48" s="1"/>
      <c r="YQ48" s="1"/>
      <c r="YR48" s="1"/>
      <c r="YS48" s="1"/>
      <c r="YT48" s="1"/>
      <c r="YU48" s="1"/>
      <c r="YV48" s="1"/>
      <c r="YW48" s="1"/>
      <c r="YX48" s="1"/>
      <c r="YY48" s="1"/>
      <c r="YZ48" s="1"/>
      <c r="ZA48" s="1"/>
      <c r="ZB48" s="1"/>
      <c r="ZC48" s="1"/>
      <c r="ZD48" s="1"/>
      <c r="ZE48" s="1"/>
      <c r="ZF48" s="1"/>
      <c r="ZG48" s="1"/>
      <c r="ZH48" s="1"/>
      <c r="ZI48" s="1"/>
      <c r="ZJ48" s="1"/>
      <c r="ZK48" s="1"/>
      <c r="ZL48" s="1"/>
      <c r="ZM48" s="1"/>
      <c r="ZN48" s="1"/>
      <c r="ZO48" s="1"/>
      <c r="ZP48" s="1"/>
      <c r="ZQ48" s="1"/>
      <c r="ZR48" s="1"/>
      <c r="ZS48" s="1"/>
      <c r="ZT48" s="1"/>
      <c r="ZU48" s="1"/>
      <c r="ZV48" s="1"/>
      <c r="ZW48" s="1"/>
      <c r="ZX48" s="1"/>
      <c r="ZY48" s="1"/>
      <c r="ZZ48" s="1"/>
      <c r="AAA48" s="1"/>
      <c r="AAB48" s="1"/>
      <c r="AAC48" s="1"/>
      <c r="AAD48" s="1"/>
      <c r="AAE48" s="1"/>
      <c r="AAF48" s="1"/>
      <c r="AAG48" s="1"/>
      <c r="AAH48" s="1"/>
      <c r="AAI48" s="1"/>
      <c r="AAJ48" s="1"/>
      <c r="AAK48" s="1"/>
      <c r="AAL48" s="1"/>
      <c r="AAM48" s="1"/>
      <c r="AAN48" s="1"/>
      <c r="AAO48" s="1"/>
      <c r="AAP48" s="1"/>
      <c r="AAQ48" s="1"/>
      <c r="AAR48" s="1"/>
      <c r="AAS48" s="1"/>
      <c r="AAT48" s="1"/>
      <c r="AAU48" s="1"/>
      <c r="AAV48" s="1"/>
      <c r="AAW48" s="1"/>
      <c r="AAX48" s="1"/>
      <c r="AAY48" s="1"/>
      <c r="AAZ48" s="1"/>
      <c r="ABA48" s="1"/>
      <c r="ABB48" s="1"/>
      <c r="ABC48" s="1"/>
      <c r="ABD48" s="1"/>
      <c r="ABE48" s="1"/>
      <c r="ABF48" s="1"/>
      <c r="ABG48" s="1"/>
      <c r="ABH48" s="1"/>
      <c r="ABI48" s="1"/>
      <c r="ABJ48" s="1"/>
      <c r="ABK48" s="1"/>
      <c r="ABL48" s="1"/>
      <c r="ABM48" s="1"/>
      <c r="ABN48" s="1"/>
      <c r="ABO48" s="1"/>
      <c r="ABP48" s="1"/>
      <c r="ABQ48" s="1"/>
      <c r="ABR48" s="1"/>
      <c r="ABS48" s="1"/>
      <c r="ABT48" s="1"/>
      <c r="ABU48" s="1"/>
      <c r="ABV48" s="1"/>
      <c r="ABW48" s="1"/>
      <c r="ABX48" s="1"/>
      <c r="ABY48" s="1"/>
      <c r="ABZ48" s="1"/>
      <c r="ACA48" s="1"/>
      <c r="ACB48" s="1"/>
      <c r="ACC48" s="1"/>
      <c r="ACD48" s="1"/>
      <c r="ACE48" s="1"/>
      <c r="ACF48" s="1"/>
      <c r="ACG48" s="1"/>
      <c r="ACH48" s="1"/>
      <c r="ACI48" s="1"/>
      <c r="ACJ48" s="1"/>
      <c r="ACK48" s="1"/>
      <c r="ACL48" s="1"/>
      <c r="ACM48" s="1"/>
      <c r="ACN48" s="1"/>
      <c r="ACO48" s="1"/>
      <c r="ACP48" s="1"/>
      <c r="ACQ48" s="1"/>
      <c r="ACR48" s="1"/>
      <c r="ACS48" s="1"/>
      <c r="ACT48" s="1"/>
      <c r="ACU48" s="1"/>
      <c r="ACV48" s="1"/>
      <c r="ACW48" s="1"/>
      <c r="ACX48" s="1"/>
      <c r="ACY48" s="1"/>
      <c r="ACZ48" s="1"/>
      <c r="ADA48" s="1"/>
      <c r="ADB48" s="1"/>
      <c r="ADC48" s="1"/>
      <c r="ADD48" s="1"/>
      <c r="ADE48" s="1"/>
      <c r="ADF48" s="1"/>
      <c r="ADG48" s="1"/>
      <c r="ADH48" s="1"/>
      <c r="ADI48" s="1"/>
      <c r="ADJ48" s="1"/>
      <c r="ADK48" s="1"/>
      <c r="ADL48" s="1"/>
      <c r="ADM48" s="1"/>
      <c r="ADN48" s="1"/>
      <c r="ADO48" s="1"/>
      <c r="ADP48" s="1"/>
      <c r="ADQ48" s="1"/>
      <c r="ADR48" s="1"/>
      <c r="ADS48" s="1"/>
      <c r="ADT48" s="1"/>
      <c r="ADU48" s="1"/>
      <c r="ADV48" s="1"/>
      <c r="ADW48" s="1"/>
      <c r="ADX48" s="1"/>
      <c r="ADY48" s="1"/>
      <c r="ADZ48" s="1"/>
      <c r="AEA48" s="1"/>
      <c r="AEB48" s="1"/>
      <c r="AEC48" s="1"/>
      <c r="AED48" s="1"/>
      <c r="AEE48" s="1"/>
      <c r="AEF48" s="1"/>
      <c r="AEG48" s="1"/>
      <c r="AEH48" s="1"/>
      <c r="AEI48" s="1"/>
      <c r="AEJ48" s="1"/>
      <c r="AEK48" s="1"/>
      <c r="AEL48" s="1"/>
      <c r="AEM48" s="1"/>
      <c r="AEN48" s="1"/>
      <c r="AEO48" s="1"/>
      <c r="AEP48" s="1"/>
      <c r="AEQ48" s="1"/>
      <c r="AER48" s="1"/>
      <c r="AES48" s="1"/>
      <c r="AET48" s="1"/>
      <c r="AEU48" s="1"/>
      <c r="AEV48" s="1"/>
      <c r="AEW48" s="1"/>
      <c r="AEX48" s="1"/>
      <c r="AEY48" s="1"/>
      <c r="AEZ48" s="1"/>
      <c r="AFA48" s="1"/>
      <c r="AFB48" s="1"/>
      <c r="AFC48" s="1"/>
      <c r="AFD48" s="1"/>
      <c r="AFE48" s="1"/>
      <c r="AFF48" s="1"/>
      <c r="AFG48" s="1"/>
      <c r="AFH48" s="1"/>
      <c r="AFI48" s="1"/>
      <c r="AFJ48" s="1"/>
      <c r="AFK48" s="1"/>
      <c r="AFL48" s="1"/>
      <c r="AFM48" s="1"/>
      <c r="AFN48" s="1"/>
      <c r="AFO48" s="1"/>
      <c r="AFP48" s="1"/>
      <c r="AFQ48" s="1"/>
      <c r="AFR48" s="1"/>
      <c r="AFS48" s="1"/>
      <c r="AFT48" s="1"/>
      <c r="AFU48" s="1"/>
      <c r="AFV48" s="1"/>
      <c r="AFW48" s="1"/>
      <c r="AFX48" s="1"/>
      <c r="AFY48" s="1"/>
      <c r="AFZ48" s="1"/>
      <c r="AGA48" s="1"/>
      <c r="AGB48" s="1"/>
      <c r="AGC48" s="1"/>
      <c r="AGD48" s="1"/>
      <c r="AGE48" s="1"/>
      <c r="AGF48" s="1"/>
      <c r="AGG48" s="1"/>
      <c r="AGH48" s="1"/>
      <c r="AGI48" s="1"/>
      <c r="AGJ48" s="1"/>
      <c r="AGK48" s="1"/>
      <c r="AGL48" s="1"/>
      <c r="AGM48" s="1"/>
      <c r="AGN48" s="1"/>
      <c r="AGO48" s="1"/>
      <c r="AGP48" s="1"/>
      <c r="AGQ48" s="1"/>
      <c r="AGR48" s="1"/>
      <c r="AGS48" s="1"/>
      <c r="AGT48" s="1"/>
      <c r="AGU48" s="1"/>
      <c r="AGV48" s="1"/>
      <c r="AGW48" s="1"/>
      <c r="AGX48" s="1"/>
      <c r="AGY48" s="1"/>
      <c r="AGZ48" s="1"/>
      <c r="AHA48" s="1"/>
      <c r="AHB48" s="1"/>
      <c r="AHC48" s="1"/>
      <c r="AHD48" s="1"/>
      <c r="AHE48" s="1"/>
      <c r="AHF48" s="1"/>
      <c r="AHG48" s="1"/>
      <c r="AHH48" s="1"/>
      <c r="AHI48" s="1"/>
      <c r="AHJ48" s="1"/>
      <c r="AHK48" s="1"/>
      <c r="AHL48" s="1"/>
      <c r="AHM48" s="1"/>
      <c r="AHN48" s="1"/>
      <c r="AHO48" s="1"/>
      <c r="AHP48" s="1"/>
      <c r="AHQ48" s="1"/>
      <c r="AHR48" s="1"/>
      <c r="AHS48" s="1"/>
      <c r="AHT48" s="1"/>
      <c r="AHU48" s="1"/>
      <c r="AHV48" s="1"/>
      <c r="AHW48" s="1"/>
      <c r="AHX48" s="1"/>
      <c r="AHY48" s="1"/>
      <c r="AHZ48" s="1"/>
      <c r="AIA48" s="1"/>
      <c r="AIB48" s="1"/>
      <c r="AIC48" s="1"/>
      <c r="AID48" s="1"/>
      <c r="AIE48" s="1"/>
      <c r="AIF48" s="1"/>
      <c r="AIG48" s="1"/>
      <c r="AIH48" s="1"/>
      <c r="AII48" s="1"/>
      <c r="AIJ48" s="1"/>
      <c r="AIK48" s="1"/>
      <c r="AIL48" s="1"/>
      <c r="AIM48" s="1"/>
      <c r="AIN48" s="1"/>
      <c r="AIO48" s="1"/>
      <c r="AIP48" s="1"/>
      <c r="AIQ48" s="1"/>
      <c r="AIR48" s="1"/>
      <c r="AIS48" s="1"/>
      <c r="AIT48" s="1"/>
      <c r="AIU48" s="1"/>
      <c r="AIV48" s="1"/>
      <c r="AIW48" s="1"/>
      <c r="AIX48" s="1"/>
      <c r="AIY48" s="1"/>
      <c r="AIZ48" s="1"/>
      <c r="AJA48" s="1"/>
      <c r="AJB48" s="1"/>
      <c r="AJC48" s="1"/>
      <c r="AJD48" s="1"/>
      <c r="AJE48" s="1"/>
      <c r="AJF48" s="1"/>
      <c r="AJG48" s="1"/>
      <c r="AJH48" s="1"/>
      <c r="AJI48" s="1"/>
      <c r="AJJ48" s="1"/>
      <c r="AJK48" s="1"/>
      <c r="AJL48" s="1"/>
      <c r="AJM48" s="1"/>
      <c r="AJN48" s="1"/>
      <c r="AJO48" s="1"/>
      <c r="AJP48" s="1"/>
      <c r="AJQ48" s="1"/>
      <c r="AJR48" s="1"/>
      <c r="AJS48" s="1"/>
      <c r="AJT48" s="1"/>
      <c r="AJU48" s="1"/>
      <c r="AJV48" s="1"/>
      <c r="AJW48" s="1"/>
      <c r="AJX48" s="1"/>
      <c r="AJY48" s="1"/>
      <c r="AJZ48" s="1"/>
      <c r="AKA48" s="1"/>
      <c r="AKB48" s="1"/>
      <c r="AKC48" s="1"/>
      <c r="AKD48" s="1"/>
      <c r="AKE48" s="1"/>
      <c r="AKF48" s="1"/>
      <c r="AKG48" s="1"/>
      <c r="AKH48" s="1"/>
      <c r="AKI48" s="1"/>
      <c r="AKJ48" s="1"/>
      <c r="AKK48" s="1"/>
      <c r="AKL48" s="1"/>
      <c r="AKM48" s="1"/>
      <c r="AKN48" s="1"/>
      <c r="AKO48" s="1"/>
      <c r="AKP48" s="1"/>
      <c r="AKQ48" s="1"/>
      <c r="AKR48" s="1"/>
      <c r="AKS48" s="1"/>
      <c r="AKT48" s="1"/>
      <c r="AKU48" s="1"/>
      <c r="AKV48" s="1"/>
      <c r="AKW48" s="1"/>
      <c r="AKX48" s="1"/>
      <c r="AKY48" s="1"/>
      <c r="AKZ48" s="1"/>
      <c r="ALA48" s="1"/>
      <c r="ALB48" s="1"/>
      <c r="ALC48" s="1"/>
      <c r="ALD48" s="1"/>
      <c r="ALE48" s="1"/>
      <c r="ALF48" s="1"/>
      <c r="ALG48" s="1"/>
      <c r="ALH48" s="1"/>
      <c r="ALI48" s="1"/>
      <c r="ALJ48" s="1"/>
      <c r="ALK48" s="1"/>
      <c r="ALL48" s="1"/>
      <c r="ALM48" s="1"/>
      <c r="ALN48" s="1"/>
      <c r="ALO48" s="1"/>
      <c r="ALP48" s="1"/>
      <c r="ALQ48" s="1"/>
      <c r="ALR48" s="1"/>
      <c r="ALS48" s="1"/>
      <c r="ALT48" s="1"/>
      <c r="ALU48" s="1"/>
      <c r="ALV48" s="1"/>
      <c r="ALW48" s="1"/>
      <c r="ALX48" s="1"/>
      <c r="ALY48" s="1"/>
      <c r="ALZ48" s="1"/>
      <c r="AMA48" s="1"/>
      <c r="AMB48" s="1"/>
      <c r="AMC48" s="1"/>
      <c r="AMD48" s="1"/>
      <c r="AME48" s="1"/>
      <c r="AMF48" s="1"/>
      <c r="AMG48" s="1"/>
      <c r="AMH48" s="1"/>
      <c r="AMI48" s="1"/>
      <c r="AMJ48" s="1"/>
      <c r="AMK48" s="1"/>
      <c r="AML48" s="1"/>
      <c r="AMM48" s="1"/>
      <c r="AMN48" s="1"/>
      <c r="AMO48" s="1"/>
      <c r="AMP48" s="1"/>
      <c r="AMQ48" s="1"/>
      <c r="AMR48" s="1"/>
      <c r="AMS48" s="1"/>
      <c r="AMT48" s="1"/>
      <c r="AMU48" s="1"/>
      <c r="AMV48" s="1"/>
      <c r="AMW48" s="1"/>
      <c r="AMX48" s="1"/>
      <c r="AMY48" s="1"/>
      <c r="AMZ48" s="1"/>
      <c r="ANA48" s="1"/>
      <c r="ANB48" s="1"/>
      <c r="ANC48" s="1"/>
      <c r="AND48" s="1"/>
      <c r="ANE48" s="1"/>
      <c r="ANF48" s="1"/>
      <c r="ANG48" s="1"/>
      <c r="ANH48" s="1"/>
      <c r="ANI48" s="1"/>
      <c r="ANJ48" s="1"/>
      <c r="ANK48" s="1"/>
      <c r="ANL48" s="1"/>
      <c r="ANM48" s="1"/>
      <c r="ANN48" s="1"/>
      <c r="ANO48" s="1"/>
      <c r="ANP48" s="1"/>
      <c r="ANQ48" s="1"/>
      <c r="ANR48" s="1"/>
      <c r="ANS48" s="1"/>
      <c r="ANT48" s="1"/>
      <c r="ANU48" s="1"/>
      <c r="ANV48" s="1"/>
      <c r="ANW48" s="1"/>
      <c r="ANX48" s="1"/>
      <c r="ANY48" s="1"/>
      <c r="ANZ48" s="1"/>
      <c r="AOA48" s="1"/>
      <c r="AOB48" s="1"/>
      <c r="AOC48" s="1"/>
      <c r="AOD48" s="1"/>
      <c r="AOE48" s="1"/>
      <c r="AOF48" s="1"/>
      <c r="AOG48" s="1"/>
      <c r="AOH48" s="1"/>
      <c r="AOI48" s="1"/>
      <c r="AOJ48" s="1"/>
      <c r="AOK48" s="1"/>
      <c r="AOL48" s="1"/>
      <c r="AOM48" s="1"/>
      <c r="AON48" s="1"/>
      <c r="AOO48" s="1"/>
      <c r="AOP48" s="1"/>
      <c r="AOQ48" s="1"/>
      <c r="AOR48" s="1"/>
      <c r="AOS48" s="1"/>
      <c r="AOT48" s="1"/>
      <c r="AOU48" s="1"/>
      <c r="AOV48" s="1"/>
      <c r="AOW48" s="1"/>
      <c r="AOX48" s="1"/>
      <c r="AOY48" s="1"/>
      <c r="AOZ48" s="1"/>
      <c r="APA48" s="1"/>
      <c r="APB48" s="1"/>
      <c r="APC48" s="1"/>
      <c r="APD48" s="1"/>
      <c r="APE48" s="1"/>
      <c r="APF48" s="1"/>
      <c r="APG48" s="1"/>
      <c r="APH48" s="1"/>
      <c r="API48" s="1"/>
      <c r="APJ48" s="1"/>
      <c r="APK48" s="1"/>
      <c r="APL48" s="1"/>
      <c r="APM48" s="1"/>
      <c r="APN48" s="1"/>
      <c r="APO48" s="1"/>
      <c r="APP48" s="1"/>
      <c r="APQ48" s="1"/>
      <c r="APR48" s="1"/>
      <c r="APS48" s="1"/>
      <c r="APT48" s="1"/>
      <c r="APU48" s="1"/>
      <c r="APV48" s="1"/>
      <c r="APW48" s="1"/>
      <c r="APX48" s="1"/>
      <c r="APY48" s="1"/>
      <c r="APZ48" s="1"/>
      <c r="AQA48" s="1"/>
      <c r="AQB48" s="1"/>
      <c r="AQC48" s="1"/>
      <c r="AQD48" s="1"/>
      <c r="AQE48" s="1"/>
      <c r="AQF48" s="1"/>
      <c r="AQG48" s="1"/>
      <c r="AQH48" s="1"/>
      <c r="AQI48" s="1"/>
      <c r="AQJ48" s="1"/>
      <c r="AQK48" s="1"/>
      <c r="AQL48" s="1"/>
      <c r="AQM48" s="1"/>
      <c r="AQN48" s="1"/>
      <c r="AQO48" s="1"/>
      <c r="AQP48" s="1"/>
      <c r="AQQ48" s="1"/>
      <c r="AQR48" s="1"/>
      <c r="AQS48" s="1"/>
      <c r="AQT48" s="1"/>
      <c r="AQU48" s="1"/>
      <c r="AQV48" s="1"/>
      <c r="AQW48" s="1"/>
      <c r="AQX48" s="1"/>
      <c r="AQY48" s="1"/>
      <c r="AQZ48" s="1"/>
      <c r="ARA48" s="1"/>
      <c r="ARB48" s="1"/>
      <c r="ARC48" s="1"/>
      <c r="ARD48" s="1"/>
      <c r="ARE48" s="1"/>
      <c r="ARF48" s="1"/>
      <c r="ARG48" s="1"/>
      <c r="ARH48" s="1"/>
      <c r="ARI48" s="1"/>
      <c r="ARJ48" s="1"/>
      <c r="ARK48" s="1"/>
      <c r="ARL48" s="1"/>
      <c r="ARM48" s="1"/>
      <c r="ARN48" s="1"/>
      <c r="ARO48" s="1"/>
      <c r="ARP48" s="1"/>
      <c r="ARQ48" s="1"/>
      <c r="ARR48" s="1"/>
      <c r="ARS48" s="1"/>
      <c r="ART48" s="1"/>
      <c r="ARU48" s="1"/>
      <c r="ARV48" s="1"/>
      <c r="ARW48" s="1"/>
      <c r="ARX48" s="1"/>
      <c r="ARY48" s="1"/>
      <c r="ARZ48" s="1"/>
      <c r="ASA48" s="1"/>
      <c r="ASB48" s="1"/>
      <c r="ASC48" s="1"/>
      <c r="ASD48" s="1"/>
      <c r="ASE48" s="1"/>
      <c r="ASF48" s="1"/>
      <c r="ASG48" s="1"/>
      <c r="ASH48" s="1"/>
      <c r="ASI48" s="1"/>
      <c r="ASJ48" s="1"/>
      <c r="ASK48" s="1"/>
      <c r="ASL48" s="1"/>
      <c r="ASM48" s="1"/>
      <c r="ASN48" s="1"/>
      <c r="ASO48" s="1"/>
      <c r="ASP48" s="1"/>
      <c r="ASQ48" s="1"/>
      <c r="ASR48" s="1"/>
      <c r="ASS48" s="1"/>
      <c r="AST48" s="1"/>
      <c r="ASU48" s="1"/>
      <c r="ASV48" s="1"/>
      <c r="ASW48" s="1"/>
      <c r="ASX48" s="1"/>
      <c r="ASY48" s="1"/>
      <c r="ASZ48" s="1"/>
      <c r="ATA48" s="1"/>
      <c r="ATB48" s="1"/>
      <c r="ATC48" s="1"/>
      <c r="ATD48" s="1"/>
      <c r="ATE48" s="1"/>
      <c r="ATF48" s="1"/>
      <c r="ATG48" s="1"/>
      <c r="ATH48" s="1"/>
      <c r="ATI48" s="1"/>
      <c r="ATJ48" s="1"/>
      <c r="ATK48" s="1"/>
      <c r="ATL48" s="1"/>
      <c r="ATM48" s="1"/>
      <c r="ATN48" s="1"/>
      <c r="ATO48" s="1"/>
      <c r="ATP48" s="1"/>
      <c r="ATQ48" s="1"/>
      <c r="ATR48" s="1"/>
      <c r="ATS48" s="1"/>
      <c r="ATT48" s="1"/>
      <c r="ATU48" s="1"/>
      <c r="ATV48" s="1"/>
      <c r="ATW48" s="1"/>
      <c r="ATX48" s="1"/>
      <c r="ATY48" s="1"/>
      <c r="ATZ48" s="1"/>
      <c r="AUA48" s="1"/>
      <c r="AUB48" s="1"/>
      <c r="AUC48" s="1"/>
      <c r="AUD48" s="1"/>
      <c r="AUE48" s="1"/>
      <c r="AUF48" s="1"/>
      <c r="AUG48" s="1"/>
      <c r="AUH48" s="1"/>
      <c r="AUI48" s="1"/>
      <c r="AUJ48" s="1"/>
      <c r="AUK48" s="1"/>
      <c r="AUL48" s="1"/>
      <c r="AUM48" s="1"/>
      <c r="AUN48" s="1"/>
      <c r="AUO48" s="1"/>
      <c r="AUP48" s="1"/>
      <c r="AUQ48" s="1"/>
      <c r="AUR48" s="1"/>
      <c r="AUS48" s="1"/>
      <c r="AUT48" s="1"/>
      <c r="AUU48" s="1"/>
      <c r="AUV48" s="1"/>
      <c r="AUW48" s="1"/>
      <c r="AUX48" s="1"/>
      <c r="AUY48" s="1"/>
      <c r="AUZ48" s="1"/>
      <c r="AVA48" s="1"/>
      <c r="AVB48" s="1"/>
      <c r="AVC48" s="1"/>
      <c r="AVD48" s="1"/>
      <c r="AVE48" s="1"/>
      <c r="AVF48" s="1"/>
      <c r="AVG48" s="1"/>
      <c r="AVH48" s="1"/>
      <c r="AVI48" s="1"/>
      <c r="AVJ48" s="1"/>
      <c r="AVK48" s="1"/>
      <c r="AVL48" s="1"/>
      <c r="AVM48" s="1"/>
      <c r="AVN48" s="1"/>
      <c r="AVO48" s="1"/>
      <c r="AVP48" s="1"/>
      <c r="AVQ48" s="1"/>
      <c r="AVR48" s="1"/>
      <c r="AVS48" s="1"/>
      <c r="AVT48" s="1"/>
      <c r="AVU48" s="1"/>
      <c r="AVV48" s="1"/>
      <c r="AVW48" s="1"/>
      <c r="AVX48" s="1"/>
      <c r="AVY48" s="1"/>
      <c r="AVZ48" s="1"/>
      <c r="AWA48" s="1"/>
      <c r="AWB48" s="1"/>
      <c r="AWC48" s="1"/>
      <c r="AWD48" s="1"/>
      <c r="AWE48" s="1"/>
      <c r="AWF48" s="1"/>
      <c r="AWG48" s="1"/>
      <c r="AWH48" s="1"/>
      <c r="AWI48" s="1"/>
      <c r="AWJ48" s="1"/>
      <c r="AWK48" s="1"/>
      <c r="AWL48" s="1"/>
      <c r="AWM48" s="1"/>
      <c r="AWN48" s="1"/>
      <c r="AWO48" s="1"/>
      <c r="AWP48" s="1"/>
      <c r="AWQ48" s="1"/>
      <c r="AWR48" s="1"/>
      <c r="AWS48" s="1"/>
      <c r="AWT48" s="1"/>
      <c r="AWU48" s="1"/>
      <c r="AWV48" s="1"/>
      <c r="AWW48" s="1"/>
      <c r="AWX48" s="1"/>
      <c r="AWY48" s="1"/>
      <c r="AWZ48" s="1"/>
      <c r="AXA48" s="1"/>
      <c r="AXB48" s="1"/>
      <c r="AXC48" s="1"/>
      <c r="AXD48" s="1"/>
      <c r="AXE48" s="1"/>
      <c r="AXF48" s="1"/>
      <c r="AXG48" s="1"/>
      <c r="AXH48" s="1"/>
      <c r="AXI48" s="1"/>
      <c r="AXJ48" s="1"/>
      <c r="AXK48" s="1"/>
      <c r="AXL48" s="1"/>
      <c r="AXM48" s="1"/>
      <c r="AXN48" s="1"/>
      <c r="AXO48" s="1"/>
      <c r="AXP48" s="1"/>
      <c r="AXQ48" s="1"/>
      <c r="AXR48" s="1"/>
      <c r="AXS48" s="1"/>
      <c r="AXT48" s="1"/>
      <c r="AXU48" s="1"/>
      <c r="AXV48" s="1"/>
      <c r="AXW48" s="1"/>
      <c r="AXX48" s="1"/>
      <c r="AXY48" s="1"/>
      <c r="AXZ48" s="1"/>
      <c r="AYA48" s="1"/>
      <c r="AYB48" s="1"/>
      <c r="AYC48" s="1"/>
      <c r="AYD48" s="1"/>
      <c r="AYE48" s="1"/>
      <c r="AYF48" s="1"/>
      <c r="AYG48" s="1"/>
      <c r="AYH48" s="1"/>
      <c r="AYI48" s="1"/>
      <c r="AYJ48" s="1"/>
      <c r="AYK48" s="1"/>
      <c r="AYL48" s="1"/>
      <c r="AYM48" s="1"/>
      <c r="AYN48" s="1"/>
      <c r="AYO48" s="1"/>
      <c r="AYP48" s="1"/>
      <c r="AYQ48" s="1"/>
      <c r="AYR48" s="1"/>
      <c r="AYS48" s="1"/>
      <c r="AYT48" s="1"/>
      <c r="AYU48" s="1"/>
      <c r="AYV48" s="1"/>
      <c r="AYW48" s="1"/>
      <c r="AYX48" s="1"/>
      <c r="AYY48" s="1"/>
      <c r="AYZ48" s="1"/>
      <c r="AZA48" s="1"/>
      <c r="AZB48" s="1"/>
      <c r="AZC48" s="1"/>
      <c r="AZD48" s="1"/>
      <c r="AZE48" s="1"/>
      <c r="AZF48" s="1"/>
      <c r="AZG48" s="1"/>
      <c r="AZH48" s="1"/>
      <c r="AZI48" s="1"/>
      <c r="AZJ48" s="1"/>
      <c r="AZK48" s="1"/>
      <c r="AZL48" s="1"/>
      <c r="AZM48" s="1"/>
      <c r="AZN48" s="1"/>
      <c r="AZO48" s="1"/>
      <c r="AZP48" s="1"/>
      <c r="AZQ48" s="1"/>
      <c r="AZR48" s="1"/>
      <c r="AZS48" s="1"/>
      <c r="AZT48" s="1"/>
      <c r="AZU48" s="1"/>
      <c r="AZV48" s="1"/>
      <c r="AZW48" s="1"/>
      <c r="AZX48" s="1"/>
      <c r="AZY48" s="1"/>
      <c r="AZZ48" s="1"/>
      <c r="BAA48" s="1"/>
      <c r="BAB48" s="1"/>
      <c r="BAC48" s="1"/>
      <c r="BAD48" s="1"/>
      <c r="BAE48" s="1"/>
      <c r="BAF48" s="1"/>
      <c r="BAG48" s="1"/>
      <c r="BAH48" s="1"/>
      <c r="BAI48" s="1"/>
      <c r="BAJ48" s="1"/>
      <c r="BAK48" s="1"/>
      <c r="BAL48" s="1"/>
      <c r="BAM48" s="1"/>
      <c r="BAN48" s="1"/>
      <c r="BAO48" s="1"/>
      <c r="BAP48" s="1"/>
      <c r="BAQ48" s="1"/>
      <c r="BAR48" s="1"/>
      <c r="BAS48" s="1"/>
      <c r="BAT48" s="1"/>
      <c r="BAU48" s="1"/>
      <c r="BAV48" s="1"/>
      <c r="BAW48" s="1"/>
      <c r="BAX48" s="1"/>
      <c r="BAY48" s="1"/>
      <c r="BAZ48" s="1"/>
      <c r="BBA48" s="1"/>
      <c r="BBB48" s="1"/>
      <c r="BBC48" s="1"/>
      <c r="BBD48" s="1"/>
      <c r="BBE48" s="1"/>
      <c r="BBF48" s="1"/>
      <c r="BBG48" s="1"/>
      <c r="BBH48" s="1"/>
      <c r="BBI48" s="1"/>
      <c r="BBJ48" s="1"/>
      <c r="BBK48" s="1"/>
      <c r="BBL48" s="1"/>
      <c r="BBM48" s="1"/>
      <c r="BBN48" s="1"/>
      <c r="BBO48" s="1"/>
      <c r="BBP48" s="1"/>
      <c r="BBQ48" s="1"/>
      <c r="BBR48" s="1"/>
      <c r="BBS48" s="1"/>
      <c r="BBT48" s="1"/>
      <c r="BBU48" s="1"/>
      <c r="BBV48" s="1"/>
      <c r="BBW48" s="1"/>
      <c r="BBX48" s="1"/>
      <c r="BBY48" s="1"/>
      <c r="BBZ48" s="1"/>
      <c r="BCA48" s="1"/>
      <c r="BCB48" s="1"/>
      <c r="BCC48" s="1"/>
      <c r="BCD48" s="1"/>
      <c r="BCE48" s="1"/>
      <c r="BCF48" s="1"/>
      <c r="BCG48" s="1"/>
      <c r="BCH48" s="1"/>
      <c r="BCI48" s="1"/>
      <c r="BCJ48" s="1"/>
      <c r="BCK48" s="1"/>
      <c r="BCL48" s="1"/>
      <c r="BCM48" s="1"/>
      <c r="BCN48" s="1"/>
      <c r="BCO48" s="1"/>
      <c r="BCP48" s="1"/>
      <c r="BCQ48" s="1"/>
      <c r="BCR48" s="1"/>
      <c r="BCS48" s="1"/>
      <c r="BCT48" s="1"/>
      <c r="BCU48" s="1"/>
      <c r="BCV48" s="1"/>
      <c r="BCW48" s="1"/>
      <c r="BCX48" s="1"/>
      <c r="BCY48" s="1"/>
      <c r="BCZ48" s="1"/>
      <c r="BDA48" s="1"/>
      <c r="BDB48" s="1"/>
      <c r="BDC48" s="1"/>
      <c r="BDD48" s="1"/>
      <c r="BDE48" s="1"/>
      <c r="BDF48" s="1"/>
      <c r="BDG48" s="1"/>
      <c r="BDH48" s="1"/>
      <c r="BDI48" s="1"/>
      <c r="BDJ48" s="1"/>
      <c r="BDK48" s="1"/>
      <c r="BDL48" s="1"/>
      <c r="BDM48" s="1"/>
      <c r="BDN48" s="1"/>
      <c r="BDO48" s="1"/>
      <c r="BDP48" s="1"/>
      <c r="BDQ48" s="1"/>
      <c r="BDR48" s="1"/>
      <c r="BDS48" s="1"/>
      <c r="BDT48" s="1"/>
      <c r="BDU48" s="1"/>
      <c r="BDV48" s="1"/>
      <c r="BDW48" s="1"/>
      <c r="BDX48" s="1"/>
      <c r="BDY48" s="1"/>
      <c r="BDZ48" s="1"/>
      <c r="BEA48" s="1"/>
      <c r="BEB48" s="1"/>
      <c r="BEC48" s="1"/>
      <c r="BED48" s="1"/>
      <c r="BEE48" s="1"/>
      <c r="BEF48" s="1"/>
      <c r="BEG48" s="1"/>
      <c r="BEH48" s="1"/>
      <c r="BEI48" s="1"/>
      <c r="BEJ48" s="1"/>
      <c r="BEK48" s="1"/>
      <c r="BEL48" s="1"/>
      <c r="BEM48" s="1"/>
      <c r="BEN48" s="1"/>
      <c r="BEO48" s="1"/>
      <c r="BEP48" s="1"/>
      <c r="BEQ48" s="1"/>
      <c r="BER48" s="1"/>
      <c r="BES48" s="1"/>
      <c r="BET48" s="1"/>
      <c r="BEU48" s="1"/>
      <c r="BEV48" s="1"/>
      <c r="BEW48" s="1"/>
      <c r="BEX48" s="1"/>
      <c r="BEY48" s="1"/>
      <c r="BEZ48" s="1"/>
      <c r="BFA48" s="1"/>
      <c r="BFB48" s="1"/>
      <c r="BFC48" s="1"/>
      <c r="BFD48" s="1"/>
      <c r="BFE48" s="1"/>
      <c r="BFF48" s="1"/>
      <c r="BFG48" s="1"/>
      <c r="BFH48" s="1"/>
      <c r="BFI48" s="1"/>
      <c r="BFJ48" s="1"/>
      <c r="BFK48" s="1"/>
      <c r="BFL48" s="1"/>
      <c r="BFM48" s="1"/>
      <c r="BFN48" s="1"/>
      <c r="BFO48" s="1"/>
      <c r="BFP48" s="1"/>
      <c r="BFQ48" s="1"/>
      <c r="BFR48" s="1"/>
      <c r="BFS48" s="1"/>
      <c r="BFT48" s="1"/>
      <c r="BFU48" s="1"/>
      <c r="BFV48" s="1"/>
      <c r="BFW48" s="1"/>
      <c r="BFX48" s="1"/>
      <c r="BFY48" s="1"/>
      <c r="BFZ48" s="1"/>
      <c r="BGA48" s="1"/>
      <c r="BGB48" s="1"/>
      <c r="BGC48" s="1"/>
      <c r="BGD48" s="1"/>
      <c r="BGE48" s="1"/>
      <c r="BGF48" s="1"/>
      <c r="BGG48" s="1"/>
      <c r="BGH48" s="1"/>
      <c r="BGI48" s="1"/>
      <c r="BGJ48" s="1"/>
      <c r="BGK48" s="1"/>
      <c r="BGL48" s="1"/>
      <c r="BGM48" s="1"/>
      <c r="BGN48" s="1"/>
      <c r="BGO48" s="1"/>
      <c r="BGP48" s="1"/>
      <c r="BGQ48" s="1"/>
      <c r="BGR48" s="1"/>
      <c r="BGS48" s="1"/>
      <c r="BGT48" s="1"/>
      <c r="BGU48" s="1"/>
      <c r="BGV48" s="1"/>
      <c r="BGW48" s="1"/>
      <c r="BGX48" s="1"/>
      <c r="BGY48" s="1"/>
      <c r="BGZ48" s="1"/>
      <c r="BHA48" s="1"/>
      <c r="BHB48" s="1"/>
      <c r="BHC48" s="1"/>
      <c r="BHD48" s="1"/>
      <c r="BHE48" s="1"/>
      <c r="BHF48" s="1"/>
      <c r="BHG48" s="1"/>
      <c r="BHH48" s="1"/>
      <c r="BHI48" s="1"/>
      <c r="BHJ48" s="1"/>
      <c r="BHK48" s="1"/>
      <c r="BHL48" s="1"/>
      <c r="BHM48" s="1"/>
      <c r="BHN48" s="1"/>
      <c r="BHO48" s="1"/>
      <c r="BHP48" s="1"/>
      <c r="BHQ48" s="1"/>
      <c r="BHR48" s="1"/>
      <c r="BHS48" s="1"/>
      <c r="BHT48" s="1"/>
      <c r="BHU48" s="1"/>
      <c r="BHV48" s="1"/>
      <c r="BHW48" s="1"/>
      <c r="BHX48" s="1"/>
      <c r="BHY48" s="1"/>
      <c r="BHZ48" s="1"/>
      <c r="BIA48" s="1"/>
      <c r="BIB48" s="1"/>
      <c r="BIC48" s="1"/>
      <c r="BID48" s="1"/>
      <c r="BIE48" s="1"/>
      <c r="BIF48" s="1"/>
      <c r="BIG48" s="1"/>
      <c r="BIH48" s="1"/>
      <c r="BII48" s="1"/>
      <c r="BIJ48" s="1"/>
      <c r="BIK48" s="1"/>
      <c r="BIL48" s="1"/>
      <c r="BIM48" s="1"/>
      <c r="BIN48" s="1"/>
      <c r="BIO48" s="1"/>
      <c r="BIP48" s="1"/>
      <c r="BIQ48" s="1"/>
      <c r="BIR48" s="1"/>
      <c r="BIS48" s="1"/>
      <c r="BIT48" s="1"/>
      <c r="BIU48" s="1"/>
      <c r="BIV48" s="1"/>
      <c r="BIW48" s="1"/>
      <c r="BIX48" s="1"/>
      <c r="BIY48" s="1"/>
      <c r="BIZ48" s="1"/>
      <c r="BJA48" s="1"/>
      <c r="BJB48" s="1"/>
      <c r="BJC48" s="1"/>
      <c r="BJD48" s="1"/>
      <c r="BJE48" s="1"/>
      <c r="BJF48" s="1"/>
      <c r="BJG48" s="1"/>
      <c r="BJH48" s="1"/>
      <c r="BJI48" s="1"/>
      <c r="BJJ48" s="1"/>
      <c r="BJK48" s="1"/>
      <c r="BJL48" s="1"/>
      <c r="BJM48" s="1"/>
      <c r="BJN48" s="1"/>
      <c r="BJO48" s="1"/>
      <c r="BJP48" s="1"/>
      <c r="BJQ48" s="1"/>
      <c r="BJR48" s="1"/>
      <c r="BJS48" s="1"/>
      <c r="BJT48" s="1"/>
      <c r="BJU48" s="1"/>
      <c r="BJV48" s="1"/>
      <c r="BJW48" s="1"/>
      <c r="BJX48" s="1"/>
      <c r="BJY48" s="1"/>
      <c r="BJZ48" s="1"/>
      <c r="BKA48" s="1"/>
      <c r="BKB48" s="1"/>
      <c r="BKC48" s="1"/>
      <c r="BKD48" s="1"/>
      <c r="BKE48" s="1"/>
      <c r="BKF48" s="1"/>
      <c r="BKG48" s="1"/>
      <c r="BKH48" s="1"/>
      <c r="BKI48" s="1"/>
      <c r="BKJ48" s="1"/>
      <c r="BKK48" s="1"/>
      <c r="BKL48" s="1"/>
      <c r="BKM48" s="1"/>
      <c r="BKN48" s="1"/>
      <c r="BKO48" s="1"/>
      <c r="BKP48" s="1"/>
      <c r="BKQ48" s="1"/>
      <c r="BKR48" s="1"/>
      <c r="BKS48" s="1"/>
      <c r="BKT48" s="1"/>
      <c r="BKU48" s="1"/>
      <c r="BKV48" s="1"/>
      <c r="BKW48" s="1"/>
      <c r="BKX48" s="1"/>
      <c r="BKY48" s="1"/>
      <c r="BKZ48" s="1"/>
      <c r="BLA48" s="1"/>
      <c r="BLB48" s="1"/>
      <c r="BLC48" s="1"/>
      <c r="BLD48" s="1"/>
      <c r="BLE48" s="1"/>
      <c r="BLF48" s="1"/>
      <c r="BLG48" s="1"/>
      <c r="BLH48" s="1"/>
      <c r="BLI48" s="1"/>
      <c r="BLJ48" s="1"/>
      <c r="BLK48" s="1"/>
      <c r="BLL48" s="1"/>
      <c r="BLM48" s="1"/>
      <c r="BLN48" s="1"/>
      <c r="BLO48" s="1"/>
      <c r="BLP48" s="1"/>
      <c r="BLQ48" s="1"/>
      <c r="BLR48" s="1"/>
      <c r="BLS48" s="1"/>
      <c r="BLT48" s="1"/>
      <c r="BLU48" s="1"/>
      <c r="BLV48" s="1"/>
      <c r="BLW48" s="1"/>
      <c r="BLX48" s="1"/>
      <c r="BLY48" s="1"/>
      <c r="BLZ48" s="1"/>
      <c r="BMA48" s="1"/>
      <c r="BMB48" s="1"/>
      <c r="BMC48" s="1"/>
      <c r="BMD48" s="1"/>
      <c r="BME48" s="1"/>
      <c r="BMF48" s="1"/>
      <c r="BMG48" s="1"/>
      <c r="BMH48" s="1"/>
      <c r="BMI48" s="1"/>
      <c r="BMJ48" s="1"/>
      <c r="BMK48" s="1"/>
      <c r="BML48" s="1"/>
      <c r="BMM48" s="1"/>
      <c r="BMN48" s="1"/>
      <c r="BMO48" s="1"/>
      <c r="BMP48" s="1"/>
      <c r="BMQ48" s="1"/>
      <c r="BMR48" s="1"/>
      <c r="BMS48" s="1"/>
      <c r="BMT48" s="1"/>
      <c r="BMU48" s="1"/>
      <c r="BMV48" s="1"/>
      <c r="BMW48" s="1"/>
      <c r="BMX48" s="1"/>
      <c r="BMY48" s="1"/>
      <c r="BMZ48" s="1"/>
      <c r="BNA48" s="1"/>
      <c r="BNB48" s="1"/>
      <c r="BNC48" s="1"/>
      <c r="BND48" s="1"/>
      <c r="BNE48" s="1"/>
      <c r="BNF48" s="1"/>
      <c r="BNG48" s="1"/>
      <c r="BNH48" s="1"/>
      <c r="BNI48" s="1"/>
      <c r="BNJ48" s="1"/>
      <c r="BNK48" s="1"/>
      <c r="BNL48" s="1"/>
      <c r="BNM48" s="1"/>
      <c r="BNN48" s="1"/>
      <c r="BNO48" s="1"/>
      <c r="BNP48" s="1"/>
      <c r="BNQ48" s="1"/>
      <c r="BNR48" s="1"/>
      <c r="BNS48" s="1"/>
      <c r="BNT48" s="1"/>
      <c r="BNU48" s="1"/>
      <c r="BNV48" s="1"/>
      <c r="BNW48" s="1"/>
      <c r="BNX48" s="1"/>
      <c r="BNY48" s="1"/>
      <c r="BNZ48" s="1"/>
      <c r="BOA48" s="1"/>
      <c r="BOB48" s="1"/>
      <c r="BOC48" s="1"/>
      <c r="BOD48" s="1"/>
      <c r="BOE48" s="1"/>
      <c r="BOF48" s="1"/>
      <c r="BOG48" s="1"/>
      <c r="BOH48" s="1"/>
      <c r="BOI48" s="1"/>
      <c r="BOJ48" s="1"/>
      <c r="BOK48" s="1"/>
      <c r="BOL48" s="1"/>
      <c r="BOM48" s="1"/>
      <c r="BON48" s="1"/>
      <c r="BOO48" s="1"/>
      <c r="BOP48" s="1"/>
      <c r="BOQ48" s="1"/>
      <c r="BOR48" s="1"/>
      <c r="BOS48" s="1"/>
      <c r="BOT48" s="1"/>
      <c r="BOU48" s="1"/>
      <c r="BOV48" s="1"/>
      <c r="BOW48" s="1"/>
      <c r="BOX48" s="1"/>
      <c r="BOY48" s="1"/>
      <c r="BOZ48" s="1"/>
      <c r="BPA48" s="1"/>
      <c r="BPB48" s="1"/>
      <c r="BPC48" s="1"/>
      <c r="BPD48" s="1"/>
      <c r="BPE48" s="1"/>
      <c r="BPF48" s="1"/>
      <c r="BPG48" s="1"/>
      <c r="BPH48" s="1"/>
      <c r="BPI48" s="1"/>
      <c r="BPJ48" s="1"/>
      <c r="BPK48" s="1"/>
      <c r="BPL48" s="1"/>
      <c r="BPM48" s="1"/>
      <c r="BPN48" s="1"/>
      <c r="BPO48" s="1"/>
      <c r="BPP48" s="1"/>
      <c r="BPQ48" s="1"/>
      <c r="BPR48" s="1"/>
      <c r="BPS48" s="1"/>
      <c r="BPT48" s="1"/>
      <c r="BPU48" s="1"/>
      <c r="BPV48" s="1"/>
      <c r="BPW48" s="1"/>
      <c r="BPX48" s="1"/>
      <c r="BPY48" s="1"/>
      <c r="BPZ48" s="1"/>
      <c r="BQA48" s="1"/>
      <c r="BQB48" s="1"/>
      <c r="BQC48" s="1"/>
      <c r="BQD48" s="1"/>
      <c r="BQE48" s="1"/>
      <c r="BQF48" s="1"/>
      <c r="BQG48" s="1"/>
      <c r="BQH48" s="1"/>
      <c r="BQI48" s="1"/>
      <c r="BQJ48" s="1"/>
      <c r="BQK48" s="1"/>
      <c r="BQL48" s="1"/>
      <c r="BQM48" s="1"/>
      <c r="BQN48" s="1"/>
      <c r="BQO48" s="1"/>
      <c r="BQP48" s="1"/>
      <c r="BQQ48" s="1"/>
      <c r="BQR48" s="1"/>
      <c r="BQS48" s="1"/>
      <c r="BQT48" s="1"/>
      <c r="BQU48" s="1"/>
      <c r="BQV48" s="1"/>
      <c r="BQW48" s="1"/>
      <c r="BQX48" s="1"/>
      <c r="BQY48" s="1"/>
      <c r="BQZ48" s="1"/>
      <c r="BRA48" s="1"/>
      <c r="BRB48" s="1"/>
      <c r="BRC48" s="1"/>
      <c r="BRD48" s="1"/>
      <c r="BRE48" s="1"/>
      <c r="BRF48" s="1"/>
      <c r="BRG48" s="1"/>
      <c r="BRH48" s="1"/>
      <c r="BRI48" s="1"/>
      <c r="BRJ48" s="1"/>
      <c r="BRK48" s="1"/>
      <c r="BRL48" s="1"/>
      <c r="BRM48" s="1"/>
      <c r="BRN48" s="1"/>
      <c r="BRO48" s="1"/>
      <c r="BRP48" s="1"/>
      <c r="BRQ48" s="1"/>
      <c r="BRR48" s="1"/>
      <c r="BRS48" s="1"/>
      <c r="BRT48" s="1"/>
      <c r="BRU48" s="1"/>
      <c r="BRV48" s="1"/>
      <c r="BRW48" s="1"/>
      <c r="BRX48" s="1"/>
      <c r="BRY48" s="1"/>
      <c r="BRZ48" s="1"/>
      <c r="BSA48" s="1"/>
      <c r="BSB48" s="1"/>
      <c r="BSC48" s="1"/>
      <c r="BSD48" s="1"/>
      <c r="BSE48" s="1"/>
      <c r="BSF48" s="1"/>
      <c r="BSG48" s="1"/>
      <c r="BSH48" s="1"/>
      <c r="BSI48" s="1"/>
      <c r="BSJ48" s="1"/>
      <c r="BSK48" s="1"/>
      <c r="BSL48" s="1"/>
      <c r="BSM48" s="1"/>
      <c r="BSN48" s="1"/>
      <c r="BSO48" s="1"/>
      <c r="BSP48" s="1"/>
      <c r="BSQ48" s="1"/>
      <c r="BSR48" s="1"/>
      <c r="BSS48" s="1"/>
      <c r="BST48" s="1"/>
      <c r="BSU48" s="1"/>
      <c r="BSV48" s="1"/>
      <c r="BSW48" s="1"/>
      <c r="BSX48" s="1"/>
      <c r="BSY48" s="1"/>
      <c r="BSZ48" s="1"/>
      <c r="BTA48" s="1"/>
      <c r="BTB48" s="1"/>
      <c r="BTC48" s="1"/>
      <c r="BTD48" s="1"/>
      <c r="BTE48" s="1"/>
      <c r="BTF48" s="1"/>
      <c r="BTG48" s="1"/>
      <c r="BTH48" s="1"/>
      <c r="BTI48" s="1"/>
      <c r="BTJ48" s="1"/>
      <c r="BTK48" s="1"/>
      <c r="BTL48" s="1"/>
      <c r="BTM48" s="1"/>
      <c r="BTN48" s="1"/>
      <c r="BTO48" s="1"/>
      <c r="BTP48" s="1"/>
      <c r="BTQ48" s="1"/>
      <c r="BTR48" s="1"/>
      <c r="BTS48" s="1"/>
      <c r="BTT48" s="1"/>
      <c r="BTU48" s="1"/>
      <c r="BTV48" s="1"/>
      <c r="BTW48" s="1"/>
      <c r="BTX48" s="1"/>
      <c r="BTY48" s="1"/>
      <c r="BTZ48" s="1"/>
      <c r="BUA48" s="1"/>
      <c r="BUB48" s="1"/>
      <c r="BUC48" s="1"/>
      <c r="BUD48" s="1"/>
      <c r="BUE48" s="1"/>
      <c r="BUF48" s="1"/>
      <c r="BUG48" s="1"/>
      <c r="BUH48" s="1"/>
      <c r="BUI48" s="1"/>
      <c r="BUJ48" s="1"/>
      <c r="BUK48" s="1"/>
      <c r="BUL48" s="1"/>
      <c r="BUM48" s="1"/>
      <c r="BUN48" s="1"/>
      <c r="BUO48" s="1"/>
      <c r="BUP48" s="1"/>
      <c r="BUQ48" s="1"/>
      <c r="BUR48" s="1"/>
      <c r="BUS48" s="1"/>
      <c r="BUT48" s="1"/>
      <c r="BUU48" s="1"/>
      <c r="BUV48" s="1"/>
      <c r="BUW48" s="1"/>
      <c r="BUX48" s="1"/>
      <c r="BUY48" s="1"/>
      <c r="BUZ48" s="1"/>
      <c r="BVA48" s="1"/>
      <c r="BVB48" s="1"/>
      <c r="BVC48" s="1"/>
      <c r="BVD48" s="1"/>
      <c r="BVE48" s="1"/>
      <c r="BVF48" s="1"/>
      <c r="BVG48" s="1"/>
      <c r="BVH48" s="1"/>
      <c r="BVI48" s="1"/>
      <c r="BVJ48" s="1"/>
      <c r="BVK48" s="1"/>
      <c r="BVL48" s="1"/>
      <c r="BVM48" s="1"/>
      <c r="BVN48" s="1"/>
      <c r="BVO48" s="1"/>
      <c r="BVP48" s="1"/>
      <c r="BVQ48" s="1"/>
      <c r="BVR48" s="1"/>
      <c r="BVS48" s="1"/>
      <c r="BVT48" s="1"/>
      <c r="BVU48" s="1"/>
      <c r="BVV48" s="1"/>
      <c r="BVW48" s="1"/>
      <c r="BVX48" s="1"/>
      <c r="BVY48" s="1"/>
      <c r="BVZ48" s="1"/>
      <c r="BWA48" s="1"/>
      <c r="BWB48" s="1"/>
      <c r="BWC48" s="1"/>
      <c r="BWD48" s="1"/>
      <c r="BWE48" s="1"/>
      <c r="BWF48" s="1"/>
      <c r="BWG48" s="1"/>
      <c r="BWH48" s="1"/>
      <c r="BWI48" s="1"/>
      <c r="BWJ48" s="1"/>
      <c r="BWK48" s="1"/>
      <c r="BWL48" s="1"/>
      <c r="BWM48" s="1"/>
      <c r="BWN48" s="1"/>
      <c r="BWO48" s="1"/>
      <c r="BWP48" s="1"/>
      <c r="BWQ48" s="1"/>
      <c r="BWR48" s="1"/>
      <c r="BWS48" s="1"/>
      <c r="BWT48" s="1"/>
      <c r="BWU48" s="1"/>
      <c r="BWV48" s="1"/>
      <c r="BWW48" s="1"/>
      <c r="BWX48" s="1"/>
      <c r="BWY48" s="1"/>
      <c r="BWZ48" s="1"/>
      <c r="BXA48" s="1"/>
      <c r="BXB48" s="1"/>
      <c r="BXC48" s="1"/>
      <c r="BXD48" s="1"/>
      <c r="BXE48" s="1"/>
      <c r="BXF48" s="1"/>
      <c r="BXG48" s="1"/>
      <c r="BXH48" s="1"/>
      <c r="BXI48" s="1"/>
      <c r="BXJ48" s="1"/>
      <c r="BXK48" s="1"/>
      <c r="BXL48" s="1"/>
      <c r="BXM48" s="1"/>
      <c r="BXN48" s="1"/>
      <c r="BXO48" s="1"/>
      <c r="BXP48" s="1"/>
      <c r="BXQ48" s="1"/>
      <c r="BXR48" s="1"/>
      <c r="BXS48" s="1"/>
      <c r="BXT48" s="1"/>
      <c r="BXU48" s="1"/>
      <c r="BXV48" s="1"/>
      <c r="BXW48" s="1"/>
      <c r="BXX48" s="1"/>
      <c r="BXY48" s="1"/>
      <c r="BXZ48" s="1"/>
      <c r="BYA48" s="1"/>
      <c r="BYB48" s="1"/>
      <c r="BYC48" s="1"/>
      <c r="BYD48" s="1"/>
      <c r="BYE48" s="1"/>
      <c r="BYF48" s="1"/>
      <c r="BYG48" s="1"/>
      <c r="BYH48" s="1"/>
      <c r="BYI48" s="1"/>
      <c r="BYJ48" s="1"/>
      <c r="BYK48" s="1"/>
      <c r="BYL48" s="1"/>
      <c r="BYM48" s="1"/>
      <c r="BYN48" s="1"/>
      <c r="BYO48" s="1"/>
      <c r="BYP48" s="1"/>
      <c r="BYQ48" s="1"/>
      <c r="BYR48" s="1"/>
      <c r="BYS48" s="1"/>
      <c r="BYT48" s="1"/>
      <c r="BYU48" s="1"/>
      <c r="BYV48" s="1"/>
      <c r="BYW48" s="1"/>
      <c r="BYX48" s="1"/>
      <c r="BYY48" s="1"/>
      <c r="BYZ48" s="1"/>
      <c r="BZA48" s="1"/>
      <c r="BZB48" s="1"/>
      <c r="BZC48" s="1"/>
      <c r="BZD48" s="1"/>
      <c r="BZE48" s="1"/>
      <c r="BZF48" s="1"/>
      <c r="BZG48" s="1"/>
      <c r="BZH48" s="1"/>
      <c r="BZI48" s="1"/>
      <c r="BZJ48" s="1"/>
      <c r="BZK48" s="1"/>
      <c r="BZL48" s="1"/>
      <c r="BZM48" s="1"/>
      <c r="BZN48" s="1"/>
      <c r="BZO48" s="1"/>
      <c r="BZP48" s="1"/>
      <c r="BZQ48" s="1"/>
      <c r="BZR48" s="1"/>
      <c r="BZS48" s="1"/>
      <c r="BZT48" s="1"/>
      <c r="BZU48" s="1"/>
      <c r="BZV48" s="1"/>
      <c r="BZW48" s="1"/>
      <c r="BZX48" s="1"/>
      <c r="BZY48" s="1"/>
      <c r="BZZ48" s="1"/>
      <c r="CAA48" s="1"/>
      <c r="CAB48" s="1"/>
      <c r="CAC48" s="1"/>
      <c r="CAD48" s="1"/>
      <c r="CAE48" s="1"/>
      <c r="CAF48" s="1"/>
      <c r="CAG48" s="1"/>
      <c r="CAH48" s="1"/>
      <c r="CAI48" s="1"/>
      <c r="CAJ48" s="1"/>
      <c r="CAK48" s="1"/>
      <c r="CAL48" s="1"/>
      <c r="CAM48" s="1"/>
      <c r="CAN48" s="1"/>
      <c r="CAO48" s="1"/>
      <c r="CAP48" s="1"/>
      <c r="CAQ48" s="1"/>
      <c r="CAR48" s="1"/>
      <c r="CAS48" s="1"/>
      <c r="CAT48" s="1"/>
      <c r="CAU48" s="1"/>
      <c r="CAV48" s="1"/>
      <c r="CAW48" s="1"/>
      <c r="CAX48" s="1"/>
      <c r="CAY48" s="1"/>
      <c r="CAZ48" s="1"/>
      <c r="CBA48" s="1"/>
      <c r="CBB48" s="1"/>
      <c r="CBC48" s="1"/>
      <c r="CBD48" s="1"/>
      <c r="CBE48" s="1"/>
      <c r="CBF48" s="1"/>
      <c r="CBG48" s="1"/>
      <c r="CBH48" s="1"/>
      <c r="CBI48" s="1"/>
      <c r="CBJ48" s="1"/>
      <c r="CBK48" s="1"/>
      <c r="CBL48" s="1"/>
      <c r="CBM48" s="1"/>
      <c r="CBN48" s="1"/>
      <c r="CBO48" s="1"/>
      <c r="CBP48" s="1"/>
      <c r="CBQ48" s="1"/>
      <c r="CBR48" s="1"/>
      <c r="CBS48" s="1"/>
      <c r="CBT48" s="1"/>
      <c r="CBU48" s="1"/>
      <c r="CBV48" s="1"/>
      <c r="CBW48" s="1"/>
      <c r="CBX48" s="1"/>
      <c r="CBY48" s="1"/>
      <c r="CBZ48" s="1"/>
      <c r="CCA48" s="1"/>
      <c r="CCB48" s="1"/>
      <c r="CCC48" s="1"/>
      <c r="CCD48" s="1"/>
      <c r="CCE48" s="1"/>
      <c r="CCF48" s="1"/>
      <c r="CCG48" s="1"/>
      <c r="CCH48" s="1"/>
      <c r="CCI48" s="1"/>
      <c r="CCJ48" s="1"/>
      <c r="CCK48" s="1"/>
      <c r="CCL48" s="1"/>
      <c r="CCM48" s="1"/>
      <c r="CCN48" s="1"/>
      <c r="CCO48" s="1"/>
      <c r="CCP48" s="1"/>
      <c r="CCQ48" s="1"/>
      <c r="CCR48" s="1"/>
      <c r="CCS48" s="1"/>
      <c r="CCT48" s="1"/>
      <c r="CCU48" s="1"/>
      <c r="CCV48" s="1"/>
      <c r="CCW48" s="1"/>
      <c r="CCX48" s="1"/>
      <c r="CCY48" s="1"/>
      <c r="CCZ48" s="1"/>
      <c r="CDA48" s="1"/>
      <c r="CDB48" s="1"/>
      <c r="CDC48" s="1"/>
      <c r="CDD48" s="1"/>
      <c r="CDE48" s="1"/>
      <c r="CDF48" s="1"/>
      <c r="CDG48" s="1"/>
      <c r="CDH48" s="1"/>
      <c r="CDI48" s="1"/>
      <c r="CDJ48" s="1"/>
      <c r="CDK48" s="1"/>
      <c r="CDL48" s="1"/>
      <c r="CDM48" s="1"/>
      <c r="CDN48" s="1"/>
      <c r="CDO48" s="1"/>
      <c r="CDP48" s="1"/>
      <c r="CDQ48" s="1"/>
      <c r="CDR48" s="1"/>
      <c r="CDS48" s="1"/>
      <c r="CDT48" s="1"/>
      <c r="CDU48" s="1"/>
      <c r="CDV48" s="1"/>
      <c r="CDW48" s="1"/>
      <c r="CDX48" s="1"/>
      <c r="CDY48" s="1"/>
      <c r="CDZ48" s="1"/>
      <c r="CEA48" s="1"/>
      <c r="CEB48" s="1"/>
      <c r="CEC48" s="1"/>
      <c r="CED48" s="1"/>
      <c r="CEE48" s="1"/>
      <c r="CEF48" s="1"/>
      <c r="CEG48" s="1"/>
      <c r="CEH48" s="1"/>
      <c r="CEI48" s="1"/>
      <c r="CEJ48" s="1"/>
      <c r="CEK48" s="1"/>
      <c r="CEL48" s="1"/>
      <c r="CEM48" s="1"/>
      <c r="CEN48" s="1"/>
      <c r="CEO48" s="1"/>
      <c r="CEP48" s="1"/>
      <c r="CEQ48" s="1"/>
      <c r="CER48" s="1"/>
      <c r="CES48" s="1"/>
      <c r="CET48" s="1"/>
      <c r="CEU48" s="1"/>
      <c r="CEV48" s="1"/>
      <c r="CEW48" s="1"/>
      <c r="CEX48" s="1"/>
      <c r="CEY48" s="1"/>
      <c r="CEZ48" s="1"/>
      <c r="CFA48" s="1"/>
      <c r="CFB48" s="1"/>
      <c r="CFC48" s="1"/>
      <c r="CFD48" s="1"/>
      <c r="CFE48" s="1"/>
      <c r="CFF48" s="1"/>
      <c r="CFG48" s="1"/>
      <c r="CFH48" s="1"/>
      <c r="CFI48" s="1"/>
      <c r="CFJ48" s="1"/>
      <c r="CFK48" s="1"/>
      <c r="CFL48" s="1"/>
      <c r="CFM48" s="1"/>
      <c r="CFN48" s="1"/>
      <c r="CFO48" s="1"/>
      <c r="CFP48" s="1"/>
      <c r="CFQ48" s="1"/>
      <c r="CFR48" s="1"/>
      <c r="CFS48" s="1"/>
      <c r="CFT48" s="1"/>
      <c r="CFU48" s="1"/>
      <c r="CFV48" s="1"/>
      <c r="CFW48" s="1"/>
      <c r="CFX48" s="1"/>
      <c r="CFY48" s="1"/>
      <c r="CFZ48" s="1"/>
      <c r="CGA48" s="1"/>
      <c r="CGB48" s="1"/>
      <c r="CGC48" s="1"/>
      <c r="CGD48" s="1"/>
      <c r="CGE48" s="1"/>
      <c r="CGF48" s="1"/>
      <c r="CGG48" s="1"/>
      <c r="CGH48" s="1"/>
      <c r="CGI48" s="1"/>
      <c r="CGJ48" s="1"/>
      <c r="CGK48" s="1"/>
      <c r="CGL48" s="1"/>
      <c r="CGM48" s="1"/>
      <c r="CGN48" s="1"/>
      <c r="CGO48" s="1"/>
      <c r="CGP48" s="1"/>
      <c r="CGQ48" s="1"/>
      <c r="CGR48" s="1"/>
      <c r="CGS48" s="1"/>
      <c r="CGT48" s="1"/>
      <c r="CGU48" s="1"/>
      <c r="CGV48" s="1"/>
      <c r="CGW48" s="1"/>
      <c r="CGX48" s="1"/>
      <c r="CGY48" s="1"/>
      <c r="CGZ48" s="1"/>
      <c r="CHA48" s="1"/>
      <c r="CHB48" s="1"/>
      <c r="CHC48" s="1"/>
      <c r="CHD48" s="1"/>
      <c r="CHE48" s="1"/>
      <c r="CHF48" s="1"/>
      <c r="CHG48" s="1"/>
      <c r="CHH48" s="1"/>
      <c r="CHI48" s="1"/>
      <c r="CHJ48" s="1"/>
      <c r="CHK48" s="1"/>
      <c r="CHL48" s="1"/>
      <c r="CHM48" s="1"/>
      <c r="CHN48" s="1"/>
      <c r="CHO48" s="1"/>
      <c r="CHP48" s="1"/>
      <c r="CHQ48" s="1"/>
      <c r="CHR48" s="1"/>
      <c r="CHS48" s="1"/>
      <c r="CHT48" s="1"/>
      <c r="CHU48" s="1"/>
      <c r="CHV48" s="1"/>
      <c r="CHW48" s="1"/>
      <c r="CHX48" s="1"/>
      <c r="CHY48" s="1"/>
      <c r="CHZ48" s="1"/>
      <c r="CIA48" s="1"/>
      <c r="CIB48" s="1"/>
      <c r="CIC48" s="1"/>
      <c r="CID48" s="1"/>
      <c r="CIE48" s="1"/>
      <c r="CIF48" s="1"/>
      <c r="CIG48" s="1"/>
      <c r="CIH48" s="1"/>
      <c r="CII48" s="1"/>
      <c r="CIJ48" s="1"/>
      <c r="CIK48" s="1"/>
      <c r="CIL48" s="1"/>
      <c r="CIM48" s="1"/>
      <c r="CIN48" s="1"/>
      <c r="CIO48" s="1"/>
      <c r="CIP48" s="1"/>
      <c r="CIQ48" s="1"/>
      <c r="CIR48" s="1"/>
      <c r="CIS48" s="1"/>
      <c r="CIT48" s="1"/>
      <c r="CIU48" s="1"/>
      <c r="CIV48" s="1"/>
      <c r="CIW48" s="1"/>
      <c r="CIX48" s="1"/>
      <c r="CIY48" s="1"/>
      <c r="CIZ48" s="1"/>
      <c r="CJA48" s="1"/>
      <c r="CJB48" s="1"/>
      <c r="CJC48" s="1"/>
      <c r="CJD48" s="1"/>
      <c r="CJE48" s="1"/>
      <c r="CJF48" s="1"/>
      <c r="CJG48" s="1"/>
      <c r="CJH48" s="1"/>
      <c r="CJI48" s="1"/>
      <c r="CJJ48" s="1"/>
      <c r="CJK48" s="1"/>
      <c r="CJL48" s="1"/>
      <c r="CJM48" s="1"/>
      <c r="CJN48" s="1"/>
      <c r="CJO48" s="1"/>
      <c r="CJP48" s="1"/>
      <c r="CJQ48" s="1"/>
      <c r="CJR48" s="1"/>
      <c r="CJS48" s="1"/>
      <c r="CJT48" s="1"/>
      <c r="CJU48" s="1"/>
      <c r="CJV48" s="1"/>
      <c r="CJW48" s="1"/>
      <c r="CJX48" s="1"/>
      <c r="CJY48" s="1"/>
      <c r="CJZ48" s="1"/>
      <c r="CKA48" s="1"/>
      <c r="CKB48" s="1"/>
      <c r="CKC48" s="1"/>
      <c r="CKD48" s="1"/>
      <c r="CKE48" s="1"/>
      <c r="CKF48" s="1"/>
      <c r="CKG48" s="1"/>
      <c r="CKH48" s="1"/>
      <c r="CKI48" s="1"/>
      <c r="CKJ48" s="1"/>
      <c r="CKK48" s="1"/>
      <c r="CKL48" s="1"/>
      <c r="CKM48" s="1"/>
      <c r="CKN48" s="1"/>
      <c r="CKO48" s="1"/>
      <c r="CKP48" s="1"/>
      <c r="CKQ48" s="1"/>
      <c r="CKR48" s="1"/>
      <c r="CKS48" s="1"/>
      <c r="CKT48" s="1"/>
      <c r="CKU48" s="1"/>
      <c r="CKV48" s="1"/>
      <c r="CKW48" s="1"/>
      <c r="CKX48" s="1"/>
      <c r="CKY48" s="1"/>
      <c r="CKZ48" s="1"/>
      <c r="CLA48" s="1"/>
      <c r="CLB48" s="1"/>
      <c r="CLC48" s="1"/>
      <c r="CLD48" s="1"/>
      <c r="CLE48" s="1"/>
      <c r="CLF48" s="1"/>
      <c r="CLG48" s="1"/>
      <c r="CLH48" s="1"/>
      <c r="CLI48" s="1"/>
      <c r="CLJ48" s="1"/>
      <c r="CLK48" s="1"/>
      <c r="CLL48" s="1"/>
      <c r="CLM48" s="1"/>
      <c r="CLN48" s="1"/>
      <c r="CLO48" s="1"/>
      <c r="CLP48" s="1"/>
      <c r="CLQ48" s="1"/>
      <c r="CLR48" s="1"/>
      <c r="CLS48" s="1"/>
      <c r="CLT48" s="1"/>
      <c r="CLU48" s="1"/>
      <c r="CLV48" s="1"/>
      <c r="CLW48" s="1"/>
      <c r="CLX48" s="1"/>
      <c r="CLY48" s="1"/>
      <c r="CLZ48" s="1"/>
      <c r="CMA48" s="1"/>
      <c r="CMB48" s="1"/>
      <c r="CMC48" s="1"/>
      <c r="CMD48" s="1"/>
      <c r="CME48" s="1"/>
      <c r="CMF48" s="1"/>
      <c r="CMG48" s="1"/>
      <c r="CMH48" s="1"/>
      <c r="CMI48" s="1"/>
      <c r="CMJ48" s="1"/>
      <c r="CMK48" s="1"/>
      <c r="CML48" s="1"/>
      <c r="CMM48" s="1"/>
      <c r="CMN48" s="1"/>
      <c r="CMO48" s="1"/>
      <c r="CMP48" s="1"/>
      <c r="CMQ48" s="1"/>
      <c r="CMR48" s="1"/>
      <c r="CMS48" s="1"/>
      <c r="CMT48" s="1"/>
      <c r="CMU48" s="1"/>
      <c r="CMV48" s="1"/>
      <c r="CMW48" s="1"/>
      <c r="CMX48" s="1"/>
      <c r="CMY48" s="1"/>
      <c r="CMZ48" s="1"/>
      <c r="CNA48" s="1"/>
      <c r="CNB48" s="1"/>
      <c r="CNC48" s="1"/>
      <c r="CND48" s="1"/>
      <c r="CNE48" s="1"/>
      <c r="CNF48" s="1"/>
      <c r="CNG48" s="1"/>
      <c r="CNH48" s="1"/>
      <c r="CNI48" s="1"/>
      <c r="CNJ48" s="1"/>
      <c r="CNK48" s="1"/>
      <c r="CNL48" s="1"/>
      <c r="CNM48" s="1"/>
      <c r="CNN48" s="1"/>
      <c r="CNO48" s="1"/>
      <c r="CNP48" s="1"/>
      <c r="CNQ48" s="1"/>
      <c r="CNR48" s="1"/>
      <c r="CNS48" s="1"/>
      <c r="CNT48" s="1"/>
      <c r="CNU48" s="1"/>
      <c r="CNV48" s="1"/>
      <c r="CNW48" s="1"/>
      <c r="CNX48" s="1"/>
      <c r="CNY48" s="1"/>
      <c r="CNZ48" s="1"/>
      <c r="COA48" s="1"/>
      <c r="COB48" s="1"/>
      <c r="COC48" s="1"/>
      <c r="COD48" s="1"/>
      <c r="COE48" s="1"/>
      <c r="COF48" s="1"/>
      <c r="COG48" s="1"/>
      <c r="COH48" s="1"/>
      <c r="COI48" s="1"/>
      <c r="COJ48" s="1"/>
      <c r="COK48" s="1"/>
      <c r="COL48" s="1"/>
      <c r="COM48" s="1"/>
      <c r="CON48" s="1"/>
      <c r="COO48" s="1"/>
      <c r="COP48" s="1"/>
      <c r="COQ48" s="1"/>
      <c r="COR48" s="1"/>
      <c r="COS48" s="1"/>
      <c r="COT48" s="1"/>
      <c r="COU48" s="1"/>
      <c r="COV48" s="1"/>
      <c r="COW48" s="1"/>
      <c r="COX48" s="1"/>
      <c r="COY48" s="1"/>
      <c r="COZ48" s="1"/>
      <c r="CPA48" s="1"/>
      <c r="CPB48" s="1"/>
      <c r="CPC48" s="1"/>
      <c r="CPD48" s="1"/>
      <c r="CPE48" s="1"/>
      <c r="CPF48" s="1"/>
      <c r="CPG48" s="1"/>
      <c r="CPH48" s="1"/>
      <c r="CPI48" s="1"/>
      <c r="CPJ48" s="1"/>
      <c r="CPK48" s="1"/>
      <c r="CPL48" s="1"/>
      <c r="CPM48" s="1"/>
      <c r="CPN48" s="1"/>
      <c r="CPO48" s="1"/>
      <c r="CPP48" s="1"/>
      <c r="CPQ48" s="1"/>
      <c r="CPR48" s="1"/>
      <c r="CPS48" s="1"/>
      <c r="CPT48" s="1"/>
      <c r="CPU48" s="1"/>
      <c r="CPV48" s="1"/>
      <c r="CPW48" s="1"/>
      <c r="CPX48" s="1"/>
      <c r="CPY48" s="1"/>
      <c r="CPZ48" s="1"/>
      <c r="CQA48" s="1"/>
      <c r="CQB48" s="1"/>
      <c r="CQC48" s="1"/>
      <c r="CQD48" s="1"/>
      <c r="CQE48" s="1"/>
      <c r="CQF48" s="1"/>
      <c r="CQG48" s="1"/>
      <c r="CQH48" s="1"/>
      <c r="CQI48" s="1"/>
      <c r="CQJ48" s="1"/>
      <c r="CQK48" s="1"/>
      <c r="CQL48" s="1"/>
      <c r="CQM48" s="1"/>
      <c r="CQN48" s="1"/>
      <c r="CQO48" s="1"/>
      <c r="CQP48" s="1"/>
      <c r="CQQ48" s="1"/>
      <c r="CQR48" s="1"/>
      <c r="CQS48" s="1"/>
      <c r="CQT48" s="1"/>
      <c r="CQU48" s="1"/>
      <c r="CQV48" s="1"/>
      <c r="CQW48" s="1"/>
      <c r="CQX48" s="1"/>
      <c r="CQY48" s="1"/>
      <c r="CQZ48" s="1"/>
      <c r="CRA48" s="1"/>
      <c r="CRB48" s="1"/>
      <c r="CRC48" s="1"/>
      <c r="CRD48" s="1"/>
      <c r="CRE48" s="1"/>
      <c r="CRF48" s="1"/>
      <c r="CRG48" s="1"/>
      <c r="CRH48" s="1"/>
      <c r="CRI48" s="1"/>
      <c r="CRJ48" s="1"/>
      <c r="CRK48" s="1"/>
      <c r="CRL48" s="1"/>
      <c r="CRM48" s="1"/>
      <c r="CRN48" s="1"/>
      <c r="CRO48" s="1"/>
      <c r="CRP48" s="1"/>
      <c r="CRQ48" s="1"/>
      <c r="CRR48" s="1"/>
      <c r="CRS48" s="1"/>
      <c r="CRT48" s="1"/>
      <c r="CRU48" s="1"/>
      <c r="CRV48" s="1"/>
      <c r="CRW48" s="1"/>
      <c r="CRX48" s="1"/>
      <c r="CRY48" s="1"/>
      <c r="CRZ48" s="1"/>
      <c r="CSA48" s="1"/>
      <c r="CSB48" s="1"/>
      <c r="CSC48" s="1"/>
      <c r="CSD48" s="1"/>
      <c r="CSE48" s="1"/>
      <c r="CSF48" s="1"/>
      <c r="CSG48" s="1"/>
      <c r="CSH48" s="1"/>
      <c r="CSI48" s="1"/>
      <c r="CSJ48" s="1"/>
      <c r="CSK48" s="1"/>
      <c r="CSL48" s="1"/>
      <c r="CSM48" s="1"/>
      <c r="CSN48" s="1"/>
      <c r="CSO48" s="1"/>
      <c r="CSP48" s="1"/>
      <c r="CSQ48" s="1"/>
      <c r="CSR48" s="1"/>
      <c r="CSS48" s="1"/>
      <c r="CST48" s="1"/>
      <c r="CSU48" s="1"/>
      <c r="CSV48" s="1"/>
      <c r="CSW48" s="1"/>
      <c r="CSX48" s="1"/>
      <c r="CSY48" s="1"/>
      <c r="CSZ48" s="1"/>
      <c r="CTA48" s="1"/>
      <c r="CTB48" s="1"/>
      <c r="CTC48" s="1"/>
      <c r="CTD48" s="1"/>
      <c r="CTE48" s="1"/>
      <c r="CTF48" s="1"/>
      <c r="CTG48" s="1"/>
      <c r="CTH48" s="1"/>
      <c r="CTI48" s="1"/>
      <c r="CTJ48" s="1"/>
      <c r="CTK48" s="1"/>
      <c r="CTL48" s="1"/>
      <c r="CTM48" s="1"/>
      <c r="CTN48" s="1"/>
      <c r="CTO48" s="1"/>
      <c r="CTP48" s="1"/>
      <c r="CTQ48" s="1"/>
      <c r="CTR48" s="1"/>
      <c r="CTS48" s="1"/>
      <c r="CTT48" s="1"/>
      <c r="CTU48" s="1"/>
      <c r="CTV48" s="1"/>
      <c r="CTW48" s="1"/>
      <c r="CTX48" s="1"/>
      <c r="CTY48" s="1"/>
      <c r="CTZ48" s="1"/>
      <c r="CUA48" s="1"/>
      <c r="CUB48" s="1"/>
      <c r="CUC48" s="1"/>
      <c r="CUD48" s="1"/>
      <c r="CUE48" s="1"/>
      <c r="CUF48" s="1"/>
      <c r="CUG48" s="1"/>
      <c r="CUH48" s="1"/>
      <c r="CUI48" s="1"/>
      <c r="CUJ48" s="1"/>
      <c r="CUK48" s="1"/>
      <c r="CUL48" s="1"/>
      <c r="CUM48" s="1"/>
      <c r="CUN48" s="1"/>
      <c r="CUO48" s="1"/>
      <c r="CUP48" s="1"/>
      <c r="CUQ48" s="1"/>
      <c r="CUR48" s="1"/>
      <c r="CUS48" s="1"/>
      <c r="CUT48" s="1"/>
      <c r="CUU48" s="1"/>
      <c r="CUV48" s="1"/>
      <c r="CUW48" s="1"/>
      <c r="CUX48" s="1"/>
      <c r="CUY48" s="1"/>
      <c r="CUZ48" s="1"/>
      <c r="CVA48" s="1"/>
      <c r="CVB48" s="1"/>
      <c r="CVC48" s="1"/>
      <c r="CVD48" s="1"/>
      <c r="CVE48" s="1"/>
      <c r="CVF48" s="1"/>
      <c r="CVG48" s="1"/>
      <c r="CVH48" s="1"/>
      <c r="CVI48" s="1"/>
      <c r="CVJ48" s="1"/>
      <c r="CVK48" s="1"/>
      <c r="CVL48" s="1"/>
      <c r="CVM48" s="1"/>
      <c r="CVN48" s="1"/>
      <c r="CVO48" s="1"/>
      <c r="CVP48" s="1"/>
      <c r="CVQ48" s="1"/>
      <c r="CVR48" s="1"/>
      <c r="CVS48" s="1"/>
      <c r="CVT48" s="1"/>
      <c r="CVU48" s="1"/>
      <c r="CVV48" s="1"/>
      <c r="CVW48" s="1"/>
      <c r="CVX48" s="1"/>
      <c r="CVY48" s="1"/>
      <c r="CVZ48" s="1"/>
      <c r="CWA48" s="1"/>
      <c r="CWB48" s="1"/>
      <c r="CWC48" s="1"/>
      <c r="CWD48" s="1"/>
      <c r="CWE48" s="1"/>
      <c r="CWF48" s="1"/>
      <c r="CWG48" s="1"/>
      <c r="CWH48" s="1"/>
      <c r="CWI48" s="1"/>
      <c r="CWJ48" s="1"/>
      <c r="CWK48" s="1"/>
      <c r="CWL48" s="1"/>
      <c r="CWM48" s="1"/>
      <c r="CWN48" s="1"/>
      <c r="CWO48" s="1"/>
      <c r="CWP48" s="1"/>
      <c r="CWQ48" s="1"/>
      <c r="CWR48" s="1"/>
      <c r="CWS48" s="1"/>
      <c r="CWT48" s="1"/>
      <c r="CWU48" s="1"/>
      <c r="CWV48" s="1"/>
      <c r="CWW48" s="1"/>
      <c r="CWX48" s="1"/>
      <c r="CWY48" s="1"/>
      <c r="CWZ48" s="1"/>
      <c r="CXA48" s="1"/>
      <c r="CXB48" s="1"/>
      <c r="CXC48" s="1"/>
      <c r="CXD48" s="1"/>
      <c r="CXE48" s="1"/>
      <c r="CXF48" s="1"/>
      <c r="CXG48" s="1"/>
      <c r="CXH48" s="1"/>
      <c r="CXI48" s="1"/>
      <c r="CXJ48" s="1"/>
      <c r="CXK48" s="1"/>
      <c r="CXL48" s="1"/>
      <c r="CXM48" s="1"/>
      <c r="CXN48" s="1"/>
      <c r="CXO48" s="1"/>
      <c r="CXP48" s="1"/>
      <c r="CXQ48" s="1"/>
      <c r="CXR48" s="1"/>
      <c r="CXS48" s="1"/>
      <c r="CXT48" s="1"/>
      <c r="CXU48" s="1"/>
      <c r="CXV48" s="1"/>
      <c r="CXW48" s="1"/>
      <c r="CXX48" s="1"/>
      <c r="CXY48" s="1"/>
      <c r="CXZ48" s="1"/>
      <c r="CYA48" s="1"/>
      <c r="CYB48" s="1"/>
      <c r="CYC48" s="1"/>
      <c r="CYD48" s="1"/>
      <c r="CYE48" s="1"/>
      <c r="CYF48" s="1"/>
      <c r="CYG48" s="1"/>
      <c r="CYH48" s="1"/>
      <c r="CYI48" s="1"/>
      <c r="CYJ48" s="1"/>
      <c r="CYK48" s="1"/>
      <c r="CYL48" s="1"/>
      <c r="CYM48" s="1"/>
      <c r="CYN48" s="1"/>
      <c r="CYO48" s="1"/>
      <c r="CYP48" s="1"/>
      <c r="CYQ48" s="1"/>
      <c r="CYR48" s="1"/>
      <c r="CYS48" s="1"/>
      <c r="CYT48" s="1"/>
      <c r="CYU48" s="1"/>
      <c r="CYV48" s="1"/>
      <c r="CYW48" s="1"/>
      <c r="CYX48" s="1"/>
      <c r="CYY48" s="1"/>
      <c r="CYZ48" s="1"/>
      <c r="CZA48" s="1"/>
      <c r="CZB48" s="1"/>
      <c r="CZC48" s="1"/>
      <c r="CZD48" s="1"/>
      <c r="CZE48" s="1"/>
      <c r="CZF48" s="1"/>
      <c r="CZG48" s="1"/>
      <c r="CZH48" s="1"/>
      <c r="CZI48" s="1"/>
      <c r="CZJ48" s="1"/>
      <c r="CZK48" s="1"/>
      <c r="CZL48" s="1"/>
      <c r="CZM48" s="1"/>
      <c r="CZN48" s="1"/>
      <c r="CZO48" s="1"/>
      <c r="CZP48" s="1"/>
      <c r="CZQ48" s="1"/>
      <c r="CZR48" s="1"/>
      <c r="CZS48" s="1"/>
      <c r="CZT48" s="1"/>
      <c r="CZU48" s="1"/>
      <c r="CZV48" s="1"/>
      <c r="CZW48" s="1"/>
      <c r="CZX48" s="1"/>
      <c r="CZY48" s="1"/>
      <c r="CZZ48" s="1"/>
      <c r="DAA48" s="1"/>
      <c r="DAB48" s="1"/>
      <c r="DAC48" s="1"/>
      <c r="DAD48" s="1"/>
      <c r="DAE48" s="1"/>
      <c r="DAF48" s="1"/>
      <c r="DAG48" s="1"/>
      <c r="DAH48" s="1"/>
      <c r="DAI48" s="1"/>
      <c r="DAJ48" s="1"/>
      <c r="DAK48" s="1"/>
      <c r="DAL48" s="1"/>
      <c r="DAM48" s="1"/>
      <c r="DAN48" s="1"/>
      <c r="DAO48" s="1"/>
      <c r="DAP48" s="1"/>
      <c r="DAQ48" s="1"/>
      <c r="DAR48" s="1"/>
      <c r="DAS48" s="1"/>
      <c r="DAT48" s="1"/>
      <c r="DAU48" s="1"/>
      <c r="DAV48" s="1"/>
      <c r="DAW48" s="1"/>
      <c r="DAX48" s="1"/>
      <c r="DAY48" s="1"/>
      <c r="DAZ48" s="1"/>
      <c r="DBA48" s="1"/>
      <c r="DBB48" s="1"/>
      <c r="DBC48" s="1"/>
      <c r="DBD48" s="1"/>
      <c r="DBE48" s="1"/>
      <c r="DBF48" s="1"/>
      <c r="DBG48" s="1"/>
      <c r="DBH48" s="1"/>
      <c r="DBI48" s="1"/>
      <c r="DBJ48" s="1"/>
      <c r="DBK48" s="1"/>
      <c r="DBL48" s="1"/>
      <c r="DBM48" s="1"/>
      <c r="DBN48" s="1"/>
      <c r="DBO48" s="1"/>
      <c r="DBP48" s="1"/>
      <c r="DBQ48" s="1"/>
      <c r="DBR48" s="1"/>
      <c r="DBS48" s="1"/>
      <c r="DBT48" s="1"/>
      <c r="DBU48" s="1"/>
      <c r="DBV48" s="1"/>
      <c r="DBW48" s="1"/>
      <c r="DBX48" s="1"/>
      <c r="DBY48" s="1"/>
      <c r="DBZ48" s="1"/>
      <c r="DCA48" s="1"/>
      <c r="DCB48" s="1"/>
      <c r="DCC48" s="1"/>
      <c r="DCD48" s="1"/>
      <c r="DCE48" s="1"/>
      <c r="DCF48" s="1"/>
      <c r="DCG48" s="1"/>
      <c r="DCH48" s="1"/>
      <c r="DCI48" s="1"/>
      <c r="DCJ48" s="1"/>
      <c r="DCK48" s="1"/>
      <c r="DCL48" s="1"/>
      <c r="DCM48" s="1"/>
      <c r="DCN48" s="1"/>
      <c r="DCO48" s="1"/>
      <c r="DCP48" s="1"/>
      <c r="DCQ48" s="1"/>
      <c r="DCR48" s="1"/>
      <c r="DCS48" s="1"/>
      <c r="DCT48" s="1"/>
      <c r="DCU48" s="1"/>
      <c r="DCV48" s="1"/>
      <c r="DCW48" s="1"/>
      <c r="DCX48" s="1"/>
      <c r="DCY48" s="1"/>
      <c r="DCZ48" s="1"/>
      <c r="DDA48" s="1"/>
      <c r="DDB48" s="1"/>
      <c r="DDC48" s="1"/>
      <c r="DDD48" s="1"/>
      <c r="DDE48" s="1"/>
      <c r="DDF48" s="1"/>
      <c r="DDG48" s="1"/>
      <c r="DDH48" s="1"/>
      <c r="DDI48" s="1"/>
      <c r="DDJ48" s="1"/>
      <c r="DDK48" s="1"/>
      <c r="DDL48" s="1"/>
      <c r="DDM48" s="1"/>
      <c r="DDN48" s="1"/>
      <c r="DDO48" s="1"/>
      <c r="DDP48" s="1"/>
      <c r="DDQ48" s="1"/>
      <c r="DDR48" s="1"/>
      <c r="DDS48" s="1"/>
      <c r="DDT48" s="1"/>
      <c r="DDU48" s="1"/>
      <c r="DDV48" s="1"/>
      <c r="DDW48" s="1"/>
      <c r="DDX48" s="1"/>
      <c r="DDY48" s="1"/>
      <c r="DDZ48" s="1"/>
      <c r="DEA48" s="1"/>
      <c r="DEB48" s="1"/>
      <c r="DEC48" s="1"/>
      <c r="DED48" s="1"/>
      <c r="DEE48" s="1"/>
      <c r="DEF48" s="1"/>
      <c r="DEG48" s="1"/>
      <c r="DEH48" s="1"/>
      <c r="DEI48" s="1"/>
      <c r="DEJ48" s="1"/>
      <c r="DEK48" s="1"/>
      <c r="DEL48" s="1"/>
      <c r="DEM48" s="1"/>
      <c r="DEN48" s="1"/>
      <c r="DEO48" s="1"/>
      <c r="DEP48" s="1"/>
      <c r="DEQ48" s="1"/>
      <c r="DER48" s="1"/>
      <c r="DES48" s="1"/>
      <c r="DET48" s="1"/>
      <c r="DEU48" s="1"/>
      <c r="DEV48" s="1"/>
      <c r="DEW48" s="1"/>
      <c r="DEX48" s="1"/>
      <c r="DEY48" s="1"/>
      <c r="DEZ48" s="1"/>
      <c r="DFA48" s="1"/>
      <c r="DFB48" s="1"/>
      <c r="DFC48" s="1"/>
      <c r="DFD48" s="1"/>
      <c r="DFE48" s="1"/>
      <c r="DFF48" s="1"/>
      <c r="DFG48" s="1"/>
      <c r="DFH48" s="1"/>
      <c r="DFI48" s="1"/>
      <c r="DFJ48" s="1"/>
      <c r="DFK48" s="1"/>
      <c r="DFL48" s="1"/>
      <c r="DFM48" s="1"/>
      <c r="DFN48" s="1"/>
      <c r="DFO48" s="1"/>
      <c r="DFP48" s="1"/>
      <c r="DFQ48" s="1"/>
      <c r="DFR48" s="1"/>
      <c r="DFS48" s="1"/>
      <c r="DFT48" s="1"/>
      <c r="DFU48" s="1"/>
      <c r="DFV48" s="1"/>
      <c r="DFW48" s="1"/>
      <c r="DFX48" s="1"/>
      <c r="DFY48" s="1"/>
      <c r="DFZ48" s="1"/>
      <c r="DGA48" s="1"/>
      <c r="DGB48" s="1"/>
      <c r="DGC48" s="1"/>
      <c r="DGD48" s="1"/>
      <c r="DGE48" s="1"/>
      <c r="DGF48" s="1"/>
      <c r="DGG48" s="1"/>
      <c r="DGH48" s="1"/>
      <c r="DGI48" s="1"/>
      <c r="DGJ48" s="1"/>
      <c r="DGK48" s="1"/>
      <c r="DGL48" s="1"/>
      <c r="DGM48" s="1"/>
      <c r="DGN48" s="1"/>
      <c r="DGO48" s="1"/>
      <c r="DGP48" s="1"/>
      <c r="DGQ48" s="1"/>
      <c r="DGR48" s="1"/>
      <c r="DGS48" s="1"/>
      <c r="DGT48" s="1"/>
      <c r="DGU48" s="1"/>
      <c r="DGV48" s="1"/>
      <c r="DGW48" s="1"/>
      <c r="DGX48" s="1"/>
      <c r="DGY48" s="1"/>
      <c r="DGZ48" s="1"/>
      <c r="DHA48" s="1"/>
      <c r="DHB48" s="1"/>
      <c r="DHC48" s="1"/>
      <c r="DHD48" s="1"/>
      <c r="DHE48" s="1"/>
      <c r="DHF48" s="1"/>
      <c r="DHG48" s="1"/>
      <c r="DHH48" s="1"/>
      <c r="DHI48" s="1"/>
      <c r="DHJ48" s="1"/>
      <c r="DHK48" s="1"/>
      <c r="DHL48" s="1"/>
      <c r="DHM48" s="1"/>
      <c r="DHN48" s="1"/>
      <c r="DHO48" s="1"/>
      <c r="DHP48" s="1"/>
      <c r="DHQ48" s="1"/>
      <c r="DHR48" s="1"/>
      <c r="DHS48" s="1"/>
      <c r="DHT48" s="1"/>
      <c r="DHU48" s="1"/>
      <c r="DHV48" s="1"/>
      <c r="DHW48" s="1"/>
      <c r="DHX48" s="1"/>
      <c r="DHY48" s="1"/>
      <c r="DHZ48" s="1"/>
      <c r="DIA48" s="1"/>
      <c r="DIB48" s="1"/>
      <c r="DIC48" s="1"/>
      <c r="DID48" s="1"/>
      <c r="DIE48" s="1"/>
      <c r="DIF48" s="1"/>
      <c r="DIG48" s="1"/>
      <c r="DIH48" s="1"/>
      <c r="DII48" s="1"/>
      <c r="DIJ48" s="1"/>
      <c r="DIK48" s="1"/>
      <c r="DIL48" s="1"/>
      <c r="DIM48" s="1"/>
      <c r="DIN48" s="1"/>
      <c r="DIO48" s="1"/>
      <c r="DIP48" s="1"/>
      <c r="DIQ48" s="1"/>
      <c r="DIR48" s="1"/>
      <c r="DIS48" s="1"/>
      <c r="DIT48" s="1"/>
      <c r="DIU48" s="1"/>
      <c r="DIV48" s="1"/>
      <c r="DIW48" s="1"/>
      <c r="DIX48" s="1"/>
      <c r="DIY48" s="1"/>
      <c r="DIZ48" s="1"/>
      <c r="DJA48" s="1"/>
      <c r="DJB48" s="1"/>
      <c r="DJC48" s="1"/>
      <c r="DJD48" s="1"/>
      <c r="DJE48" s="1"/>
      <c r="DJF48" s="1"/>
      <c r="DJG48" s="1"/>
      <c r="DJH48" s="1"/>
      <c r="DJI48" s="1"/>
      <c r="DJJ48" s="1"/>
      <c r="DJK48" s="1"/>
      <c r="DJL48" s="1"/>
      <c r="DJM48" s="1"/>
      <c r="DJN48" s="1"/>
      <c r="DJO48" s="1"/>
      <c r="DJP48" s="1"/>
      <c r="DJQ48" s="1"/>
      <c r="DJR48" s="1"/>
      <c r="DJS48" s="1"/>
      <c r="DJT48" s="1"/>
      <c r="DJU48" s="1"/>
      <c r="DJV48" s="1"/>
      <c r="DJW48" s="1"/>
      <c r="DJX48" s="1"/>
      <c r="DJY48" s="1"/>
      <c r="DJZ48" s="1"/>
      <c r="DKA48" s="1"/>
      <c r="DKB48" s="1"/>
      <c r="DKC48" s="1"/>
      <c r="DKD48" s="1"/>
      <c r="DKE48" s="1"/>
      <c r="DKF48" s="1"/>
      <c r="DKG48" s="1"/>
      <c r="DKH48" s="1"/>
      <c r="DKI48" s="1"/>
      <c r="DKJ48" s="1"/>
      <c r="DKK48" s="1"/>
      <c r="DKL48" s="1"/>
      <c r="DKM48" s="1"/>
      <c r="DKN48" s="1"/>
      <c r="DKO48" s="1"/>
      <c r="DKP48" s="1"/>
      <c r="DKQ48" s="1"/>
      <c r="DKR48" s="1"/>
      <c r="DKS48" s="1"/>
      <c r="DKT48" s="1"/>
      <c r="DKU48" s="1"/>
      <c r="DKV48" s="1"/>
      <c r="DKW48" s="1"/>
      <c r="DKX48" s="1"/>
      <c r="DKY48" s="1"/>
      <c r="DKZ48" s="1"/>
      <c r="DLA48" s="1"/>
      <c r="DLB48" s="1"/>
      <c r="DLC48" s="1"/>
      <c r="DLD48" s="1"/>
      <c r="DLE48" s="1"/>
      <c r="DLF48" s="1"/>
      <c r="DLG48" s="1"/>
      <c r="DLH48" s="1"/>
      <c r="DLI48" s="1"/>
      <c r="DLJ48" s="1"/>
      <c r="DLK48" s="1"/>
      <c r="DLL48" s="1"/>
      <c r="DLM48" s="1"/>
      <c r="DLN48" s="1"/>
      <c r="DLO48" s="1"/>
      <c r="DLP48" s="1"/>
      <c r="DLQ48" s="1"/>
      <c r="DLR48" s="1"/>
      <c r="DLS48" s="1"/>
      <c r="DLT48" s="1"/>
      <c r="DLU48" s="1"/>
      <c r="DLV48" s="1"/>
      <c r="DLW48" s="1"/>
      <c r="DLX48" s="1"/>
      <c r="DLY48" s="1"/>
      <c r="DLZ48" s="1"/>
      <c r="DMA48" s="1"/>
      <c r="DMB48" s="1"/>
      <c r="DMC48" s="1"/>
      <c r="DMD48" s="1"/>
      <c r="DME48" s="1"/>
      <c r="DMF48" s="1"/>
      <c r="DMG48" s="1"/>
      <c r="DMH48" s="1"/>
      <c r="DMI48" s="1"/>
      <c r="DMJ48" s="1"/>
      <c r="DMK48" s="1"/>
      <c r="DML48" s="1"/>
      <c r="DMM48" s="1"/>
      <c r="DMN48" s="1"/>
      <c r="DMO48" s="1"/>
      <c r="DMP48" s="1"/>
      <c r="DMQ48" s="1"/>
      <c r="DMR48" s="1"/>
      <c r="DMS48" s="1"/>
      <c r="DMT48" s="1"/>
      <c r="DMU48" s="1"/>
      <c r="DMV48" s="1"/>
      <c r="DMW48" s="1"/>
      <c r="DMX48" s="1"/>
      <c r="DMY48" s="1"/>
      <c r="DMZ48" s="1"/>
      <c r="DNA48" s="1"/>
      <c r="DNB48" s="1"/>
      <c r="DNC48" s="1"/>
      <c r="DND48" s="1"/>
      <c r="DNE48" s="1"/>
      <c r="DNF48" s="1"/>
      <c r="DNG48" s="1"/>
      <c r="DNH48" s="1"/>
      <c r="DNI48" s="1"/>
      <c r="DNJ48" s="1"/>
      <c r="DNK48" s="1"/>
      <c r="DNL48" s="1"/>
      <c r="DNM48" s="1"/>
      <c r="DNN48" s="1"/>
      <c r="DNO48" s="1"/>
      <c r="DNP48" s="1"/>
      <c r="DNQ48" s="1"/>
      <c r="DNR48" s="1"/>
      <c r="DNS48" s="1"/>
      <c r="DNT48" s="1"/>
      <c r="DNU48" s="1"/>
      <c r="DNV48" s="1"/>
      <c r="DNW48" s="1"/>
      <c r="DNX48" s="1"/>
      <c r="DNY48" s="1"/>
      <c r="DNZ48" s="1"/>
      <c r="DOA48" s="1"/>
      <c r="DOB48" s="1"/>
      <c r="DOC48" s="1"/>
      <c r="DOD48" s="1"/>
      <c r="DOE48" s="1"/>
      <c r="DOF48" s="1"/>
      <c r="DOG48" s="1"/>
      <c r="DOH48" s="1"/>
      <c r="DOI48" s="1"/>
      <c r="DOJ48" s="1"/>
      <c r="DOK48" s="1"/>
      <c r="DOL48" s="1"/>
      <c r="DOM48" s="1"/>
      <c r="DON48" s="1"/>
      <c r="DOO48" s="1"/>
      <c r="DOP48" s="1"/>
      <c r="DOQ48" s="1"/>
      <c r="DOR48" s="1"/>
      <c r="DOS48" s="1"/>
      <c r="DOT48" s="1"/>
      <c r="DOU48" s="1"/>
      <c r="DOV48" s="1"/>
      <c r="DOW48" s="1"/>
      <c r="DOX48" s="1"/>
      <c r="DOY48" s="1"/>
      <c r="DOZ48" s="1"/>
      <c r="DPA48" s="1"/>
      <c r="DPB48" s="1"/>
      <c r="DPC48" s="1"/>
      <c r="DPD48" s="1"/>
      <c r="DPE48" s="1"/>
      <c r="DPF48" s="1"/>
      <c r="DPG48" s="1"/>
      <c r="DPH48" s="1"/>
      <c r="DPI48" s="1"/>
      <c r="DPJ48" s="1"/>
      <c r="DPK48" s="1"/>
      <c r="DPL48" s="1"/>
      <c r="DPM48" s="1"/>
      <c r="DPN48" s="1"/>
      <c r="DPO48" s="1"/>
      <c r="DPP48" s="1"/>
      <c r="DPQ48" s="1"/>
      <c r="DPR48" s="1"/>
      <c r="DPS48" s="1"/>
      <c r="DPT48" s="1"/>
      <c r="DPU48" s="1"/>
      <c r="DPV48" s="1"/>
      <c r="DPW48" s="1"/>
      <c r="DPX48" s="1"/>
      <c r="DPY48" s="1"/>
      <c r="DPZ48" s="1"/>
      <c r="DQA48" s="1"/>
      <c r="DQB48" s="1"/>
      <c r="DQC48" s="1"/>
      <c r="DQD48" s="1"/>
      <c r="DQE48" s="1"/>
      <c r="DQF48" s="1"/>
      <c r="DQG48" s="1"/>
      <c r="DQH48" s="1"/>
      <c r="DQI48" s="1"/>
      <c r="DQJ48" s="1"/>
      <c r="DQK48" s="1"/>
      <c r="DQL48" s="1"/>
      <c r="DQM48" s="1"/>
      <c r="DQN48" s="1"/>
      <c r="DQO48" s="1"/>
      <c r="DQP48" s="1"/>
      <c r="DQQ48" s="1"/>
      <c r="DQR48" s="1"/>
      <c r="DQS48" s="1"/>
      <c r="DQT48" s="1"/>
      <c r="DQU48" s="1"/>
      <c r="DQV48" s="1"/>
      <c r="DQW48" s="1"/>
      <c r="DQX48" s="1"/>
      <c r="DQY48" s="1"/>
      <c r="DQZ48" s="1"/>
      <c r="DRA48" s="1"/>
      <c r="DRB48" s="1"/>
      <c r="DRC48" s="1"/>
      <c r="DRD48" s="1"/>
      <c r="DRE48" s="1"/>
      <c r="DRF48" s="1"/>
      <c r="DRG48" s="1"/>
      <c r="DRH48" s="1"/>
      <c r="DRI48" s="1"/>
      <c r="DRJ48" s="1"/>
      <c r="DRK48" s="1"/>
      <c r="DRL48" s="1"/>
      <c r="DRM48" s="1"/>
      <c r="DRN48" s="1"/>
      <c r="DRO48" s="1"/>
      <c r="DRP48" s="1"/>
      <c r="DRQ48" s="1"/>
      <c r="DRR48" s="1"/>
      <c r="DRS48" s="1"/>
      <c r="DRT48" s="1"/>
      <c r="DRU48" s="1"/>
      <c r="DRV48" s="1"/>
      <c r="DRW48" s="1"/>
      <c r="DRX48" s="1"/>
      <c r="DRY48" s="1"/>
      <c r="DRZ48" s="1"/>
      <c r="DSA48" s="1"/>
      <c r="DSB48" s="1"/>
      <c r="DSC48" s="1"/>
      <c r="DSD48" s="1"/>
      <c r="DSE48" s="1"/>
      <c r="DSF48" s="1"/>
      <c r="DSG48" s="1"/>
      <c r="DSH48" s="1"/>
      <c r="DSI48" s="1"/>
      <c r="DSJ48" s="1"/>
      <c r="DSK48" s="1"/>
      <c r="DSL48" s="1"/>
      <c r="DSM48" s="1"/>
      <c r="DSN48" s="1"/>
      <c r="DSO48" s="1"/>
      <c r="DSP48" s="1"/>
      <c r="DSQ48" s="1"/>
      <c r="DSR48" s="1"/>
      <c r="DSS48" s="1"/>
      <c r="DST48" s="1"/>
      <c r="DSU48" s="1"/>
      <c r="DSV48" s="1"/>
      <c r="DSW48" s="1"/>
      <c r="DSX48" s="1"/>
      <c r="DSY48" s="1"/>
      <c r="DSZ48" s="1"/>
      <c r="DTA48" s="1"/>
      <c r="DTB48" s="1"/>
      <c r="DTC48" s="1"/>
      <c r="DTD48" s="1"/>
      <c r="DTE48" s="1"/>
      <c r="DTF48" s="1"/>
      <c r="DTG48" s="1"/>
      <c r="DTH48" s="1"/>
      <c r="DTI48" s="1"/>
      <c r="DTJ48" s="1"/>
      <c r="DTK48" s="1"/>
      <c r="DTL48" s="1"/>
      <c r="DTM48" s="1"/>
      <c r="DTN48" s="1"/>
      <c r="DTO48" s="1"/>
      <c r="DTP48" s="1"/>
      <c r="DTQ48" s="1"/>
      <c r="DTR48" s="1"/>
      <c r="DTS48" s="1"/>
      <c r="DTT48" s="1"/>
      <c r="DTU48" s="1"/>
      <c r="DTV48" s="1"/>
      <c r="DTW48" s="1"/>
      <c r="DTX48" s="1"/>
      <c r="DTY48" s="1"/>
      <c r="DTZ48" s="1"/>
      <c r="DUA48" s="1"/>
      <c r="DUB48" s="1"/>
      <c r="DUC48" s="1"/>
      <c r="DUD48" s="1"/>
      <c r="DUE48" s="1"/>
      <c r="DUF48" s="1"/>
      <c r="DUG48" s="1"/>
      <c r="DUH48" s="1"/>
      <c r="DUI48" s="1"/>
      <c r="DUJ48" s="1"/>
      <c r="DUK48" s="1"/>
      <c r="DUL48" s="1"/>
      <c r="DUM48" s="1"/>
      <c r="DUN48" s="1"/>
      <c r="DUO48" s="1"/>
      <c r="DUP48" s="1"/>
      <c r="DUQ48" s="1"/>
      <c r="DUR48" s="1"/>
      <c r="DUS48" s="1"/>
      <c r="DUT48" s="1"/>
      <c r="DUU48" s="1"/>
      <c r="DUV48" s="1"/>
      <c r="DUW48" s="1"/>
      <c r="DUX48" s="1"/>
      <c r="DUY48" s="1"/>
      <c r="DUZ48" s="1"/>
      <c r="DVA48" s="1"/>
      <c r="DVB48" s="1"/>
      <c r="DVC48" s="1"/>
      <c r="DVD48" s="1"/>
      <c r="DVE48" s="1"/>
      <c r="DVF48" s="1"/>
      <c r="DVG48" s="1"/>
      <c r="DVH48" s="1"/>
      <c r="DVI48" s="1"/>
      <c r="DVJ48" s="1"/>
      <c r="DVK48" s="1"/>
      <c r="DVL48" s="1"/>
      <c r="DVM48" s="1"/>
      <c r="DVN48" s="1"/>
      <c r="DVO48" s="1"/>
      <c r="DVP48" s="1"/>
      <c r="DVQ48" s="1"/>
      <c r="DVR48" s="1"/>
      <c r="DVS48" s="1"/>
      <c r="DVT48" s="1"/>
      <c r="DVU48" s="1"/>
      <c r="DVV48" s="1"/>
      <c r="DVW48" s="1"/>
      <c r="DVX48" s="1"/>
      <c r="DVY48" s="1"/>
      <c r="DVZ48" s="1"/>
      <c r="DWA48" s="1"/>
      <c r="DWB48" s="1"/>
      <c r="DWC48" s="1"/>
      <c r="DWD48" s="1"/>
      <c r="DWE48" s="1"/>
      <c r="DWF48" s="1"/>
      <c r="DWG48" s="1"/>
      <c r="DWH48" s="1"/>
      <c r="DWI48" s="1"/>
      <c r="DWJ48" s="1"/>
      <c r="DWK48" s="1"/>
      <c r="DWL48" s="1"/>
      <c r="DWM48" s="1"/>
      <c r="DWN48" s="1"/>
      <c r="DWO48" s="1"/>
      <c r="DWP48" s="1"/>
      <c r="DWQ48" s="1"/>
      <c r="DWR48" s="1"/>
      <c r="DWS48" s="1"/>
      <c r="DWT48" s="1"/>
      <c r="DWU48" s="1"/>
      <c r="DWV48" s="1"/>
      <c r="DWW48" s="1"/>
      <c r="DWX48" s="1"/>
      <c r="DWY48" s="1"/>
      <c r="DWZ48" s="1"/>
      <c r="DXA48" s="1"/>
      <c r="DXB48" s="1"/>
      <c r="DXC48" s="1"/>
      <c r="DXD48" s="1"/>
      <c r="DXE48" s="1"/>
      <c r="DXF48" s="1"/>
      <c r="DXG48" s="1"/>
      <c r="DXH48" s="1"/>
      <c r="DXI48" s="1"/>
      <c r="DXJ48" s="1"/>
      <c r="DXK48" s="1"/>
      <c r="DXL48" s="1"/>
      <c r="DXM48" s="1"/>
      <c r="DXN48" s="1"/>
      <c r="DXO48" s="1"/>
      <c r="DXP48" s="1"/>
      <c r="DXQ48" s="1"/>
      <c r="DXR48" s="1"/>
      <c r="DXS48" s="1"/>
      <c r="DXT48" s="1"/>
      <c r="DXU48" s="1"/>
      <c r="DXV48" s="1"/>
      <c r="DXW48" s="1"/>
      <c r="DXX48" s="1"/>
      <c r="DXY48" s="1"/>
      <c r="DXZ48" s="1"/>
      <c r="DYA48" s="1"/>
      <c r="DYB48" s="1"/>
      <c r="DYC48" s="1"/>
      <c r="DYD48" s="1"/>
      <c r="DYE48" s="1"/>
      <c r="DYF48" s="1"/>
      <c r="DYG48" s="1"/>
      <c r="DYH48" s="1"/>
      <c r="DYI48" s="1"/>
      <c r="DYJ48" s="1"/>
      <c r="DYK48" s="1"/>
      <c r="DYL48" s="1"/>
      <c r="DYM48" s="1"/>
      <c r="DYN48" s="1"/>
      <c r="DYO48" s="1"/>
      <c r="DYP48" s="1"/>
      <c r="DYQ48" s="1"/>
      <c r="DYR48" s="1"/>
      <c r="DYS48" s="1"/>
      <c r="DYT48" s="1"/>
      <c r="DYU48" s="1"/>
      <c r="DYV48" s="1"/>
      <c r="DYW48" s="1"/>
      <c r="DYX48" s="1"/>
      <c r="DYY48" s="1"/>
      <c r="DYZ48" s="1"/>
      <c r="DZA48" s="1"/>
      <c r="DZB48" s="1"/>
      <c r="DZC48" s="1"/>
      <c r="DZD48" s="1"/>
      <c r="DZE48" s="1"/>
      <c r="DZF48" s="1"/>
      <c r="DZG48" s="1"/>
      <c r="DZH48" s="1"/>
      <c r="DZI48" s="1"/>
      <c r="DZJ48" s="1"/>
      <c r="DZK48" s="1"/>
      <c r="DZL48" s="1"/>
      <c r="DZM48" s="1"/>
      <c r="DZN48" s="1"/>
      <c r="DZO48" s="1"/>
      <c r="DZP48" s="1"/>
      <c r="DZQ48" s="1"/>
      <c r="DZR48" s="1"/>
      <c r="DZS48" s="1"/>
      <c r="DZT48" s="1"/>
      <c r="DZU48" s="1"/>
      <c r="DZV48" s="1"/>
      <c r="DZW48" s="1"/>
      <c r="DZX48" s="1"/>
      <c r="DZY48" s="1"/>
      <c r="DZZ48" s="1"/>
      <c r="EAA48" s="1"/>
      <c r="EAB48" s="1"/>
      <c r="EAC48" s="1"/>
      <c r="EAD48" s="1"/>
      <c r="EAE48" s="1"/>
      <c r="EAF48" s="1"/>
      <c r="EAG48" s="1"/>
      <c r="EAH48" s="1"/>
      <c r="EAI48" s="1"/>
      <c r="EAJ48" s="1"/>
      <c r="EAK48" s="1"/>
      <c r="EAL48" s="1"/>
      <c r="EAM48" s="1"/>
      <c r="EAN48" s="1"/>
      <c r="EAO48" s="1"/>
      <c r="EAP48" s="1"/>
      <c r="EAQ48" s="1"/>
      <c r="EAR48" s="1"/>
      <c r="EAS48" s="1"/>
      <c r="EAT48" s="1"/>
      <c r="EAU48" s="1"/>
      <c r="EAV48" s="1"/>
      <c r="EAW48" s="1"/>
      <c r="EAX48" s="1"/>
      <c r="EAY48" s="1"/>
      <c r="EAZ48" s="1"/>
      <c r="EBA48" s="1"/>
      <c r="EBB48" s="1"/>
      <c r="EBC48" s="1"/>
      <c r="EBD48" s="1"/>
      <c r="EBE48" s="1"/>
      <c r="EBF48" s="1"/>
      <c r="EBG48" s="1"/>
      <c r="EBH48" s="1"/>
      <c r="EBI48" s="1"/>
      <c r="EBJ48" s="1"/>
      <c r="EBK48" s="1"/>
      <c r="EBL48" s="1"/>
      <c r="EBM48" s="1"/>
      <c r="EBN48" s="1"/>
      <c r="EBO48" s="1"/>
      <c r="EBP48" s="1"/>
      <c r="EBQ48" s="1"/>
      <c r="EBR48" s="1"/>
      <c r="EBS48" s="1"/>
      <c r="EBT48" s="1"/>
      <c r="EBU48" s="1"/>
      <c r="EBV48" s="1"/>
      <c r="EBW48" s="1"/>
      <c r="EBX48" s="1"/>
      <c r="EBY48" s="1"/>
      <c r="EBZ48" s="1"/>
      <c r="ECA48" s="1"/>
      <c r="ECB48" s="1"/>
      <c r="ECC48" s="1"/>
      <c r="ECD48" s="1"/>
      <c r="ECE48" s="1"/>
      <c r="ECF48" s="1"/>
      <c r="ECG48" s="1"/>
      <c r="ECH48" s="1"/>
      <c r="ECI48" s="1"/>
      <c r="ECJ48" s="1"/>
      <c r="ECK48" s="1"/>
      <c r="ECL48" s="1"/>
      <c r="ECM48" s="1"/>
      <c r="ECN48" s="1"/>
      <c r="ECO48" s="1"/>
      <c r="ECP48" s="1"/>
      <c r="ECQ48" s="1"/>
      <c r="ECR48" s="1"/>
      <c r="ECS48" s="1"/>
      <c r="ECT48" s="1"/>
      <c r="ECU48" s="1"/>
      <c r="ECV48" s="1"/>
      <c r="ECW48" s="1"/>
      <c r="ECX48" s="1"/>
      <c r="ECY48" s="1"/>
      <c r="ECZ48" s="1"/>
      <c r="EDA48" s="1"/>
      <c r="EDB48" s="1"/>
      <c r="EDC48" s="1"/>
      <c r="EDD48" s="1"/>
      <c r="EDE48" s="1"/>
      <c r="EDF48" s="1"/>
      <c r="EDG48" s="1"/>
      <c r="EDH48" s="1"/>
      <c r="EDI48" s="1"/>
      <c r="EDJ48" s="1"/>
      <c r="EDK48" s="1"/>
      <c r="EDL48" s="1"/>
      <c r="EDM48" s="1"/>
      <c r="EDN48" s="1"/>
      <c r="EDO48" s="1"/>
      <c r="EDP48" s="1"/>
      <c r="EDQ48" s="1"/>
      <c r="EDR48" s="1"/>
      <c r="EDS48" s="1"/>
      <c r="EDT48" s="1"/>
      <c r="EDU48" s="1"/>
      <c r="EDV48" s="1"/>
      <c r="EDW48" s="1"/>
      <c r="EDX48" s="1"/>
      <c r="EDY48" s="1"/>
      <c r="EDZ48" s="1"/>
      <c r="EEA48" s="1"/>
      <c r="EEB48" s="1"/>
      <c r="EEC48" s="1"/>
      <c r="EED48" s="1"/>
      <c r="EEE48" s="1"/>
      <c r="EEF48" s="1"/>
      <c r="EEG48" s="1"/>
      <c r="EEH48" s="1"/>
      <c r="EEI48" s="1"/>
      <c r="EEJ48" s="1"/>
      <c r="EEK48" s="1"/>
      <c r="EEL48" s="1"/>
      <c r="EEM48" s="1"/>
      <c r="EEN48" s="1"/>
      <c r="EEO48" s="1"/>
      <c r="EEP48" s="1"/>
      <c r="EEQ48" s="1"/>
      <c r="EER48" s="1"/>
      <c r="EES48" s="1"/>
      <c r="EET48" s="1"/>
      <c r="EEU48" s="1"/>
      <c r="EEV48" s="1"/>
      <c r="EEW48" s="1"/>
      <c r="EEX48" s="1"/>
      <c r="EEY48" s="1"/>
      <c r="EEZ48" s="1"/>
      <c r="EFA48" s="1"/>
      <c r="EFB48" s="1"/>
      <c r="EFC48" s="1"/>
      <c r="EFD48" s="1"/>
      <c r="EFE48" s="1"/>
      <c r="EFF48" s="1"/>
      <c r="EFG48" s="1"/>
      <c r="EFH48" s="1"/>
      <c r="EFI48" s="1"/>
      <c r="EFJ48" s="1"/>
      <c r="EFK48" s="1"/>
      <c r="EFL48" s="1"/>
      <c r="EFM48" s="1"/>
      <c r="EFN48" s="1"/>
      <c r="EFO48" s="1"/>
      <c r="EFP48" s="1"/>
      <c r="EFQ48" s="1"/>
      <c r="EFR48" s="1"/>
      <c r="EFS48" s="1"/>
      <c r="EFT48" s="1"/>
      <c r="EFU48" s="1"/>
      <c r="EFV48" s="1"/>
      <c r="EFW48" s="1"/>
      <c r="EFX48" s="1"/>
      <c r="EFY48" s="1"/>
      <c r="EFZ48" s="1"/>
      <c r="EGA48" s="1"/>
      <c r="EGB48" s="1"/>
      <c r="EGC48" s="1"/>
      <c r="EGD48" s="1"/>
      <c r="EGE48" s="1"/>
      <c r="EGF48" s="1"/>
      <c r="EGG48" s="1"/>
      <c r="EGH48" s="1"/>
      <c r="EGI48" s="1"/>
      <c r="EGJ48" s="1"/>
      <c r="EGK48" s="1"/>
      <c r="EGL48" s="1"/>
      <c r="EGM48" s="1"/>
      <c r="EGN48" s="1"/>
      <c r="EGO48" s="1"/>
      <c r="EGP48" s="1"/>
      <c r="EGQ48" s="1"/>
      <c r="EGR48" s="1"/>
      <c r="EGS48" s="1"/>
      <c r="EGT48" s="1"/>
      <c r="EGU48" s="1"/>
      <c r="EGV48" s="1"/>
      <c r="EGW48" s="1"/>
      <c r="EGX48" s="1"/>
      <c r="EGY48" s="1"/>
      <c r="EGZ48" s="1"/>
      <c r="EHA48" s="1"/>
      <c r="EHB48" s="1"/>
      <c r="EHC48" s="1"/>
      <c r="EHD48" s="1"/>
      <c r="EHE48" s="1"/>
      <c r="EHF48" s="1"/>
      <c r="EHG48" s="1"/>
      <c r="EHH48" s="1"/>
      <c r="EHI48" s="1"/>
      <c r="EHJ48" s="1"/>
      <c r="EHK48" s="1"/>
      <c r="EHL48" s="1"/>
      <c r="EHM48" s="1"/>
      <c r="EHN48" s="1"/>
      <c r="EHO48" s="1"/>
      <c r="EHP48" s="1"/>
      <c r="EHQ48" s="1"/>
      <c r="EHR48" s="1"/>
      <c r="EHS48" s="1"/>
      <c r="EHT48" s="1"/>
      <c r="EHU48" s="1"/>
      <c r="EHV48" s="1"/>
      <c r="EHW48" s="1"/>
      <c r="EHX48" s="1"/>
      <c r="EHY48" s="1"/>
      <c r="EHZ48" s="1"/>
      <c r="EIA48" s="1"/>
      <c r="EIB48" s="1"/>
      <c r="EIC48" s="1"/>
      <c r="EID48" s="1"/>
      <c r="EIE48" s="1"/>
      <c r="EIF48" s="1"/>
      <c r="EIG48" s="1"/>
      <c r="EIH48" s="1"/>
      <c r="EII48" s="1"/>
      <c r="EIJ48" s="1"/>
      <c r="EIK48" s="1"/>
      <c r="EIL48" s="1"/>
      <c r="EIM48" s="1"/>
      <c r="EIN48" s="1"/>
      <c r="EIO48" s="1"/>
      <c r="EIP48" s="1"/>
      <c r="EIQ48" s="1"/>
      <c r="EIR48" s="1"/>
      <c r="EIS48" s="1"/>
      <c r="EIT48" s="1"/>
      <c r="EIU48" s="1"/>
      <c r="EIV48" s="1"/>
      <c r="EIW48" s="1"/>
      <c r="EIX48" s="1"/>
      <c r="EIY48" s="1"/>
      <c r="EIZ48" s="1"/>
      <c r="EJA48" s="1"/>
      <c r="EJB48" s="1"/>
      <c r="EJC48" s="1"/>
      <c r="EJD48" s="1"/>
      <c r="EJE48" s="1"/>
      <c r="EJF48" s="1"/>
      <c r="EJG48" s="1"/>
      <c r="EJH48" s="1"/>
      <c r="EJI48" s="1"/>
      <c r="EJJ48" s="1"/>
      <c r="EJK48" s="1"/>
      <c r="EJL48" s="1"/>
      <c r="EJM48" s="1"/>
      <c r="EJN48" s="1"/>
      <c r="EJO48" s="1"/>
      <c r="EJP48" s="1"/>
      <c r="EJQ48" s="1"/>
      <c r="EJR48" s="1"/>
      <c r="EJS48" s="1"/>
      <c r="EJT48" s="1"/>
      <c r="EJU48" s="1"/>
      <c r="EJV48" s="1"/>
      <c r="EJW48" s="1"/>
      <c r="EJX48" s="1"/>
      <c r="EJY48" s="1"/>
      <c r="EJZ48" s="1"/>
      <c r="EKA48" s="1"/>
      <c r="EKB48" s="1"/>
      <c r="EKC48" s="1"/>
      <c r="EKD48" s="1"/>
      <c r="EKE48" s="1"/>
      <c r="EKF48" s="1"/>
      <c r="EKG48" s="1"/>
      <c r="EKH48" s="1"/>
      <c r="EKI48" s="1"/>
      <c r="EKJ48" s="1"/>
      <c r="EKK48" s="1"/>
      <c r="EKL48" s="1"/>
      <c r="EKM48" s="1"/>
      <c r="EKN48" s="1"/>
      <c r="EKO48" s="1"/>
      <c r="EKP48" s="1"/>
      <c r="EKQ48" s="1"/>
      <c r="EKR48" s="1"/>
      <c r="EKS48" s="1"/>
      <c r="EKT48" s="1"/>
      <c r="EKU48" s="1"/>
      <c r="EKV48" s="1"/>
      <c r="EKW48" s="1"/>
      <c r="EKX48" s="1"/>
      <c r="EKY48" s="1"/>
      <c r="EKZ48" s="1"/>
      <c r="ELA48" s="1"/>
      <c r="ELB48" s="1"/>
      <c r="ELC48" s="1"/>
      <c r="ELD48" s="1"/>
      <c r="ELE48" s="1"/>
      <c r="ELF48" s="1"/>
      <c r="ELG48" s="1"/>
      <c r="ELH48" s="1"/>
      <c r="ELI48" s="1"/>
      <c r="ELJ48" s="1"/>
      <c r="ELK48" s="1"/>
      <c r="ELL48" s="1"/>
      <c r="ELM48" s="1"/>
      <c r="ELN48" s="1"/>
      <c r="ELO48" s="1"/>
      <c r="ELP48" s="1"/>
      <c r="ELQ48" s="1"/>
      <c r="ELR48" s="1"/>
      <c r="ELS48" s="1"/>
      <c r="ELT48" s="1"/>
      <c r="ELU48" s="1"/>
      <c r="ELV48" s="1"/>
      <c r="ELW48" s="1"/>
      <c r="ELX48" s="1"/>
      <c r="ELY48" s="1"/>
      <c r="ELZ48" s="1"/>
      <c r="EMA48" s="1"/>
      <c r="EMB48" s="1"/>
      <c r="EMC48" s="1"/>
      <c r="EMD48" s="1"/>
      <c r="EME48" s="1"/>
      <c r="EMF48" s="1"/>
      <c r="EMG48" s="1"/>
      <c r="EMH48" s="1"/>
      <c r="EMI48" s="1"/>
      <c r="EMJ48" s="1"/>
      <c r="EMK48" s="1"/>
      <c r="EML48" s="1"/>
      <c r="EMM48" s="1"/>
      <c r="EMN48" s="1"/>
      <c r="EMO48" s="1"/>
      <c r="EMP48" s="1"/>
      <c r="EMQ48" s="1"/>
      <c r="EMR48" s="1"/>
      <c r="EMS48" s="1"/>
      <c r="EMT48" s="1"/>
      <c r="EMU48" s="1"/>
      <c r="EMV48" s="1"/>
      <c r="EMW48" s="1"/>
      <c r="EMX48" s="1"/>
      <c r="EMY48" s="1"/>
      <c r="EMZ48" s="1"/>
      <c r="ENA48" s="1"/>
      <c r="ENB48" s="1"/>
      <c r="ENC48" s="1"/>
      <c r="END48" s="1"/>
      <c r="ENE48" s="1"/>
      <c r="ENF48" s="1"/>
      <c r="ENG48" s="1"/>
      <c r="ENH48" s="1"/>
      <c r="ENI48" s="1"/>
      <c r="ENJ48" s="1"/>
      <c r="ENK48" s="1"/>
      <c r="ENL48" s="1"/>
      <c r="ENM48" s="1"/>
      <c r="ENN48" s="1"/>
      <c r="ENO48" s="1"/>
      <c r="ENP48" s="1"/>
      <c r="ENQ48" s="1"/>
      <c r="ENR48" s="1"/>
      <c r="ENS48" s="1"/>
      <c r="ENT48" s="1"/>
      <c r="ENU48" s="1"/>
      <c r="ENV48" s="1"/>
      <c r="ENW48" s="1"/>
      <c r="ENX48" s="1"/>
      <c r="ENY48" s="1"/>
      <c r="ENZ48" s="1"/>
      <c r="EOA48" s="1"/>
      <c r="EOB48" s="1"/>
      <c r="EOC48" s="1"/>
      <c r="EOD48" s="1"/>
      <c r="EOE48" s="1"/>
      <c r="EOF48" s="1"/>
      <c r="EOG48" s="1"/>
      <c r="EOH48" s="1"/>
      <c r="EOI48" s="1"/>
      <c r="EOJ48" s="1"/>
      <c r="EOK48" s="1"/>
      <c r="EOL48" s="1"/>
      <c r="EOM48" s="1"/>
      <c r="EON48" s="1"/>
      <c r="EOO48" s="1"/>
      <c r="EOP48" s="1"/>
      <c r="EOQ48" s="1"/>
      <c r="EOR48" s="1"/>
      <c r="EOS48" s="1"/>
      <c r="EOT48" s="1"/>
      <c r="EOU48" s="1"/>
      <c r="EOV48" s="1"/>
      <c r="EOW48" s="1"/>
      <c r="EOX48" s="1"/>
      <c r="EOY48" s="1"/>
      <c r="EOZ48" s="1"/>
      <c r="EPA48" s="1"/>
      <c r="EPB48" s="1"/>
      <c r="EPC48" s="1"/>
      <c r="EPD48" s="1"/>
      <c r="EPE48" s="1"/>
      <c r="EPF48" s="1"/>
      <c r="EPG48" s="1"/>
      <c r="EPH48" s="1"/>
      <c r="EPI48" s="1"/>
      <c r="EPJ48" s="1"/>
      <c r="EPK48" s="1"/>
      <c r="EPL48" s="1"/>
      <c r="EPM48" s="1"/>
      <c r="EPN48" s="1"/>
      <c r="EPO48" s="1"/>
      <c r="EPP48" s="1"/>
      <c r="EPQ48" s="1"/>
      <c r="EPR48" s="1"/>
      <c r="EPS48" s="1"/>
      <c r="EPT48" s="1"/>
      <c r="EPU48" s="1"/>
      <c r="EPV48" s="1"/>
      <c r="EPW48" s="1"/>
      <c r="EPX48" s="1"/>
      <c r="EPY48" s="1"/>
      <c r="EPZ48" s="1"/>
      <c r="EQA48" s="1"/>
      <c r="EQB48" s="1"/>
      <c r="EQC48" s="1"/>
      <c r="EQD48" s="1"/>
      <c r="EQE48" s="1"/>
      <c r="EQF48" s="1"/>
      <c r="EQG48" s="1"/>
      <c r="EQH48" s="1"/>
      <c r="EQI48" s="1"/>
      <c r="EQJ48" s="1"/>
      <c r="EQK48" s="1"/>
      <c r="EQL48" s="1"/>
      <c r="EQM48" s="1"/>
      <c r="EQN48" s="1"/>
      <c r="EQO48" s="1"/>
      <c r="EQP48" s="1"/>
      <c r="EQQ48" s="1"/>
      <c r="EQR48" s="1"/>
      <c r="EQS48" s="1"/>
      <c r="EQT48" s="1"/>
      <c r="EQU48" s="1"/>
      <c r="EQV48" s="1"/>
      <c r="EQW48" s="1"/>
      <c r="EQX48" s="1"/>
      <c r="EQY48" s="1"/>
      <c r="EQZ48" s="1"/>
      <c r="ERA48" s="1"/>
      <c r="ERB48" s="1"/>
      <c r="ERC48" s="1"/>
      <c r="ERD48" s="1"/>
      <c r="ERE48" s="1"/>
      <c r="ERF48" s="1"/>
      <c r="ERG48" s="1"/>
      <c r="ERH48" s="1"/>
      <c r="ERI48" s="1"/>
      <c r="ERJ48" s="1"/>
      <c r="ERK48" s="1"/>
      <c r="ERL48" s="1"/>
      <c r="ERM48" s="1"/>
      <c r="ERN48" s="1"/>
      <c r="ERO48" s="1"/>
      <c r="ERP48" s="1"/>
      <c r="ERQ48" s="1"/>
      <c r="ERR48" s="1"/>
      <c r="ERS48" s="1"/>
      <c r="ERT48" s="1"/>
      <c r="ERU48" s="1"/>
      <c r="ERV48" s="1"/>
      <c r="ERW48" s="1"/>
      <c r="ERX48" s="1"/>
      <c r="ERY48" s="1"/>
      <c r="ERZ48" s="1"/>
      <c r="ESA48" s="1"/>
      <c r="ESB48" s="1"/>
      <c r="ESC48" s="1"/>
      <c r="ESD48" s="1"/>
      <c r="ESE48" s="1"/>
      <c r="ESF48" s="1"/>
      <c r="ESG48" s="1"/>
      <c r="ESH48" s="1"/>
      <c r="ESI48" s="1"/>
      <c r="ESJ48" s="1"/>
      <c r="ESK48" s="1"/>
      <c r="ESL48" s="1"/>
      <c r="ESM48" s="1"/>
      <c r="ESN48" s="1"/>
      <c r="ESO48" s="1"/>
      <c r="ESP48" s="1"/>
      <c r="ESQ48" s="1"/>
      <c r="ESR48" s="1"/>
      <c r="ESS48" s="1"/>
      <c r="EST48" s="1"/>
      <c r="ESU48" s="1"/>
      <c r="ESV48" s="1"/>
      <c r="ESW48" s="1"/>
      <c r="ESX48" s="1"/>
      <c r="ESY48" s="1"/>
      <c r="ESZ48" s="1"/>
      <c r="ETA48" s="1"/>
      <c r="ETB48" s="1"/>
      <c r="ETC48" s="1"/>
      <c r="ETD48" s="1"/>
      <c r="ETE48" s="1"/>
      <c r="ETF48" s="1"/>
      <c r="ETG48" s="1"/>
      <c r="ETH48" s="1"/>
      <c r="ETI48" s="1"/>
      <c r="ETJ48" s="1"/>
      <c r="ETK48" s="1"/>
      <c r="ETL48" s="1"/>
      <c r="ETM48" s="1"/>
      <c r="ETN48" s="1"/>
      <c r="ETO48" s="1"/>
      <c r="ETP48" s="1"/>
      <c r="ETQ48" s="1"/>
      <c r="ETR48" s="1"/>
      <c r="ETS48" s="1"/>
      <c r="ETT48" s="1"/>
      <c r="ETU48" s="1"/>
      <c r="ETV48" s="1"/>
      <c r="ETW48" s="1"/>
      <c r="ETX48" s="1"/>
      <c r="ETY48" s="1"/>
      <c r="ETZ48" s="1"/>
      <c r="EUA48" s="1"/>
      <c r="EUB48" s="1"/>
      <c r="EUC48" s="1"/>
      <c r="EUD48" s="1"/>
      <c r="EUE48" s="1"/>
      <c r="EUF48" s="1"/>
      <c r="EUG48" s="1"/>
      <c r="EUH48" s="1"/>
      <c r="EUI48" s="1"/>
      <c r="EUJ48" s="1"/>
      <c r="EUK48" s="1"/>
      <c r="EUL48" s="1"/>
      <c r="EUM48" s="1"/>
      <c r="EUN48" s="1"/>
      <c r="EUO48" s="1"/>
      <c r="EUP48" s="1"/>
      <c r="EUQ48" s="1"/>
      <c r="EUR48" s="1"/>
      <c r="EUS48" s="1"/>
      <c r="EUT48" s="1"/>
      <c r="EUU48" s="1"/>
      <c r="EUV48" s="1"/>
      <c r="EUW48" s="1"/>
      <c r="EUX48" s="1"/>
      <c r="EUY48" s="1"/>
      <c r="EUZ48" s="1"/>
      <c r="EVA48" s="1"/>
      <c r="EVB48" s="1"/>
      <c r="EVC48" s="1"/>
      <c r="EVD48" s="1"/>
      <c r="EVE48" s="1"/>
      <c r="EVF48" s="1"/>
      <c r="EVG48" s="1"/>
      <c r="EVH48" s="1"/>
      <c r="EVI48" s="1"/>
      <c r="EVJ48" s="1"/>
      <c r="EVK48" s="1"/>
      <c r="EVL48" s="1"/>
      <c r="EVM48" s="1"/>
      <c r="EVN48" s="1"/>
      <c r="EVO48" s="1"/>
      <c r="EVP48" s="1"/>
      <c r="EVQ48" s="1"/>
      <c r="EVR48" s="1"/>
      <c r="EVS48" s="1"/>
      <c r="EVT48" s="1"/>
      <c r="EVU48" s="1"/>
      <c r="EVV48" s="1"/>
      <c r="EVW48" s="1"/>
      <c r="EVX48" s="1"/>
      <c r="EVY48" s="1"/>
      <c r="EVZ48" s="1"/>
      <c r="EWA48" s="1"/>
      <c r="EWB48" s="1"/>
      <c r="EWC48" s="1"/>
      <c r="EWD48" s="1"/>
      <c r="EWE48" s="1"/>
      <c r="EWF48" s="1"/>
      <c r="EWG48" s="1"/>
      <c r="EWH48" s="1"/>
      <c r="EWI48" s="1"/>
      <c r="EWJ48" s="1"/>
      <c r="EWK48" s="1"/>
      <c r="EWL48" s="1"/>
      <c r="EWM48" s="1"/>
      <c r="EWN48" s="1"/>
      <c r="EWO48" s="1"/>
      <c r="EWP48" s="1"/>
      <c r="EWQ48" s="1"/>
      <c r="EWR48" s="1"/>
      <c r="EWS48" s="1"/>
      <c r="EWT48" s="1"/>
      <c r="EWU48" s="1"/>
      <c r="EWV48" s="1"/>
      <c r="EWW48" s="1"/>
      <c r="EWX48" s="1"/>
      <c r="EWY48" s="1"/>
      <c r="EWZ48" s="1"/>
      <c r="EXA48" s="1"/>
      <c r="EXB48" s="1"/>
      <c r="EXC48" s="1"/>
      <c r="EXD48" s="1"/>
      <c r="EXE48" s="1"/>
      <c r="EXF48" s="1"/>
      <c r="EXG48" s="1"/>
      <c r="EXH48" s="1"/>
      <c r="EXI48" s="1"/>
      <c r="EXJ48" s="1"/>
      <c r="EXK48" s="1"/>
      <c r="EXL48" s="1"/>
      <c r="EXM48" s="1"/>
      <c r="EXN48" s="1"/>
      <c r="EXO48" s="1"/>
      <c r="EXP48" s="1"/>
      <c r="EXQ48" s="1"/>
      <c r="EXR48" s="1"/>
      <c r="EXS48" s="1"/>
      <c r="EXT48" s="1"/>
      <c r="EXU48" s="1"/>
      <c r="EXV48" s="1"/>
      <c r="EXW48" s="1"/>
      <c r="EXX48" s="1"/>
      <c r="EXY48" s="1"/>
      <c r="EXZ48" s="1"/>
      <c r="EYA48" s="1"/>
      <c r="EYB48" s="1"/>
      <c r="EYC48" s="1"/>
      <c r="EYD48" s="1"/>
      <c r="EYE48" s="1"/>
      <c r="EYF48" s="1"/>
      <c r="EYG48" s="1"/>
      <c r="EYH48" s="1"/>
      <c r="EYI48" s="1"/>
      <c r="EYJ48" s="1"/>
      <c r="EYK48" s="1"/>
      <c r="EYL48" s="1"/>
      <c r="EYM48" s="1"/>
      <c r="EYN48" s="1"/>
      <c r="EYO48" s="1"/>
      <c r="EYP48" s="1"/>
      <c r="EYQ48" s="1"/>
      <c r="EYR48" s="1"/>
      <c r="EYS48" s="1"/>
      <c r="EYT48" s="1"/>
      <c r="EYU48" s="1"/>
      <c r="EYV48" s="1"/>
      <c r="EYW48" s="1"/>
      <c r="EYX48" s="1"/>
      <c r="EYY48" s="1"/>
      <c r="EYZ48" s="1"/>
      <c r="EZA48" s="1"/>
      <c r="EZB48" s="1"/>
      <c r="EZC48" s="1"/>
      <c r="EZD48" s="1"/>
      <c r="EZE48" s="1"/>
      <c r="EZF48" s="1"/>
      <c r="EZG48" s="1"/>
      <c r="EZH48" s="1"/>
      <c r="EZI48" s="1"/>
      <c r="EZJ48" s="1"/>
      <c r="EZK48" s="1"/>
      <c r="EZL48" s="1"/>
      <c r="EZM48" s="1"/>
      <c r="EZN48" s="1"/>
      <c r="EZO48" s="1"/>
      <c r="EZP48" s="1"/>
      <c r="EZQ48" s="1"/>
      <c r="EZR48" s="1"/>
      <c r="EZS48" s="1"/>
      <c r="EZT48" s="1"/>
      <c r="EZU48" s="1"/>
      <c r="EZV48" s="1"/>
      <c r="EZW48" s="1"/>
      <c r="EZX48" s="1"/>
      <c r="EZY48" s="1"/>
      <c r="EZZ48" s="1"/>
      <c r="FAA48" s="1"/>
      <c r="FAB48" s="1"/>
      <c r="FAC48" s="1"/>
      <c r="FAD48" s="1"/>
      <c r="FAE48" s="1"/>
      <c r="FAF48" s="1"/>
      <c r="FAG48" s="1"/>
      <c r="FAH48" s="1"/>
      <c r="FAI48" s="1"/>
      <c r="FAJ48" s="1"/>
      <c r="FAK48" s="1"/>
      <c r="FAL48" s="1"/>
      <c r="FAM48" s="1"/>
      <c r="FAN48" s="1"/>
      <c r="FAO48" s="1"/>
      <c r="FAP48" s="1"/>
      <c r="FAQ48" s="1"/>
      <c r="FAR48" s="1"/>
      <c r="FAS48" s="1"/>
      <c r="FAT48" s="1"/>
      <c r="FAU48" s="1"/>
      <c r="FAV48" s="1"/>
      <c r="FAW48" s="1"/>
      <c r="FAX48" s="1"/>
      <c r="FAY48" s="1"/>
      <c r="FAZ48" s="1"/>
      <c r="FBA48" s="1"/>
      <c r="FBB48" s="1"/>
      <c r="FBC48" s="1"/>
      <c r="FBD48" s="1"/>
      <c r="FBE48" s="1"/>
      <c r="FBF48" s="1"/>
      <c r="FBG48" s="1"/>
      <c r="FBH48" s="1"/>
      <c r="FBI48" s="1"/>
      <c r="FBJ48" s="1"/>
      <c r="FBK48" s="1"/>
      <c r="FBL48" s="1"/>
      <c r="FBM48" s="1"/>
      <c r="FBN48" s="1"/>
      <c r="FBO48" s="1"/>
      <c r="FBP48" s="1"/>
      <c r="FBQ48" s="1"/>
      <c r="FBR48" s="1"/>
      <c r="FBS48" s="1"/>
      <c r="FBT48" s="1"/>
      <c r="FBU48" s="1"/>
      <c r="FBV48" s="1"/>
      <c r="FBW48" s="1"/>
      <c r="FBX48" s="1"/>
      <c r="FBY48" s="1"/>
      <c r="FBZ48" s="1"/>
      <c r="FCA48" s="1"/>
      <c r="FCB48" s="1"/>
      <c r="FCC48" s="1"/>
      <c r="FCD48" s="1"/>
      <c r="FCE48" s="1"/>
      <c r="FCF48" s="1"/>
      <c r="FCG48" s="1"/>
      <c r="FCH48" s="1"/>
      <c r="FCI48" s="1"/>
      <c r="FCJ48" s="1"/>
      <c r="FCK48" s="1"/>
      <c r="FCL48" s="1"/>
      <c r="FCM48" s="1"/>
      <c r="FCN48" s="1"/>
      <c r="FCO48" s="1"/>
      <c r="FCP48" s="1"/>
      <c r="FCQ48" s="1"/>
      <c r="FCR48" s="1"/>
      <c r="FCS48" s="1"/>
      <c r="FCT48" s="1"/>
      <c r="FCU48" s="1"/>
      <c r="FCV48" s="1"/>
      <c r="FCW48" s="1"/>
      <c r="FCX48" s="1"/>
      <c r="FCY48" s="1"/>
      <c r="FCZ48" s="1"/>
      <c r="FDA48" s="1"/>
      <c r="FDB48" s="1"/>
      <c r="FDC48" s="1"/>
      <c r="FDD48" s="1"/>
      <c r="FDE48" s="1"/>
      <c r="FDF48" s="1"/>
      <c r="FDG48" s="1"/>
      <c r="FDH48" s="1"/>
      <c r="FDI48" s="1"/>
      <c r="FDJ48" s="1"/>
      <c r="FDK48" s="1"/>
      <c r="FDL48" s="1"/>
      <c r="FDM48" s="1"/>
      <c r="FDN48" s="1"/>
      <c r="FDO48" s="1"/>
      <c r="FDP48" s="1"/>
      <c r="FDQ48" s="1"/>
      <c r="FDR48" s="1"/>
      <c r="FDS48" s="1"/>
      <c r="FDT48" s="1"/>
      <c r="FDU48" s="1"/>
      <c r="FDV48" s="1"/>
      <c r="FDW48" s="1"/>
      <c r="FDX48" s="1"/>
      <c r="FDY48" s="1"/>
      <c r="FDZ48" s="1"/>
      <c r="FEA48" s="1"/>
      <c r="FEB48" s="1"/>
      <c r="FEC48" s="1"/>
      <c r="FED48" s="1"/>
      <c r="FEE48" s="1"/>
      <c r="FEF48" s="1"/>
      <c r="FEG48" s="1"/>
      <c r="FEH48" s="1"/>
      <c r="FEI48" s="1"/>
      <c r="FEJ48" s="1"/>
      <c r="FEK48" s="1"/>
      <c r="FEL48" s="1"/>
      <c r="FEM48" s="1"/>
      <c r="FEN48" s="1"/>
      <c r="FEO48" s="1"/>
      <c r="FEP48" s="1"/>
      <c r="FEQ48" s="1"/>
      <c r="FER48" s="1"/>
      <c r="FES48" s="1"/>
      <c r="FET48" s="1"/>
      <c r="FEU48" s="1"/>
      <c r="FEV48" s="1"/>
      <c r="FEW48" s="1"/>
      <c r="FEX48" s="1"/>
      <c r="FEY48" s="1"/>
      <c r="FEZ48" s="1"/>
      <c r="FFA48" s="1"/>
      <c r="FFB48" s="1"/>
      <c r="FFC48" s="1"/>
      <c r="FFD48" s="1"/>
      <c r="FFE48" s="1"/>
      <c r="FFF48" s="1"/>
      <c r="FFG48" s="1"/>
      <c r="FFH48" s="1"/>
      <c r="FFI48" s="1"/>
      <c r="FFJ48" s="1"/>
      <c r="FFK48" s="1"/>
      <c r="FFL48" s="1"/>
      <c r="FFM48" s="1"/>
      <c r="FFN48" s="1"/>
      <c r="FFO48" s="1"/>
      <c r="FFP48" s="1"/>
      <c r="FFQ48" s="1"/>
      <c r="FFR48" s="1"/>
      <c r="FFS48" s="1"/>
      <c r="FFT48" s="1"/>
      <c r="FFU48" s="1"/>
      <c r="FFV48" s="1"/>
      <c r="FFW48" s="1"/>
      <c r="FFX48" s="1"/>
      <c r="FFY48" s="1"/>
      <c r="FFZ48" s="1"/>
      <c r="FGA48" s="1"/>
      <c r="FGB48" s="1"/>
      <c r="FGC48" s="1"/>
      <c r="FGD48" s="1"/>
      <c r="FGE48" s="1"/>
      <c r="FGF48" s="1"/>
      <c r="FGG48" s="1"/>
      <c r="FGH48" s="1"/>
      <c r="FGI48" s="1"/>
      <c r="FGJ48" s="1"/>
      <c r="FGK48" s="1"/>
      <c r="FGL48" s="1"/>
      <c r="FGM48" s="1"/>
      <c r="FGN48" s="1"/>
      <c r="FGO48" s="1"/>
      <c r="FGP48" s="1"/>
      <c r="FGQ48" s="1"/>
      <c r="FGR48" s="1"/>
      <c r="FGS48" s="1"/>
      <c r="FGT48" s="1"/>
      <c r="FGU48" s="1"/>
      <c r="FGV48" s="1"/>
      <c r="FGW48" s="1"/>
      <c r="FGX48" s="1"/>
      <c r="FGY48" s="1"/>
      <c r="FGZ48" s="1"/>
      <c r="FHA48" s="1"/>
      <c r="FHB48" s="1"/>
      <c r="FHC48" s="1"/>
      <c r="FHD48" s="1"/>
      <c r="FHE48" s="1"/>
      <c r="FHF48" s="1"/>
      <c r="FHG48" s="1"/>
      <c r="FHH48" s="1"/>
      <c r="FHI48" s="1"/>
      <c r="FHJ48" s="1"/>
      <c r="FHK48" s="1"/>
      <c r="FHL48" s="1"/>
      <c r="FHM48" s="1"/>
      <c r="FHN48" s="1"/>
      <c r="FHO48" s="1"/>
      <c r="FHP48" s="1"/>
      <c r="FHQ48" s="1"/>
      <c r="FHR48" s="1"/>
      <c r="FHS48" s="1"/>
      <c r="FHT48" s="1"/>
      <c r="FHU48" s="1"/>
      <c r="FHV48" s="1"/>
      <c r="FHW48" s="1"/>
      <c r="FHX48" s="1"/>
      <c r="FHY48" s="1"/>
      <c r="FHZ48" s="1"/>
      <c r="FIA48" s="1"/>
      <c r="FIB48" s="1"/>
      <c r="FIC48" s="1"/>
      <c r="FID48" s="1"/>
      <c r="FIE48" s="1"/>
      <c r="FIF48" s="1"/>
      <c r="FIG48" s="1"/>
      <c r="FIH48" s="1"/>
      <c r="FII48" s="1"/>
      <c r="FIJ48" s="1"/>
      <c r="FIK48" s="1"/>
      <c r="FIL48" s="1"/>
      <c r="FIM48" s="1"/>
      <c r="FIN48" s="1"/>
      <c r="FIO48" s="1"/>
      <c r="FIP48" s="1"/>
      <c r="FIQ48" s="1"/>
      <c r="FIR48" s="1"/>
      <c r="FIS48" s="1"/>
      <c r="FIT48" s="1"/>
      <c r="FIU48" s="1"/>
      <c r="FIV48" s="1"/>
      <c r="FIW48" s="1"/>
      <c r="FIX48" s="1"/>
      <c r="FIY48" s="1"/>
      <c r="FIZ48" s="1"/>
      <c r="FJA48" s="1"/>
      <c r="FJB48" s="1"/>
      <c r="FJC48" s="1"/>
      <c r="FJD48" s="1"/>
      <c r="FJE48" s="1"/>
      <c r="FJF48" s="1"/>
      <c r="FJG48" s="1"/>
      <c r="FJH48" s="1"/>
      <c r="FJI48" s="1"/>
      <c r="FJJ48" s="1"/>
      <c r="FJK48" s="1"/>
      <c r="FJL48" s="1"/>
      <c r="FJM48" s="1"/>
      <c r="FJN48" s="1"/>
      <c r="FJO48" s="1"/>
      <c r="FJP48" s="1"/>
      <c r="FJQ48" s="1"/>
      <c r="FJR48" s="1"/>
      <c r="FJS48" s="1"/>
      <c r="FJT48" s="1"/>
      <c r="FJU48" s="1"/>
      <c r="FJV48" s="1"/>
      <c r="FJW48" s="1"/>
      <c r="FJX48" s="1"/>
      <c r="FJY48" s="1"/>
      <c r="FJZ48" s="1"/>
      <c r="FKA48" s="1"/>
      <c r="FKB48" s="1"/>
      <c r="FKC48" s="1"/>
      <c r="FKD48" s="1"/>
      <c r="FKE48" s="1"/>
      <c r="FKF48" s="1"/>
      <c r="FKG48" s="1"/>
      <c r="FKH48" s="1"/>
      <c r="FKI48" s="1"/>
      <c r="FKJ48" s="1"/>
      <c r="FKK48" s="1"/>
      <c r="FKL48" s="1"/>
      <c r="FKM48" s="1"/>
      <c r="FKN48" s="1"/>
      <c r="FKO48" s="1"/>
      <c r="FKP48" s="1"/>
      <c r="FKQ48" s="1"/>
      <c r="FKR48" s="1"/>
      <c r="FKS48" s="1"/>
      <c r="FKT48" s="1"/>
      <c r="FKU48" s="1"/>
      <c r="FKV48" s="1"/>
      <c r="FKW48" s="1"/>
      <c r="FKX48" s="1"/>
      <c r="FKY48" s="1"/>
      <c r="FKZ48" s="1"/>
      <c r="FLA48" s="1"/>
      <c r="FLB48" s="1"/>
      <c r="FLC48" s="1"/>
      <c r="FLD48" s="1"/>
      <c r="FLE48" s="1"/>
      <c r="FLF48" s="1"/>
      <c r="FLG48" s="1"/>
      <c r="FLH48" s="1"/>
      <c r="FLI48" s="1"/>
      <c r="FLJ48" s="1"/>
      <c r="FLK48" s="1"/>
      <c r="FLL48" s="1"/>
      <c r="FLM48" s="1"/>
      <c r="FLN48" s="1"/>
      <c r="FLO48" s="1"/>
      <c r="FLP48" s="1"/>
      <c r="FLQ48" s="1"/>
      <c r="FLR48" s="1"/>
      <c r="FLS48" s="1"/>
      <c r="FLT48" s="1"/>
      <c r="FLU48" s="1"/>
      <c r="FLV48" s="1"/>
      <c r="FLW48" s="1"/>
      <c r="FLX48" s="1"/>
      <c r="FLY48" s="1"/>
      <c r="FLZ48" s="1"/>
      <c r="FMA48" s="1"/>
      <c r="FMB48" s="1"/>
      <c r="FMC48" s="1"/>
      <c r="FMD48" s="1"/>
      <c r="FME48" s="1"/>
      <c r="FMF48" s="1"/>
      <c r="FMG48" s="1"/>
      <c r="FMH48" s="1"/>
      <c r="FMI48" s="1"/>
      <c r="FMJ48" s="1"/>
      <c r="FMK48" s="1"/>
      <c r="FML48" s="1"/>
      <c r="FMM48" s="1"/>
      <c r="FMN48" s="1"/>
      <c r="FMO48" s="1"/>
      <c r="FMP48" s="1"/>
      <c r="FMQ48" s="1"/>
      <c r="FMR48" s="1"/>
      <c r="FMS48" s="1"/>
      <c r="FMT48" s="1"/>
      <c r="FMU48" s="1"/>
      <c r="FMV48" s="1"/>
      <c r="FMW48" s="1"/>
      <c r="FMX48" s="1"/>
      <c r="FMY48" s="1"/>
      <c r="FMZ48" s="1"/>
      <c r="FNA48" s="1"/>
      <c r="FNB48" s="1"/>
      <c r="FNC48" s="1"/>
      <c r="FND48" s="1"/>
      <c r="FNE48" s="1"/>
      <c r="FNF48" s="1"/>
      <c r="FNG48" s="1"/>
      <c r="FNH48" s="1"/>
      <c r="FNI48" s="1"/>
      <c r="FNJ48" s="1"/>
      <c r="FNK48" s="1"/>
      <c r="FNL48" s="1"/>
      <c r="FNM48" s="1"/>
      <c r="FNN48" s="1"/>
      <c r="FNO48" s="1"/>
      <c r="FNP48" s="1"/>
      <c r="FNQ48" s="1"/>
      <c r="FNR48" s="1"/>
      <c r="FNS48" s="1"/>
      <c r="FNT48" s="1"/>
      <c r="FNU48" s="1"/>
      <c r="FNV48" s="1"/>
      <c r="FNW48" s="1"/>
      <c r="FNX48" s="1"/>
      <c r="FNY48" s="1"/>
      <c r="FNZ48" s="1"/>
      <c r="FOA48" s="1"/>
      <c r="FOB48" s="1"/>
      <c r="FOC48" s="1"/>
      <c r="FOD48" s="1"/>
      <c r="FOE48" s="1"/>
      <c r="FOF48" s="1"/>
      <c r="FOG48" s="1"/>
      <c r="FOH48" s="1"/>
      <c r="FOI48" s="1"/>
      <c r="FOJ48" s="1"/>
      <c r="FOK48" s="1"/>
      <c r="FOL48" s="1"/>
      <c r="FOM48" s="1"/>
      <c r="FON48" s="1"/>
      <c r="FOO48" s="1"/>
      <c r="FOP48" s="1"/>
      <c r="FOQ48" s="1"/>
      <c r="FOR48" s="1"/>
      <c r="FOS48" s="1"/>
      <c r="FOT48" s="1"/>
      <c r="FOU48" s="1"/>
      <c r="FOV48" s="1"/>
      <c r="FOW48" s="1"/>
      <c r="FOX48" s="1"/>
      <c r="FOY48" s="1"/>
      <c r="FOZ48" s="1"/>
      <c r="FPA48" s="1"/>
      <c r="FPB48" s="1"/>
      <c r="FPC48" s="1"/>
      <c r="FPD48" s="1"/>
      <c r="FPE48" s="1"/>
      <c r="FPF48" s="1"/>
      <c r="FPG48" s="1"/>
      <c r="FPH48" s="1"/>
      <c r="FPI48" s="1"/>
      <c r="FPJ48" s="1"/>
      <c r="FPK48" s="1"/>
      <c r="FPL48" s="1"/>
      <c r="FPM48" s="1"/>
      <c r="FPN48" s="1"/>
      <c r="FPO48" s="1"/>
      <c r="FPP48" s="1"/>
      <c r="FPQ48" s="1"/>
      <c r="FPR48" s="1"/>
      <c r="FPS48" s="1"/>
      <c r="FPT48" s="1"/>
      <c r="FPU48" s="1"/>
      <c r="FPV48" s="1"/>
      <c r="FPW48" s="1"/>
      <c r="FPX48" s="1"/>
      <c r="FPY48" s="1"/>
      <c r="FPZ48" s="1"/>
      <c r="FQA48" s="1"/>
      <c r="FQB48" s="1"/>
      <c r="FQC48" s="1"/>
      <c r="FQD48" s="1"/>
      <c r="FQE48" s="1"/>
      <c r="FQF48" s="1"/>
      <c r="FQG48" s="1"/>
      <c r="FQH48" s="1"/>
      <c r="FQI48" s="1"/>
      <c r="FQJ48" s="1"/>
      <c r="FQK48" s="1"/>
      <c r="FQL48" s="1"/>
      <c r="FQM48" s="1"/>
      <c r="FQN48" s="1"/>
      <c r="FQO48" s="1"/>
      <c r="FQP48" s="1"/>
      <c r="FQQ48" s="1"/>
      <c r="FQR48" s="1"/>
      <c r="FQS48" s="1"/>
      <c r="FQT48" s="1"/>
      <c r="FQU48" s="1"/>
      <c r="FQV48" s="1"/>
      <c r="FQW48" s="1"/>
      <c r="FQX48" s="1"/>
      <c r="FQY48" s="1"/>
      <c r="FQZ48" s="1"/>
      <c r="FRA48" s="1"/>
      <c r="FRB48" s="1"/>
      <c r="FRC48" s="1"/>
      <c r="FRD48" s="1"/>
      <c r="FRE48" s="1"/>
      <c r="FRF48" s="1"/>
      <c r="FRG48" s="1"/>
      <c r="FRH48" s="1"/>
      <c r="FRI48" s="1"/>
      <c r="FRJ48" s="1"/>
      <c r="FRK48" s="1"/>
      <c r="FRL48" s="1"/>
      <c r="FRM48" s="1"/>
      <c r="FRN48" s="1"/>
      <c r="FRO48" s="1"/>
      <c r="FRP48" s="1"/>
      <c r="FRQ48" s="1"/>
      <c r="FRR48" s="1"/>
      <c r="FRS48" s="1"/>
      <c r="FRT48" s="1"/>
      <c r="FRU48" s="1"/>
      <c r="FRV48" s="1"/>
      <c r="FRW48" s="1"/>
      <c r="FRX48" s="1"/>
      <c r="FRY48" s="1"/>
      <c r="FRZ48" s="1"/>
      <c r="FSA48" s="1"/>
      <c r="FSB48" s="1"/>
      <c r="FSC48" s="1"/>
      <c r="FSD48" s="1"/>
      <c r="FSE48" s="1"/>
      <c r="FSF48" s="1"/>
      <c r="FSG48" s="1"/>
      <c r="FSH48" s="1"/>
      <c r="FSI48" s="1"/>
      <c r="FSJ48" s="1"/>
      <c r="FSK48" s="1"/>
      <c r="FSL48" s="1"/>
      <c r="FSM48" s="1"/>
      <c r="FSN48" s="1"/>
      <c r="FSO48" s="1"/>
      <c r="FSP48" s="1"/>
      <c r="FSQ48" s="1"/>
      <c r="FSR48" s="1"/>
      <c r="FSS48" s="1"/>
      <c r="FST48" s="1"/>
      <c r="FSU48" s="1"/>
      <c r="FSV48" s="1"/>
      <c r="FSW48" s="1"/>
      <c r="FSX48" s="1"/>
      <c r="FSY48" s="1"/>
      <c r="FSZ48" s="1"/>
      <c r="FTA48" s="1"/>
      <c r="FTB48" s="1"/>
      <c r="FTC48" s="1"/>
      <c r="FTD48" s="1"/>
      <c r="FTE48" s="1"/>
      <c r="FTF48" s="1"/>
      <c r="FTG48" s="1"/>
      <c r="FTH48" s="1"/>
      <c r="FTI48" s="1"/>
      <c r="FTJ48" s="1"/>
      <c r="FTK48" s="1"/>
      <c r="FTL48" s="1"/>
      <c r="FTM48" s="1"/>
      <c r="FTN48" s="1"/>
      <c r="FTO48" s="1"/>
      <c r="FTP48" s="1"/>
      <c r="FTQ48" s="1"/>
      <c r="FTR48" s="1"/>
      <c r="FTS48" s="1"/>
      <c r="FTT48" s="1"/>
      <c r="FTU48" s="1"/>
      <c r="FTV48" s="1"/>
      <c r="FTW48" s="1"/>
      <c r="FTX48" s="1"/>
      <c r="FTY48" s="1"/>
      <c r="FTZ48" s="1"/>
      <c r="FUA48" s="1"/>
      <c r="FUB48" s="1"/>
      <c r="FUC48" s="1"/>
      <c r="FUD48" s="1"/>
      <c r="FUE48" s="1"/>
      <c r="FUF48" s="1"/>
      <c r="FUG48" s="1"/>
      <c r="FUH48" s="1"/>
      <c r="FUI48" s="1"/>
      <c r="FUJ48" s="1"/>
      <c r="FUK48" s="1"/>
      <c r="FUL48" s="1"/>
      <c r="FUM48" s="1"/>
      <c r="FUN48" s="1"/>
      <c r="FUO48" s="1"/>
      <c r="FUP48" s="1"/>
      <c r="FUQ48" s="1"/>
      <c r="FUR48" s="1"/>
      <c r="FUS48" s="1"/>
      <c r="FUT48" s="1"/>
      <c r="FUU48" s="1"/>
      <c r="FUV48" s="1"/>
      <c r="FUW48" s="1"/>
      <c r="FUX48" s="1"/>
      <c r="FUY48" s="1"/>
      <c r="FUZ48" s="1"/>
      <c r="FVA48" s="1"/>
      <c r="FVB48" s="1"/>
      <c r="FVC48" s="1"/>
      <c r="FVD48" s="1"/>
      <c r="FVE48" s="1"/>
      <c r="FVF48" s="1"/>
      <c r="FVG48" s="1"/>
      <c r="FVH48" s="1"/>
      <c r="FVI48" s="1"/>
      <c r="FVJ48" s="1"/>
      <c r="FVK48" s="1"/>
      <c r="FVL48" s="1"/>
      <c r="FVM48" s="1"/>
      <c r="FVN48" s="1"/>
      <c r="FVO48" s="1"/>
      <c r="FVP48" s="1"/>
      <c r="FVQ48" s="1"/>
      <c r="FVR48" s="1"/>
      <c r="FVS48" s="1"/>
      <c r="FVT48" s="1"/>
      <c r="FVU48" s="1"/>
      <c r="FVV48" s="1"/>
      <c r="FVW48" s="1"/>
      <c r="FVX48" s="1"/>
      <c r="FVY48" s="1"/>
      <c r="FVZ48" s="1"/>
      <c r="FWA48" s="1"/>
      <c r="FWB48" s="1"/>
      <c r="FWC48" s="1"/>
      <c r="FWD48" s="1"/>
      <c r="FWE48" s="1"/>
      <c r="FWF48" s="1"/>
      <c r="FWG48" s="1"/>
      <c r="FWH48" s="1"/>
      <c r="FWI48" s="1"/>
      <c r="FWJ48" s="1"/>
      <c r="FWK48" s="1"/>
      <c r="FWL48" s="1"/>
      <c r="FWM48" s="1"/>
      <c r="FWN48" s="1"/>
      <c r="FWO48" s="1"/>
      <c r="FWP48" s="1"/>
      <c r="FWQ48" s="1"/>
      <c r="FWR48" s="1"/>
      <c r="FWS48" s="1"/>
      <c r="FWT48" s="1"/>
      <c r="FWU48" s="1"/>
      <c r="FWV48" s="1"/>
      <c r="FWW48" s="1"/>
      <c r="FWX48" s="1"/>
      <c r="FWY48" s="1"/>
      <c r="FWZ48" s="1"/>
      <c r="FXA48" s="1"/>
      <c r="FXB48" s="1"/>
      <c r="FXC48" s="1"/>
      <c r="FXD48" s="1"/>
      <c r="FXE48" s="1"/>
      <c r="FXF48" s="1"/>
      <c r="FXG48" s="1"/>
      <c r="FXH48" s="1"/>
      <c r="FXI48" s="1"/>
      <c r="FXJ48" s="1"/>
      <c r="FXK48" s="1"/>
      <c r="FXL48" s="1"/>
      <c r="FXM48" s="1"/>
      <c r="FXN48" s="1"/>
      <c r="FXO48" s="1"/>
      <c r="FXP48" s="1"/>
      <c r="FXQ48" s="1"/>
      <c r="FXR48" s="1"/>
      <c r="FXS48" s="1"/>
      <c r="FXT48" s="1"/>
      <c r="FXU48" s="1"/>
      <c r="FXV48" s="1"/>
      <c r="FXW48" s="1"/>
      <c r="FXX48" s="1"/>
      <c r="FXY48" s="1"/>
      <c r="FXZ48" s="1"/>
      <c r="FYA48" s="1"/>
      <c r="FYB48" s="1"/>
      <c r="FYC48" s="1"/>
      <c r="FYD48" s="1"/>
      <c r="FYE48" s="1"/>
      <c r="FYF48" s="1"/>
      <c r="FYG48" s="1"/>
      <c r="FYH48" s="1"/>
      <c r="FYI48" s="1"/>
      <c r="FYJ48" s="1"/>
      <c r="FYK48" s="1"/>
      <c r="FYL48" s="1"/>
      <c r="FYM48" s="1"/>
      <c r="FYN48" s="1"/>
      <c r="FYO48" s="1"/>
      <c r="FYP48" s="1"/>
      <c r="FYQ48" s="1"/>
      <c r="FYR48" s="1"/>
      <c r="FYS48" s="1"/>
      <c r="FYT48" s="1"/>
      <c r="FYU48" s="1"/>
      <c r="FYV48" s="1"/>
      <c r="FYW48" s="1"/>
      <c r="FYX48" s="1"/>
      <c r="FYY48" s="1"/>
      <c r="FYZ48" s="1"/>
      <c r="FZA48" s="1"/>
      <c r="FZB48" s="1"/>
      <c r="FZC48" s="1"/>
      <c r="FZD48" s="1"/>
      <c r="FZE48" s="1"/>
      <c r="FZF48" s="1"/>
      <c r="FZG48" s="1"/>
      <c r="FZH48" s="1"/>
      <c r="FZI48" s="1"/>
      <c r="FZJ48" s="1"/>
      <c r="FZK48" s="1"/>
      <c r="FZL48" s="1"/>
      <c r="FZM48" s="1"/>
      <c r="FZN48" s="1"/>
      <c r="FZO48" s="1"/>
      <c r="FZP48" s="1"/>
      <c r="FZQ48" s="1"/>
      <c r="FZR48" s="1"/>
      <c r="FZS48" s="1"/>
      <c r="FZT48" s="1"/>
      <c r="FZU48" s="1"/>
      <c r="FZV48" s="1"/>
      <c r="FZW48" s="1"/>
      <c r="FZX48" s="1"/>
      <c r="FZY48" s="1"/>
      <c r="FZZ48" s="1"/>
      <c r="GAA48" s="1"/>
      <c r="GAB48" s="1"/>
      <c r="GAC48" s="1"/>
      <c r="GAD48" s="1"/>
      <c r="GAE48" s="1"/>
      <c r="GAF48" s="1"/>
      <c r="GAG48" s="1"/>
      <c r="GAH48" s="1"/>
      <c r="GAI48" s="1"/>
      <c r="GAJ48" s="1"/>
      <c r="GAK48" s="1"/>
      <c r="GAL48" s="1"/>
      <c r="GAM48" s="1"/>
      <c r="GAN48" s="1"/>
      <c r="GAO48" s="1"/>
      <c r="GAP48" s="1"/>
      <c r="GAQ48" s="1"/>
      <c r="GAR48" s="1"/>
      <c r="GAS48" s="1"/>
      <c r="GAT48" s="1"/>
      <c r="GAU48" s="1"/>
      <c r="GAV48" s="1"/>
      <c r="GAW48" s="1"/>
      <c r="GAX48" s="1"/>
      <c r="GAY48" s="1"/>
      <c r="GAZ48" s="1"/>
      <c r="GBA48" s="1"/>
      <c r="GBB48" s="1"/>
      <c r="GBC48" s="1"/>
      <c r="GBD48" s="1"/>
      <c r="GBE48" s="1"/>
      <c r="GBF48" s="1"/>
      <c r="GBG48" s="1"/>
      <c r="GBH48" s="1"/>
      <c r="GBI48" s="1"/>
      <c r="GBJ48" s="1"/>
      <c r="GBK48" s="1"/>
      <c r="GBL48" s="1"/>
      <c r="GBM48" s="1"/>
      <c r="GBN48" s="1"/>
      <c r="GBO48" s="1"/>
      <c r="GBP48" s="1"/>
      <c r="GBQ48" s="1"/>
      <c r="GBR48" s="1"/>
      <c r="GBS48" s="1"/>
      <c r="GBT48" s="1"/>
      <c r="GBU48" s="1"/>
      <c r="GBV48" s="1"/>
      <c r="GBW48" s="1"/>
      <c r="GBX48" s="1"/>
      <c r="GBY48" s="1"/>
      <c r="GBZ48" s="1"/>
      <c r="GCA48" s="1"/>
      <c r="GCB48" s="1"/>
      <c r="GCC48" s="1"/>
      <c r="GCD48" s="1"/>
      <c r="GCE48" s="1"/>
      <c r="GCF48" s="1"/>
      <c r="GCG48" s="1"/>
      <c r="GCH48" s="1"/>
      <c r="GCI48" s="1"/>
      <c r="GCJ48" s="1"/>
      <c r="GCK48" s="1"/>
      <c r="GCL48" s="1"/>
      <c r="GCM48" s="1"/>
      <c r="GCN48" s="1"/>
      <c r="GCO48" s="1"/>
      <c r="GCP48" s="1"/>
      <c r="GCQ48" s="1"/>
      <c r="GCR48" s="1"/>
      <c r="GCS48" s="1"/>
      <c r="GCT48" s="1"/>
      <c r="GCU48" s="1"/>
      <c r="GCV48" s="1"/>
      <c r="GCW48" s="1"/>
      <c r="GCX48" s="1"/>
      <c r="GCY48" s="1"/>
      <c r="GCZ48" s="1"/>
      <c r="GDA48" s="1"/>
      <c r="GDB48" s="1"/>
      <c r="GDC48" s="1"/>
      <c r="GDD48" s="1"/>
      <c r="GDE48" s="1"/>
      <c r="GDF48" s="1"/>
      <c r="GDG48" s="1"/>
      <c r="GDH48" s="1"/>
      <c r="GDI48" s="1"/>
      <c r="GDJ48" s="1"/>
      <c r="GDK48" s="1"/>
      <c r="GDL48" s="1"/>
      <c r="GDM48" s="1"/>
      <c r="GDN48" s="1"/>
      <c r="GDO48" s="1"/>
      <c r="GDP48" s="1"/>
      <c r="GDQ48" s="1"/>
      <c r="GDR48" s="1"/>
      <c r="GDS48" s="1"/>
      <c r="GDT48" s="1"/>
      <c r="GDU48" s="1"/>
      <c r="GDV48" s="1"/>
      <c r="GDW48" s="1"/>
      <c r="GDX48" s="1"/>
      <c r="GDY48" s="1"/>
      <c r="GDZ48" s="1"/>
      <c r="GEA48" s="1"/>
      <c r="GEB48" s="1"/>
      <c r="GEC48" s="1"/>
      <c r="GED48" s="1"/>
      <c r="GEE48" s="1"/>
      <c r="GEF48" s="1"/>
      <c r="GEG48" s="1"/>
      <c r="GEH48" s="1"/>
      <c r="GEI48" s="1"/>
      <c r="GEJ48" s="1"/>
      <c r="GEK48" s="1"/>
      <c r="GEL48" s="1"/>
      <c r="GEM48" s="1"/>
      <c r="GEN48" s="1"/>
      <c r="GEO48" s="1"/>
      <c r="GEP48" s="1"/>
      <c r="GEQ48" s="1"/>
      <c r="GER48" s="1"/>
      <c r="GES48" s="1"/>
      <c r="GET48" s="1"/>
      <c r="GEU48" s="1"/>
      <c r="GEV48" s="1"/>
      <c r="GEW48" s="1"/>
      <c r="GEX48" s="1"/>
      <c r="GEY48" s="1"/>
      <c r="GEZ48" s="1"/>
      <c r="GFA48" s="1"/>
      <c r="GFB48" s="1"/>
      <c r="GFC48" s="1"/>
      <c r="GFD48" s="1"/>
      <c r="GFE48" s="1"/>
      <c r="GFF48" s="1"/>
      <c r="GFG48" s="1"/>
      <c r="GFH48" s="1"/>
      <c r="GFI48" s="1"/>
      <c r="GFJ48" s="1"/>
      <c r="GFK48" s="1"/>
      <c r="GFL48" s="1"/>
      <c r="GFM48" s="1"/>
      <c r="GFN48" s="1"/>
      <c r="GFO48" s="1"/>
      <c r="GFP48" s="1"/>
      <c r="GFQ48" s="1"/>
      <c r="GFR48" s="1"/>
      <c r="GFS48" s="1"/>
      <c r="GFT48" s="1"/>
      <c r="GFU48" s="1"/>
      <c r="GFV48" s="1"/>
      <c r="GFW48" s="1"/>
      <c r="GFX48" s="1"/>
      <c r="GFY48" s="1"/>
      <c r="GFZ48" s="1"/>
      <c r="GGA48" s="1"/>
      <c r="GGB48" s="1"/>
      <c r="GGC48" s="1"/>
      <c r="GGD48" s="1"/>
      <c r="GGE48" s="1"/>
      <c r="GGF48" s="1"/>
      <c r="GGG48" s="1"/>
      <c r="GGH48" s="1"/>
      <c r="GGI48" s="1"/>
      <c r="GGJ48" s="1"/>
      <c r="GGK48" s="1"/>
      <c r="GGL48" s="1"/>
      <c r="GGM48" s="1"/>
      <c r="GGN48" s="1"/>
      <c r="GGO48" s="1"/>
      <c r="GGP48" s="1"/>
      <c r="GGQ48" s="1"/>
      <c r="GGR48" s="1"/>
      <c r="GGS48" s="1"/>
      <c r="GGT48" s="1"/>
      <c r="GGU48" s="1"/>
      <c r="GGV48" s="1"/>
      <c r="GGW48" s="1"/>
      <c r="GGX48" s="1"/>
      <c r="GGY48" s="1"/>
      <c r="GGZ48" s="1"/>
      <c r="GHA48" s="1"/>
      <c r="GHB48" s="1"/>
      <c r="GHC48" s="1"/>
      <c r="GHD48" s="1"/>
      <c r="GHE48" s="1"/>
      <c r="GHF48" s="1"/>
      <c r="GHG48" s="1"/>
      <c r="GHH48" s="1"/>
      <c r="GHI48" s="1"/>
      <c r="GHJ48" s="1"/>
      <c r="GHK48" s="1"/>
      <c r="GHL48" s="1"/>
      <c r="GHM48" s="1"/>
      <c r="GHN48" s="1"/>
      <c r="GHO48" s="1"/>
      <c r="GHP48" s="1"/>
      <c r="GHQ48" s="1"/>
      <c r="GHR48" s="1"/>
      <c r="GHS48" s="1"/>
      <c r="GHT48" s="1"/>
      <c r="GHU48" s="1"/>
      <c r="GHV48" s="1"/>
      <c r="GHW48" s="1"/>
      <c r="GHX48" s="1"/>
      <c r="GHY48" s="1"/>
      <c r="GHZ48" s="1"/>
      <c r="GIA48" s="1"/>
      <c r="GIB48" s="1"/>
      <c r="GIC48" s="1"/>
      <c r="GID48" s="1"/>
      <c r="GIE48" s="1"/>
      <c r="GIF48" s="1"/>
      <c r="GIG48" s="1"/>
      <c r="GIH48" s="1"/>
      <c r="GII48" s="1"/>
      <c r="GIJ48" s="1"/>
      <c r="GIK48" s="1"/>
      <c r="GIL48" s="1"/>
      <c r="GIM48" s="1"/>
      <c r="GIN48" s="1"/>
      <c r="GIO48" s="1"/>
      <c r="GIP48" s="1"/>
      <c r="GIQ48" s="1"/>
      <c r="GIR48" s="1"/>
      <c r="GIS48" s="1"/>
      <c r="GIT48" s="1"/>
      <c r="GIU48" s="1"/>
      <c r="GIV48" s="1"/>
      <c r="GIW48" s="1"/>
      <c r="GIX48" s="1"/>
      <c r="GIY48" s="1"/>
      <c r="GIZ48" s="1"/>
      <c r="GJA48" s="1"/>
      <c r="GJB48" s="1"/>
      <c r="GJC48" s="1"/>
      <c r="GJD48" s="1"/>
      <c r="GJE48" s="1"/>
      <c r="GJF48" s="1"/>
      <c r="GJG48" s="1"/>
      <c r="GJH48" s="1"/>
      <c r="GJI48" s="1"/>
      <c r="GJJ48" s="1"/>
      <c r="GJK48" s="1"/>
      <c r="GJL48" s="1"/>
      <c r="GJM48" s="1"/>
      <c r="GJN48" s="1"/>
      <c r="GJO48" s="1"/>
      <c r="GJP48" s="1"/>
      <c r="GJQ48" s="1"/>
      <c r="GJR48" s="1"/>
      <c r="GJS48" s="1"/>
      <c r="GJT48" s="1"/>
      <c r="GJU48" s="1"/>
      <c r="GJV48" s="1"/>
      <c r="GJW48" s="1"/>
      <c r="GJX48" s="1"/>
      <c r="GJY48" s="1"/>
      <c r="GJZ48" s="1"/>
      <c r="GKA48" s="1"/>
      <c r="GKB48" s="1"/>
      <c r="GKC48" s="1"/>
      <c r="GKD48" s="1"/>
      <c r="GKE48" s="1"/>
      <c r="GKF48" s="1"/>
      <c r="GKG48" s="1"/>
      <c r="GKH48" s="1"/>
      <c r="GKI48" s="1"/>
      <c r="GKJ48" s="1"/>
      <c r="GKK48" s="1"/>
      <c r="GKL48" s="1"/>
      <c r="GKM48" s="1"/>
      <c r="GKN48" s="1"/>
      <c r="GKO48" s="1"/>
      <c r="GKP48" s="1"/>
      <c r="GKQ48" s="1"/>
      <c r="GKR48" s="1"/>
      <c r="GKS48" s="1"/>
      <c r="GKT48" s="1"/>
      <c r="GKU48" s="1"/>
      <c r="GKV48" s="1"/>
      <c r="GKW48" s="1"/>
      <c r="GKX48" s="1"/>
      <c r="GKY48" s="1"/>
      <c r="GKZ48" s="1"/>
      <c r="GLA48" s="1"/>
      <c r="GLB48" s="1"/>
      <c r="GLC48" s="1"/>
      <c r="GLD48" s="1"/>
      <c r="GLE48" s="1"/>
      <c r="GLF48" s="1"/>
      <c r="GLG48" s="1"/>
      <c r="GLH48" s="1"/>
      <c r="GLI48" s="1"/>
      <c r="GLJ48" s="1"/>
      <c r="GLK48" s="1"/>
      <c r="GLL48" s="1"/>
      <c r="GLM48" s="1"/>
      <c r="GLN48" s="1"/>
      <c r="GLO48" s="1"/>
      <c r="GLP48" s="1"/>
      <c r="GLQ48" s="1"/>
      <c r="GLR48" s="1"/>
      <c r="GLS48" s="1"/>
      <c r="GLT48" s="1"/>
      <c r="GLU48" s="1"/>
      <c r="GLV48" s="1"/>
      <c r="GLW48" s="1"/>
      <c r="GLX48" s="1"/>
      <c r="GLY48" s="1"/>
      <c r="GLZ48" s="1"/>
      <c r="GMA48" s="1"/>
      <c r="GMB48" s="1"/>
      <c r="GMC48" s="1"/>
      <c r="GMD48" s="1"/>
      <c r="GME48" s="1"/>
      <c r="GMF48" s="1"/>
      <c r="GMG48" s="1"/>
      <c r="GMH48" s="1"/>
      <c r="GMI48" s="1"/>
      <c r="GMJ48" s="1"/>
      <c r="GMK48" s="1"/>
      <c r="GML48" s="1"/>
      <c r="GMM48" s="1"/>
      <c r="GMN48" s="1"/>
      <c r="GMO48" s="1"/>
      <c r="GMP48" s="1"/>
      <c r="GMQ48" s="1"/>
      <c r="GMR48" s="1"/>
      <c r="GMS48" s="1"/>
      <c r="GMT48" s="1"/>
      <c r="GMU48" s="1"/>
      <c r="GMV48" s="1"/>
      <c r="GMW48" s="1"/>
      <c r="GMX48" s="1"/>
      <c r="GMY48" s="1"/>
      <c r="GMZ48" s="1"/>
      <c r="GNA48" s="1"/>
      <c r="GNB48" s="1"/>
      <c r="GNC48" s="1"/>
      <c r="GND48" s="1"/>
      <c r="GNE48" s="1"/>
      <c r="GNF48" s="1"/>
      <c r="GNG48" s="1"/>
      <c r="GNH48" s="1"/>
      <c r="GNI48" s="1"/>
      <c r="GNJ48" s="1"/>
      <c r="GNK48" s="1"/>
      <c r="GNL48" s="1"/>
      <c r="GNM48" s="1"/>
      <c r="GNN48" s="1"/>
      <c r="GNO48" s="1"/>
      <c r="GNP48" s="1"/>
      <c r="GNQ48" s="1"/>
      <c r="GNR48" s="1"/>
      <c r="GNS48" s="1"/>
      <c r="GNT48" s="1"/>
      <c r="GNU48" s="1"/>
      <c r="GNV48" s="1"/>
      <c r="GNW48" s="1"/>
      <c r="GNX48" s="1"/>
      <c r="GNY48" s="1"/>
      <c r="GNZ48" s="1"/>
      <c r="GOA48" s="1"/>
      <c r="GOB48" s="1"/>
      <c r="GOC48" s="1"/>
      <c r="GOD48" s="1"/>
      <c r="GOE48" s="1"/>
      <c r="GOF48" s="1"/>
      <c r="GOG48" s="1"/>
      <c r="GOH48" s="1"/>
      <c r="GOI48" s="1"/>
      <c r="GOJ48" s="1"/>
      <c r="GOK48" s="1"/>
      <c r="GOL48" s="1"/>
      <c r="GOM48" s="1"/>
      <c r="GON48" s="1"/>
      <c r="GOO48" s="1"/>
      <c r="GOP48" s="1"/>
      <c r="GOQ48" s="1"/>
      <c r="GOR48" s="1"/>
      <c r="GOS48" s="1"/>
      <c r="GOT48" s="1"/>
      <c r="GOU48" s="1"/>
      <c r="GOV48" s="1"/>
      <c r="GOW48" s="1"/>
      <c r="GOX48" s="1"/>
      <c r="GOY48" s="1"/>
      <c r="GOZ48" s="1"/>
      <c r="GPA48" s="1"/>
      <c r="GPB48" s="1"/>
      <c r="GPC48" s="1"/>
      <c r="GPD48" s="1"/>
      <c r="GPE48" s="1"/>
      <c r="GPF48" s="1"/>
      <c r="GPG48" s="1"/>
      <c r="GPH48" s="1"/>
      <c r="GPI48" s="1"/>
      <c r="GPJ48" s="1"/>
      <c r="GPK48" s="1"/>
      <c r="GPL48" s="1"/>
      <c r="GPM48" s="1"/>
      <c r="GPN48" s="1"/>
      <c r="GPO48" s="1"/>
      <c r="GPP48" s="1"/>
      <c r="GPQ48" s="1"/>
      <c r="GPR48" s="1"/>
      <c r="GPS48" s="1"/>
      <c r="GPT48" s="1"/>
      <c r="GPU48" s="1"/>
      <c r="GPV48" s="1"/>
      <c r="GPW48" s="1"/>
      <c r="GPX48" s="1"/>
      <c r="GPY48" s="1"/>
      <c r="GPZ48" s="1"/>
      <c r="GQA48" s="1"/>
      <c r="GQB48" s="1"/>
      <c r="GQC48" s="1"/>
      <c r="GQD48" s="1"/>
      <c r="GQE48" s="1"/>
      <c r="GQF48" s="1"/>
      <c r="GQG48" s="1"/>
      <c r="GQH48" s="1"/>
      <c r="GQI48" s="1"/>
      <c r="GQJ48" s="1"/>
      <c r="GQK48" s="1"/>
      <c r="GQL48" s="1"/>
      <c r="GQM48" s="1"/>
      <c r="GQN48" s="1"/>
      <c r="GQO48" s="1"/>
      <c r="GQP48" s="1"/>
      <c r="GQQ48" s="1"/>
      <c r="GQR48" s="1"/>
      <c r="GQS48" s="1"/>
      <c r="GQT48" s="1"/>
      <c r="GQU48" s="1"/>
      <c r="GQV48" s="1"/>
      <c r="GQW48" s="1"/>
      <c r="GQX48" s="1"/>
      <c r="GQY48" s="1"/>
      <c r="GQZ48" s="1"/>
      <c r="GRA48" s="1"/>
      <c r="GRB48" s="1"/>
      <c r="GRC48" s="1"/>
      <c r="GRD48" s="1"/>
      <c r="GRE48" s="1"/>
      <c r="GRF48" s="1"/>
      <c r="GRG48" s="1"/>
      <c r="GRH48" s="1"/>
      <c r="GRI48" s="1"/>
      <c r="GRJ48" s="1"/>
      <c r="GRK48" s="1"/>
      <c r="GRL48" s="1"/>
      <c r="GRM48" s="1"/>
      <c r="GRN48" s="1"/>
      <c r="GRO48" s="1"/>
      <c r="GRP48" s="1"/>
      <c r="GRQ48" s="1"/>
      <c r="GRR48" s="1"/>
      <c r="GRS48" s="1"/>
      <c r="GRT48" s="1"/>
      <c r="GRU48" s="1"/>
      <c r="GRV48" s="1"/>
      <c r="GRW48" s="1"/>
      <c r="GRX48" s="1"/>
      <c r="GRY48" s="1"/>
      <c r="GRZ48" s="1"/>
      <c r="GSA48" s="1"/>
      <c r="GSB48" s="1"/>
      <c r="GSC48" s="1"/>
      <c r="GSD48" s="1"/>
      <c r="GSE48" s="1"/>
      <c r="GSF48" s="1"/>
      <c r="GSG48" s="1"/>
      <c r="GSH48" s="1"/>
      <c r="GSI48" s="1"/>
      <c r="GSJ48" s="1"/>
      <c r="GSK48" s="1"/>
      <c r="GSL48" s="1"/>
      <c r="GSM48" s="1"/>
      <c r="GSN48" s="1"/>
      <c r="GSO48" s="1"/>
      <c r="GSP48" s="1"/>
      <c r="GSQ48" s="1"/>
      <c r="GSR48" s="1"/>
      <c r="GSS48" s="1"/>
      <c r="GST48" s="1"/>
      <c r="GSU48" s="1"/>
      <c r="GSV48" s="1"/>
      <c r="GSW48" s="1"/>
      <c r="GSX48" s="1"/>
      <c r="GSY48" s="1"/>
      <c r="GSZ48" s="1"/>
      <c r="GTA48" s="1"/>
      <c r="GTB48" s="1"/>
      <c r="GTC48" s="1"/>
      <c r="GTD48" s="1"/>
      <c r="GTE48" s="1"/>
      <c r="GTF48" s="1"/>
      <c r="GTG48" s="1"/>
      <c r="GTH48" s="1"/>
      <c r="GTI48" s="1"/>
      <c r="GTJ48" s="1"/>
      <c r="GTK48" s="1"/>
      <c r="GTL48" s="1"/>
      <c r="GTM48" s="1"/>
      <c r="GTN48" s="1"/>
      <c r="GTO48" s="1"/>
      <c r="GTP48" s="1"/>
      <c r="GTQ48" s="1"/>
      <c r="GTR48" s="1"/>
      <c r="GTS48" s="1"/>
      <c r="GTT48" s="1"/>
      <c r="GTU48" s="1"/>
      <c r="GTV48" s="1"/>
      <c r="GTW48" s="1"/>
      <c r="GTX48" s="1"/>
      <c r="GTY48" s="1"/>
      <c r="GTZ48" s="1"/>
      <c r="GUA48" s="1"/>
      <c r="GUB48" s="1"/>
      <c r="GUC48" s="1"/>
      <c r="GUD48" s="1"/>
      <c r="GUE48" s="1"/>
      <c r="GUF48" s="1"/>
      <c r="GUG48" s="1"/>
      <c r="GUH48" s="1"/>
      <c r="GUI48" s="1"/>
      <c r="GUJ48" s="1"/>
      <c r="GUK48" s="1"/>
      <c r="GUL48" s="1"/>
      <c r="GUM48" s="1"/>
      <c r="GUN48" s="1"/>
      <c r="GUO48" s="1"/>
      <c r="GUP48" s="1"/>
      <c r="GUQ48" s="1"/>
      <c r="GUR48" s="1"/>
      <c r="GUS48" s="1"/>
      <c r="GUT48" s="1"/>
      <c r="GUU48" s="1"/>
      <c r="GUV48" s="1"/>
      <c r="GUW48" s="1"/>
      <c r="GUX48" s="1"/>
      <c r="GUY48" s="1"/>
      <c r="GUZ48" s="1"/>
      <c r="GVA48" s="1"/>
      <c r="GVB48" s="1"/>
      <c r="GVC48" s="1"/>
      <c r="GVD48" s="1"/>
      <c r="GVE48" s="1"/>
      <c r="GVF48" s="1"/>
      <c r="GVG48" s="1"/>
      <c r="GVH48" s="1"/>
      <c r="GVI48" s="1"/>
      <c r="GVJ48" s="1"/>
      <c r="GVK48" s="1"/>
      <c r="GVL48" s="1"/>
      <c r="GVM48" s="1"/>
      <c r="GVN48" s="1"/>
      <c r="GVO48" s="1"/>
      <c r="GVP48" s="1"/>
      <c r="GVQ48" s="1"/>
      <c r="GVR48" s="1"/>
      <c r="GVS48" s="1"/>
      <c r="GVT48" s="1"/>
      <c r="GVU48" s="1"/>
      <c r="GVV48" s="1"/>
      <c r="GVW48" s="1"/>
      <c r="GVX48" s="1"/>
      <c r="GVY48" s="1"/>
      <c r="GVZ48" s="1"/>
      <c r="GWA48" s="1"/>
      <c r="GWB48" s="1"/>
      <c r="GWC48" s="1"/>
      <c r="GWD48" s="1"/>
      <c r="GWE48" s="1"/>
      <c r="GWF48" s="1"/>
      <c r="GWG48" s="1"/>
      <c r="GWH48" s="1"/>
      <c r="GWI48" s="1"/>
      <c r="GWJ48" s="1"/>
      <c r="GWK48" s="1"/>
      <c r="GWL48" s="1"/>
      <c r="GWM48" s="1"/>
      <c r="GWN48" s="1"/>
      <c r="GWO48" s="1"/>
      <c r="GWP48" s="1"/>
      <c r="GWQ48" s="1"/>
      <c r="GWR48" s="1"/>
      <c r="GWS48" s="1"/>
      <c r="GWT48" s="1"/>
      <c r="GWU48" s="1"/>
      <c r="GWV48" s="1"/>
      <c r="GWW48" s="1"/>
      <c r="GWX48" s="1"/>
      <c r="GWY48" s="1"/>
      <c r="GWZ48" s="1"/>
      <c r="GXA48" s="1"/>
      <c r="GXB48" s="1"/>
      <c r="GXC48" s="1"/>
      <c r="GXD48" s="1"/>
      <c r="GXE48" s="1"/>
      <c r="GXF48" s="1"/>
      <c r="GXG48" s="1"/>
      <c r="GXH48" s="1"/>
      <c r="GXI48" s="1"/>
      <c r="GXJ48" s="1"/>
      <c r="GXK48" s="1"/>
      <c r="GXL48" s="1"/>
      <c r="GXM48" s="1"/>
      <c r="GXN48" s="1"/>
      <c r="GXO48" s="1"/>
      <c r="GXP48" s="1"/>
      <c r="GXQ48" s="1"/>
      <c r="GXR48" s="1"/>
      <c r="GXS48" s="1"/>
      <c r="GXT48" s="1"/>
      <c r="GXU48" s="1"/>
      <c r="GXV48" s="1"/>
      <c r="GXW48" s="1"/>
      <c r="GXX48" s="1"/>
      <c r="GXY48" s="1"/>
      <c r="GXZ48" s="1"/>
      <c r="GYA48" s="1"/>
      <c r="GYB48" s="1"/>
      <c r="GYC48" s="1"/>
      <c r="GYD48" s="1"/>
      <c r="GYE48" s="1"/>
      <c r="GYF48" s="1"/>
      <c r="GYG48" s="1"/>
      <c r="GYH48" s="1"/>
      <c r="GYI48" s="1"/>
      <c r="GYJ48" s="1"/>
      <c r="GYK48" s="1"/>
      <c r="GYL48" s="1"/>
      <c r="GYM48" s="1"/>
      <c r="GYN48" s="1"/>
      <c r="GYO48" s="1"/>
      <c r="GYP48" s="1"/>
      <c r="GYQ48" s="1"/>
      <c r="GYR48" s="1"/>
      <c r="GYS48" s="1"/>
      <c r="GYT48" s="1"/>
      <c r="GYU48" s="1"/>
      <c r="GYV48" s="1"/>
      <c r="GYW48" s="1"/>
      <c r="GYX48" s="1"/>
      <c r="GYY48" s="1"/>
      <c r="GYZ48" s="1"/>
      <c r="GZA48" s="1"/>
      <c r="GZB48" s="1"/>
      <c r="GZC48" s="1"/>
      <c r="GZD48" s="1"/>
      <c r="GZE48" s="1"/>
      <c r="GZF48" s="1"/>
      <c r="GZG48" s="1"/>
      <c r="GZH48" s="1"/>
      <c r="GZI48" s="1"/>
      <c r="GZJ48" s="1"/>
      <c r="GZK48" s="1"/>
      <c r="GZL48" s="1"/>
      <c r="GZM48" s="1"/>
      <c r="GZN48" s="1"/>
      <c r="GZO48" s="1"/>
      <c r="GZP48" s="1"/>
      <c r="GZQ48" s="1"/>
      <c r="GZR48" s="1"/>
      <c r="GZS48" s="1"/>
      <c r="GZT48" s="1"/>
      <c r="GZU48" s="1"/>
      <c r="GZV48" s="1"/>
      <c r="GZW48" s="1"/>
      <c r="GZX48" s="1"/>
      <c r="GZY48" s="1"/>
      <c r="GZZ48" s="1"/>
      <c r="HAA48" s="1"/>
      <c r="HAB48" s="1"/>
      <c r="HAC48" s="1"/>
      <c r="HAD48" s="1"/>
      <c r="HAE48" s="1"/>
      <c r="HAF48" s="1"/>
      <c r="HAG48" s="1"/>
      <c r="HAH48" s="1"/>
      <c r="HAI48" s="1"/>
      <c r="HAJ48" s="1"/>
      <c r="HAK48" s="1"/>
      <c r="HAL48" s="1"/>
      <c r="HAM48" s="1"/>
      <c r="HAN48" s="1"/>
      <c r="HAO48" s="1"/>
      <c r="HAP48" s="1"/>
      <c r="HAQ48" s="1"/>
      <c r="HAR48" s="1"/>
      <c r="HAS48" s="1"/>
      <c r="HAT48" s="1"/>
      <c r="HAU48" s="1"/>
      <c r="HAV48" s="1"/>
      <c r="HAW48" s="1"/>
      <c r="HAX48" s="1"/>
      <c r="HAY48" s="1"/>
      <c r="HAZ48" s="1"/>
      <c r="HBA48" s="1"/>
      <c r="HBB48" s="1"/>
      <c r="HBC48" s="1"/>
      <c r="HBD48" s="1"/>
      <c r="HBE48" s="1"/>
      <c r="HBF48" s="1"/>
      <c r="HBG48" s="1"/>
      <c r="HBH48" s="1"/>
      <c r="HBI48" s="1"/>
      <c r="HBJ48" s="1"/>
      <c r="HBK48" s="1"/>
      <c r="HBL48" s="1"/>
      <c r="HBM48" s="1"/>
      <c r="HBN48" s="1"/>
      <c r="HBO48" s="1"/>
      <c r="HBP48" s="1"/>
      <c r="HBQ48" s="1"/>
      <c r="HBR48" s="1"/>
      <c r="HBS48" s="1"/>
      <c r="HBT48" s="1"/>
      <c r="HBU48" s="1"/>
      <c r="HBV48" s="1"/>
      <c r="HBW48" s="1"/>
      <c r="HBX48" s="1"/>
      <c r="HBY48" s="1"/>
      <c r="HBZ48" s="1"/>
      <c r="HCA48" s="1"/>
      <c r="HCB48" s="1"/>
      <c r="HCC48" s="1"/>
      <c r="HCD48" s="1"/>
      <c r="HCE48" s="1"/>
      <c r="HCF48" s="1"/>
      <c r="HCG48" s="1"/>
      <c r="HCH48" s="1"/>
      <c r="HCI48" s="1"/>
      <c r="HCJ48" s="1"/>
      <c r="HCK48" s="1"/>
      <c r="HCL48" s="1"/>
      <c r="HCM48" s="1"/>
      <c r="HCN48" s="1"/>
      <c r="HCO48" s="1"/>
      <c r="HCP48" s="1"/>
      <c r="HCQ48" s="1"/>
      <c r="HCR48" s="1"/>
      <c r="HCS48" s="1"/>
      <c r="HCT48" s="1"/>
      <c r="HCU48" s="1"/>
      <c r="HCV48" s="1"/>
      <c r="HCW48" s="1"/>
      <c r="HCX48" s="1"/>
      <c r="HCY48" s="1"/>
      <c r="HCZ48" s="1"/>
      <c r="HDA48" s="1"/>
      <c r="HDB48" s="1"/>
      <c r="HDC48" s="1"/>
      <c r="HDD48" s="1"/>
      <c r="HDE48" s="1"/>
      <c r="HDF48" s="1"/>
      <c r="HDG48" s="1"/>
      <c r="HDH48" s="1"/>
      <c r="HDI48" s="1"/>
      <c r="HDJ48" s="1"/>
      <c r="HDK48" s="1"/>
      <c r="HDL48" s="1"/>
      <c r="HDM48" s="1"/>
      <c r="HDN48" s="1"/>
      <c r="HDO48" s="1"/>
      <c r="HDP48" s="1"/>
      <c r="HDQ48" s="1"/>
      <c r="HDR48" s="1"/>
      <c r="HDS48" s="1"/>
      <c r="HDT48" s="1"/>
      <c r="HDU48" s="1"/>
      <c r="HDV48" s="1"/>
      <c r="HDW48" s="1"/>
      <c r="HDX48" s="1"/>
      <c r="HDY48" s="1"/>
      <c r="HDZ48" s="1"/>
      <c r="HEA48" s="1"/>
      <c r="HEB48" s="1"/>
      <c r="HEC48" s="1"/>
      <c r="HED48" s="1"/>
      <c r="HEE48" s="1"/>
      <c r="HEF48" s="1"/>
      <c r="HEG48" s="1"/>
      <c r="HEH48" s="1"/>
      <c r="HEI48" s="1"/>
      <c r="HEJ48" s="1"/>
      <c r="HEK48" s="1"/>
      <c r="HEL48" s="1"/>
      <c r="HEM48" s="1"/>
      <c r="HEN48" s="1"/>
      <c r="HEO48" s="1"/>
      <c r="HEP48" s="1"/>
      <c r="HEQ48" s="1"/>
      <c r="HER48" s="1"/>
      <c r="HES48" s="1"/>
      <c r="HET48" s="1"/>
      <c r="HEU48" s="1"/>
      <c r="HEV48" s="1"/>
      <c r="HEW48" s="1"/>
      <c r="HEX48" s="1"/>
      <c r="HEY48" s="1"/>
      <c r="HEZ48" s="1"/>
      <c r="HFA48" s="1"/>
      <c r="HFB48" s="1"/>
      <c r="HFC48" s="1"/>
      <c r="HFD48" s="1"/>
      <c r="HFE48" s="1"/>
      <c r="HFF48" s="1"/>
      <c r="HFG48" s="1"/>
      <c r="HFH48" s="1"/>
      <c r="HFI48" s="1"/>
      <c r="HFJ48" s="1"/>
      <c r="HFK48" s="1"/>
      <c r="HFL48" s="1"/>
      <c r="HFM48" s="1"/>
      <c r="HFN48" s="1"/>
      <c r="HFO48" s="1"/>
      <c r="HFP48" s="1"/>
      <c r="HFQ48" s="1"/>
      <c r="HFR48" s="1"/>
      <c r="HFS48" s="1"/>
      <c r="HFT48" s="1"/>
      <c r="HFU48" s="1"/>
      <c r="HFV48" s="1"/>
      <c r="HFW48" s="1"/>
      <c r="HFX48" s="1"/>
      <c r="HFY48" s="1"/>
      <c r="HFZ48" s="1"/>
      <c r="HGA48" s="1"/>
      <c r="HGB48" s="1"/>
      <c r="HGC48" s="1"/>
      <c r="HGD48" s="1"/>
      <c r="HGE48" s="1"/>
      <c r="HGF48" s="1"/>
      <c r="HGG48" s="1"/>
      <c r="HGH48" s="1"/>
      <c r="HGI48" s="1"/>
      <c r="HGJ48" s="1"/>
      <c r="HGK48" s="1"/>
      <c r="HGL48" s="1"/>
      <c r="HGM48" s="1"/>
      <c r="HGN48" s="1"/>
      <c r="HGO48" s="1"/>
      <c r="HGP48" s="1"/>
      <c r="HGQ48" s="1"/>
      <c r="HGR48" s="1"/>
      <c r="HGS48" s="1"/>
      <c r="HGT48" s="1"/>
      <c r="HGU48" s="1"/>
      <c r="HGV48" s="1"/>
      <c r="HGW48" s="1"/>
      <c r="HGX48" s="1"/>
      <c r="HGY48" s="1"/>
      <c r="HGZ48" s="1"/>
      <c r="HHA48" s="1"/>
      <c r="HHB48" s="1"/>
      <c r="HHC48" s="1"/>
      <c r="HHD48" s="1"/>
      <c r="HHE48" s="1"/>
      <c r="HHF48" s="1"/>
      <c r="HHG48" s="1"/>
      <c r="HHH48" s="1"/>
      <c r="HHI48" s="1"/>
      <c r="HHJ48" s="1"/>
      <c r="HHK48" s="1"/>
      <c r="HHL48" s="1"/>
      <c r="HHM48" s="1"/>
      <c r="HHN48" s="1"/>
      <c r="HHO48" s="1"/>
      <c r="HHP48" s="1"/>
      <c r="HHQ48" s="1"/>
      <c r="HHR48" s="1"/>
      <c r="HHS48" s="1"/>
      <c r="HHT48" s="1"/>
      <c r="HHU48" s="1"/>
      <c r="HHV48" s="1"/>
      <c r="HHW48" s="1"/>
      <c r="HHX48" s="1"/>
      <c r="HHY48" s="1"/>
      <c r="HHZ48" s="1"/>
      <c r="HIA48" s="1"/>
      <c r="HIB48" s="1"/>
      <c r="HIC48" s="1"/>
      <c r="HID48" s="1"/>
      <c r="HIE48" s="1"/>
      <c r="HIF48" s="1"/>
      <c r="HIG48" s="1"/>
      <c r="HIH48" s="1"/>
      <c r="HII48" s="1"/>
      <c r="HIJ48" s="1"/>
      <c r="HIK48" s="1"/>
      <c r="HIL48" s="1"/>
      <c r="HIM48" s="1"/>
      <c r="HIN48" s="1"/>
      <c r="HIO48" s="1"/>
      <c r="HIP48" s="1"/>
      <c r="HIQ48" s="1"/>
      <c r="HIR48" s="1"/>
      <c r="HIS48" s="1"/>
      <c r="HIT48" s="1"/>
      <c r="HIU48" s="1"/>
      <c r="HIV48" s="1"/>
      <c r="HIW48" s="1"/>
      <c r="HIX48" s="1"/>
      <c r="HIY48" s="1"/>
      <c r="HIZ48" s="1"/>
      <c r="HJA48" s="1"/>
      <c r="HJB48" s="1"/>
      <c r="HJC48" s="1"/>
      <c r="HJD48" s="1"/>
      <c r="HJE48" s="1"/>
      <c r="HJF48" s="1"/>
      <c r="HJG48" s="1"/>
      <c r="HJH48" s="1"/>
      <c r="HJI48" s="1"/>
      <c r="HJJ48" s="1"/>
      <c r="HJK48" s="1"/>
      <c r="HJL48" s="1"/>
      <c r="HJM48" s="1"/>
      <c r="HJN48" s="1"/>
      <c r="HJO48" s="1"/>
      <c r="HJP48" s="1"/>
      <c r="HJQ48" s="1"/>
      <c r="HJR48" s="1"/>
      <c r="HJS48" s="1"/>
      <c r="HJT48" s="1"/>
      <c r="HJU48" s="1"/>
      <c r="HJV48" s="1"/>
      <c r="HJW48" s="1"/>
      <c r="HJX48" s="1"/>
      <c r="HJY48" s="1"/>
      <c r="HJZ48" s="1"/>
      <c r="HKA48" s="1"/>
      <c r="HKB48" s="1"/>
      <c r="HKC48" s="1"/>
      <c r="HKD48" s="1"/>
      <c r="HKE48" s="1"/>
      <c r="HKF48" s="1"/>
      <c r="HKG48" s="1"/>
      <c r="HKH48" s="1"/>
      <c r="HKI48" s="1"/>
      <c r="HKJ48" s="1"/>
      <c r="HKK48" s="1"/>
      <c r="HKL48" s="1"/>
      <c r="HKM48" s="1"/>
      <c r="HKN48" s="1"/>
      <c r="HKO48" s="1"/>
      <c r="HKP48" s="1"/>
      <c r="HKQ48" s="1"/>
      <c r="HKR48" s="1"/>
      <c r="HKS48" s="1"/>
      <c r="HKT48" s="1"/>
      <c r="HKU48" s="1"/>
      <c r="HKV48" s="1"/>
      <c r="HKW48" s="1"/>
      <c r="HKX48" s="1"/>
      <c r="HKY48" s="1"/>
      <c r="HKZ48" s="1"/>
      <c r="HLA48" s="1"/>
      <c r="HLB48" s="1"/>
      <c r="HLC48" s="1"/>
      <c r="HLD48" s="1"/>
      <c r="HLE48" s="1"/>
      <c r="HLF48" s="1"/>
      <c r="HLG48" s="1"/>
      <c r="HLH48" s="1"/>
      <c r="HLI48" s="1"/>
      <c r="HLJ48" s="1"/>
      <c r="HLK48" s="1"/>
      <c r="HLL48" s="1"/>
      <c r="HLM48" s="1"/>
      <c r="HLN48" s="1"/>
      <c r="HLO48" s="1"/>
      <c r="HLP48" s="1"/>
      <c r="HLQ48" s="1"/>
      <c r="HLR48" s="1"/>
      <c r="HLS48" s="1"/>
      <c r="HLT48" s="1"/>
      <c r="HLU48" s="1"/>
      <c r="HLV48" s="1"/>
      <c r="HLW48" s="1"/>
      <c r="HLX48" s="1"/>
      <c r="HLY48" s="1"/>
      <c r="HLZ48" s="1"/>
      <c r="HMA48" s="1"/>
      <c r="HMB48" s="1"/>
      <c r="HMC48" s="1"/>
      <c r="HMD48" s="1"/>
      <c r="HME48" s="1"/>
      <c r="HMF48" s="1"/>
      <c r="HMG48" s="1"/>
      <c r="HMH48" s="1"/>
      <c r="HMI48" s="1"/>
      <c r="HMJ48" s="1"/>
      <c r="HMK48" s="1"/>
      <c r="HML48" s="1"/>
      <c r="HMM48" s="1"/>
      <c r="HMN48" s="1"/>
      <c r="HMO48" s="1"/>
      <c r="HMP48" s="1"/>
      <c r="HMQ48" s="1"/>
      <c r="HMR48" s="1"/>
      <c r="HMS48" s="1"/>
      <c r="HMT48" s="1"/>
      <c r="HMU48" s="1"/>
      <c r="HMV48" s="1"/>
      <c r="HMW48" s="1"/>
      <c r="HMX48" s="1"/>
      <c r="HMY48" s="1"/>
      <c r="HMZ48" s="1"/>
      <c r="HNA48" s="1"/>
      <c r="HNB48" s="1"/>
      <c r="HNC48" s="1"/>
      <c r="HND48" s="1"/>
      <c r="HNE48" s="1"/>
      <c r="HNF48" s="1"/>
      <c r="HNG48" s="1"/>
      <c r="HNH48" s="1"/>
      <c r="HNI48" s="1"/>
      <c r="HNJ48" s="1"/>
      <c r="HNK48" s="1"/>
      <c r="HNL48" s="1"/>
      <c r="HNM48" s="1"/>
      <c r="HNN48" s="1"/>
      <c r="HNO48" s="1"/>
      <c r="HNP48" s="1"/>
      <c r="HNQ48" s="1"/>
      <c r="HNR48" s="1"/>
      <c r="HNS48" s="1"/>
      <c r="HNT48" s="1"/>
      <c r="HNU48" s="1"/>
      <c r="HNV48" s="1"/>
      <c r="HNW48" s="1"/>
      <c r="HNX48" s="1"/>
      <c r="HNY48" s="1"/>
      <c r="HNZ48" s="1"/>
      <c r="HOA48" s="1"/>
      <c r="HOB48" s="1"/>
      <c r="HOC48" s="1"/>
      <c r="HOD48" s="1"/>
      <c r="HOE48" s="1"/>
      <c r="HOF48" s="1"/>
      <c r="HOG48" s="1"/>
      <c r="HOH48" s="1"/>
      <c r="HOI48" s="1"/>
      <c r="HOJ48" s="1"/>
      <c r="HOK48" s="1"/>
      <c r="HOL48" s="1"/>
      <c r="HOM48" s="1"/>
      <c r="HON48" s="1"/>
      <c r="HOO48" s="1"/>
      <c r="HOP48" s="1"/>
      <c r="HOQ48" s="1"/>
      <c r="HOR48" s="1"/>
      <c r="HOS48" s="1"/>
      <c r="HOT48" s="1"/>
      <c r="HOU48" s="1"/>
      <c r="HOV48" s="1"/>
      <c r="HOW48" s="1"/>
      <c r="HOX48" s="1"/>
      <c r="HOY48" s="1"/>
      <c r="HOZ48" s="1"/>
      <c r="HPA48" s="1"/>
      <c r="HPB48" s="1"/>
      <c r="HPC48" s="1"/>
      <c r="HPD48" s="1"/>
      <c r="HPE48" s="1"/>
      <c r="HPF48" s="1"/>
      <c r="HPG48" s="1"/>
      <c r="HPH48" s="1"/>
      <c r="HPI48" s="1"/>
      <c r="HPJ48" s="1"/>
      <c r="HPK48" s="1"/>
      <c r="HPL48" s="1"/>
      <c r="HPM48" s="1"/>
      <c r="HPN48" s="1"/>
      <c r="HPO48" s="1"/>
      <c r="HPP48" s="1"/>
      <c r="HPQ48" s="1"/>
      <c r="HPR48" s="1"/>
      <c r="HPS48" s="1"/>
      <c r="HPT48" s="1"/>
      <c r="HPU48" s="1"/>
      <c r="HPV48" s="1"/>
      <c r="HPW48" s="1"/>
      <c r="HPX48" s="1"/>
      <c r="HPY48" s="1"/>
      <c r="HPZ48" s="1"/>
      <c r="HQA48" s="1"/>
      <c r="HQB48" s="1"/>
      <c r="HQC48" s="1"/>
      <c r="HQD48" s="1"/>
      <c r="HQE48" s="1"/>
      <c r="HQF48" s="1"/>
      <c r="HQG48" s="1"/>
      <c r="HQH48" s="1"/>
      <c r="HQI48" s="1"/>
      <c r="HQJ48" s="1"/>
      <c r="HQK48" s="1"/>
      <c r="HQL48" s="1"/>
      <c r="HQM48" s="1"/>
      <c r="HQN48" s="1"/>
      <c r="HQO48" s="1"/>
      <c r="HQP48" s="1"/>
      <c r="HQQ48" s="1"/>
      <c r="HQR48" s="1"/>
      <c r="HQS48" s="1"/>
      <c r="HQT48" s="1"/>
      <c r="HQU48" s="1"/>
      <c r="HQV48" s="1"/>
      <c r="HQW48" s="1"/>
      <c r="HQX48" s="1"/>
      <c r="HQY48" s="1"/>
      <c r="HQZ48" s="1"/>
      <c r="HRA48" s="1"/>
      <c r="HRB48" s="1"/>
      <c r="HRC48" s="1"/>
      <c r="HRD48" s="1"/>
      <c r="HRE48" s="1"/>
      <c r="HRF48" s="1"/>
      <c r="HRG48" s="1"/>
      <c r="HRH48" s="1"/>
      <c r="HRI48" s="1"/>
      <c r="HRJ48" s="1"/>
      <c r="HRK48" s="1"/>
      <c r="HRL48" s="1"/>
      <c r="HRM48" s="1"/>
      <c r="HRN48" s="1"/>
      <c r="HRO48" s="1"/>
      <c r="HRP48" s="1"/>
      <c r="HRQ48" s="1"/>
      <c r="HRR48" s="1"/>
      <c r="HRS48" s="1"/>
      <c r="HRT48" s="1"/>
      <c r="HRU48" s="1"/>
      <c r="HRV48" s="1"/>
      <c r="HRW48" s="1"/>
      <c r="HRX48" s="1"/>
      <c r="HRY48" s="1"/>
      <c r="HRZ48" s="1"/>
      <c r="HSA48" s="1"/>
      <c r="HSB48" s="1"/>
      <c r="HSC48" s="1"/>
      <c r="HSD48" s="1"/>
      <c r="HSE48" s="1"/>
      <c r="HSF48" s="1"/>
      <c r="HSG48" s="1"/>
      <c r="HSH48" s="1"/>
      <c r="HSI48" s="1"/>
      <c r="HSJ48" s="1"/>
      <c r="HSK48" s="1"/>
      <c r="HSL48" s="1"/>
      <c r="HSM48" s="1"/>
      <c r="HSN48" s="1"/>
      <c r="HSO48" s="1"/>
      <c r="HSP48" s="1"/>
      <c r="HSQ48" s="1"/>
      <c r="HSR48" s="1"/>
      <c r="HSS48" s="1"/>
      <c r="HST48" s="1"/>
      <c r="HSU48" s="1"/>
      <c r="HSV48" s="1"/>
      <c r="HSW48" s="1"/>
      <c r="HSX48" s="1"/>
      <c r="HSY48" s="1"/>
      <c r="HSZ48" s="1"/>
      <c r="HTA48" s="1"/>
      <c r="HTB48" s="1"/>
      <c r="HTC48" s="1"/>
      <c r="HTD48" s="1"/>
      <c r="HTE48" s="1"/>
      <c r="HTF48" s="1"/>
      <c r="HTG48" s="1"/>
      <c r="HTH48" s="1"/>
      <c r="HTI48" s="1"/>
      <c r="HTJ48" s="1"/>
      <c r="HTK48" s="1"/>
      <c r="HTL48" s="1"/>
      <c r="HTM48" s="1"/>
      <c r="HTN48" s="1"/>
      <c r="HTO48" s="1"/>
      <c r="HTP48" s="1"/>
      <c r="HTQ48" s="1"/>
      <c r="HTR48" s="1"/>
      <c r="HTS48" s="1"/>
      <c r="HTT48" s="1"/>
      <c r="HTU48" s="1"/>
      <c r="HTV48" s="1"/>
      <c r="HTW48" s="1"/>
      <c r="HTX48" s="1"/>
      <c r="HTY48" s="1"/>
      <c r="HTZ48" s="1"/>
      <c r="HUA48" s="1"/>
      <c r="HUB48" s="1"/>
      <c r="HUC48" s="1"/>
      <c r="HUD48" s="1"/>
      <c r="HUE48" s="1"/>
      <c r="HUF48" s="1"/>
      <c r="HUG48" s="1"/>
      <c r="HUH48" s="1"/>
      <c r="HUI48" s="1"/>
      <c r="HUJ48" s="1"/>
      <c r="HUK48" s="1"/>
      <c r="HUL48" s="1"/>
      <c r="HUM48" s="1"/>
      <c r="HUN48" s="1"/>
      <c r="HUO48" s="1"/>
      <c r="HUP48" s="1"/>
      <c r="HUQ48" s="1"/>
      <c r="HUR48" s="1"/>
      <c r="HUS48" s="1"/>
      <c r="HUT48" s="1"/>
      <c r="HUU48" s="1"/>
      <c r="HUV48" s="1"/>
      <c r="HUW48" s="1"/>
      <c r="HUX48" s="1"/>
      <c r="HUY48" s="1"/>
      <c r="HUZ48" s="1"/>
      <c r="HVA48" s="1"/>
      <c r="HVB48" s="1"/>
      <c r="HVC48" s="1"/>
      <c r="HVD48" s="1"/>
      <c r="HVE48" s="1"/>
      <c r="HVF48" s="1"/>
      <c r="HVG48" s="1"/>
      <c r="HVH48" s="1"/>
      <c r="HVI48" s="1"/>
      <c r="HVJ48" s="1"/>
      <c r="HVK48" s="1"/>
      <c r="HVL48" s="1"/>
      <c r="HVM48" s="1"/>
      <c r="HVN48" s="1"/>
      <c r="HVO48" s="1"/>
      <c r="HVP48" s="1"/>
      <c r="HVQ48" s="1"/>
      <c r="HVR48" s="1"/>
      <c r="HVS48" s="1"/>
      <c r="HVT48" s="1"/>
      <c r="HVU48" s="1"/>
      <c r="HVV48" s="1"/>
      <c r="HVW48" s="1"/>
      <c r="HVX48" s="1"/>
      <c r="HVY48" s="1"/>
      <c r="HVZ48" s="1"/>
      <c r="HWA48" s="1"/>
      <c r="HWB48" s="1"/>
      <c r="HWC48" s="1"/>
      <c r="HWD48" s="1"/>
      <c r="HWE48" s="1"/>
      <c r="HWF48" s="1"/>
      <c r="HWG48" s="1"/>
      <c r="HWH48" s="1"/>
      <c r="HWI48" s="1"/>
      <c r="HWJ48" s="1"/>
      <c r="HWK48" s="1"/>
      <c r="HWL48" s="1"/>
      <c r="HWM48" s="1"/>
      <c r="HWN48" s="1"/>
      <c r="HWO48" s="1"/>
      <c r="HWP48" s="1"/>
      <c r="HWQ48" s="1"/>
      <c r="HWR48" s="1"/>
      <c r="HWS48" s="1"/>
      <c r="HWT48" s="1"/>
      <c r="HWU48" s="1"/>
      <c r="HWV48" s="1"/>
      <c r="HWW48" s="1"/>
      <c r="HWX48" s="1"/>
      <c r="HWY48" s="1"/>
      <c r="HWZ48" s="1"/>
      <c r="HXA48" s="1"/>
      <c r="HXB48" s="1"/>
      <c r="HXC48" s="1"/>
      <c r="HXD48" s="1"/>
      <c r="HXE48" s="1"/>
      <c r="HXF48" s="1"/>
      <c r="HXG48" s="1"/>
      <c r="HXH48" s="1"/>
      <c r="HXI48" s="1"/>
      <c r="HXJ48" s="1"/>
      <c r="HXK48" s="1"/>
      <c r="HXL48" s="1"/>
      <c r="HXM48" s="1"/>
      <c r="HXN48" s="1"/>
      <c r="HXO48" s="1"/>
      <c r="HXP48" s="1"/>
      <c r="HXQ48" s="1"/>
      <c r="HXR48" s="1"/>
      <c r="HXS48" s="1"/>
      <c r="HXT48" s="1"/>
      <c r="HXU48" s="1"/>
      <c r="HXV48" s="1"/>
      <c r="HXW48" s="1"/>
      <c r="HXX48" s="1"/>
      <c r="HXY48" s="1"/>
      <c r="HXZ48" s="1"/>
      <c r="HYA48" s="1"/>
      <c r="HYB48" s="1"/>
      <c r="HYC48" s="1"/>
      <c r="HYD48" s="1"/>
      <c r="HYE48" s="1"/>
      <c r="HYF48" s="1"/>
      <c r="HYG48" s="1"/>
      <c r="HYH48" s="1"/>
      <c r="HYI48" s="1"/>
      <c r="HYJ48" s="1"/>
      <c r="HYK48" s="1"/>
      <c r="HYL48" s="1"/>
      <c r="HYM48" s="1"/>
      <c r="HYN48" s="1"/>
      <c r="HYO48" s="1"/>
      <c r="HYP48" s="1"/>
      <c r="HYQ48" s="1"/>
      <c r="HYR48" s="1"/>
      <c r="HYS48" s="1"/>
      <c r="HYT48" s="1"/>
      <c r="HYU48" s="1"/>
      <c r="HYV48" s="1"/>
      <c r="HYW48" s="1"/>
      <c r="HYX48" s="1"/>
      <c r="HYY48" s="1"/>
      <c r="HYZ48" s="1"/>
      <c r="HZA48" s="1"/>
      <c r="HZB48" s="1"/>
      <c r="HZC48" s="1"/>
      <c r="HZD48" s="1"/>
      <c r="HZE48" s="1"/>
      <c r="HZF48" s="1"/>
      <c r="HZG48" s="1"/>
      <c r="HZH48" s="1"/>
      <c r="HZI48" s="1"/>
      <c r="HZJ48" s="1"/>
      <c r="HZK48" s="1"/>
      <c r="HZL48" s="1"/>
      <c r="HZM48" s="1"/>
      <c r="HZN48" s="1"/>
      <c r="HZO48" s="1"/>
      <c r="HZP48" s="1"/>
      <c r="HZQ48" s="1"/>
      <c r="HZR48" s="1"/>
      <c r="HZS48" s="1"/>
      <c r="HZT48" s="1"/>
      <c r="HZU48" s="1"/>
      <c r="HZV48" s="1"/>
      <c r="HZW48" s="1"/>
      <c r="HZX48" s="1"/>
      <c r="HZY48" s="1"/>
      <c r="HZZ48" s="1"/>
      <c r="IAA48" s="1"/>
      <c r="IAB48" s="1"/>
      <c r="IAC48" s="1"/>
      <c r="IAD48" s="1"/>
      <c r="IAE48" s="1"/>
      <c r="IAF48" s="1"/>
      <c r="IAG48" s="1"/>
      <c r="IAH48" s="1"/>
      <c r="IAI48" s="1"/>
      <c r="IAJ48" s="1"/>
      <c r="IAK48" s="1"/>
      <c r="IAL48" s="1"/>
      <c r="IAM48" s="1"/>
      <c r="IAN48" s="1"/>
      <c r="IAO48" s="1"/>
      <c r="IAP48" s="1"/>
      <c r="IAQ48" s="1"/>
      <c r="IAR48" s="1"/>
      <c r="IAS48" s="1"/>
      <c r="IAT48" s="1"/>
      <c r="IAU48" s="1"/>
      <c r="IAV48" s="1"/>
      <c r="IAW48" s="1"/>
      <c r="IAX48" s="1"/>
      <c r="IAY48" s="1"/>
      <c r="IAZ48" s="1"/>
      <c r="IBA48" s="1"/>
      <c r="IBB48" s="1"/>
      <c r="IBC48" s="1"/>
      <c r="IBD48" s="1"/>
      <c r="IBE48" s="1"/>
      <c r="IBF48" s="1"/>
      <c r="IBG48" s="1"/>
      <c r="IBH48" s="1"/>
      <c r="IBI48" s="1"/>
      <c r="IBJ48" s="1"/>
      <c r="IBK48" s="1"/>
      <c r="IBL48" s="1"/>
      <c r="IBM48" s="1"/>
      <c r="IBN48" s="1"/>
      <c r="IBO48" s="1"/>
      <c r="IBP48" s="1"/>
      <c r="IBQ48" s="1"/>
      <c r="IBR48" s="1"/>
      <c r="IBS48" s="1"/>
      <c r="IBT48" s="1"/>
      <c r="IBU48" s="1"/>
      <c r="IBV48" s="1"/>
      <c r="IBW48" s="1"/>
      <c r="IBX48" s="1"/>
      <c r="IBY48" s="1"/>
      <c r="IBZ48" s="1"/>
      <c r="ICA48" s="1"/>
      <c r="ICB48" s="1"/>
      <c r="ICC48" s="1"/>
      <c r="ICD48" s="1"/>
      <c r="ICE48" s="1"/>
      <c r="ICF48" s="1"/>
      <c r="ICG48" s="1"/>
      <c r="ICH48" s="1"/>
      <c r="ICI48" s="1"/>
      <c r="ICJ48" s="1"/>
      <c r="ICK48" s="1"/>
      <c r="ICL48" s="1"/>
      <c r="ICM48" s="1"/>
      <c r="ICN48" s="1"/>
      <c r="ICO48" s="1"/>
      <c r="ICP48" s="1"/>
      <c r="ICQ48" s="1"/>
      <c r="ICR48" s="1"/>
      <c r="ICS48" s="1"/>
      <c r="ICT48" s="1"/>
      <c r="ICU48" s="1"/>
      <c r="ICV48" s="1"/>
      <c r="ICW48" s="1"/>
      <c r="ICX48" s="1"/>
      <c r="ICY48" s="1"/>
      <c r="ICZ48" s="1"/>
      <c r="IDA48" s="1"/>
      <c r="IDB48" s="1"/>
      <c r="IDC48" s="1"/>
      <c r="IDD48" s="1"/>
      <c r="IDE48" s="1"/>
      <c r="IDF48" s="1"/>
      <c r="IDG48" s="1"/>
      <c r="IDH48" s="1"/>
      <c r="IDI48" s="1"/>
      <c r="IDJ48" s="1"/>
      <c r="IDK48" s="1"/>
      <c r="IDL48" s="1"/>
      <c r="IDM48" s="1"/>
      <c r="IDN48" s="1"/>
      <c r="IDO48" s="1"/>
      <c r="IDP48" s="1"/>
      <c r="IDQ48" s="1"/>
      <c r="IDR48" s="1"/>
      <c r="IDS48" s="1"/>
      <c r="IDT48" s="1"/>
      <c r="IDU48" s="1"/>
      <c r="IDV48" s="1"/>
      <c r="IDW48" s="1"/>
      <c r="IDX48" s="1"/>
      <c r="IDY48" s="1"/>
      <c r="IDZ48" s="1"/>
      <c r="IEA48" s="1"/>
      <c r="IEB48" s="1"/>
      <c r="IEC48" s="1"/>
      <c r="IED48" s="1"/>
      <c r="IEE48" s="1"/>
      <c r="IEF48" s="1"/>
      <c r="IEG48" s="1"/>
      <c r="IEH48" s="1"/>
      <c r="IEI48" s="1"/>
      <c r="IEJ48" s="1"/>
      <c r="IEK48" s="1"/>
      <c r="IEL48" s="1"/>
      <c r="IEM48" s="1"/>
      <c r="IEN48" s="1"/>
      <c r="IEO48" s="1"/>
      <c r="IEP48" s="1"/>
      <c r="IEQ48" s="1"/>
      <c r="IER48" s="1"/>
      <c r="IES48" s="1"/>
      <c r="IET48" s="1"/>
      <c r="IEU48" s="1"/>
      <c r="IEV48" s="1"/>
      <c r="IEW48" s="1"/>
      <c r="IEX48" s="1"/>
      <c r="IEY48" s="1"/>
      <c r="IEZ48" s="1"/>
      <c r="IFA48" s="1"/>
      <c r="IFB48" s="1"/>
      <c r="IFC48" s="1"/>
      <c r="IFD48" s="1"/>
      <c r="IFE48" s="1"/>
      <c r="IFF48" s="1"/>
      <c r="IFG48" s="1"/>
      <c r="IFH48" s="1"/>
      <c r="IFI48" s="1"/>
      <c r="IFJ48" s="1"/>
      <c r="IFK48" s="1"/>
      <c r="IFL48" s="1"/>
      <c r="IFM48" s="1"/>
      <c r="IFN48" s="1"/>
      <c r="IFO48" s="1"/>
      <c r="IFP48" s="1"/>
      <c r="IFQ48" s="1"/>
      <c r="IFR48" s="1"/>
      <c r="IFS48" s="1"/>
      <c r="IFT48" s="1"/>
      <c r="IFU48" s="1"/>
      <c r="IFV48" s="1"/>
      <c r="IFW48" s="1"/>
      <c r="IFX48" s="1"/>
      <c r="IFY48" s="1"/>
      <c r="IFZ48" s="1"/>
      <c r="IGA48" s="1"/>
      <c r="IGB48" s="1"/>
      <c r="IGC48" s="1"/>
      <c r="IGD48" s="1"/>
      <c r="IGE48" s="1"/>
      <c r="IGF48" s="1"/>
      <c r="IGG48" s="1"/>
      <c r="IGH48" s="1"/>
      <c r="IGI48" s="1"/>
      <c r="IGJ48" s="1"/>
      <c r="IGK48" s="1"/>
      <c r="IGL48" s="1"/>
      <c r="IGM48" s="1"/>
      <c r="IGN48" s="1"/>
      <c r="IGO48" s="1"/>
      <c r="IGP48" s="1"/>
      <c r="IGQ48" s="1"/>
      <c r="IGR48" s="1"/>
      <c r="IGS48" s="1"/>
      <c r="IGT48" s="1"/>
      <c r="IGU48" s="1"/>
      <c r="IGV48" s="1"/>
      <c r="IGW48" s="1"/>
      <c r="IGX48" s="1"/>
      <c r="IGY48" s="1"/>
      <c r="IGZ48" s="1"/>
      <c r="IHA48" s="1"/>
      <c r="IHB48" s="1"/>
      <c r="IHC48" s="1"/>
      <c r="IHD48" s="1"/>
      <c r="IHE48" s="1"/>
      <c r="IHF48" s="1"/>
      <c r="IHG48" s="1"/>
      <c r="IHH48" s="1"/>
      <c r="IHI48" s="1"/>
      <c r="IHJ48" s="1"/>
      <c r="IHK48" s="1"/>
      <c r="IHL48" s="1"/>
      <c r="IHM48" s="1"/>
      <c r="IHN48" s="1"/>
      <c r="IHO48" s="1"/>
      <c r="IHP48" s="1"/>
      <c r="IHQ48" s="1"/>
      <c r="IHR48" s="1"/>
      <c r="IHS48" s="1"/>
      <c r="IHT48" s="1"/>
      <c r="IHU48" s="1"/>
      <c r="IHV48" s="1"/>
      <c r="IHW48" s="1"/>
      <c r="IHX48" s="1"/>
      <c r="IHY48" s="1"/>
      <c r="IHZ48" s="1"/>
      <c r="IIA48" s="1"/>
      <c r="IIB48" s="1"/>
      <c r="IIC48" s="1"/>
      <c r="IID48" s="1"/>
      <c r="IIE48" s="1"/>
      <c r="IIF48" s="1"/>
      <c r="IIG48" s="1"/>
      <c r="IIH48" s="1"/>
      <c r="III48" s="1"/>
      <c r="IIJ48" s="1"/>
      <c r="IIK48" s="1"/>
      <c r="IIL48" s="1"/>
      <c r="IIM48" s="1"/>
      <c r="IIN48" s="1"/>
      <c r="IIO48" s="1"/>
      <c r="IIP48" s="1"/>
      <c r="IIQ48" s="1"/>
      <c r="IIR48" s="1"/>
      <c r="IIS48" s="1"/>
      <c r="IIT48" s="1"/>
      <c r="IIU48" s="1"/>
      <c r="IIV48" s="1"/>
      <c r="IIW48" s="1"/>
      <c r="IIX48" s="1"/>
      <c r="IIY48" s="1"/>
      <c r="IIZ48" s="1"/>
      <c r="IJA48" s="1"/>
      <c r="IJB48" s="1"/>
      <c r="IJC48" s="1"/>
      <c r="IJD48" s="1"/>
      <c r="IJE48" s="1"/>
      <c r="IJF48" s="1"/>
      <c r="IJG48" s="1"/>
      <c r="IJH48" s="1"/>
      <c r="IJI48" s="1"/>
      <c r="IJJ48" s="1"/>
      <c r="IJK48" s="1"/>
      <c r="IJL48" s="1"/>
      <c r="IJM48" s="1"/>
      <c r="IJN48" s="1"/>
      <c r="IJO48" s="1"/>
      <c r="IJP48" s="1"/>
      <c r="IJQ48" s="1"/>
      <c r="IJR48" s="1"/>
      <c r="IJS48" s="1"/>
      <c r="IJT48" s="1"/>
      <c r="IJU48" s="1"/>
      <c r="IJV48" s="1"/>
      <c r="IJW48" s="1"/>
      <c r="IJX48" s="1"/>
      <c r="IJY48" s="1"/>
      <c r="IJZ48" s="1"/>
      <c r="IKA48" s="1"/>
      <c r="IKB48" s="1"/>
      <c r="IKC48" s="1"/>
      <c r="IKD48" s="1"/>
      <c r="IKE48" s="1"/>
      <c r="IKF48" s="1"/>
      <c r="IKG48" s="1"/>
      <c r="IKH48" s="1"/>
      <c r="IKI48" s="1"/>
      <c r="IKJ48" s="1"/>
      <c r="IKK48" s="1"/>
      <c r="IKL48" s="1"/>
      <c r="IKM48" s="1"/>
      <c r="IKN48" s="1"/>
      <c r="IKO48" s="1"/>
      <c r="IKP48" s="1"/>
      <c r="IKQ48" s="1"/>
      <c r="IKR48" s="1"/>
      <c r="IKS48" s="1"/>
      <c r="IKT48" s="1"/>
      <c r="IKU48" s="1"/>
      <c r="IKV48" s="1"/>
      <c r="IKW48" s="1"/>
      <c r="IKX48" s="1"/>
      <c r="IKY48" s="1"/>
      <c r="IKZ48" s="1"/>
      <c r="ILA48" s="1"/>
      <c r="ILB48" s="1"/>
      <c r="ILC48" s="1"/>
      <c r="ILD48" s="1"/>
      <c r="ILE48" s="1"/>
      <c r="ILF48" s="1"/>
      <c r="ILG48" s="1"/>
      <c r="ILH48" s="1"/>
      <c r="ILI48" s="1"/>
      <c r="ILJ48" s="1"/>
      <c r="ILK48" s="1"/>
      <c r="ILL48" s="1"/>
      <c r="ILM48" s="1"/>
      <c r="ILN48" s="1"/>
      <c r="ILO48" s="1"/>
      <c r="ILP48" s="1"/>
      <c r="ILQ48" s="1"/>
      <c r="ILR48" s="1"/>
      <c r="ILS48" s="1"/>
      <c r="ILT48" s="1"/>
      <c r="ILU48" s="1"/>
      <c r="ILV48" s="1"/>
      <c r="ILW48" s="1"/>
      <c r="ILX48" s="1"/>
      <c r="ILY48" s="1"/>
      <c r="ILZ48" s="1"/>
      <c r="IMA48" s="1"/>
      <c r="IMB48" s="1"/>
      <c r="IMC48" s="1"/>
      <c r="IMD48" s="1"/>
      <c r="IME48" s="1"/>
      <c r="IMF48" s="1"/>
      <c r="IMG48" s="1"/>
      <c r="IMH48" s="1"/>
      <c r="IMI48" s="1"/>
      <c r="IMJ48" s="1"/>
      <c r="IMK48" s="1"/>
      <c r="IML48" s="1"/>
      <c r="IMM48" s="1"/>
      <c r="IMN48" s="1"/>
      <c r="IMO48" s="1"/>
      <c r="IMP48" s="1"/>
      <c r="IMQ48" s="1"/>
      <c r="IMR48" s="1"/>
      <c r="IMS48" s="1"/>
      <c r="IMT48" s="1"/>
      <c r="IMU48" s="1"/>
      <c r="IMV48" s="1"/>
      <c r="IMW48" s="1"/>
      <c r="IMX48" s="1"/>
      <c r="IMY48" s="1"/>
      <c r="IMZ48" s="1"/>
      <c r="INA48" s="1"/>
      <c r="INB48" s="1"/>
      <c r="INC48" s="1"/>
      <c r="IND48" s="1"/>
      <c r="INE48" s="1"/>
      <c r="INF48" s="1"/>
      <c r="ING48" s="1"/>
      <c r="INH48" s="1"/>
      <c r="INI48" s="1"/>
      <c r="INJ48" s="1"/>
      <c r="INK48" s="1"/>
      <c r="INL48" s="1"/>
      <c r="INM48" s="1"/>
      <c r="INN48" s="1"/>
      <c r="INO48" s="1"/>
      <c r="INP48" s="1"/>
      <c r="INQ48" s="1"/>
      <c r="INR48" s="1"/>
      <c r="INS48" s="1"/>
      <c r="INT48" s="1"/>
      <c r="INU48" s="1"/>
      <c r="INV48" s="1"/>
      <c r="INW48" s="1"/>
      <c r="INX48" s="1"/>
      <c r="INY48" s="1"/>
      <c r="INZ48" s="1"/>
      <c r="IOA48" s="1"/>
      <c r="IOB48" s="1"/>
      <c r="IOC48" s="1"/>
      <c r="IOD48" s="1"/>
      <c r="IOE48" s="1"/>
      <c r="IOF48" s="1"/>
      <c r="IOG48" s="1"/>
      <c r="IOH48" s="1"/>
      <c r="IOI48" s="1"/>
      <c r="IOJ48" s="1"/>
      <c r="IOK48" s="1"/>
      <c r="IOL48" s="1"/>
      <c r="IOM48" s="1"/>
      <c r="ION48" s="1"/>
      <c r="IOO48" s="1"/>
      <c r="IOP48" s="1"/>
      <c r="IOQ48" s="1"/>
      <c r="IOR48" s="1"/>
      <c r="IOS48" s="1"/>
      <c r="IOT48" s="1"/>
      <c r="IOU48" s="1"/>
      <c r="IOV48" s="1"/>
      <c r="IOW48" s="1"/>
      <c r="IOX48" s="1"/>
      <c r="IOY48" s="1"/>
      <c r="IOZ48" s="1"/>
      <c r="IPA48" s="1"/>
      <c r="IPB48" s="1"/>
      <c r="IPC48" s="1"/>
      <c r="IPD48" s="1"/>
      <c r="IPE48" s="1"/>
      <c r="IPF48" s="1"/>
      <c r="IPG48" s="1"/>
      <c r="IPH48" s="1"/>
      <c r="IPI48" s="1"/>
      <c r="IPJ48" s="1"/>
      <c r="IPK48" s="1"/>
      <c r="IPL48" s="1"/>
      <c r="IPM48" s="1"/>
      <c r="IPN48" s="1"/>
      <c r="IPO48" s="1"/>
      <c r="IPP48" s="1"/>
      <c r="IPQ48" s="1"/>
      <c r="IPR48" s="1"/>
      <c r="IPS48" s="1"/>
      <c r="IPT48" s="1"/>
      <c r="IPU48" s="1"/>
      <c r="IPV48" s="1"/>
      <c r="IPW48" s="1"/>
      <c r="IPX48" s="1"/>
      <c r="IPY48" s="1"/>
      <c r="IPZ48" s="1"/>
      <c r="IQA48" s="1"/>
      <c r="IQB48" s="1"/>
      <c r="IQC48" s="1"/>
      <c r="IQD48" s="1"/>
      <c r="IQE48" s="1"/>
      <c r="IQF48" s="1"/>
      <c r="IQG48" s="1"/>
      <c r="IQH48" s="1"/>
      <c r="IQI48" s="1"/>
      <c r="IQJ48" s="1"/>
      <c r="IQK48" s="1"/>
      <c r="IQL48" s="1"/>
      <c r="IQM48" s="1"/>
      <c r="IQN48" s="1"/>
      <c r="IQO48" s="1"/>
      <c r="IQP48" s="1"/>
      <c r="IQQ48" s="1"/>
      <c r="IQR48" s="1"/>
      <c r="IQS48" s="1"/>
      <c r="IQT48" s="1"/>
      <c r="IQU48" s="1"/>
      <c r="IQV48" s="1"/>
      <c r="IQW48" s="1"/>
      <c r="IQX48" s="1"/>
      <c r="IQY48" s="1"/>
      <c r="IQZ48" s="1"/>
      <c r="IRA48" s="1"/>
      <c r="IRB48" s="1"/>
      <c r="IRC48" s="1"/>
      <c r="IRD48" s="1"/>
      <c r="IRE48" s="1"/>
      <c r="IRF48" s="1"/>
      <c r="IRG48" s="1"/>
      <c r="IRH48" s="1"/>
      <c r="IRI48" s="1"/>
      <c r="IRJ48" s="1"/>
      <c r="IRK48" s="1"/>
      <c r="IRL48" s="1"/>
      <c r="IRM48" s="1"/>
      <c r="IRN48" s="1"/>
      <c r="IRO48" s="1"/>
      <c r="IRP48" s="1"/>
      <c r="IRQ48" s="1"/>
      <c r="IRR48" s="1"/>
      <c r="IRS48" s="1"/>
      <c r="IRT48" s="1"/>
      <c r="IRU48" s="1"/>
      <c r="IRV48" s="1"/>
      <c r="IRW48" s="1"/>
      <c r="IRX48" s="1"/>
      <c r="IRY48" s="1"/>
      <c r="IRZ48" s="1"/>
      <c r="ISA48" s="1"/>
      <c r="ISB48" s="1"/>
      <c r="ISC48" s="1"/>
      <c r="ISD48" s="1"/>
      <c r="ISE48" s="1"/>
      <c r="ISF48" s="1"/>
      <c r="ISG48" s="1"/>
      <c r="ISH48" s="1"/>
      <c r="ISI48" s="1"/>
      <c r="ISJ48" s="1"/>
      <c r="ISK48" s="1"/>
      <c r="ISL48" s="1"/>
      <c r="ISM48" s="1"/>
      <c r="ISN48" s="1"/>
      <c r="ISO48" s="1"/>
      <c r="ISP48" s="1"/>
      <c r="ISQ48" s="1"/>
      <c r="ISR48" s="1"/>
      <c r="ISS48" s="1"/>
      <c r="IST48" s="1"/>
      <c r="ISU48" s="1"/>
      <c r="ISV48" s="1"/>
      <c r="ISW48" s="1"/>
      <c r="ISX48" s="1"/>
      <c r="ISY48" s="1"/>
      <c r="ISZ48" s="1"/>
      <c r="ITA48" s="1"/>
      <c r="ITB48" s="1"/>
      <c r="ITC48" s="1"/>
      <c r="ITD48" s="1"/>
      <c r="ITE48" s="1"/>
      <c r="ITF48" s="1"/>
      <c r="ITG48" s="1"/>
      <c r="ITH48" s="1"/>
      <c r="ITI48" s="1"/>
      <c r="ITJ48" s="1"/>
      <c r="ITK48" s="1"/>
      <c r="ITL48" s="1"/>
      <c r="ITM48" s="1"/>
      <c r="ITN48" s="1"/>
      <c r="ITO48" s="1"/>
      <c r="ITP48" s="1"/>
      <c r="ITQ48" s="1"/>
      <c r="ITR48" s="1"/>
      <c r="ITS48" s="1"/>
      <c r="ITT48" s="1"/>
      <c r="ITU48" s="1"/>
      <c r="ITV48" s="1"/>
      <c r="ITW48" s="1"/>
      <c r="ITX48" s="1"/>
      <c r="ITY48" s="1"/>
      <c r="ITZ48" s="1"/>
      <c r="IUA48" s="1"/>
      <c r="IUB48" s="1"/>
      <c r="IUC48" s="1"/>
      <c r="IUD48" s="1"/>
      <c r="IUE48" s="1"/>
      <c r="IUF48" s="1"/>
      <c r="IUG48" s="1"/>
      <c r="IUH48" s="1"/>
      <c r="IUI48" s="1"/>
      <c r="IUJ48" s="1"/>
      <c r="IUK48" s="1"/>
      <c r="IUL48" s="1"/>
      <c r="IUM48" s="1"/>
      <c r="IUN48" s="1"/>
      <c r="IUO48" s="1"/>
      <c r="IUP48" s="1"/>
      <c r="IUQ48" s="1"/>
      <c r="IUR48" s="1"/>
      <c r="IUS48" s="1"/>
      <c r="IUT48" s="1"/>
      <c r="IUU48" s="1"/>
      <c r="IUV48" s="1"/>
      <c r="IUW48" s="1"/>
      <c r="IUX48" s="1"/>
      <c r="IUY48" s="1"/>
      <c r="IUZ48" s="1"/>
      <c r="IVA48" s="1"/>
      <c r="IVB48" s="1"/>
      <c r="IVC48" s="1"/>
      <c r="IVD48" s="1"/>
      <c r="IVE48" s="1"/>
      <c r="IVF48" s="1"/>
      <c r="IVG48" s="1"/>
      <c r="IVH48" s="1"/>
      <c r="IVI48" s="1"/>
      <c r="IVJ48" s="1"/>
      <c r="IVK48" s="1"/>
      <c r="IVL48" s="1"/>
      <c r="IVM48" s="1"/>
      <c r="IVN48" s="1"/>
      <c r="IVO48" s="1"/>
      <c r="IVP48" s="1"/>
      <c r="IVQ48" s="1"/>
      <c r="IVR48" s="1"/>
      <c r="IVS48" s="1"/>
      <c r="IVT48" s="1"/>
      <c r="IVU48" s="1"/>
      <c r="IVV48" s="1"/>
      <c r="IVW48" s="1"/>
      <c r="IVX48" s="1"/>
      <c r="IVY48" s="1"/>
      <c r="IVZ48" s="1"/>
      <c r="IWA48" s="1"/>
      <c r="IWB48" s="1"/>
      <c r="IWC48" s="1"/>
      <c r="IWD48" s="1"/>
      <c r="IWE48" s="1"/>
      <c r="IWF48" s="1"/>
      <c r="IWG48" s="1"/>
      <c r="IWH48" s="1"/>
      <c r="IWI48" s="1"/>
      <c r="IWJ48" s="1"/>
      <c r="IWK48" s="1"/>
      <c r="IWL48" s="1"/>
      <c r="IWM48" s="1"/>
      <c r="IWN48" s="1"/>
      <c r="IWO48" s="1"/>
      <c r="IWP48" s="1"/>
      <c r="IWQ48" s="1"/>
      <c r="IWR48" s="1"/>
      <c r="IWS48" s="1"/>
      <c r="IWT48" s="1"/>
      <c r="IWU48" s="1"/>
      <c r="IWV48" s="1"/>
      <c r="IWW48" s="1"/>
      <c r="IWX48" s="1"/>
      <c r="IWY48" s="1"/>
      <c r="IWZ48" s="1"/>
      <c r="IXA48" s="1"/>
      <c r="IXB48" s="1"/>
      <c r="IXC48" s="1"/>
      <c r="IXD48" s="1"/>
      <c r="IXE48" s="1"/>
      <c r="IXF48" s="1"/>
      <c r="IXG48" s="1"/>
      <c r="IXH48" s="1"/>
      <c r="IXI48" s="1"/>
      <c r="IXJ48" s="1"/>
      <c r="IXK48" s="1"/>
      <c r="IXL48" s="1"/>
      <c r="IXM48" s="1"/>
      <c r="IXN48" s="1"/>
      <c r="IXO48" s="1"/>
      <c r="IXP48" s="1"/>
      <c r="IXQ48" s="1"/>
      <c r="IXR48" s="1"/>
      <c r="IXS48" s="1"/>
      <c r="IXT48" s="1"/>
      <c r="IXU48" s="1"/>
      <c r="IXV48" s="1"/>
      <c r="IXW48" s="1"/>
      <c r="IXX48" s="1"/>
      <c r="IXY48" s="1"/>
      <c r="IXZ48" s="1"/>
      <c r="IYA48" s="1"/>
      <c r="IYB48" s="1"/>
      <c r="IYC48" s="1"/>
      <c r="IYD48" s="1"/>
      <c r="IYE48" s="1"/>
      <c r="IYF48" s="1"/>
      <c r="IYG48" s="1"/>
      <c r="IYH48" s="1"/>
      <c r="IYI48" s="1"/>
      <c r="IYJ48" s="1"/>
      <c r="IYK48" s="1"/>
      <c r="IYL48" s="1"/>
      <c r="IYM48" s="1"/>
      <c r="IYN48" s="1"/>
      <c r="IYO48" s="1"/>
      <c r="IYP48" s="1"/>
      <c r="IYQ48" s="1"/>
      <c r="IYR48" s="1"/>
      <c r="IYS48" s="1"/>
      <c r="IYT48" s="1"/>
      <c r="IYU48" s="1"/>
      <c r="IYV48" s="1"/>
      <c r="IYW48" s="1"/>
      <c r="IYX48" s="1"/>
      <c r="IYY48" s="1"/>
      <c r="IYZ48" s="1"/>
      <c r="IZA48" s="1"/>
      <c r="IZB48" s="1"/>
      <c r="IZC48" s="1"/>
      <c r="IZD48" s="1"/>
      <c r="IZE48" s="1"/>
      <c r="IZF48" s="1"/>
      <c r="IZG48" s="1"/>
      <c r="IZH48" s="1"/>
      <c r="IZI48" s="1"/>
      <c r="IZJ48" s="1"/>
      <c r="IZK48" s="1"/>
      <c r="IZL48" s="1"/>
      <c r="IZM48" s="1"/>
      <c r="IZN48" s="1"/>
      <c r="IZO48" s="1"/>
      <c r="IZP48" s="1"/>
      <c r="IZQ48" s="1"/>
      <c r="IZR48" s="1"/>
      <c r="IZS48" s="1"/>
      <c r="IZT48" s="1"/>
      <c r="IZU48" s="1"/>
      <c r="IZV48" s="1"/>
      <c r="IZW48" s="1"/>
      <c r="IZX48" s="1"/>
      <c r="IZY48" s="1"/>
      <c r="IZZ48" s="1"/>
      <c r="JAA48" s="1"/>
      <c r="JAB48" s="1"/>
      <c r="JAC48" s="1"/>
      <c r="JAD48" s="1"/>
      <c r="JAE48" s="1"/>
      <c r="JAF48" s="1"/>
      <c r="JAG48" s="1"/>
      <c r="JAH48" s="1"/>
      <c r="JAI48" s="1"/>
      <c r="JAJ48" s="1"/>
      <c r="JAK48" s="1"/>
      <c r="JAL48" s="1"/>
      <c r="JAM48" s="1"/>
      <c r="JAN48" s="1"/>
      <c r="JAO48" s="1"/>
      <c r="JAP48" s="1"/>
      <c r="JAQ48" s="1"/>
      <c r="JAR48" s="1"/>
      <c r="JAS48" s="1"/>
      <c r="JAT48" s="1"/>
      <c r="JAU48" s="1"/>
      <c r="JAV48" s="1"/>
      <c r="JAW48" s="1"/>
      <c r="JAX48" s="1"/>
      <c r="JAY48" s="1"/>
      <c r="JAZ48" s="1"/>
      <c r="JBA48" s="1"/>
      <c r="JBB48" s="1"/>
      <c r="JBC48" s="1"/>
      <c r="JBD48" s="1"/>
      <c r="JBE48" s="1"/>
      <c r="JBF48" s="1"/>
      <c r="JBG48" s="1"/>
      <c r="JBH48" s="1"/>
      <c r="JBI48" s="1"/>
      <c r="JBJ48" s="1"/>
      <c r="JBK48" s="1"/>
      <c r="JBL48" s="1"/>
      <c r="JBM48" s="1"/>
      <c r="JBN48" s="1"/>
      <c r="JBO48" s="1"/>
      <c r="JBP48" s="1"/>
      <c r="JBQ48" s="1"/>
      <c r="JBR48" s="1"/>
      <c r="JBS48" s="1"/>
      <c r="JBT48" s="1"/>
      <c r="JBU48" s="1"/>
      <c r="JBV48" s="1"/>
      <c r="JBW48" s="1"/>
      <c r="JBX48" s="1"/>
      <c r="JBY48" s="1"/>
      <c r="JBZ48" s="1"/>
      <c r="JCA48" s="1"/>
      <c r="JCB48" s="1"/>
      <c r="JCC48" s="1"/>
      <c r="JCD48" s="1"/>
      <c r="JCE48" s="1"/>
      <c r="JCF48" s="1"/>
      <c r="JCG48" s="1"/>
      <c r="JCH48" s="1"/>
      <c r="JCI48" s="1"/>
      <c r="JCJ48" s="1"/>
      <c r="JCK48" s="1"/>
      <c r="JCL48" s="1"/>
      <c r="JCM48" s="1"/>
      <c r="JCN48" s="1"/>
      <c r="JCO48" s="1"/>
      <c r="JCP48" s="1"/>
      <c r="JCQ48" s="1"/>
      <c r="JCR48" s="1"/>
      <c r="JCS48" s="1"/>
      <c r="JCT48" s="1"/>
      <c r="JCU48" s="1"/>
      <c r="JCV48" s="1"/>
      <c r="JCW48" s="1"/>
      <c r="JCX48" s="1"/>
      <c r="JCY48" s="1"/>
      <c r="JCZ48" s="1"/>
      <c r="JDA48" s="1"/>
      <c r="JDB48" s="1"/>
      <c r="JDC48" s="1"/>
      <c r="JDD48" s="1"/>
      <c r="JDE48" s="1"/>
      <c r="JDF48" s="1"/>
      <c r="JDG48" s="1"/>
      <c r="JDH48" s="1"/>
      <c r="JDI48" s="1"/>
      <c r="JDJ48" s="1"/>
      <c r="JDK48" s="1"/>
      <c r="JDL48" s="1"/>
      <c r="JDM48" s="1"/>
      <c r="JDN48" s="1"/>
      <c r="JDO48" s="1"/>
      <c r="JDP48" s="1"/>
      <c r="JDQ48" s="1"/>
      <c r="JDR48" s="1"/>
      <c r="JDS48" s="1"/>
      <c r="JDT48" s="1"/>
      <c r="JDU48" s="1"/>
      <c r="JDV48" s="1"/>
      <c r="JDW48" s="1"/>
      <c r="JDX48" s="1"/>
      <c r="JDY48" s="1"/>
      <c r="JDZ48" s="1"/>
      <c r="JEA48" s="1"/>
      <c r="JEB48" s="1"/>
      <c r="JEC48" s="1"/>
      <c r="JED48" s="1"/>
      <c r="JEE48" s="1"/>
      <c r="JEF48" s="1"/>
      <c r="JEG48" s="1"/>
      <c r="JEH48" s="1"/>
      <c r="JEI48" s="1"/>
      <c r="JEJ48" s="1"/>
      <c r="JEK48" s="1"/>
      <c r="JEL48" s="1"/>
      <c r="JEM48" s="1"/>
      <c r="JEN48" s="1"/>
      <c r="JEO48" s="1"/>
      <c r="JEP48" s="1"/>
      <c r="JEQ48" s="1"/>
      <c r="JER48" s="1"/>
      <c r="JES48" s="1"/>
      <c r="JET48" s="1"/>
      <c r="JEU48" s="1"/>
      <c r="JEV48" s="1"/>
      <c r="JEW48" s="1"/>
      <c r="JEX48" s="1"/>
      <c r="JEY48" s="1"/>
      <c r="JEZ48" s="1"/>
      <c r="JFA48" s="1"/>
      <c r="JFB48" s="1"/>
      <c r="JFC48" s="1"/>
      <c r="JFD48" s="1"/>
      <c r="JFE48" s="1"/>
      <c r="JFF48" s="1"/>
      <c r="JFG48" s="1"/>
      <c r="JFH48" s="1"/>
      <c r="JFI48" s="1"/>
      <c r="JFJ48" s="1"/>
      <c r="JFK48" s="1"/>
      <c r="JFL48" s="1"/>
      <c r="JFM48" s="1"/>
      <c r="JFN48" s="1"/>
      <c r="JFO48" s="1"/>
      <c r="JFP48" s="1"/>
      <c r="JFQ48" s="1"/>
      <c r="JFR48" s="1"/>
      <c r="JFS48" s="1"/>
      <c r="JFT48" s="1"/>
      <c r="JFU48" s="1"/>
      <c r="JFV48" s="1"/>
      <c r="JFW48" s="1"/>
      <c r="JFX48" s="1"/>
      <c r="JFY48" s="1"/>
      <c r="JFZ48" s="1"/>
      <c r="JGA48" s="1"/>
      <c r="JGB48" s="1"/>
      <c r="JGC48" s="1"/>
      <c r="JGD48" s="1"/>
      <c r="JGE48" s="1"/>
      <c r="JGF48" s="1"/>
      <c r="JGG48" s="1"/>
      <c r="JGH48" s="1"/>
      <c r="JGI48" s="1"/>
      <c r="JGJ48" s="1"/>
      <c r="JGK48" s="1"/>
      <c r="JGL48" s="1"/>
      <c r="JGM48" s="1"/>
      <c r="JGN48" s="1"/>
      <c r="JGO48" s="1"/>
      <c r="JGP48" s="1"/>
      <c r="JGQ48" s="1"/>
      <c r="JGR48" s="1"/>
      <c r="JGS48" s="1"/>
      <c r="JGT48" s="1"/>
      <c r="JGU48" s="1"/>
      <c r="JGV48" s="1"/>
      <c r="JGW48" s="1"/>
      <c r="JGX48" s="1"/>
      <c r="JGY48" s="1"/>
      <c r="JGZ48" s="1"/>
      <c r="JHA48" s="1"/>
      <c r="JHB48" s="1"/>
      <c r="JHC48" s="1"/>
      <c r="JHD48" s="1"/>
      <c r="JHE48" s="1"/>
      <c r="JHF48" s="1"/>
      <c r="JHG48" s="1"/>
      <c r="JHH48" s="1"/>
      <c r="JHI48" s="1"/>
      <c r="JHJ48" s="1"/>
      <c r="JHK48" s="1"/>
      <c r="JHL48" s="1"/>
      <c r="JHM48" s="1"/>
      <c r="JHN48" s="1"/>
      <c r="JHO48" s="1"/>
      <c r="JHP48" s="1"/>
      <c r="JHQ48" s="1"/>
      <c r="JHR48" s="1"/>
      <c r="JHS48" s="1"/>
      <c r="JHT48" s="1"/>
      <c r="JHU48" s="1"/>
      <c r="JHV48" s="1"/>
      <c r="JHW48" s="1"/>
      <c r="JHX48" s="1"/>
      <c r="JHY48" s="1"/>
      <c r="JHZ48" s="1"/>
      <c r="JIA48" s="1"/>
      <c r="JIB48" s="1"/>
      <c r="JIC48" s="1"/>
      <c r="JID48" s="1"/>
      <c r="JIE48" s="1"/>
      <c r="JIF48" s="1"/>
      <c r="JIG48" s="1"/>
      <c r="JIH48" s="1"/>
      <c r="JII48" s="1"/>
      <c r="JIJ48" s="1"/>
      <c r="JIK48" s="1"/>
      <c r="JIL48" s="1"/>
      <c r="JIM48" s="1"/>
      <c r="JIN48" s="1"/>
      <c r="JIO48" s="1"/>
      <c r="JIP48" s="1"/>
      <c r="JIQ48" s="1"/>
      <c r="JIR48" s="1"/>
      <c r="JIS48" s="1"/>
      <c r="JIT48" s="1"/>
      <c r="JIU48" s="1"/>
      <c r="JIV48" s="1"/>
      <c r="JIW48" s="1"/>
      <c r="JIX48" s="1"/>
      <c r="JIY48" s="1"/>
      <c r="JIZ48" s="1"/>
      <c r="JJA48" s="1"/>
      <c r="JJB48" s="1"/>
      <c r="JJC48" s="1"/>
      <c r="JJD48" s="1"/>
      <c r="JJE48" s="1"/>
      <c r="JJF48" s="1"/>
      <c r="JJG48" s="1"/>
      <c r="JJH48" s="1"/>
      <c r="JJI48" s="1"/>
      <c r="JJJ48" s="1"/>
      <c r="JJK48" s="1"/>
      <c r="JJL48" s="1"/>
      <c r="JJM48" s="1"/>
      <c r="JJN48" s="1"/>
      <c r="JJO48" s="1"/>
      <c r="JJP48" s="1"/>
      <c r="JJQ48" s="1"/>
      <c r="JJR48" s="1"/>
      <c r="JJS48" s="1"/>
      <c r="JJT48" s="1"/>
      <c r="JJU48" s="1"/>
      <c r="JJV48" s="1"/>
      <c r="JJW48" s="1"/>
      <c r="JJX48" s="1"/>
      <c r="JJY48" s="1"/>
      <c r="JJZ48" s="1"/>
      <c r="JKA48" s="1"/>
      <c r="JKB48" s="1"/>
      <c r="JKC48" s="1"/>
      <c r="JKD48" s="1"/>
      <c r="JKE48" s="1"/>
      <c r="JKF48" s="1"/>
      <c r="JKG48" s="1"/>
      <c r="JKH48" s="1"/>
      <c r="JKI48" s="1"/>
      <c r="JKJ48" s="1"/>
      <c r="JKK48" s="1"/>
      <c r="JKL48" s="1"/>
      <c r="JKM48" s="1"/>
      <c r="JKN48" s="1"/>
      <c r="JKO48" s="1"/>
      <c r="JKP48" s="1"/>
      <c r="JKQ48" s="1"/>
      <c r="JKR48" s="1"/>
      <c r="JKS48" s="1"/>
      <c r="JKT48" s="1"/>
      <c r="JKU48" s="1"/>
      <c r="JKV48" s="1"/>
      <c r="JKW48" s="1"/>
      <c r="JKX48" s="1"/>
      <c r="JKY48" s="1"/>
      <c r="JKZ48" s="1"/>
      <c r="JLA48" s="1"/>
      <c r="JLB48" s="1"/>
      <c r="JLC48" s="1"/>
      <c r="JLD48" s="1"/>
      <c r="JLE48" s="1"/>
      <c r="JLF48" s="1"/>
      <c r="JLG48" s="1"/>
      <c r="JLH48" s="1"/>
      <c r="JLI48" s="1"/>
      <c r="JLJ48" s="1"/>
      <c r="JLK48" s="1"/>
      <c r="JLL48" s="1"/>
      <c r="JLM48" s="1"/>
      <c r="JLN48" s="1"/>
      <c r="JLO48" s="1"/>
      <c r="JLP48" s="1"/>
      <c r="JLQ48" s="1"/>
      <c r="JLR48" s="1"/>
      <c r="JLS48" s="1"/>
      <c r="JLT48" s="1"/>
      <c r="JLU48" s="1"/>
      <c r="JLV48" s="1"/>
      <c r="JLW48" s="1"/>
      <c r="JLX48" s="1"/>
      <c r="JLY48" s="1"/>
      <c r="JLZ48" s="1"/>
      <c r="JMA48" s="1"/>
      <c r="JMB48" s="1"/>
      <c r="JMC48" s="1"/>
      <c r="JMD48" s="1"/>
      <c r="JME48" s="1"/>
      <c r="JMF48" s="1"/>
      <c r="JMG48" s="1"/>
      <c r="JMH48" s="1"/>
      <c r="JMI48" s="1"/>
      <c r="JMJ48" s="1"/>
      <c r="JMK48" s="1"/>
      <c r="JML48" s="1"/>
      <c r="JMM48" s="1"/>
      <c r="JMN48" s="1"/>
      <c r="JMO48" s="1"/>
      <c r="JMP48" s="1"/>
      <c r="JMQ48" s="1"/>
      <c r="JMR48" s="1"/>
      <c r="JMS48" s="1"/>
      <c r="JMT48" s="1"/>
      <c r="JMU48" s="1"/>
      <c r="JMV48" s="1"/>
      <c r="JMW48" s="1"/>
      <c r="JMX48" s="1"/>
      <c r="JMY48" s="1"/>
      <c r="JMZ48" s="1"/>
      <c r="JNA48" s="1"/>
      <c r="JNB48" s="1"/>
      <c r="JNC48" s="1"/>
      <c r="JND48" s="1"/>
      <c r="JNE48" s="1"/>
      <c r="JNF48" s="1"/>
      <c r="JNG48" s="1"/>
      <c r="JNH48" s="1"/>
      <c r="JNI48" s="1"/>
      <c r="JNJ48" s="1"/>
      <c r="JNK48" s="1"/>
      <c r="JNL48" s="1"/>
      <c r="JNM48" s="1"/>
      <c r="JNN48" s="1"/>
      <c r="JNO48" s="1"/>
      <c r="JNP48" s="1"/>
      <c r="JNQ48" s="1"/>
      <c r="JNR48" s="1"/>
      <c r="JNS48" s="1"/>
      <c r="JNT48" s="1"/>
      <c r="JNU48" s="1"/>
      <c r="JNV48" s="1"/>
      <c r="JNW48" s="1"/>
      <c r="JNX48" s="1"/>
      <c r="JNY48" s="1"/>
      <c r="JNZ48" s="1"/>
      <c r="JOA48" s="1"/>
      <c r="JOB48" s="1"/>
      <c r="JOC48" s="1"/>
      <c r="JOD48" s="1"/>
      <c r="JOE48" s="1"/>
      <c r="JOF48" s="1"/>
      <c r="JOG48" s="1"/>
      <c r="JOH48" s="1"/>
      <c r="JOI48" s="1"/>
      <c r="JOJ48" s="1"/>
      <c r="JOK48" s="1"/>
      <c r="JOL48" s="1"/>
      <c r="JOM48" s="1"/>
      <c r="JON48" s="1"/>
      <c r="JOO48" s="1"/>
      <c r="JOP48" s="1"/>
      <c r="JOQ48" s="1"/>
      <c r="JOR48" s="1"/>
      <c r="JOS48" s="1"/>
      <c r="JOT48" s="1"/>
      <c r="JOU48" s="1"/>
      <c r="JOV48" s="1"/>
      <c r="JOW48" s="1"/>
      <c r="JOX48" s="1"/>
      <c r="JOY48" s="1"/>
      <c r="JOZ48" s="1"/>
      <c r="JPA48" s="1"/>
      <c r="JPB48" s="1"/>
      <c r="JPC48" s="1"/>
      <c r="JPD48" s="1"/>
      <c r="JPE48" s="1"/>
      <c r="JPF48" s="1"/>
      <c r="JPG48" s="1"/>
      <c r="JPH48" s="1"/>
      <c r="JPI48" s="1"/>
      <c r="JPJ48" s="1"/>
      <c r="JPK48" s="1"/>
      <c r="JPL48" s="1"/>
      <c r="JPM48" s="1"/>
      <c r="JPN48" s="1"/>
      <c r="JPO48" s="1"/>
      <c r="JPP48" s="1"/>
      <c r="JPQ48" s="1"/>
      <c r="JPR48" s="1"/>
      <c r="JPS48" s="1"/>
      <c r="JPT48" s="1"/>
      <c r="JPU48" s="1"/>
      <c r="JPV48" s="1"/>
      <c r="JPW48" s="1"/>
      <c r="JPX48" s="1"/>
      <c r="JPY48" s="1"/>
      <c r="JPZ48" s="1"/>
      <c r="JQA48" s="1"/>
      <c r="JQB48" s="1"/>
      <c r="JQC48" s="1"/>
      <c r="JQD48" s="1"/>
      <c r="JQE48" s="1"/>
      <c r="JQF48" s="1"/>
      <c r="JQG48" s="1"/>
      <c r="JQH48" s="1"/>
      <c r="JQI48" s="1"/>
      <c r="JQJ48" s="1"/>
      <c r="JQK48" s="1"/>
      <c r="JQL48" s="1"/>
      <c r="JQM48" s="1"/>
      <c r="JQN48" s="1"/>
      <c r="JQO48" s="1"/>
      <c r="JQP48" s="1"/>
      <c r="JQQ48" s="1"/>
      <c r="JQR48" s="1"/>
      <c r="JQS48" s="1"/>
      <c r="JQT48" s="1"/>
      <c r="JQU48" s="1"/>
      <c r="JQV48" s="1"/>
      <c r="JQW48" s="1"/>
      <c r="JQX48" s="1"/>
      <c r="JQY48" s="1"/>
      <c r="JQZ48" s="1"/>
      <c r="JRA48" s="1"/>
      <c r="JRB48" s="1"/>
      <c r="JRC48" s="1"/>
      <c r="JRD48" s="1"/>
      <c r="JRE48" s="1"/>
      <c r="JRF48" s="1"/>
      <c r="JRG48" s="1"/>
      <c r="JRH48" s="1"/>
      <c r="JRI48" s="1"/>
      <c r="JRJ48" s="1"/>
      <c r="JRK48" s="1"/>
      <c r="JRL48" s="1"/>
      <c r="JRM48" s="1"/>
      <c r="JRN48" s="1"/>
      <c r="JRO48" s="1"/>
      <c r="JRP48" s="1"/>
      <c r="JRQ48" s="1"/>
      <c r="JRR48" s="1"/>
      <c r="JRS48" s="1"/>
      <c r="JRT48" s="1"/>
      <c r="JRU48" s="1"/>
      <c r="JRV48" s="1"/>
      <c r="JRW48" s="1"/>
      <c r="JRX48" s="1"/>
      <c r="JRY48" s="1"/>
      <c r="JRZ48" s="1"/>
      <c r="JSA48" s="1"/>
      <c r="JSB48" s="1"/>
      <c r="JSC48" s="1"/>
      <c r="JSD48" s="1"/>
      <c r="JSE48" s="1"/>
      <c r="JSF48" s="1"/>
      <c r="JSG48" s="1"/>
      <c r="JSH48" s="1"/>
      <c r="JSI48" s="1"/>
      <c r="JSJ48" s="1"/>
      <c r="JSK48" s="1"/>
      <c r="JSL48" s="1"/>
      <c r="JSM48" s="1"/>
      <c r="JSN48" s="1"/>
      <c r="JSO48" s="1"/>
      <c r="JSP48" s="1"/>
      <c r="JSQ48" s="1"/>
      <c r="JSR48" s="1"/>
      <c r="JSS48" s="1"/>
      <c r="JST48" s="1"/>
      <c r="JSU48" s="1"/>
      <c r="JSV48" s="1"/>
      <c r="JSW48" s="1"/>
      <c r="JSX48" s="1"/>
      <c r="JSY48" s="1"/>
      <c r="JSZ48" s="1"/>
      <c r="JTA48" s="1"/>
      <c r="JTB48" s="1"/>
      <c r="JTC48" s="1"/>
      <c r="JTD48" s="1"/>
      <c r="JTE48" s="1"/>
      <c r="JTF48" s="1"/>
      <c r="JTG48" s="1"/>
      <c r="JTH48" s="1"/>
      <c r="JTI48" s="1"/>
      <c r="JTJ48" s="1"/>
      <c r="JTK48" s="1"/>
      <c r="JTL48" s="1"/>
      <c r="JTM48" s="1"/>
      <c r="JTN48" s="1"/>
      <c r="JTO48" s="1"/>
      <c r="JTP48" s="1"/>
      <c r="JTQ48" s="1"/>
      <c r="JTR48" s="1"/>
      <c r="JTS48" s="1"/>
      <c r="JTT48" s="1"/>
      <c r="JTU48" s="1"/>
      <c r="JTV48" s="1"/>
      <c r="JTW48" s="1"/>
      <c r="JTX48" s="1"/>
      <c r="JTY48" s="1"/>
      <c r="JTZ48" s="1"/>
      <c r="JUA48" s="1"/>
      <c r="JUB48" s="1"/>
      <c r="JUC48" s="1"/>
      <c r="JUD48" s="1"/>
      <c r="JUE48" s="1"/>
      <c r="JUF48" s="1"/>
      <c r="JUG48" s="1"/>
      <c r="JUH48" s="1"/>
      <c r="JUI48" s="1"/>
      <c r="JUJ48" s="1"/>
      <c r="JUK48" s="1"/>
      <c r="JUL48" s="1"/>
      <c r="JUM48" s="1"/>
      <c r="JUN48" s="1"/>
      <c r="JUO48" s="1"/>
      <c r="JUP48" s="1"/>
      <c r="JUQ48" s="1"/>
      <c r="JUR48" s="1"/>
      <c r="JUS48" s="1"/>
      <c r="JUT48" s="1"/>
      <c r="JUU48" s="1"/>
      <c r="JUV48" s="1"/>
      <c r="JUW48" s="1"/>
      <c r="JUX48" s="1"/>
      <c r="JUY48" s="1"/>
      <c r="JUZ48" s="1"/>
      <c r="JVA48" s="1"/>
      <c r="JVB48" s="1"/>
      <c r="JVC48" s="1"/>
      <c r="JVD48" s="1"/>
      <c r="JVE48" s="1"/>
      <c r="JVF48" s="1"/>
      <c r="JVG48" s="1"/>
      <c r="JVH48" s="1"/>
      <c r="JVI48" s="1"/>
      <c r="JVJ48" s="1"/>
      <c r="JVK48" s="1"/>
      <c r="JVL48" s="1"/>
      <c r="JVM48" s="1"/>
      <c r="JVN48" s="1"/>
      <c r="JVO48" s="1"/>
      <c r="JVP48" s="1"/>
      <c r="JVQ48" s="1"/>
      <c r="JVR48" s="1"/>
      <c r="JVS48" s="1"/>
      <c r="JVT48" s="1"/>
      <c r="JVU48" s="1"/>
      <c r="JVV48" s="1"/>
      <c r="JVW48" s="1"/>
      <c r="JVX48" s="1"/>
      <c r="JVY48" s="1"/>
      <c r="JVZ48" s="1"/>
      <c r="JWA48" s="1"/>
      <c r="JWB48" s="1"/>
      <c r="JWC48" s="1"/>
      <c r="JWD48" s="1"/>
      <c r="JWE48" s="1"/>
      <c r="JWF48" s="1"/>
      <c r="JWG48" s="1"/>
      <c r="JWH48" s="1"/>
      <c r="JWI48" s="1"/>
      <c r="JWJ48" s="1"/>
      <c r="JWK48" s="1"/>
      <c r="JWL48" s="1"/>
      <c r="JWM48" s="1"/>
      <c r="JWN48" s="1"/>
      <c r="JWO48" s="1"/>
      <c r="JWP48" s="1"/>
      <c r="JWQ48" s="1"/>
      <c r="JWR48" s="1"/>
      <c r="JWS48" s="1"/>
      <c r="JWT48" s="1"/>
      <c r="JWU48" s="1"/>
      <c r="JWV48" s="1"/>
      <c r="JWW48" s="1"/>
      <c r="JWX48" s="1"/>
      <c r="JWY48" s="1"/>
      <c r="JWZ48" s="1"/>
      <c r="JXA48" s="1"/>
      <c r="JXB48" s="1"/>
      <c r="JXC48" s="1"/>
      <c r="JXD48" s="1"/>
      <c r="JXE48" s="1"/>
      <c r="JXF48" s="1"/>
      <c r="JXG48" s="1"/>
      <c r="JXH48" s="1"/>
      <c r="JXI48" s="1"/>
      <c r="JXJ48" s="1"/>
      <c r="JXK48" s="1"/>
      <c r="JXL48" s="1"/>
      <c r="JXM48" s="1"/>
      <c r="JXN48" s="1"/>
      <c r="JXO48" s="1"/>
      <c r="JXP48" s="1"/>
      <c r="JXQ48" s="1"/>
      <c r="JXR48" s="1"/>
      <c r="JXS48" s="1"/>
      <c r="JXT48" s="1"/>
      <c r="JXU48" s="1"/>
      <c r="JXV48" s="1"/>
      <c r="JXW48" s="1"/>
      <c r="JXX48" s="1"/>
      <c r="JXY48" s="1"/>
      <c r="JXZ48" s="1"/>
      <c r="JYA48" s="1"/>
      <c r="JYB48" s="1"/>
      <c r="JYC48" s="1"/>
      <c r="JYD48" s="1"/>
      <c r="JYE48" s="1"/>
      <c r="JYF48" s="1"/>
      <c r="JYG48" s="1"/>
      <c r="JYH48" s="1"/>
      <c r="JYI48" s="1"/>
      <c r="JYJ48" s="1"/>
      <c r="JYK48" s="1"/>
      <c r="JYL48" s="1"/>
      <c r="JYM48" s="1"/>
      <c r="JYN48" s="1"/>
      <c r="JYO48" s="1"/>
      <c r="JYP48" s="1"/>
      <c r="JYQ48" s="1"/>
      <c r="JYR48" s="1"/>
      <c r="JYS48" s="1"/>
      <c r="JYT48" s="1"/>
      <c r="JYU48" s="1"/>
      <c r="JYV48" s="1"/>
      <c r="JYW48" s="1"/>
      <c r="JYX48" s="1"/>
      <c r="JYY48" s="1"/>
      <c r="JYZ48" s="1"/>
      <c r="JZA48" s="1"/>
      <c r="JZB48" s="1"/>
      <c r="JZC48" s="1"/>
      <c r="JZD48" s="1"/>
      <c r="JZE48" s="1"/>
      <c r="JZF48" s="1"/>
      <c r="JZG48" s="1"/>
      <c r="JZH48" s="1"/>
      <c r="JZI48" s="1"/>
      <c r="JZJ48" s="1"/>
      <c r="JZK48" s="1"/>
      <c r="JZL48" s="1"/>
      <c r="JZM48" s="1"/>
      <c r="JZN48" s="1"/>
      <c r="JZO48" s="1"/>
      <c r="JZP48" s="1"/>
      <c r="JZQ48" s="1"/>
      <c r="JZR48" s="1"/>
      <c r="JZS48" s="1"/>
      <c r="JZT48" s="1"/>
      <c r="JZU48" s="1"/>
      <c r="JZV48" s="1"/>
      <c r="JZW48" s="1"/>
      <c r="JZX48" s="1"/>
      <c r="JZY48" s="1"/>
      <c r="JZZ48" s="1"/>
      <c r="KAA48" s="1"/>
      <c r="KAB48" s="1"/>
      <c r="KAC48" s="1"/>
      <c r="KAD48" s="1"/>
      <c r="KAE48" s="1"/>
      <c r="KAF48" s="1"/>
      <c r="KAG48" s="1"/>
      <c r="KAH48" s="1"/>
      <c r="KAI48" s="1"/>
      <c r="KAJ48" s="1"/>
      <c r="KAK48" s="1"/>
      <c r="KAL48" s="1"/>
      <c r="KAM48" s="1"/>
      <c r="KAN48" s="1"/>
      <c r="KAO48" s="1"/>
      <c r="KAP48" s="1"/>
      <c r="KAQ48" s="1"/>
      <c r="KAR48" s="1"/>
      <c r="KAS48" s="1"/>
      <c r="KAT48" s="1"/>
      <c r="KAU48" s="1"/>
      <c r="KAV48" s="1"/>
      <c r="KAW48" s="1"/>
      <c r="KAX48" s="1"/>
      <c r="KAY48" s="1"/>
      <c r="KAZ48" s="1"/>
      <c r="KBA48" s="1"/>
      <c r="KBB48" s="1"/>
      <c r="KBC48" s="1"/>
      <c r="KBD48" s="1"/>
      <c r="KBE48" s="1"/>
      <c r="KBF48" s="1"/>
      <c r="KBG48" s="1"/>
      <c r="KBH48" s="1"/>
      <c r="KBI48" s="1"/>
      <c r="KBJ48" s="1"/>
      <c r="KBK48" s="1"/>
      <c r="KBL48" s="1"/>
      <c r="KBM48" s="1"/>
      <c r="KBN48" s="1"/>
      <c r="KBO48" s="1"/>
      <c r="KBP48" s="1"/>
      <c r="KBQ48" s="1"/>
      <c r="KBR48" s="1"/>
      <c r="KBS48" s="1"/>
      <c r="KBT48" s="1"/>
      <c r="KBU48" s="1"/>
      <c r="KBV48" s="1"/>
      <c r="KBW48" s="1"/>
      <c r="KBX48" s="1"/>
      <c r="KBY48" s="1"/>
      <c r="KBZ48" s="1"/>
      <c r="KCA48" s="1"/>
      <c r="KCB48" s="1"/>
      <c r="KCC48" s="1"/>
      <c r="KCD48" s="1"/>
      <c r="KCE48" s="1"/>
      <c r="KCF48" s="1"/>
      <c r="KCG48" s="1"/>
      <c r="KCH48" s="1"/>
      <c r="KCI48" s="1"/>
      <c r="KCJ48" s="1"/>
      <c r="KCK48" s="1"/>
      <c r="KCL48" s="1"/>
      <c r="KCM48" s="1"/>
      <c r="KCN48" s="1"/>
      <c r="KCO48" s="1"/>
      <c r="KCP48" s="1"/>
      <c r="KCQ48" s="1"/>
      <c r="KCR48" s="1"/>
      <c r="KCS48" s="1"/>
      <c r="KCT48" s="1"/>
      <c r="KCU48" s="1"/>
      <c r="KCV48" s="1"/>
      <c r="KCW48" s="1"/>
      <c r="KCX48" s="1"/>
      <c r="KCY48" s="1"/>
      <c r="KCZ48" s="1"/>
      <c r="KDA48" s="1"/>
      <c r="KDB48" s="1"/>
      <c r="KDC48" s="1"/>
      <c r="KDD48" s="1"/>
      <c r="KDE48" s="1"/>
      <c r="KDF48" s="1"/>
      <c r="KDG48" s="1"/>
      <c r="KDH48" s="1"/>
      <c r="KDI48" s="1"/>
      <c r="KDJ48" s="1"/>
      <c r="KDK48" s="1"/>
      <c r="KDL48" s="1"/>
      <c r="KDM48" s="1"/>
      <c r="KDN48" s="1"/>
      <c r="KDO48" s="1"/>
      <c r="KDP48" s="1"/>
      <c r="KDQ48" s="1"/>
      <c r="KDR48" s="1"/>
      <c r="KDS48" s="1"/>
      <c r="KDT48" s="1"/>
      <c r="KDU48" s="1"/>
      <c r="KDV48" s="1"/>
      <c r="KDW48" s="1"/>
      <c r="KDX48" s="1"/>
      <c r="KDY48" s="1"/>
      <c r="KDZ48" s="1"/>
      <c r="KEA48" s="1"/>
      <c r="KEB48" s="1"/>
      <c r="KEC48" s="1"/>
      <c r="KED48" s="1"/>
      <c r="KEE48" s="1"/>
      <c r="KEF48" s="1"/>
      <c r="KEG48" s="1"/>
      <c r="KEH48" s="1"/>
      <c r="KEI48" s="1"/>
      <c r="KEJ48" s="1"/>
      <c r="KEK48" s="1"/>
      <c r="KEL48" s="1"/>
      <c r="KEM48" s="1"/>
      <c r="KEN48" s="1"/>
      <c r="KEO48" s="1"/>
      <c r="KEP48" s="1"/>
      <c r="KEQ48" s="1"/>
      <c r="KER48" s="1"/>
      <c r="KES48" s="1"/>
      <c r="KET48" s="1"/>
      <c r="KEU48" s="1"/>
      <c r="KEV48" s="1"/>
      <c r="KEW48" s="1"/>
      <c r="KEX48" s="1"/>
      <c r="KEY48" s="1"/>
      <c r="KEZ48" s="1"/>
      <c r="KFA48" s="1"/>
      <c r="KFB48" s="1"/>
      <c r="KFC48" s="1"/>
      <c r="KFD48" s="1"/>
      <c r="KFE48" s="1"/>
      <c r="KFF48" s="1"/>
      <c r="KFG48" s="1"/>
      <c r="KFH48" s="1"/>
      <c r="KFI48" s="1"/>
      <c r="KFJ48" s="1"/>
      <c r="KFK48" s="1"/>
      <c r="KFL48" s="1"/>
      <c r="KFM48" s="1"/>
      <c r="KFN48" s="1"/>
      <c r="KFO48" s="1"/>
      <c r="KFP48" s="1"/>
      <c r="KFQ48" s="1"/>
      <c r="KFR48" s="1"/>
      <c r="KFS48" s="1"/>
      <c r="KFT48" s="1"/>
      <c r="KFU48" s="1"/>
      <c r="KFV48" s="1"/>
      <c r="KFW48" s="1"/>
      <c r="KFX48" s="1"/>
      <c r="KFY48" s="1"/>
      <c r="KFZ48" s="1"/>
      <c r="KGA48" s="1"/>
      <c r="KGB48" s="1"/>
      <c r="KGC48" s="1"/>
      <c r="KGD48" s="1"/>
      <c r="KGE48" s="1"/>
      <c r="KGF48" s="1"/>
      <c r="KGG48" s="1"/>
      <c r="KGH48" s="1"/>
      <c r="KGI48" s="1"/>
      <c r="KGJ48" s="1"/>
      <c r="KGK48" s="1"/>
      <c r="KGL48" s="1"/>
      <c r="KGM48" s="1"/>
      <c r="KGN48" s="1"/>
      <c r="KGO48" s="1"/>
      <c r="KGP48" s="1"/>
      <c r="KGQ48" s="1"/>
      <c r="KGR48" s="1"/>
      <c r="KGS48" s="1"/>
      <c r="KGT48" s="1"/>
      <c r="KGU48" s="1"/>
      <c r="KGV48" s="1"/>
      <c r="KGW48" s="1"/>
      <c r="KGX48" s="1"/>
      <c r="KGY48" s="1"/>
      <c r="KGZ48" s="1"/>
      <c r="KHA48" s="1"/>
      <c r="KHB48" s="1"/>
      <c r="KHC48" s="1"/>
      <c r="KHD48" s="1"/>
      <c r="KHE48" s="1"/>
      <c r="KHF48" s="1"/>
      <c r="KHG48" s="1"/>
      <c r="KHH48" s="1"/>
      <c r="KHI48" s="1"/>
      <c r="KHJ48" s="1"/>
      <c r="KHK48" s="1"/>
      <c r="KHL48" s="1"/>
      <c r="KHM48" s="1"/>
      <c r="KHN48" s="1"/>
      <c r="KHO48" s="1"/>
      <c r="KHP48" s="1"/>
      <c r="KHQ48" s="1"/>
      <c r="KHR48" s="1"/>
      <c r="KHS48" s="1"/>
      <c r="KHT48" s="1"/>
      <c r="KHU48" s="1"/>
      <c r="KHV48" s="1"/>
      <c r="KHW48" s="1"/>
      <c r="KHX48" s="1"/>
      <c r="KHY48" s="1"/>
      <c r="KHZ48" s="1"/>
      <c r="KIA48" s="1"/>
      <c r="KIB48" s="1"/>
      <c r="KIC48" s="1"/>
      <c r="KID48" s="1"/>
      <c r="KIE48" s="1"/>
      <c r="KIF48" s="1"/>
      <c r="KIG48" s="1"/>
      <c r="KIH48" s="1"/>
      <c r="KII48" s="1"/>
      <c r="KIJ48" s="1"/>
      <c r="KIK48" s="1"/>
      <c r="KIL48" s="1"/>
      <c r="KIM48" s="1"/>
      <c r="KIN48" s="1"/>
      <c r="KIO48" s="1"/>
      <c r="KIP48" s="1"/>
      <c r="KIQ48" s="1"/>
      <c r="KIR48" s="1"/>
      <c r="KIS48" s="1"/>
      <c r="KIT48" s="1"/>
      <c r="KIU48" s="1"/>
      <c r="KIV48" s="1"/>
      <c r="KIW48" s="1"/>
      <c r="KIX48" s="1"/>
      <c r="KIY48" s="1"/>
      <c r="KIZ48" s="1"/>
      <c r="KJA48" s="1"/>
      <c r="KJB48" s="1"/>
      <c r="KJC48" s="1"/>
      <c r="KJD48" s="1"/>
      <c r="KJE48" s="1"/>
      <c r="KJF48" s="1"/>
      <c r="KJG48" s="1"/>
      <c r="KJH48" s="1"/>
      <c r="KJI48" s="1"/>
      <c r="KJJ48" s="1"/>
      <c r="KJK48" s="1"/>
      <c r="KJL48" s="1"/>
      <c r="KJM48" s="1"/>
      <c r="KJN48" s="1"/>
      <c r="KJO48" s="1"/>
      <c r="KJP48" s="1"/>
      <c r="KJQ48" s="1"/>
      <c r="KJR48" s="1"/>
      <c r="KJS48" s="1"/>
      <c r="KJT48" s="1"/>
      <c r="KJU48" s="1"/>
      <c r="KJV48" s="1"/>
      <c r="KJW48" s="1"/>
      <c r="KJX48" s="1"/>
      <c r="KJY48" s="1"/>
      <c r="KJZ48" s="1"/>
      <c r="KKA48" s="1"/>
      <c r="KKB48" s="1"/>
      <c r="KKC48" s="1"/>
      <c r="KKD48" s="1"/>
      <c r="KKE48" s="1"/>
      <c r="KKF48" s="1"/>
      <c r="KKG48" s="1"/>
      <c r="KKH48" s="1"/>
      <c r="KKI48" s="1"/>
      <c r="KKJ48" s="1"/>
      <c r="KKK48" s="1"/>
      <c r="KKL48" s="1"/>
      <c r="KKM48" s="1"/>
      <c r="KKN48" s="1"/>
      <c r="KKO48" s="1"/>
      <c r="KKP48" s="1"/>
      <c r="KKQ48" s="1"/>
      <c r="KKR48" s="1"/>
      <c r="KKS48" s="1"/>
      <c r="KKT48" s="1"/>
      <c r="KKU48" s="1"/>
      <c r="KKV48" s="1"/>
      <c r="KKW48" s="1"/>
      <c r="KKX48" s="1"/>
      <c r="KKY48" s="1"/>
      <c r="KKZ48" s="1"/>
      <c r="KLA48" s="1"/>
      <c r="KLB48" s="1"/>
      <c r="KLC48" s="1"/>
      <c r="KLD48" s="1"/>
      <c r="KLE48" s="1"/>
      <c r="KLF48" s="1"/>
      <c r="KLG48" s="1"/>
      <c r="KLH48" s="1"/>
      <c r="KLI48" s="1"/>
      <c r="KLJ48" s="1"/>
      <c r="KLK48" s="1"/>
      <c r="KLL48" s="1"/>
      <c r="KLM48" s="1"/>
      <c r="KLN48" s="1"/>
      <c r="KLO48" s="1"/>
      <c r="KLP48" s="1"/>
      <c r="KLQ48" s="1"/>
      <c r="KLR48" s="1"/>
      <c r="KLS48" s="1"/>
      <c r="KLT48" s="1"/>
      <c r="KLU48" s="1"/>
      <c r="KLV48" s="1"/>
      <c r="KLW48" s="1"/>
      <c r="KLX48" s="1"/>
      <c r="KLY48" s="1"/>
      <c r="KLZ48" s="1"/>
      <c r="KMA48" s="1"/>
      <c r="KMB48" s="1"/>
      <c r="KMC48" s="1"/>
      <c r="KMD48" s="1"/>
      <c r="KME48" s="1"/>
      <c r="KMF48" s="1"/>
      <c r="KMG48" s="1"/>
      <c r="KMH48" s="1"/>
      <c r="KMI48" s="1"/>
      <c r="KMJ48" s="1"/>
      <c r="KMK48" s="1"/>
      <c r="KML48" s="1"/>
      <c r="KMM48" s="1"/>
      <c r="KMN48" s="1"/>
      <c r="KMO48" s="1"/>
      <c r="KMP48" s="1"/>
      <c r="KMQ48" s="1"/>
      <c r="KMR48" s="1"/>
      <c r="KMS48" s="1"/>
      <c r="KMT48" s="1"/>
      <c r="KMU48" s="1"/>
      <c r="KMV48" s="1"/>
      <c r="KMW48" s="1"/>
      <c r="KMX48" s="1"/>
      <c r="KMY48" s="1"/>
      <c r="KMZ48" s="1"/>
      <c r="KNA48" s="1"/>
      <c r="KNB48" s="1"/>
      <c r="KNC48" s="1"/>
      <c r="KND48" s="1"/>
      <c r="KNE48" s="1"/>
      <c r="KNF48" s="1"/>
      <c r="KNG48" s="1"/>
      <c r="KNH48" s="1"/>
      <c r="KNI48" s="1"/>
      <c r="KNJ48" s="1"/>
      <c r="KNK48" s="1"/>
      <c r="KNL48" s="1"/>
      <c r="KNM48" s="1"/>
      <c r="KNN48" s="1"/>
      <c r="KNO48" s="1"/>
      <c r="KNP48" s="1"/>
      <c r="KNQ48" s="1"/>
      <c r="KNR48" s="1"/>
      <c r="KNS48" s="1"/>
      <c r="KNT48" s="1"/>
      <c r="KNU48" s="1"/>
      <c r="KNV48" s="1"/>
      <c r="KNW48" s="1"/>
      <c r="KNX48" s="1"/>
      <c r="KNY48" s="1"/>
      <c r="KNZ48" s="1"/>
      <c r="KOA48" s="1"/>
      <c r="KOB48" s="1"/>
      <c r="KOC48" s="1"/>
      <c r="KOD48" s="1"/>
      <c r="KOE48" s="1"/>
      <c r="KOF48" s="1"/>
      <c r="KOG48" s="1"/>
      <c r="KOH48" s="1"/>
      <c r="KOI48" s="1"/>
      <c r="KOJ48" s="1"/>
      <c r="KOK48" s="1"/>
      <c r="KOL48" s="1"/>
      <c r="KOM48" s="1"/>
      <c r="KON48" s="1"/>
      <c r="KOO48" s="1"/>
      <c r="KOP48" s="1"/>
      <c r="KOQ48" s="1"/>
      <c r="KOR48" s="1"/>
      <c r="KOS48" s="1"/>
      <c r="KOT48" s="1"/>
      <c r="KOU48" s="1"/>
      <c r="KOV48" s="1"/>
      <c r="KOW48" s="1"/>
      <c r="KOX48" s="1"/>
      <c r="KOY48" s="1"/>
      <c r="KOZ48" s="1"/>
      <c r="KPA48" s="1"/>
      <c r="KPB48" s="1"/>
      <c r="KPC48" s="1"/>
      <c r="KPD48" s="1"/>
      <c r="KPE48" s="1"/>
      <c r="KPF48" s="1"/>
      <c r="KPG48" s="1"/>
      <c r="KPH48" s="1"/>
      <c r="KPI48" s="1"/>
      <c r="KPJ48" s="1"/>
      <c r="KPK48" s="1"/>
      <c r="KPL48" s="1"/>
      <c r="KPM48" s="1"/>
      <c r="KPN48" s="1"/>
      <c r="KPO48" s="1"/>
      <c r="KPP48" s="1"/>
      <c r="KPQ48" s="1"/>
      <c r="KPR48" s="1"/>
      <c r="KPS48" s="1"/>
      <c r="KPT48" s="1"/>
      <c r="KPU48" s="1"/>
      <c r="KPV48" s="1"/>
      <c r="KPW48" s="1"/>
      <c r="KPX48" s="1"/>
      <c r="KPY48" s="1"/>
      <c r="KPZ48" s="1"/>
      <c r="KQA48" s="1"/>
      <c r="KQB48" s="1"/>
      <c r="KQC48" s="1"/>
      <c r="KQD48" s="1"/>
      <c r="KQE48" s="1"/>
      <c r="KQF48" s="1"/>
      <c r="KQG48" s="1"/>
      <c r="KQH48" s="1"/>
      <c r="KQI48" s="1"/>
      <c r="KQJ48" s="1"/>
      <c r="KQK48" s="1"/>
      <c r="KQL48" s="1"/>
      <c r="KQM48" s="1"/>
      <c r="KQN48" s="1"/>
      <c r="KQO48" s="1"/>
      <c r="KQP48" s="1"/>
      <c r="KQQ48" s="1"/>
      <c r="KQR48" s="1"/>
      <c r="KQS48" s="1"/>
      <c r="KQT48" s="1"/>
      <c r="KQU48" s="1"/>
      <c r="KQV48" s="1"/>
      <c r="KQW48" s="1"/>
      <c r="KQX48" s="1"/>
      <c r="KQY48" s="1"/>
      <c r="KQZ48" s="1"/>
      <c r="KRA48" s="1"/>
      <c r="KRB48" s="1"/>
      <c r="KRC48" s="1"/>
      <c r="KRD48" s="1"/>
      <c r="KRE48" s="1"/>
      <c r="KRF48" s="1"/>
      <c r="KRG48" s="1"/>
      <c r="KRH48" s="1"/>
      <c r="KRI48" s="1"/>
      <c r="KRJ48" s="1"/>
      <c r="KRK48" s="1"/>
      <c r="KRL48" s="1"/>
      <c r="KRM48" s="1"/>
      <c r="KRN48" s="1"/>
      <c r="KRO48" s="1"/>
      <c r="KRP48" s="1"/>
      <c r="KRQ48" s="1"/>
      <c r="KRR48" s="1"/>
      <c r="KRS48" s="1"/>
      <c r="KRT48" s="1"/>
      <c r="KRU48" s="1"/>
      <c r="KRV48" s="1"/>
      <c r="KRW48" s="1"/>
      <c r="KRX48" s="1"/>
      <c r="KRY48" s="1"/>
      <c r="KRZ48" s="1"/>
      <c r="KSA48" s="1"/>
      <c r="KSB48" s="1"/>
      <c r="KSC48" s="1"/>
      <c r="KSD48" s="1"/>
      <c r="KSE48" s="1"/>
      <c r="KSF48" s="1"/>
      <c r="KSG48" s="1"/>
      <c r="KSH48" s="1"/>
      <c r="KSI48" s="1"/>
      <c r="KSJ48" s="1"/>
      <c r="KSK48" s="1"/>
      <c r="KSL48" s="1"/>
      <c r="KSM48" s="1"/>
      <c r="KSN48" s="1"/>
      <c r="KSO48" s="1"/>
      <c r="KSP48" s="1"/>
      <c r="KSQ48" s="1"/>
      <c r="KSR48" s="1"/>
      <c r="KSS48" s="1"/>
      <c r="KST48" s="1"/>
      <c r="KSU48" s="1"/>
      <c r="KSV48" s="1"/>
      <c r="KSW48" s="1"/>
      <c r="KSX48" s="1"/>
      <c r="KSY48" s="1"/>
      <c r="KSZ48" s="1"/>
      <c r="KTA48" s="1"/>
      <c r="KTB48" s="1"/>
      <c r="KTC48" s="1"/>
      <c r="KTD48" s="1"/>
      <c r="KTE48" s="1"/>
      <c r="KTF48" s="1"/>
      <c r="KTG48" s="1"/>
      <c r="KTH48" s="1"/>
      <c r="KTI48" s="1"/>
      <c r="KTJ48" s="1"/>
      <c r="KTK48" s="1"/>
      <c r="KTL48" s="1"/>
      <c r="KTM48" s="1"/>
      <c r="KTN48" s="1"/>
      <c r="KTO48" s="1"/>
      <c r="KTP48" s="1"/>
      <c r="KTQ48" s="1"/>
      <c r="KTR48" s="1"/>
      <c r="KTS48" s="1"/>
      <c r="KTT48" s="1"/>
      <c r="KTU48" s="1"/>
      <c r="KTV48" s="1"/>
      <c r="KTW48" s="1"/>
      <c r="KTX48" s="1"/>
      <c r="KTY48" s="1"/>
      <c r="KTZ48" s="1"/>
      <c r="KUA48" s="1"/>
      <c r="KUB48" s="1"/>
      <c r="KUC48" s="1"/>
      <c r="KUD48" s="1"/>
      <c r="KUE48" s="1"/>
      <c r="KUF48" s="1"/>
      <c r="KUG48" s="1"/>
      <c r="KUH48" s="1"/>
      <c r="KUI48" s="1"/>
      <c r="KUJ48" s="1"/>
      <c r="KUK48" s="1"/>
      <c r="KUL48" s="1"/>
      <c r="KUM48" s="1"/>
      <c r="KUN48" s="1"/>
      <c r="KUO48" s="1"/>
      <c r="KUP48" s="1"/>
      <c r="KUQ48" s="1"/>
      <c r="KUR48" s="1"/>
      <c r="KUS48" s="1"/>
      <c r="KUT48" s="1"/>
      <c r="KUU48" s="1"/>
      <c r="KUV48" s="1"/>
      <c r="KUW48" s="1"/>
      <c r="KUX48" s="1"/>
      <c r="KUY48" s="1"/>
      <c r="KUZ48" s="1"/>
      <c r="KVA48" s="1"/>
      <c r="KVB48" s="1"/>
      <c r="KVC48" s="1"/>
      <c r="KVD48" s="1"/>
      <c r="KVE48" s="1"/>
      <c r="KVF48" s="1"/>
      <c r="KVG48" s="1"/>
      <c r="KVH48" s="1"/>
      <c r="KVI48" s="1"/>
      <c r="KVJ48" s="1"/>
      <c r="KVK48" s="1"/>
      <c r="KVL48" s="1"/>
      <c r="KVM48" s="1"/>
      <c r="KVN48" s="1"/>
      <c r="KVO48" s="1"/>
      <c r="KVP48" s="1"/>
      <c r="KVQ48" s="1"/>
      <c r="KVR48" s="1"/>
      <c r="KVS48" s="1"/>
      <c r="KVT48" s="1"/>
      <c r="KVU48" s="1"/>
      <c r="KVV48" s="1"/>
      <c r="KVW48" s="1"/>
      <c r="KVX48" s="1"/>
      <c r="KVY48" s="1"/>
      <c r="KVZ48" s="1"/>
      <c r="KWA48" s="1"/>
      <c r="KWB48" s="1"/>
      <c r="KWC48" s="1"/>
      <c r="KWD48" s="1"/>
      <c r="KWE48" s="1"/>
      <c r="KWF48" s="1"/>
      <c r="KWG48" s="1"/>
      <c r="KWH48" s="1"/>
      <c r="KWI48" s="1"/>
      <c r="KWJ48" s="1"/>
      <c r="KWK48" s="1"/>
      <c r="KWL48" s="1"/>
      <c r="KWM48" s="1"/>
      <c r="KWN48" s="1"/>
      <c r="KWO48" s="1"/>
      <c r="KWP48" s="1"/>
      <c r="KWQ48" s="1"/>
      <c r="KWR48" s="1"/>
      <c r="KWS48" s="1"/>
      <c r="KWT48" s="1"/>
      <c r="KWU48" s="1"/>
      <c r="KWV48" s="1"/>
      <c r="KWW48" s="1"/>
      <c r="KWX48" s="1"/>
      <c r="KWY48" s="1"/>
      <c r="KWZ48" s="1"/>
      <c r="KXA48" s="1"/>
      <c r="KXB48" s="1"/>
      <c r="KXC48" s="1"/>
      <c r="KXD48" s="1"/>
      <c r="KXE48" s="1"/>
      <c r="KXF48" s="1"/>
      <c r="KXG48" s="1"/>
      <c r="KXH48" s="1"/>
      <c r="KXI48" s="1"/>
      <c r="KXJ48" s="1"/>
      <c r="KXK48" s="1"/>
      <c r="KXL48" s="1"/>
      <c r="KXM48" s="1"/>
      <c r="KXN48" s="1"/>
      <c r="KXO48" s="1"/>
      <c r="KXP48" s="1"/>
      <c r="KXQ48" s="1"/>
      <c r="KXR48" s="1"/>
      <c r="KXS48" s="1"/>
      <c r="KXT48" s="1"/>
      <c r="KXU48" s="1"/>
      <c r="KXV48" s="1"/>
      <c r="KXW48" s="1"/>
      <c r="KXX48" s="1"/>
      <c r="KXY48" s="1"/>
      <c r="KXZ48" s="1"/>
      <c r="KYA48" s="1"/>
      <c r="KYB48" s="1"/>
      <c r="KYC48" s="1"/>
      <c r="KYD48" s="1"/>
      <c r="KYE48" s="1"/>
      <c r="KYF48" s="1"/>
      <c r="KYG48" s="1"/>
      <c r="KYH48" s="1"/>
      <c r="KYI48" s="1"/>
      <c r="KYJ48" s="1"/>
      <c r="KYK48" s="1"/>
      <c r="KYL48" s="1"/>
      <c r="KYM48" s="1"/>
      <c r="KYN48" s="1"/>
      <c r="KYO48" s="1"/>
      <c r="KYP48" s="1"/>
      <c r="KYQ48" s="1"/>
      <c r="KYR48" s="1"/>
      <c r="KYS48" s="1"/>
      <c r="KYT48" s="1"/>
      <c r="KYU48" s="1"/>
      <c r="KYV48" s="1"/>
      <c r="KYW48" s="1"/>
      <c r="KYX48" s="1"/>
      <c r="KYY48" s="1"/>
      <c r="KYZ48" s="1"/>
      <c r="KZA48" s="1"/>
      <c r="KZB48" s="1"/>
      <c r="KZC48" s="1"/>
      <c r="KZD48" s="1"/>
      <c r="KZE48" s="1"/>
      <c r="KZF48" s="1"/>
      <c r="KZG48" s="1"/>
      <c r="KZH48" s="1"/>
      <c r="KZI48" s="1"/>
      <c r="KZJ48" s="1"/>
      <c r="KZK48" s="1"/>
      <c r="KZL48" s="1"/>
      <c r="KZM48" s="1"/>
      <c r="KZN48" s="1"/>
      <c r="KZO48" s="1"/>
      <c r="KZP48" s="1"/>
      <c r="KZQ48" s="1"/>
      <c r="KZR48" s="1"/>
      <c r="KZS48" s="1"/>
      <c r="KZT48" s="1"/>
      <c r="KZU48" s="1"/>
      <c r="KZV48" s="1"/>
      <c r="KZW48" s="1"/>
      <c r="KZX48" s="1"/>
      <c r="KZY48" s="1"/>
      <c r="KZZ48" s="1"/>
      <c r="LAA48" s="1"/>
      <c r="LAB48" s="1"/>
      <c r="LAC48" s="1"/>
      <c r="LAD48" s="1"/>
      <c r="LAE48" s="1"/>
      <c r="LAF48" s="1"/>
      <c r="LAG48" s="1"/>
      <c r="LAH48" s="1"/>
      <c r="LAI48" s="1"/>
      <c r="LAJ48" s="1"/>
      <c r="LAK48" s="1"/>
      <c r="LAL48" s="1"/>
      <c r="LAM48" s="1"/>
      <c r="LAN48" s="1"/>
      <c r="LAO48" s="1"/>
      <c r="LAP48" s="1"/>
      <c r="LAQ48" s="1"/>
      <c r="LAR48" s="1"/>
      <c r="LAS48" s="1"/>
      <c r="LAT48" s="1"/>
      <c r="LAU48" s="1"/>
      <c r="LAV48" s="1"/>
      <c r="LAW48" s="1"/>
      <c r="LAX48" s="1"/>
      <c r="LAY48" s="1"/>
      <c r="LAZ48" s="1"/>
      <c r="LBA48" s="1"/>
      <c r="LBB48" s="1"/>
      <c r="LBC48" s="1"/>
      <c r="LBD48" s="1"/>
      <c r="LBE48" s="1"/>
      <c r="LBF48" s="1"/>
      <c r="LBG48" s="1"/>
      <c r="LBH48" s="1"/>
      <c r="LBI48" s="1"/>
      <c r="LBJ48" s="1"/>
      <c r="LBK48" s="1"/>
      <c r="LBL48" s="1"/>
      <c r="LBM48" s="1"/>
      <c r="LBN48" s="1"/>
      <c r="LBO48" s="1"/>
      <c r="LBP48" s="1"/>
      <c r="LBQ48" s="1"/>
      <c r="LBR48" s="1"/>
      <c r="LBS48" s="1"/>
      <c r="LBT48" s="1"/>
      <c r="LBU48" s="1"/>
      <c r="LBV48" s="1"/>
      <c r="LBW48" s="1"/>
      <c r="LBX48" s="1"/>
      <c r="LBY48" s="1"/>
      <c r="LBZ48" s="1"/>
      <c r="LCA48" s="1"/>
      <c r="LCB48" s="1"/>
      <c r="LCC48" s="1"/>
      <c r="LCD48" s="1"/>
      <c r="LCE48" s="1"/>
      <c r="LCF48" s="1"/>
      <c r="LCG48" s="1"/>
      <c r="LCH48" s="1"/>
      <c r="LCI48" s="1"/>
      <c r="LCJ48" s="1"/>
      <c r="LCK48" s="1"/>
      <c r="LCL48" s="1"/>
      <c r="LCM48" s="1"/>
      <c r="LCN48" s="1"/>
      <c r="LCO48" s="1"/>
      <c r="LCP48" s="1"/>
      <c r="LCQ48" s="1"/>
      <c r="LCR48" s="1"/>
      <c r="LCS48" s="1"/>
      <c r="LCT48" s="1"/>
      <c r="LCU48" s="1"/>
      <c r="LCV48" s="1"/>
      <c r="LCW48" s="1"/>
      <c r="LCX48" s="1"/>
      <c r="LCY48" s="1"/>
      <c r="LCZ48" s="1"/>
      <c r="LDA48" s="1"/>
      <c r="LDB48" s="1"/>
      <c r="LDC48" s="1"/>
      <c r="LDD48" s="1"/>
      <c r="LDE48" s="1"/>
      <c r="LDF48" s="1"/>
      <c r="LDG48" s="1"/>
      <c r="LDH48" s="1"/>
      <c r="LDI48" s="1"/>
      <c r="LDJ48" s="1"/>
      <c r="LDK48" s="1"/>
      <c r="LDL48" s="1"/>
      <c r="LDM48" s="1"/>
      <c r="LDN48" s="1"/>
      <c r="LDO48" s="1"/>
      <c r="LDP48" s="1"/>
      <c r="LDQ48" s="1"/>
      <c r="LDR48" s="1"/>
      <c r="LDS48" s="1"/>
      <c r="LDT48" s="1"/>
      <c r="LDU48" s="1"/>
      <c r="LDV48" s="1"/>
      <c r="LDW48" s="1"/>
      <c r="LDX48" s="1"/>
      <c r="LDY48" s="1"/>
      <c r="LDZ48" s="1"/>
      <c r="LEA48" s="1"/>
      <c r="LEB48" s="1"/>
      <c r="LEC48" s="1"/>
      <c r="LED48" s="1"/>
      <c r="LEE48" s="1"/>
      <c r="LEF48" s="1"/>
      <c r="LEG48" s="1"/>
      <c r="LEH48" s="1"/>
      <c r="LEI48" s="1"/>
      <c r="LEJ48" s="1"/>
      <c r="LEK48" s="1"/>
      <c r="LEL48" s="1"/>
      <c r="LEM48" s="1"/>
      <c r="LEN48" s="1"/>
      <c r="LEO48" s="1"/>
      <c r="LEP48" s="1"/>
      <c r="LEQ48" s="1"/>
      <c r="LER48" s="1"/>
      <c r="LES48" s="1"/>
      <c r="LET48" s="1"/>
      <c r="LEU48" s="1"/>
      <c r="LEV48" s="1"/>
      <c r="LEW48" s="1"/>
      <c r="LEX48" s="1"/>
      <c r="LEY48" s="1"/>
      <c r="LEZ48" s="1"/>
      <c r="LFA48" s="1"/>
      <c r="LFB48" s="1"/>
      <c r="LFC48" s="1"/>
      <c r="LFD48" s="1"/>
      <c r="LFE48" s="1"/>
      <c r="LFF48" s="1"/>
      <c r="LFG48" s="1"/>
      <c r="LFH48" s="1"/>
      <c r="LFI48" s="1"/>
      <c r="LFJ48" s="1"/>
      <c r="LFK48" s="1"/>
      <c r="LFL48" s="1"/>
      <c r="LFM48" s="1"/>
      <c r="LFN48" s="1"/>
      <c r="LFO48" s="1"/>
      <c r="LFP48" s="1"/>
      <c r="LFQ48" s="1"/>
      <c r="LFR48" s="1"/>
      <c r="LFS48" s="1"/>
      <c r="LFT48" s="1"/>
      <c r="LFU48" s="1"/>
      <c r="LFV48" s="1"/>
      <c r="LFW48" s="1"/>
      <c r="LFX48" s="1"/>
      <c r="LFY48" s="1"/>
      <c r="LFZ48" s="1"/>
      <c r="LGA48" s="1"/>
      <c r="LGB48" s="1"/>
      <c r="LGC48" s="1"/>
      <c r="LGD48" s="1"/>
      <c r="LGE48" s="1"/>
      <c r="LGF48" s="1"/>
      <c r="LGG48" s="1"/>
      <c r="LGH48" s="1"/>
      <c r="LGI48" s="1"/>
      <c r="LGJ48" s="1"/>
      <c r="LGK48" s="1"/>
      <c r="LGL48" s="1"/>
      <c r="LGM48" s="1"/>
      <c r="LGN48" s="1"/>
      <c r="LGO48" s="1"/>
      <c r="LGP48" s="1"/>
      <c r="LGQ48" s="1"/>
      <c r="LGR48" s="1"/>
      <c r="LGS48" s="1"/>
      <c r="LGT48" s="1"/>
      <c r="LGU48" s="1"/>
      <c r="LGV48" s="1"/>
      <c r="LGW48" s="1"/>
      <c r="LGX48" s="1"/>
      <c r="LGY48" s="1"/>
      <c r="LGZ48" s="1"/>
      <c r="LHA48" s="1"/>
      <c r="LHB48" s="1"/>
      <c r="LHC48" s="1"/>
      <c r="LHD48" s="1"/>
      <c r="LHE48" s="1"/>
      <c r="LHF48" s="1"/>
      <c r="LHG48" s="1"/>
      <c r="LHH48" s="1"/>
      <c r="LHI48" s="1"/>
      <c r="LHJ48" s="1"/>
      <c r="LHK48" s="1"/>
      <c r="LHL48" s="1"/>
      <c r="LHM48" s="1"/>
      <c r="LHN48" s="1"/>
      <c r="LHO48" s="1"/>
      <c r="LHP48" s="1"/>
      <c r="LHQ48" s="1"/>
      <c r="LHR48" s="1"/>
      <c r="LHS48" s="1"/>
      <c r="LHT48" s="1"/>
      <c r="LHU48" s="1"/>
      <c r="LHV48" s="1"/>
      <c r="LHW48" s="1"/>
      <c r="LHX48" s="1"/>
      <c r="LHY48" s="1"/>
      <c r="LHZ48" s="1"/>
      <c r="LIA48" s="1"/>
      <c r="LIB48" s="1"/>
      <c r="LIC48" s="1"/>
      <c r="LID48" s="1"/>
      <c r="LIE48" s="1"/>
      <c r="LIF48" s="1"/>
      <c r="LIG48" s="1"/>
      <c r="LIH48" s="1"/>
      <c r="LII48" s="1"/>
      <c r="LIJ48" s="1"/>
      <c r="LIK48" s="1"/>
      <c r="LIL48" s="1"/>
      <c r="LIM48" s="1"/>
      <c r="LIN48" s="1"/>
      <c r="LIO48" s="1"/>
      <c r="LIP48" s="1"/>
      <c r="LIQ48" s="1"/>
      <c r="LIR48" s="1"/>
      <c r="LIS48" s="1"/>
      <c r="LIT48" s="1"/>
      <c r="LIU48" s="1"/>
      <c r="LIV48" s="1"/>
      <c r="LIW48" s="1"/>
      <c r="LIX48" s="1"/>
      <c r="LIY48" s="1"/>
      <c r="LIZ48" s="1"/>
      <c r="LJA48" s="1"/>
      <c r="LJB48" s="1"/>
      <c r="LJC48" s="1"/>
      <c r="LJD48" s="1"/>
      <c r="LJE48" s="1"/>
      <c r="LJF48" s="1"/>
      <c r="LJG48" s="1"/>
      <c r="LJH48" s="1"/>
      <c r="LJI48" s="1"/>
      <c r="LJJ48" s="1"/>
      <c r="LJK48" s="1"/>
      <c r="LJL48" s="1"/>
      <c r="LJM48" s="1"/>
      <c r="LJN48" s="1"/>
      <c r="LJO48" s="1"/>
      <c r="LJP48" s="1"/>
      <c r="LJQ48" s="1"/>
      <c r="LJR48" s="1"/>
      <c r="LJS48" s="1"/>
      <c r="LJT48" s="1"/>
      <c r="LJU48" s="1"/>
      <c r="LJV48" s="1"/>
      <c r="LJW48" s="1"/>
      <c r="LJX48" s="1"/>
      <c r="LJY48" s="1"/>
      <c r="LJZ48" s="1"/>
      <c r="LKA48" s="1"/>
      <c r="LKB48" s="1"/>
      <c r="LKC48" s="1"/>
      <c r="LKD48" s="1"/>
      <c r="LKE48" s="1"/>
      <c r="LKF48" s="1"/>
      <c r="LKG48" s="1"/>
      <c r="LKH48" s="1"/>
      <c r="LKI48" s="1"/>
      <c r="LKJ48" s="1"/>
      <c r="LKK48" s="1"/>
      <c r="LKL48" s="1"/>
      <c r="LKM48" s="1"/>
      <c r="LKN48" s="1"/>
      <c r="LKO48" s="1"/>
      <c r="LKP48" s="1"/>
      <c r="LKQ48" s="1"/>
      <c r="LKR48" s="1"/>
      <c r="LKS48" s="1"/>
      <c r="LKT48" s="1"/>
      <c r="LKU48" s="1"/>
      <c r="LKV48" s="1"/>
      <c r="LKW48" s="1"/>
      <c r="LKX48" s="1"/>
      <c r="LKY48" s="1"/>
      <c r="LKZ48" s="1"/>
      <c r="LLA48" s="1"/>
      <c r="LLB48" s="1"/>
      <c r="LLC48" s="1"/>
      <c r="LLD48" s="1"/>
      <c r="LLE48" s="1"/>
      <c r="LLF48" s="1"/>
      <c r="LLG48" s="1"/>
      <c r="LLH48" s="1"/>
      <c r="LLI48" s="1"/>
      <c r="LLJ48" s="1"/>
      <c r="LLK48" s="1"/>
      <c r="LLL48" s="1"/>
      <c r="LLM48" s="1"/>
      <c r="LLN48" s="1"/>
      <c r="LLO48" s="1"/>
      <c r="LLP48" s="1"/>
      <c r="LLQ48" s="1"/>
      <c r="LLR48" s="1"/>
      <c r="LLS48" s="1"/>
      <c r="LLT48" s="1"/>
      <c r="LLU48" s="1"/>
      <c r="LLV48" s="1"/>
      <c r="LLW48" s="1"/>
      <c r="LLX48" s="1"/>
      <c r="LLY48" s="1"/>
      <c r="LLZ48" s="1"/>
      <c r="LMA48" s="1"/>
      <c r="LMB48" s="1"/>
      <c r="LMC48" s="1"/>
      <c r="LMD48" s="1"/>
      <c r="LME48" s="1"/>
      <c r="LMF48" s="1"/>
      <c r="LMG48" s="1"/>
      <c r="LMH48" s="1"/>
      <c r="LMI48" s="1"/>
      <c r="LMJ48" s="1"/>
      <c r="LMK48" s="1"/>
      <c r="LML48" s="1"/>
      <c r="LMM48" s="1"/>
      <c r="LMN48" s="1"/>
      <c r="LMO48" s="1"/>
      <c r="LMP48" s="1"/>
      <c r="LMQ48" s="1"/>
      <c r="LMR48" s="1"/>
      <c r="LMS48" s="1"/>
      <c r="LMT48" s="1"/>
      <c r="LMU48" s="1"/>
      <c r="LMV48" s="1"/>
      <c r="LMW48" s="1"/>
      <c r="LMX48" s="1"/>
      <c r="LMY48" s="1"/>
      <c r="LMZ48" s="1"/>
      <c r="LNA48" s="1"/>
      <c r="LNB48" s="1"/>
      <c r="LNC48" s="1"/>
      <c r="LND48" s="1"/>
      <c r="LNE48" s="1"/>
      <c r="LNF48" s="1"/>
      <c r="LNG48" s="1"/>
      <c r="LNH48" s="1"/>
      <c r="LNI48" s="1"/>
      <c r="LNJ48" s="1"/>
      <c r="LNK48" s="1"/>
      <c r="LNL48" s="1"/>
      <c r="LNM48" s="1"/>
      <c r="LNN48" s="1"/>
      <c r="LNO48" s="1"/>
      <c r="LNP48" s="1"/>
      <c r="LNQ48" s="1"/>
      <c r="LNR48" s="1"/>
      <c r="LNS48" s="1"/>
      <c r="LNT48" s="1"/>
      <c r="LNU48" s="1"/>
      <c r="LNV48" s="1"/>
      <c r="LNW48" s="1"/>
      <c r="LNX48" s="1"/>
      <c r="LNY48" s="1"/>
      <c r="LNZ48" s="1"/>
      <c r="LOA48" s="1"/>
      <c r="LOB48" s="1"/>
      <c r="LOC48" s="1"/>
      <c r="LOD48" s="1"/>
      <c r="LOE48" s="1"/>
      <c r="LOF48" s="1"/>
      <c r="LOG48" s="1"/>
      <c r="LOH48" s="1"/>
      <c r="LOI48" s="1"/>
      <c r="LOJ48" s="1"/>
      <c r="LOK48" s="1"/>
      <c r="LOL48" s="1"/>
      <c r="LOM48" s="1"/>
      <c r="LON48" s="1"/>
      <c r="LOO48" s="1"/>
      <c r="LOP48" s="1"/>
      <c r="LOQ48" s="1"/>
      <c r="LOR48" s="1"/>
      <c r="LOS48" s="1"/>
      <c r="LOT48" s="1"/>
      <c r="LOU48" s="1"/>
      <c r="LOV48" s="1"/>
      <c r="LOW48" s="1"/>
      <c r="LOX48" s="1"/>
      <c r="LOY48" s="1"/>
      <c r="LOZ48" s="1"/>
      <c r="LPA48" s="1"/>
      <c r="LPB48" s="1"/>
      <c r="LPC48" s="1"/>
      <c r="LPD48" s="1"/>
      <c r="LPE48" s="1"/>
      <c r="LPF48" s="1"/>
      <c r="LPG48" s="1"/>
      <c r="LPH48" s="1"/>
      <c r="LPI48" s="1"/>
      <c r="LPJ48" s="1"/>
      <c r="LPK48" s="1"/>
      <c r="LPL48" s="1"/>
      <c r="LPM48" s="1"/>
      <c r="LPN48" s="1"/>
      <c r="LPO48" s="1"/>
      <c r="LPP48" s="1"/>
      <c r="LPQ48" s="1"/>
      <c r="LPR48" s="1"/>
      <c r="LPS48" s="1"/>
      <c r="LPT48" s="1"/>
      <c r="LPU48" s="1"/>
      <c r="LPV48" s="1"/>
      <c r="LPW48" s="1"/>
      <c r="LPX48" s="1"/>
      <c r="LPY48" s="1"/>
      <c r="LPZ48" s="1"/>
      <c r="LQA48" s="1"/>
      <c r="LQB48" s="1"/>
      <c r="LQC48" s="1"/>
      <c r="LQD48" s="1"/>
      <c r="LQE48" s="1"/>
      <c r="LQF48" s="1"/>
      <c r="LQG48" s="1"/>
      <c r="LQH48" s="1"/>
      <c r="LQI48" s="1"/>
      <c r="LQJ48" s="1"/>
      <c r="LQK48" s="1"/>
      <c r="LQL48" s="1"/>
      <c r="LQM48" s="1"/>
      <c r="LQN48" s="1"/>
      <c r="LQO48" s="1"/>
      <c r="LQP48" s="1"/>
      <c r="LQQ48" s="1"/>
      <c r="LQR48" s="1"/>
      <c r="LQS48" s="1"/>
      <c r="LQT48" s="1"/>
      <c r="LQU48" s="1"/>
      <c r="LQV48" s="1"/>
      <c r="LQW48" s="1"/>
      <c r="LQX48" s="1"/>
      <c r="LQY48" s="1"/>
      <c r="LQZ48" s="1"/>
      <c r="LRA48" s="1"/>
      <c r="LRB48" s="1"/>
      <c r="LRC48" s="1"/>
      <c r="LRD48" s="1"/>
      <c r="LRE48" s="1"/>
      <c r="LRF48" s="1"/>
      <c r="LRG48" s="1"/>
      <c r="LRH48" s="1"/>
      <c r="LRI48" s="1"/>
      <c r="LRJ48" s="1"/>
      <c r="LRK48" s="1"/>
      <c r="LRL48" s="1"/>
      <c r="LRM48" s="1"/>
      <c r="LRN48" s="1"/>
      <c r="LRO48" s="1"/>
      <c r="LRP48" s="1"/>
      <c r="LRQ48" s="1"/>
      <c r="LRR48" s="1"/>
      <c r="LRS48" s="1"/>
      <c r="LRT48" s="1"/>
      <c r="LRU48" s="1"/>
      <c r="LRV48" s="1"/>
      <c r="LRW48" s="1"/>
      <c r="LRX48" s="1"/>
      <c r="LRY48" s="1"/>
      <c r="LRZ48" s="1"/>
      <c r="LSA48" s="1"/>
      <c r="LSB48" s="1"/>
      <c r="LSC48" s="1"/>
      <c r="LSD48" s="1"/>
      <c r="LSE48" s="1"/>
      <c r="LSF48" s="1"/>
      <c r="LSG48" s="1"/>
      <c r="LSH48" s="1"/>
      <c r="LSI48" s="1"/>
      <c r="LSJ48" s="1"/>
      <c r="LSK48" s="1"/>
      <c r="LSL48" s="1"/>
      <c r="LSM48" s="1"/>
      <c r="LSN48" s="1"/>
      <c r="LSO48" s="1"/>
      <c r="LSP48" s="1"/>
      <c r="LSQ48" s="1"/>
      <c r="LSR48" s="1"/>
      <c r="LSS48" s="1"/>
      <c r="LST48" s="1"/>
      <c r="LSU48" s="1"/>
      <c r="LSV48" s="1"/>
      <c r="LSW48" s="1"/>
      <c r="LSX48" s="1"/>
      <c r="LSY48" s="1"/>
      <c r="LSZ48" s="1"/>
      <c r="LTA48" s="1"/>
      <c r="LTB48" s="1"/>
      <c r="LTC48" s="1"/>
      <c r="LTD48" s="1"/>
      <c r="LTE48" s="1"/>
      <c r="LTF48" s="1"/>
      <c r="LTG48" s="1"/>
      <c r="LTH48" s="1"/>
      <c r="LTI48" s="1"/>
      <c r="LTJ48" s="1"/>
      <c r="LTK48" s="1"/>
      <c r="LTL48" s="1"/>
      <c r="LTM48" s="1"/>
      <c r="LTN48" s="1"/>
      <c r="LTO48" s="1"/>
      <c r="LTP48" s="1"/>
      <c r="LTQ48" s="1"/>
      <c r="LTR48" s="1"/>
      <c r="LTS48" s="1"/>
      <c r="LTT48" s="1"/>
      <c r="LTU48" s="1"/>
      <c r="LTV48" s="1"/>
      <c r="LTW48" s="1"/>
      <c r="LTX48" s="1"/>
      <c r="LTY48" s="1"/>
      <c r="LTZ48" s="1"/>
      <c r="LUA48" s="1"/>
      <c r="LUB48" s="1"/>
      <c r="LUC48" s="1"/>
      <c r="LUD48" s="1"/>
      <c r="LUE48" s="1"/>
      <c r="LUF48" s="1"/>
      <c r="LUG48" s="1"/>
      <c r="LUH48" s="1"/>
      <c r="LUI48" s="1"/>
      <c r="LUJ48" s="1"/>
      <c r="LUK48" s="1"/>
      <c r="LUL48" s="1"/>
      <c r="LUM48" s="1"/>
      <c r="LUN48" s="1"/>
      <c r="LUO48" s="1"/>
      <c r="LUP48" s="1"/>
      <c r="LUQ48" s="1"/>
      <c r="LUR48" s="1"/>
      <c r="LUS48" s="1"/>
      <c r="LUT48" s="1"/>
      <c r="LUU48" s="1"/>
      <c r="LUV48" s="1"/>
      <c r="LUW48" s="1"/>
      <c r="LUX48" s="1"/>
      <c r="LUY48" s="1"/>
      <c r="LUZ48" s="1"/>
      <c r="LVA48" s="1"/>
      <c r="LVB48" s="1"/>
      <c r="LVC48" s="1"/>
      <c r="LVD48" s="1"/>
      <c r="LVE48" s="1"/>
      <c r="LVF48" s="1"/>
      <c r="LVG48" s="1"/>
      <c r="LVH48" s="1"/>
      <c r="LVI48" s="1"/>
      <c r="LVJ48" s="1"/>
      <c r="LVK48" s="1"/>
      <c r="LVL48" s="1"/>
      <c r="LVM48" s="1"/>
      <c r="LVN48" s="1"/>
      <c r="LVO48" s="1"/>
      <c r="LVP48" s="1"/>
      <c r="LVQ48" s="1"/>
      <c r="LVR48" s="1"/>
      <c r="LVS48" s="1"/>
      <c r="LVT48" s="1"/>
      <c r="LVU48" s="1"/>
      <c r="LVV48" s="1"/>
      <c r="LVW48" s="1"/>
      <c r="LVX48" s="1"/>
      <c r="LVY48" s="1"/>
      <c r="LVZ48" s="1"/>
      <c r="LWA48" s="1"/>
      <c r="LWB48" s="1"/>
      <c r="LWC48" s="1"/>
      <c r="LWD48" s="1"/>
      <c r="LWE48" s="1"/>
      <c r="LWF48" s="1"/>
      <c r="LWG48" s="1"/>
      <c r="LWH48" s="1"/>
      <c r="LWI48" s="1"/>
      <c r="LWJ48" s="1"/>
      <c r="LWK48" s="1"/>
      <c r="LWL48" s="1"/>
      <c r="LWM48" s="1"/>
      <c r="LWN48" s="1"/>
      <c r="LWO48" s="1"/>
      <c r="LWP48" s="1"/>
      <c r="LWQ48" s="1"/>
      <c r="LWR48" s="1"/>
      <c r="LWS48" s="1"/>
      <c r="LWT48" s="1"/>
      <c r="LWU48" s="1"/>
      <c r="LWV48" s="1"/>
      <c r="LWW48" s="1"/>
      <c r="LWX48" s="1"/>
      <c r="LWY48" s="1"/>
      <c r="LWZ48" s="1"/>
      <c r="LXA48" s="1"/>
      <c r="LXB48" s="1"/>
      <c r="LXC48" s="1"/>
      <c r="LXD48" s="1"/>
      <c r="LXE48" s="1"/>
      <c r="LXF48" s="1"/>
      <c r="LXG48" s="1"/>
      <c r="LXH48" s="1"/>
      <c r="LXI48" s="1"/>
      <c r="LXJ48" s="1"/>
      <c r="LXK48" s="1"/>
      <c r="LXL48" s="1"/>
      <c r="LXM48" s="1"/>
      <c r="LXN48" s="1"/>
      <c r="LXO48" s="1"/>
      <c r="LXP48" s="1"/>
      <c r="LXQ48" s="1"/>
      <c r="LXR48" s="1"/>
      <c r="LXS48" s="1"/>
      <c r="LXT48" s="1"/>
      <c r="LXU48" s="1"/>
      <c r="LXV48" s="1"/>
      <c r="LXW48" s="1"/>
      <c r="LXX48" s="1"/>
      <c r="LXY48" s="1"/>
      <c r="LXZ48" s="1"/>
      <c r="LYA48" s="1"/>
      <c r="LYB48" s="1"/>
      <c r="LYC48" s="1"/>
      <c r="LYD48" s="1"/>
      <c r="LYE48" s="1"/>
      <c r="LYF48" s="1"/>
      <c r="LYG48" s="1"/>
      <c r="LYH48" s="1"/>
      <c r="LYI48" s="1"/>
      <c r="LYJ48" s="1"/>
      <c r="LYK48" s="1"/>
      <c r="LYL48" s="1"/>
      <c r="LYM48" s="1"/>
      <c r="LYN48" s="1"/>
      <c r="LYO48" s="1"/>
      <c r="LYP48" s="1"/>
      <c r="LYQ48" s="1"/>
      <c r="LYR48" s="1"/>
      <c r="LYS48" s="1"/>
      <c r="LYT48" s="1"/>
      <c r="LYU48" s="1"/>
      <c r="LYV48" s="1"/>
      <c r="LYW48" s="1"/>
      <c r="LYX48" s="1"/>
      <c r="LYY48" s="1"/>
      <c r="LYZ48" s="1"/>
      <c r="LZA48" s="1"/>
      <c r="LZB48" s="1"/>
      <c r="LZC48" s="1"/>
      <c r="LZD48" s="1"/>
      <c r="LZE48" s="1"/>
      <c r="LZF48" s="1"/>
      <c r="LZG48" s="1"/>
      <c r="LZH48" s="1"/>
      <c r="LZI48" s="1"/>
      <c r="LZJ48" s="1"/>
      <c r="LZK48" s="1"/>
      <c r="LZL48" s="1"/>
      <c r="LZM48" s="1"/>
      <c r="LZN48" s="1"/>
      <c r="LZO48" s="1"/>
      <c r="LZP48" s="1"/>
      <c r="LZQ48" s="1"/>
      <c r="LZR48" s="1"/>
      <c r="LZS48" s="1"/>
      <c r="LZT48" s="1"/>
      <c r="LZU48" s="1"/>
      <c r="LZV48" s="1"/>
      <c r="LZW48" s="1"/>
      <c r="LZX48" s="1"/>
      <c r="LZY48" s="1"/>
      <c r="LZZ48" s="1"/>
      <c r="MAA48" s="1"/>
      <c r="MAB48" s="1"/>
      <c r="MAC48" s="1"/>
      <c r="MAD48" s="1"/>
      <c r="MAE48" s="1"/>
      <c r="MAF48" s="1"/>
      <c r="MAG48" s="1"/>
      <c r="MAH48" s="1"/>
      <c r="MAI48" s="1"/>
      <c r="MAJ48" s="1"/>
      <c r="MAK48" s="1"/>
      <c r="MAL48" s="1"/>
      <c r="MAM48" s="1"/>
      <c r="MAN48" s="1"/>
      <c r="MAO48" s="1"/>
      <c r="MAP48" s="1"/>
      <c r="MAQ48" s="1"/>
      <c r="MAR48" s="1"/>
      <c r="MAS48" s="1"/>
      <c r="MAT48" s="1"/>
      <c r="MAU48" s="1"/>
      <c r="MAV48" s="1"/>
      <c r="MAW48" s="1"/>
      <c r="MAX48" s="1"/>
      <c r="MAY48" s="1"/>
      <c r="MAZ48" s="1"/>
      <c r="MBA48" s="1"/>
      <c r="MBB48" s="1"/>
      <c r="MBC48" s="1"/>
      <c r="MBD48" s="1"/>
      <c r="MBE48" s="1"/>
      <c r="MBF48" s="1"/>
      <c r="MBG48" s="1"/>
      <c r="MBH48" s="1"/>
      <c r="MBI48" s="1"/>
      <c r="MBJ48" s="1"/>
      <c r="MBK48" s="1"/>
      <c r="MBL48" s="1"/>
      <c r="MBM48" s="1"/>
      <c r="MBN48" s="1"/>
      <c r="MBO48" s="1"/>
      <c r="MBP48" s="1"/>
      <c r="MBQ48" s="1"/>
      <c r="MBR48" s="1"/>
      <c r="MBS48" s="1"/>
      <c r="MBT48" s="1"/>
      <c r="MBU48" s="1"/>
      <c r="MBV48" s="1"/>
      <c r="MBW48" s="1"/>
      <c r="MBX48" s="1"/>
      <c r="MBY48" s="1"/>
      <c r="MBZ48" s="1"/>
      <c r="MCA48" s="1"/>
      <c r="MCB48" s="1"/>
      <c r="MCC48" s="1"/>
      <c r="MCD48" s="1"/>
      <c r="MCE48" s="1"/>
      <c r="MCF48" s="1"/>
      <c r="MCG48" s="1"/>
      <c r="MCH48" s="1"/>
      <c r="MCI48" s="1"/>
      <c r="MCJ48" s="1"/>
      <c r="MCK48" s="1"/>
      <c r="MCL48" s="1"/>
      <c r="MCM48" s="1"/>
      <c r="MCN48" s="1"/>
      <c r="MCO48" s="1"/>
      <c r="MCP48" s="1"/>
      <c r="MCQ48" s="1"/>
      <c r="MCR48" s="1"/>
      <c r="MCS48" s="1"/>
      <c r="MCT48" s="1"/>
      <c r="MCU48" s="1"/>
      <c r="MCV48" s="1"/>
      <c r="MCW48" s="1"/>
      <c r="MCX48" s="1"/>
      <c r="MCY48" s="1"/>
      <c r="MCZ48" s="1"/>
      <c r="MDA48" s="1"/>
      <c r="MDB48" s="1"/>
      <c r="MDC48" s="1"/>
      <c r="MDD48" s="1"/>
      <c r="MDE48" s="1"/>
      <c r="MDF48" s="1"/>
      <c r="MDG48" s="1"/>
      <c r="MDH48" s="1"/>
      <c r="MDI48" s="1"/>
      <c r="MDJ48" s="1"/>
      <c r="MDK48" s="1"/>
      <c r="MDL48" s="1"/>
      <c r="MDM48" s="1"/>
      <c r="MDN48" s="1"/>
      <c r="MDO48" s="1"/>
      <c r="MDP48" s="1"/>
      <c r="MDQ48" s="1"/>
      <c r="MDR48" s="1"/>
      <c r="MDS48" s="1"/>
      <c r="MDT48" s="1"/>
      <c r="MDU48" s="1"/>
      <c r="MDV48" s="1"/>
      <c r="MDW48" s="1"/>
      <c r="MDX48" s="1"/>
      <c r="MDY48" s="1"/>
      <c r="MDZ48" s="1"/>
      <c r="MEA48" s="1"/>
      <c r="MEB48" s="1"/>
      <c r="MEC48" s="1"/>
      <c r="MED48" s="1"/>
      <c r="MEE48" s="1"/>
      <c r="MEF48" s="1"/>
      <c r="MEG48" s="1"/>
      <c r="MEH48" s="1"/>
      <c r="MEI48" s="1"/>
      <c r="MEJ48" s="1"/>
      <c r="MEK48" s="1"/>
      <c r="MEL48" s="1"/>
      <c r="MEM48" s="1"/>
      <c r="MEN48" s="1"/>
      <c r="MEO48" s="1"/>
      <c r="MEP48" s="1"/>
      <c r="MEQ48" s="1"/>
      <c r="MER48" s="1"/>
      <c r="MES48" s="1"/>
      <c r="MET48" s="1"/>
      <c r="MEU48" s="1"/>
      <c r="MEV48" s="1"/>
      <c r="MEW48" s="1"/>
      <c r="MEX48" s="1"/>
      <c r="MEY48" s="1"/>
      <c r="MEZ48" s="1"/>
      <c r="MFA48" s="1"/>
      <c r="MFB48" s="1"/>
      <c r="MFC48" s="1"/>
      <c r="MFD48" s="1"/>
      <c r="MFE48" s="1"/>
      <c r="MFF48" s="1"/>
      <c r="MFG48" s="1"/>
      <c r="MFH48" s="1"/>
      <c r="MFI48" s="1"/>
      <c r="MFJ48" s="1"/>
      <c r="MFK48" s="1"/>
      <c r="MFL48" s="1"/>
      <c r="MFM48" s="1"/>
      <c r="MFN48" s="1"/>
      <c r="MFO48" s="1"/>
      <c r="MFP48" s="1"/>
      <c r="MFQ48" s="1"/>
      <c r="MFR48" s="1"/>
      <c r="MFS48" s="1"/>
      <c r="MFT48" s="1"/>
      <c r="MFU48" s="1"/>
      <c r="MFV48" s="1"/>
      <c r="MFW48" s="1"/>
      <c r="MFX48" s="1"/>
      <c r="MFY48" s="1"/>
      <c r="MFZ48" s="1"/>
      <c r="MGA48" s="1"/>
      <c r="MGB48" s="1"/>
      <c r="MGC48" s="1"/>
      <c r="MGD48" s="1"/>
      <c r="MGE48" s="1"/>
      <c r="MGF48" s="1"/>
      <c r="MGG48" s="1"/>
      <c r="MGH48" s="1"/>
      <c r="MGI48" s="1"/>
      <c r="MGJ48" s="1"/>
      <c r="MGK48" s="1"/>
      <c r="MGL48" s="1"/>
      <c r="MGM48" s="1"/>
      <c r="MGN48" s="1"/>
      <c r="MGO48" s="1"/>
      <c r="MGP48" s="1"/>
      <c r="MGQ48" s="1"/>
      <c r="MGR48" s="1"/>
      <c r="MGS48" s="1"/>
      <c r="MGT48" s="1"/>
      <c r="MGU48" s="1"/>
      <c r="MGV48" s="1"/>
      <c r="MGW48" s="1"/>
      <c r="MGX48" s="1"/>
      <c r="MGY48" s="1"/>
      <c r="MGZ48" s="1"/>
      <c r="MHA48" s="1"/>
      <c r="MHB48" s="1"/>
      <c r="MHC48" s="1"/>
      <c r="MHD48" s="1"/>
      <c r="MHE48" s="1"/>
      <c r="MHF48" s="1"/>
      <c r="MHG48" s="1"/>
      <c r="MHH48" s="1"/>
      <c r="MHI48" s="1"/>
      <c r="MHJ48" s="1"/>
      <c r="MHK48" s="1"/>
      <c r="MHL48" s="1"/>
      <c r="MHM48" s="1"/>
      <c r="MHN48" s="1"/>
      <c r="MHO48" s="1"/>
      <c r="MHP48" s="1"/>
      <c r="MHQ48" s="1"/>
      <c r="MHR48" s="1"/>
      <c r="MHS48" s="1"/>
      <c r="MHT48" s="1"/>
      <c r="MHU48" s="1"/>
      <c r="MHV48" s="1"/>
      <c r="MHW48" s="1"/>
      <c r="MHX48" s="1"/>
      <c r="MHY48" s="1"/>
      <c r="MHZ48" s="1"/>
      <c r="MIA48" s="1"/>
      <c r="MIB48" s="1"/>
      <c r="MIC48" s="1"/>
      <c r="MID48" s="1"/>
      <c r="MIE48" s="1"/>
      <c r="MIF48" s="1"/>
      <c r="MIG48" s="1"/>
      <c r="MIH48" s="1"/>
      <c r="MII48" s="1"/>
      <c r="MIJ48" s="1"/>
      <c r="MIK48" s="1"/>
      <c r="MIL48" s="1"/>
      <c r="MIM48" s="1"/>
      <c r="MIN48" s="1"/>
      <c r="MIO48" s="1"/>
      <c r="MIP48" s="1"/>
      <c r="MIQ48" s="1"/>
      <c r="MIR48" s="1"/>
      <c r="MIS48" s="1"/>
      <c r="MIT48" s="1"/>
      <c r="MIU48" s="1"/>
      <c r="MIV48" s="1"/>
      <c r="MIW48" s="1"/>
      <c r="MIX48" s="1"/>
      <c r="MIY48" s="1"/>
      <c r="MIZ48" s="1"/>
      <c r="MJA48" s="1"/>
      <c r="MJB48" s="1"/>
      <c r="MJC48" s="1"/>
      <c r="MJD48" s="1"/>
      <c r="MJE48" s="1"/>
      <c r="MJF48" s="1"/>
      <c r="MJG48" s="1"/>
      <c r="MJH48" s="1"/>
      <c r="MJI48" s="1"/>
      <c r="MJJ48" s="1"/>
      <c r="MJK48" s="1"/>
      <c r="MJL48" s="1"/>
      <c r="MJM48" s="1"/>
      <c r="MJN48" s="1"/>
      <c r="MJO48" s="1"/>
      <c r="MJP48" s="1"/>
      <c r="MJQ48" s="1"/>
      <c r="MJR48" s="1"/>
      <c r="MJS48" s="1"/>
      <c r="MJT48" s="1"/>
      <c r="MJU48" s="1"/>
      <c r="MJV48" s="1"/>
      <c r="MJW48" s="1"/>
      <c r="MJX48" s="1"/>
      <c r="MJY48" s="1"/>
      <c r="MJZ48" s="1"/>
      <c r="MKA48" s="1"/>
      <c r="MKB48" s="1"/>
      <c r="MKC48" s="1"/>
      <c r="MKD48" s="1"/>
      <c r="MKE48" s="1"/>
      <c r="MKF48" s="1"/>
      <c r="MKG48" s="1"/>
      <c r="MKH48" s="1"/>
      <c r="MKI48" s="1"/>
      <c r="MKJ48" s="1"/>
      <c r="MKK48" s="1"/>
      <c r="MKL48" s="1"/>
      <c r="MKM48" s="1"/>
      <c r="MKN48" s="1"/>
      <c r="MKO48" s="1"/>
      <c r="MKP48" s="1"/>
      <c r="MKQ48" s="1"/>
      <c r="MKR48" s="1"/>
      <c r="MKS48" s="1"/>
      <c r="MKT48" s="1"/>
      <c r="MKU48" s="1"/>
      <c r="MKV48" s="1"/>
      <c r="MKW48" s="1"/>
      <c r="MKX48" s="1"/>
      <c r="MKY48" s="1"/>
      <c r="MKZ48" s="1"/>
      <c r="MLA48" s="1"/>
      <c r="MLB48" s="1"/>
      <c r="MLC48" s="1"/>
      <c r="MLD48" s="1"/>
      <c r="MLE48" s="1"/>
      <c r="MLF48" s="1"/>
      <c r="MLG48" s="1"/>
      <c r="MLH48" s="1"/>
      <c r="MLI48" s="1"/>
      <c r="MLJ48" s="1"/>
      <c r="MLK48" s="1"/>
      <c r="MLL48" s="1"/>
      <c r="MLM48" s="1"/>
      <c r="MLN48" s="1"/>
      <c r="MLO48" s="1"/>
      <c r="MLP48" s="1"/>
      <c r="MLQ48" s="1"/>
      <c r="MLR48" s="1"/>
      <c r="MLS48" s="1"/>
      <c r="MLT48" s="1"/>
      <c r="MLU48" s="1"/>
      <c r="MLV48" s="1"/>
      <c r="MLW48" s="1"/>
      <c r="MLX48" s="1"/>
      <c r="MLY48" s="1"/>
      <c r="MLZ48" s="1"/>
      <c r="MMA48" s="1"/>
      <c r="MMB48" s="1"/>
      <c r="MMC48" s="1"/>
      <c r="MMD48" s="1"/>
      <c r="MME48" s="1"/>
      <c r="MMF48" s="1"/>
      <c r="MMG48" s="1"/>
      <c r="MMH48" s="1"/>
      <c r="MMI48" s="1"/>
      <c r="MMJ48" s="1"/>
      <c r="MMK48" s="1"/>
      <c r="MML48" s="1"/>
      <c r="MMM48" s="1"/>
      <c r="MMN48" s="1"/>
      <c r="MMO48" s="1"/>
      <c r="MMP48" s="1"/>
      <c r="MMQ48" s="1"/>
      <c r="MMR48" s="1"/>
      <c r="MMS48" s="1"/>
      <c r="MMT48" s="1"/>
      <c r="MMU48" s="1"/>
      <c r="MMV48" s="1"/>
      <c r="MMW48" s="1"/>
      <c r="MMX48" s="1"/>
      <c r="MMY48" s="1"/>
      <c r="MMZ48" s="1"/>
      <c r="MNA48" s="1"/>
      <c r="MNB48" s="1"/>
      <c r="MNC48" s="1"/>
      <c r="MND48" s="1"/>
      <c r="MNE48" s="1"/>
      <c r="MNF48" s="1"/>
      <c r="MNG48" s="1"/>
      <c r="MNH48" s="1"/>
      <c r="MNI48" s="1"/>
      <c r="MNJ48" s="1"/>
      <c r="MNK48" s="1"/>
      <c r="MNL48" s="1"/>
      <c r="MNM48" s="1"/>
      <c r="MNN48" s="1"/>
      <c r="MNO48" s="1"/>
      <c r="MNP48" s="1"/>
      <c r="MNQ48" s="1"/>
      <c r="MNR48" s="1"/>
      <c r="MNS48" s="1"/>
      <c r="MNT48" s="1"/>
      <c r="MNU48" s="1"/>
      <c r="MNV48" s="1"/>
      <c r="MNW48" s="1"/>
      <c r="MNX48" s="1"/>
      <c r="MNY48" s="1"/>
      <c r="MNZ48" s="1"/>
      <c r="MOA48" s="1"/>
      <c r="MOB48" s="1"/>
      <c r="MOC48" s="1"/>
      <c r="MOD48" s="1"/>
      <c r="MOE48" s="1"/>
      <c r="MOF48" s="1"/>
      <c r="MOG48" s="1"/>
      <c r="MOH48" s="1"/>
      <c r="MOI48" s="1"/>
      <c r="MOJ48" s="1"/>
      <c r="MOK48" s="1"/>
      <c r="MOL48" s="1"/>
      <c r="MOM48" s="1"/>
      <c r="MON48" s="1"/>
      <c r="MOO48" s="1"/>
      <c r="MOP48" s="1"/>
      <c r="MOQ48" s="1"/>
      <c r="MOR48" s="1"/>
      <c r="MOS48" s="1"/>
      <c r="MOT48" s="1"/>
      <c r="MOU48" s="1"/>
      <c r="MOV48" s="1"/>
      <c r="MOW48" s="1"/>
      <c r="MOX48" s="1"/>
      <c r="MOY48" s="1"/>
      <c r="MOZ48" s="1"/>
      <c r="MPA48" s="1"/>
      <c r="MPB48" s="1"/>
      <c r="MPC48" s="1"/>
      <c r="MPD48" s="1"/>
      <c r="MPE48" s="1"/>
      <c r="MPF48" s="1"/>
      <c r="MPG48" s="1"/>
      <c r="MPH48" s="1"/>
      <c r="MPI48" s="1"/>
      <c r="MPJ48" s="1"/>
      <c r="MPK48" s="1"/>
      <c r="MPL48" s="1"/>
      <c r="MPM48" s="1"/>
      <c r="MPN48" s="1"/>
      <c r="MPO48" s="1"/>
      <c r="MPP48" s="1"/>
      <c r="MPQ48" s="1"/>
      <c r="MPR48" s="1"/>
      <c r="MPS48" s="1"/>
      <c r="MPT48" s="1"/>
      <c r="MPU48" s="1"/>
      <c r="MPV48" s="1"/>
      <c r="MPW48" s="1"/>
      <c r="MPX48" s="1"/>
      <c r="MPY48" s="1"/>
      <c r="MPZ48" s="1"/>
      <c r="MQA48" s="1"/>
      <c r="MQB48" s="1"/>
      <c r="MQC48" s="1"/>
      <c r="MQD48" s="1"/>
      <c r="MQE48" s="1"/>
      <c r="MQF48" s="1"/>
      <c r="MQG48" s="1"/>
      <c r="MQH48" s="1"/>
      <c r="MQI48" s="1"/>
      <c r="MQJ48" s="1"/>
      <c r="MQK48" s="1"/>
      <c r="MQL48" s="1"/>
      <c r="MQM48" s="1"/>
      <c r="MQN48" s="1"/>
      <c r="MQO48" s="1"/>
      <c r="MQP48" s="1"/>
      <c r="MQQ48" s="1"/>
      <c r="MQR48" s="1"/>
      <c r="MQS48" s="1"/>
      <c r="MQT48" s="1"/>
      <c r="MQU48" s="1"/>
      <c r="MQV48" s="1"/>
      <c r="MQW48" s="1"/>
      <c r="MQX48" s="1"/>
      <c r="MQY48" s="1"/>
      <c r="MQZ48" s="1"/>
      <c r="MRA48" s="1"/>
      <c r="MRB48" s="1"/>
      <c r="MRC48" s="1"/>
      <c r="MRD48" s="1"/>
      <c r="MRE48" s="1"/>
      <c r="MRF48" s="1"/>
      <c r="MRG48" s="1"/>
      <c r="MRH48" s="1"/>
      <c r="MRI48" s="1"/>
      <c r="MRJ48" s="1"/>
      <c r="MRK48" s="1"/>
      <c r="MRL48" s="1"/>
      <c r="MRM48" s="1"/>
      <c r="MRN48" s="1"/>
      <c r="MRO48" s="1"/>
      <c r="MRP48" s="1"/>
      <c r="MRQ48" s="1"/>
      <c r="MRR48" s="1"/>
      <c r="MRS48" s="1"/>
      <c r="MRT48" s="1"/>
      <c r="MRU48" s="1"/>
      <c r="MRV48" s="1"/>
      <c r="MRW48" s="1"/>
      <c r="MRX48" s="1"/>
      <c r="MRY48" s="1"/>
      <c r="MRZ48" s="1"/>
      <c r="MSA48" s="1"/>
      <c r="MSB48" s="1"/>
      <c r="MSC48" s="1"/>
      <c r="MSD48" s="1"/>
      <c r="MSE48" s="1"/>
      <c r="MSF48" s="1"/>
      <c r="MSG48" s="1"/>
      <c r="MSH48" s="1"/>
      <c r="MSI48" s="1"/>
      <c r="MSJ48" s="1"/>
      <c r="MSK48" s="1"/>
      <c r="MSL48" s="1"/>
      <c r="MSM48" s="1"/>
      <c r="MSN48" s="1"/>
      <c r="MSO48" s="1"/>
      <c r="MSP48" s="1"/>
      <c r="MSQ48" s="1"/>
      <c r="MSR48" s="1"/>
      <c r="MSS48" s="1"/>
      <c r="MST48" s="1"/>
      <c r="MSU48" s="1"/>
      <c r="MSV48" s="1"/>
      <c r="MSW48" s="1"/>
      <c r="MSX48" s="1"/>
      <c r="MSY48" s="1"/>
      <c r="MSZ48" s="1"/>
      <c r="MTA48" s="1"/>
      <c r="MTB48" s="1"/>
      <c r="MTC48" s="1"/>
      <c r="MTD48" s="1"/>
      <c r="MTE48" s="1"/>
      <c r="MTF48" s="1"/>
      <c r="MTG48" s="1"/>
      <c r="MTH48" s="1"/>
      <c r="MTI48" s="1"/>
      <c r="MTJ48" s="1"/>
      <c r="MTK48" s="1"/>
      <c r="MTL48" s="1"/>
      <c r="MTM48" s="1"/>
      <c r="MTN48" s="1"/>
      <c r="MTO48" s="1"/>
      <c r="MTP48" s="1"/>
      <c r="MTQ48" s="1"/>
      <c r="MTR48" s="1"/>
      <c r="MTS48" s="1"/>
      <c r="MTT48" s="1"/>
      <c r="MTU48" s="1"/>
      <c r="MTV48" s="1"/>
      <c r="MTW48" s="1"/>
      <c r="MTX48" s="1"/>
      <c r="MTY48" s="1"/>
      <c r="MTZ48" s="1"/>
      <c r="MUA48" s="1"/>
      <c r="MUB48" s="1"/>
      <c r="MUC48" s="1"/>
      <c r="MUD48" s="1"/>
      <c r="MUE48" s="1"/>
      <c r="MUF48" s="1"/>
      <c r="MUG48" s="1"/>
      <c r="MUH48" s="1"/>
      <c r="MUI48" s="1"/>
      <c r="MUJ48" s="1"/>
      <c r="MUK48" s="1"/>
      <c r="MUL48" s="1"/>
      <c r="MUM48" s="1"/>
      <c r="MUN48" s="1"/>
      <c r="MUO48" s="1"/>
      <c r="MUP48" s="1"/>
      <c r="MUQ48" s="1"/>
      <c r="MUR48" s="1"/>
      <c r="MUS48" s="1"/>
      <c r="MUT48" s="1"/>
      <c r="MUU48" s="1"/>
      <c r="MUV48" s="1"/>
      <c r="MUW48" s="1"/>
      <c r="MUX48" s="1"/>
      <c r="MUY48" s="1"/>
      <c r="MUZ48" s="1"/>
      <c r="MVA48" s="1"/>
      <c r="MVB48" s="1"/>
      <c r="MVC48" s="1"/>
      <c r="MVD48" s="1"/>
      <c r="MVE48" s="1"/>
      <c r="MVF48" s="1"/>
      <c r="MVG48" s="1"/>
      <c r="MVH48" s="1"/>
      <c r="MVI48" s="1"/>
      <c r="MVJ48" s="1"/>
      <c r="MVK48" s="1"/>
      <c r="MVL48" s="1"/>
      <c r="MVM48" s="1"/>
      <c r="MVN48" s="1"/>
      <c r="MVO48" s="1"/>
      <c r="MVP48" s="1"/>
      <c r="MVQ48" s="1"/>
      <c r="MVR48" s="1"/>
      <c r="MVS48" s="1"/>
      <c r="MVT48" s="1"/>
      <c r="MVU48" s="1"/>
      <c r="MVV48" s="1"/>
      <c r="MVW48" s="1"/>
      <c r="MVX48" s="1"/>
      <c r="MVY48" s="1"/>
      <c r="MVZ48" s="1"/>
      <c r="MWA48" s="1"/>
      <c r="MWB48" s="1"/>
      <c r="MWC48" s="1"/>
      <c r="MWD48" s="1"/>
      <c r="MWE48" s="1"/>
      <c r="MWF48" s="1"/>
      <c r="MWG48" s="1"/>
      <c r="MWH48" s="1"/>
      <c r="MWI48" s="1"/>
      <c r="MWJ48" s="1"/>
      <c r="MWK48" s="1"/>
      <c r="MWL48" s="1"/>
      <c r="MWM48" s="1"/>
      <c r="MWN48" s="1"/>
      <c r="MWO48" s="1"/>
      <c r="MWP48" s="1"/>
      <c r="MWQ48" s="1"/>
      <c r="MWR48" s="1"/>
      <c r="MWS48" s="1"/>
      <c r="MWT48" s="1"/>
      <c r="MWU48" s="1"/>
      <c r="MWV48" s="1"/>
      <c r="MWW48" s="1"/>
      <c r="MWX48" s="1"/>
      <c r="MWY48" s="1"/>
      <c r="MWZ48" s="1"/>
      <c r="MXA48" s="1"/>
      <c r="MXB48" s="1"/>
      <c r="MXC48" s="1"/>
      <c r="MXD48" s="1"/>
      <c r="MXE48" s="1"/>
      <c r="MXF48" s="1"/>
      <c r="MXG48" s="1"/>
      <c r="MXH48" s="1"/>
      <c r="MXI48" s="1"/>
      <c r="MXJ48" s="1"/>
      <c r="MXK48" s="1"/>
      <c r="MXL48" s="1"/>
      <c r="MXM48" s="1"/>
      <c r="MXN48" s="1"/>
      <c r="MXO48" s="1"/>
      <c r="MXP48" s="1"/>
      <c r="MXQ48" s="1"/>
      <c r="MXR48" s="1"/>
      <c r="MXS48" s="1"/>
      <c r="MXT48" s="1"/>
      <c r="MXU48" s="1"/>
      <c r="MXV48" s="1"/>
      <c r="MXW48" s="1"/>
      <c r="MXX48" s="1"/>
      <c r="MXY48" s="1"/>
      <c r="MXZ48" s="1"/>
      <c r="MYA48" s="1"/>
      <c r="MYB48" s="1"/>
      <c r="MYC48" s="1"/>
      <c r="MYD48" s="1"/>
      <c r="MYE48" s="1"/>
      <c r="MYF48" s="1"/>
      <c r="MYG48" s="1"/>
      <c r="MYH48" s="1"/>
      <c r="MYI48" s="1"/>
      <c r="MYJ48" s="1"/>
      <c r="MYK48" s="1"/>
      <c r="MYL48" s="1"/>
      <c r="MYM48" s="1"/>
      <c r="MYN48" s="1"/>
      <c r="MYO48" s="1"/>
      <c r="MYP48" s="1"/>
      <c r="MYQ48" s="1"/>
      <c r="MYR48" s="1"/>
      <c r="MYS48" s="1"/>
      <c r="MYT48" s="1"/>
      <c r="MYU48" s="1"/>
      <c r="MYV48" s="1"/>
      <c r="MYW48" s="1"/>
      <c r="MYX48" s="1"/>
      <c r="MYY48" s="1"/>
      <c r="MYZ48" s="1"/>
      <c r="MZA48" s="1"/>
      <c r="MZB48" s="1"/>
      <c r="MZC48" s="1"/>
      <c r="MZD48" s="1"/>
      <c r="MZE48" s="1"/>
      <c r="MZF48" s="1"/>
      <c r="MZG48" s="1"/>
      <c r="MZH48" s="1"/>
      <c r="MZI48" s="1"/>
      <c r="MZJ48" s="1"/>
      <c r="MZK48" s="1"/>
      <c r="MZL48" s="1"/>
      <c r="MZM48" s="1"/>
      <c r="MZN48" s="1"/>
      <c r="MZO48" s="1"/>
      <c r="MZP48" s="1"/>
      <c r="MZQ48" s="1"/>
      <c r="MZR48" s="1"/>
      <c r="MZS48" s="1"/>
      <c r="MZT48" s="1"/>
      <c r="MZU48" s="1"/>
      <c r="MZV48" s="1"/>
      <c r="MZW48" s="1"/>
      <c r="MZX48" s="1"/>
      <c r="MZY48" s="1"/>
      <c r="MZZ48" s="1"/>
      <c r="NAA48" s="1"/>
      <c r="NAB48" s="1"/>
      <c r="NAC48" s="1"/>
      <c r="NAD48" s="1"/>
      <c r="NAE48" s="1"/>
      <c r="NAF48" s="1"/>
      <c r="NAG48" s="1"/>
      <c r="NAH48" s="1"/>
      <c r="NAI48" s="1"/>
      <c r="NAJ48" s="1"/>
      <c r="NAK48" s="1"/>
      <c r="NAL48" s="1"/>
      <c r="NAM48" s="1"/>
      <c r="NAN48" s="1"/>
      <c r="NAO48" s="1"/>
      <c r="NAP48" s="1"/>
      <c r="NAQ48" s="1"/>
      <c r="NAR48" s="1"/>
      <c r="NAS48" s="1"/>
      <c r="NAT48" s="1"/>
      <c r="NAU48" s="1"/>
      <c r="NAV48" s="1"/>
      <c r="NAW48" s="1"/>
      <c r="NAX48" s="1"/>
      <c r="NAY48" s="1"/>
      <c r="NAZ48" s="1"/>
      <c r="NBA48" s="1"/>
      <c r="NBB48" s="1"/>
      <c r="NBC48" s="1"/>
      <c r="NBD48" s="1"/>
      <c r="NBE48" s="1"/>
      <c r="NBF48" s="1"/>
      <c r="NBG48" s="1"/>
      <c r="NBH48" s="1"/>
      <c r="NBI48" s="1"/>
      <c r="NBJ48" s="1"/>
      <c r="NBK48" s="1"/>
      <c r="NBL48" s="1"/>
      <c r="NBM48" s="1"/>
      <c r="NBN48" s="1"/>
      <c r="NBO48" s="1"/>
      <c r="NBP48" s="1"/>
      <c r="NBQ48" s="1"/>
      <c r="NBR48" s="1"/>
      <c r="NBS48" s="1"/>
      <c r="NBT48" s="1"/>
      <c r="NBU48" s="1"/>
      <c r="NBV48" s="1"/>
      <c r="NBW48" s="1"/>
      <c r="NBX48" s="1"/>
      <c r="NBY48" s="1"/>
      <c r="NBZ48" s="1"/>
      <c r="NCA48" s="1"/>
      <c r="NCB48" s="1"/>
      <c r="NCC48" s="1"/>
      <c r="NCD48" s="1"/>
      <c r="NCE48" s="1"/>
      <c r="NCF48" s="1"/>
      <c r="NCG48" s="1"/>
      <c r="NCH48" s="1"/>
      <c r="NCI48" s="1"/>
      <c r="NCJ48" s="1"/>
      <c r="NCK48" s="1"/>
      <c r="NCL48" s="1"/>
      <c r="NCM48" s="1"/>
      <c r="NCN48" s="1"/>
      <c r="NCO48" s="1"/>
      <c r="NCP48" s="1"/>
      <c r="NCQ48" s="1"/>
      <c r="NCR48" s="1"/>
      <c r="NCS48" s="1"/>
      <c r="NCT48" s="1"/>
      <c r="NCU48" s="1"/>
      <c r="NCV48" s="1"/>
      <c r="NCW48" s="1"/>
      <c r="NCX48" s="1"/>
      <c r="NCY48" s="1"/>
      <c r="NCZ48" s="1"/>
      <c r="NDA48" s="1"/>
      <c r="NDB48" s="1"/>
      <c r="NDC48" s="1"/>
      <c r="NDD48" s="1"/>
      <c r="NDE48" s="1"/>
      <c r="NDF48" s="1"/>
      <c r="NDG48" s="1"/>
      <c r="NDH48" s="1"/>
      <c r="NDI48" s="1"/>
      <c r="NDJ48" s="1"/>
      <c r="NDK48" s="1"/>
      <c r="NDL48" s="1"/>
      <c r="NDM48" s="1"/>
      <c r="NDN48" s="1"/>
      <c r="NDO48" s="1"/>
      <c r="NDP48" s="1"/>
      <c r="NDQ48" s="1"/>
      <c r="NDR48" s="1"/>
      <c r="NDS48" s="1"/>
      <c r="NDT48" s="1"/>
      <c r="NDU48" s="1"/>
      <c r="NDV48" s="1"/>
      <c r="NDW48" s="1"/>
      <c r="NDX48" s="1"/>
      <c r="NDY48" s="1"/>
      <c r="NDZ48" s="1"/>
      <c r="NEA48" s="1"/>
      <c r="NEB48" s="1"/>
      <c r="NEC48" s="1"/>
      <c r="NED48" s="1"/>
      <c r="NEE48" s="1"/>
      <c r="NEF48" s="1"/>
      <c r="NEG48" s="1"/>
      <c r="NEH48" s="1"/>
      <c r="NEI48" s="1"/>
      <c r="NEJ48" s="1"/>
      <c r="NEK48" s="1"/>
      <c r="NEL48" s="1"/>
      <c r="NEM48" s="1"/>
      <c r="NEN48" s="1"/>
      <c r="NEO48" s="1"/>
      <c r="NEP48" s="1"/>
      <c r="NEQ48" s="1"/>
      <c r="NER48" s="1"/>
      <c r="NES48" s="1"/>
      <c r="NET48" s="1"/>
      <c r="NEU48" s="1"/>
      <c r="NEV48" s="1"/>
      <c r="NEW48" s="1"/>
      <c r="NEX48" s="1"/>
      <c r="NEY48" s="1"/>
      <c r="NEZ48" s="1"/>
      <c r="NFA48" s="1"/>
      <c r="NFB48" s="1"/>
      <c r="NFC48" s="1"/>
      <c r="NFD48" s="1"/>
      <c r="NFE48" s="1"/>
      <c r="NFF48" s="1"/>
      <c r="NFG48" s="1"/>
      <c r="NFH48" s="1"/>
      <c r="NFI48" s="1"/>
      <c r="NFJ48" s="1"/>
      <c r="NFK48" s="1"/>
      <c r="NFL48" s="1"/>
      <c r="NFM48" s="1"/>
      <c r="NFN48" s="1"/>
      <c r="NFO48" s="1"/>
      <c r="NFP48" s="1"/>
      <c r="NFQ48" s="1"/>
      <c r="NFR48" s="1"/>
      <c r="NFS48" s="1"/>
      <c r="NFT48" s="1"/>
      <c r="NFU48" s="1"/>
      <c r="NFV48" s="1"/>
      <c r="NFW48" s="1"/>
      <c r="NFX48" s="1"/>
      <c r="NFY48" s="1"/>
      <c r="NFZ48" s="1"/>
      <c r="NGA48" s="1"/>
      <c r="NGB48" s="1"/>
      <c r="NGC48" s="1"/>
      <c r="NGD48" s="1"/>
      <c r="NGE48" s="1"/>
      <c r="NGF48" s="1"/>
      <c r="NGG48" s="1"/>
      <c r="NGH48" s="1"/>
      <c r="NGI48" s="1"/>
      <c r="NGJ48" s="1"/>
      <c r="NGK48" s="1"/>
      <c r="NGL48" s="1"/>
      <c r="NGM48" s="1"/>
      <c r="NGN48" s="1"/>
      <c r="NGO48" s="1"/>
      <c r="NGP48" s="1"/>
      <c r="NGQ48" s="1"/>
      <c r="NGR48" s="1"/>
      <c r="NGS48" s="1"/>
      <c r="NGT48" s="1"/>
      <c r="NGU48" s="1"/>
      <c r="NGV48" s="1"/>
      <c r="NGW48" s="1"/>
      <c r="NGX48" s="1"/>
      <c r="NGY48" s="1"/>
      <c r="NGZ48" s="1"/>
      <c r="NHA48" s="1"/>
      <c r="NHB48" s="1"/>
      <c r="NHC48" s="1"/>
      <c r="NHD48" s="1"/>
      <c r="NHE48" s="1"/>
      <c r="NHF48" s="1"/>
      <c r="NHG48" s="1"/>
      <c r="NHH48" s="1"/>
      <c r="NHI48" s="1"/>
      <c r="NHJ48" s="1"/>
      <c r="NHK48" s="1"/>
      <c r="NHL48" s="1"/>
      <c r="NHM48" s="1"/>
      <c r="NHN48" s="1"/>
      <c r="NHO48" s="1"/>
      <c r="NHP48" s="1"/>
      <c r="NHQ48" s="1"/>
      <c r="NHR48" s="1"/>
      <c r="NHS48" s="1"/>
      <c r="NHT48" s="1"/>
      <c r="NHU48" s="1"/>
      <c r="NHV48" s="1"/>
      <c r="NHW48" s="1"/>
      <c r="NHX48" s="1"/>
      <c r="NHY48" s="1"/>
      <c r="NHZ48" s="1"/>
      <c r="NIA48" s="1"/>
      <c r="NIB48" s="1"/>
      <c r="NIC48" s="1"/>
      <c r="NID48" s="1"/>
      <c r="NIE48" s="1"/>
      <c r="NIF48" s="1"/>
      <c r="NIG48" s="1"/>
      <c r="NIH48" s="1"/>
      <c r="NII48" s="1"/>
      <c r="NIJ48" s="1"/>
      <c r="NIK48" s="1"/>
      <c r="NIL48" s="1"/>
      <c r="NIM48" s="1"/>
      <c r="NIN48" s="1"/>
      <c r="NIO48" s="1"/>
      <c r="NIP48" s="1"/>
      <c r="NIQ48" s="1"/>
      <c r="NIR48" s="1"/>
      <c r="NIS48" s="1"/>
      <c r="NIT48" s="1"/>
      <c r="NIU48" s="1"/>
      <c r="NIV48" s="1"/>
      <c r="NIW48" s="1"/>
      <c r="NIX48" s="1"/>
      <c r="NIY48" s="1"/>
      <c r="NIZ48" s="1"/>
      <c r="NJA48" s="1"/>
      <c r="NJB48" s="1"/>
      <c r="NJC48" s="1"/>
      <c r="NJD48" s="1"/>
      <c r="NJE48" s="1"/>
      <c r="NJF48" s="1"/>
      <c r="NJG48" s="1"/>
      <c r="NJH48" s="1"/>
      <c r="NJI48" s="1"/>
      <c r="NJJ48" s="1"/>
      <c r="NJK48" s="1"/>
      <c r="NJL48" s="1"/>
      <c r="NJM48" s="1"/>
      <c r="NJN48" s="1"/>
      <c r="NJO48" s="1"/>
      <c r="NJP48" s="1"/>
      <c r="NJQ48" s="1"/>
      <c r="NJR48" s="1"/>
      <c r="NJS48" s="1"/>
      <c r="NJT48" s="1"/>
      <c r="NJU48" s="1"/>
      <c r="NJV48" s="1"/>
      <c r="NJW48" s="1"/>
      <c r="NJX48" s="1"/>
      <c r="NJY48" s="1"/>
      <c r="NJZ48" s="1"/>
      <c r="NKA48" s="1"/>
      <c r="NKB48" s="1"/>
      <c r="NKC48" s="1"/>
      <c r="NKD48" s="1"/>
      <c r="NKE48" s="1"/>
      <c r="NKF48" s="1"/>
      <c r="NKG48" s="1"/>
      <c r="NKH48" s="1"/>
      <c r="NKI48" s="1"/>
      <c r="NKJ48" s="1"/>
      <c r="NKK48" s="1"/>
      <c r="NKL48" s="1"/>
      <c r="NKM48" s="1"/>
      <c r="NKN48" s="1"/>
      <c r="NKO48" s="1"/>
      <c r="NKP48" s="1"/>
      <c r="NKQ48" s="1"/>
      <c r="NKR48" s="1"/>
      <c r="NKS48" s="1"/>
      <c r="NKT48" s="1"/>
      <c r="NKU48" s="1"/>
      <c r="NKV48" s="1"/>
      <c r="NKW48" s="1"/>
      <c r="NKX48" s="1"/>
      <c r="NKY48" s="1"/>
      <c r="NKZ48" s="1"/>
      <c r="NLA48" s="1"/>
      <c r="NLB48" s="1"/>
      <c r="NLC48" s="1"/>
      <c r="NLD48" s="1"/>
      <c r="NLE48" s="1"/>
      <c r="NLF48" s="1"/>
      <c r="NLG48" s="1"/>
      <c r="NLH48" s="1"/>
      <c r="NLI48" s="1"/>
      <c r="NLJ48" s="1"/>
      <c r="NLK48" s="1"/>
      <c r="NLL48" s="1"/>
      <c r="NLM48" s="1"/>
      <c r="NLN48" s="1"/>
      <c r="NLO48" s="1"/>
      <c r="NLP48" s="1"/>
      <c r="NLQ48" s="1"/>
      <c r="NLR48" s="1"/>
      <c r="NLS48" s="1"/>
      <c r="NLT48" s="1"/>
      <c r="NLU48" s="1"/>
      <c r="NLV48" s="1"/>
      <c r="NLW48" s="1"/>
      <c r="NLX48" s="1"/>
      <c r="NLY48" s="1"/>
      <c r="NLZ48" s="1"/>
      <c r="NMA48" s="1"/>
      <c r="NMB48" s="1"/>
      <c r="NMC48" s="1"/>
      <c r="NMD48" s="1"/>
      <c r="NME48" s="1"/>
      <c r="NMF48" s="1"/>
      <c r="NMG48" s="1"/>
      <c r="NMH48" s="1"/>
      <c r="NMI48" s="1"/>
      <c r="NMJ48" s="1"/>
      <c r="NMK48" s="1"/>
      <c r="NML48" s="1"/>
      <c r="NMM48" s="1"/>
      <c r="NMN48" s="1"/>
      <c r="NMO48" s="1"/>
      <c r="NMP48" s="1"/>
      <c r="NMQ48" s="1"/>
      <c r="NMR48" s="1"/>
      <c r="NMS48" s="1"/>
      <c r="NMT48" s="1"/>
      <c r="NMU48" s="1"/>
      <c r="NMV48" s="1"/>
      <c r="NMW48" s="1"/>
      <c r="NMX48" s="1"/>
      <c r="NMY48" s="1"/>
      <c r="NMZ48" s="1"/>
      <c r="NNA48" s="1"/>
      <c r="NNB48" s="1"/>
      <c r="NNC48" s="1"/>
      <c r="NND48" s="1"/>
      <c r="NNE48" s="1"/>
      <c r="NNF48" s="1"/>
      <c r="NNG48" s="1"/>
      <c r="NNH48" s="1"/>
      <c r="NNI48" s="1"/>
      <c r="NNJ48" s="1"/>
      <c r="NNK48" s="1"/>
      <c r="NNL48" s="1"/>
      <c r="NNM48" s="1"/>
      <c r="NNN48" s="1"/>
      <c r="NNO48" s="1"/>
      <c r="NNP48" s="1"/>
      <c r="NNQ48" s="1"/>
      <c r="NNR48" s="1"/>
      <c r="NNS48" s="1"/>
      <c r="NNT48" s="1"/>
      <c r="NNU48" s="1"/>
      <c r="NNV48" s="1"/>
      <c r="NNW48" s="1"/>
      <c r="NNX48" s="1"/>
      <c r="NNY48" s="1"/>
      <c r="NNZ48" s="1"/>
      <c r="NOA48" s="1"/>
      <c r="NOB48" s="1"/>
      <c r="NOC48" s="1"/>
      <c r="NOD48" s="1"/>
      <c r="NOE48" s="1"/>
      <c r="NOF48" s="1"/>
      <c r="NOG48" s="1"/>
      <c r="NOH48" s="1"/>
      <c r="NOI48" s="1"/>
      <c r="NOJ48" s="1"/>
      <c r="NOK48" s="1"/>
      <c r="NOL48" s="1"/>
      <c r="NOM48" s="1"/>
      <c r="NON48" s="1"/>
      <c r="NOO48" s="1"/>
      <c r="NOP48" s="1"/>
      <c r="NOQ48" s="1"/>
      <c r="NOR48" s="1"/>
      <c r="NOS48" s="1"/>
      <c r="NOT48" s="1"/>
      <c r="NOU48" s="1"/>
      <c r="NOV48" s="1"/>
      <c r="NOW48" s="1"/>
      <c r="NOX48" s="1"/>
      <c r="NOY48" s="1"/>
      <c r="NOZ48" s="1"/>
      <c r="NPA48" s="1"/>
      <c r="NPB48" s="1"/>
      <c r="NPC48" s="1"/>
      <c r="NPD48" s="1"/>
      <c r="NPE48" s="1"/>
      <c r="NPF48" s="1"/>
      <c r="NPG48" s="1"/>
      <c r="NPH48" s="1"/>
      <c r="NPI48" s="1"/>
      <c r="NPJ48" s="1"/>
      <c r="NPK48" s="1"/>
      <c r="NPL48" s="1"/>
      <c r="NPM48" s="1"/>
      <c r="NPN48" s="1"/>
      <c r="NPO48" s="1"/>
      <c r="NPP48" s="1"/>
      <c r="NPQ48" s="1"/>
      <c r="NPR48" s="1"/>
      <c r="NPS48" s="1"/>
      <c r="NPT48" s="1"/>
      <c r="NPU48" s="1"/>
      <c r="NPV48" s="1"/>
      <c r="NPW48" s="1"/>
      <c r="NPX48" s="1"/>
      <c r="NPY48" s="1"/>
      <c r="NPZ48" s="1"/>
      <c r="NQA48" s="1"/>
      <c r="NQB48" s="1"/>
      <c r="NQC48" s="1"/>
      <c r="NQD48" s="1"/>
      <c r="NQE48" s="1"/>
      <c r="NQF48" s="1"/>
      <c r="NQG48" s="1"/>
      <c r="NQH48" s="1"/>
      <c r="NQI48" s="1"/>
      <c r="NQJ48" s="1"/>
      <c r="NQK48" s="1"/>
      <c r="NQL48" s="1"/>
      <c r="NQM48" s="1"/>
      <c r="NQN48" s="1"/>
      <c r="NQO48" s="1"/>
      <c r="NQP48" s="1"/>
      <c r="NQQ48" s="1"/>
      <c r="NQR48" s="1"/>
      <c r="NQS48" s="1"/>
      <c r="NQT48" s="1"/>
      <c r="NQU48" s="1"/>
      <c r="NQV48" s="1"/>
      <c r="NQW48" s="1"/>
      <c r="NQX48" s="1"/>
      <c r="NQY48" s="1"/>
      <c r="NQZ48" s="1"/>
      <c r="NRA48" s="1"/>
      <c r="NRB48" s="1"/>
      <c r="NRC48" s="1"/>
      <c r="NRD48" s="1"/>
      <c r="NRE48" s="1"/>
      <c r="NRF48" s="1"/>
      <c r="NRG48" s="1"/>
      <c r="NRH48" s="1"/>
      <c r="NRI48" s="1"/>
      <c r="NRJ48" s="1"/>
      <c r="NRK48" s="1"/>
      <c r="NRL48" s="1"/>
      <c r="NRM48" s="1"/>
      <c r="NRN48" s="1"/>
      <c r="NRO48" s="1"/>
      <c r="NRP48" s="1"/>
      <c r="NRQ48" s="1"/>
      <c r="NRR48" s="1"/>
      <c r="NRS48" s="1"/>
      <c r="NRT48" s="1"/>
      <c r="NRU48" s="1"/>
      <c r="NRV48" s="1"/>
      <c r="NRW48" s="1"/>
      <c r="NRX48" s="1"/>
      <c r="NRY48" s="1"/>
      <c r="NRZ48" s="1"/>
      <c r="NSA48" s="1"/>
      <c r="NSB48" s="1"/>
      <c r="NSC48" s="1"/>
      <c r="NSD48" s="1"/>
      <c r="NSE48" s="1"/>
      <c r="NSF48" s="1"/>
      <c r="NSG48" s="1"/>
      <c r="NSH48" s="1"/>
      <c r="NSI48" s="1"/>
      <c r="NSJ48" s="1"/>
      <c r="NSK48" s="1"/>
      <c r="NSL48" s="1"/>
      <c r="NSM48" s="1"/>
      <c r="NSN48" s="1"/>
      <c r="NSO48" s="1"/>
      <c r="NSP48" s="1"/>
      <c r="NSQ48" s="1"/>
      <c r="NSR48" s="1"/>
      <c r="NSS48" s="1"/>
      <c r="NST48" s="1"/>
      <c r="NSU48" s="1"/>
      <c r="NSV48" s="1"/>
      <c r="NSW48" s="1"/>
      <c r="NSX48" s="1"/>
      <c r="NSY48" s="1"/>
      <c r="NSZ48" s="1"/>
      <c r="NTA48" s="1"/>
      <c r="NTB48" s="1"/>
      <c r="NTC48" s="1"/>
      <c r="NTD48" s="1"/>
      <c r="NTE48" s="1"/>
      <c r="NTF48" s="1"/>
      <c r="NTG48" s="1"/>
      <c r="NTH48" s="1"/>
      <c r="NTI48" s="1"/>
      <c r="NTJ48" s="1"/>
      <c r="NTK48" s="1"/>
      <c r="NTL48" s="1"/>
      <c r="NTM48" s="1"/>
      <c r="NTN48" s="1"/>
      <c r="NTO48" s="1"/>
      <c r="NTP48" s="1"/>
      <c r="NTQ48" s="1"/>
      <c r="NTR48" s="1"/>
      <c r="NTS48" s="1"/>
      <c r="NTT48" s="1"/>
      <c r="NTU48" s="1"/>
      <c r="NTV48" s="1"/>
      <c r="NTW48" s="1"/>
      <c r="NTX48" s="1"/>
      <c r="NTY48" s="1"/>
      <c r="NTZ48" s="1"/>
      <c r="NUA48" s="1"/>
      <c r="NUB48" s="1"/>
      <c r="NUC48" s="1"/>
      <c r="NUD48" s="1"/>
      <c r="NUE48" s="1"/>
      <c r="NUF48" s="1"/>
      <c r="NUG48" s="1"/>
      <c r="NUH48" s="1"/>
      <c r="NUI48" s="1"/>
      <c r="NUJ48" s="1"/>
      <c r="NUK48" s="1"/>
      <c r="NUL48" s="1"/>
      <c r="NUM48" s="1"/>
      <c r="NUN48" s="1"/>
      <c r="NUO48" s="1"/>
      <c r="NUP48" s="1"/>
      <c r="NUQ48" s="1"/>
      <c r="NUR48" s="1"/>
      <c r="NUS48" s="1"/>
      <c r="NUT48" s="1"/>
      <c r="NUU48" s="1"/>
      <c r="NUV48" s="1"/>
      <c r="NUW48" s="1"/>
      <c r="NUX48" s="1"/>
      <c r="NUY48" s="1"/>
      <c r="NUZ48" s="1"/>
      <c r="NVA48" s="1"/>
      <c r="NVB48" s="1"/>
      <c r="NVC48" s="1"/>
      <c r="NVD48" s="1"/>
      <c r="NVE48" s="1"/>
      <c r="NVF48" s="1"/>
      <c r="NVG48" s="1"/>
      <c r="NVH48" s="1"/>
      <c r="NVI48" s="1"/>
      <c r="NVJ48" s="1"/>
      <c r="NVK48" s="1"/>
      <c r="NVL48" s="1"/>
      <c r="NVM48" s="1"/>
      <c r="NVN48" s="1"/>
      <c r="NVO48" s="1"/>
      <c r="NVP48" s="1"/>
      <c r="NVQ48" s="1"/>
      <c r="NVR48" s="1"/>
      <c r="NVS48" s="1"/>
      <c r="NVT48" s="1"/>
      <c r="NVU48" s="1"/>
      <c r="NVV48" s="1"/>
      <c r="NVW48" s="1"/>
      <c r="NVX48" s="1"/>
      <c r="NVY48" s="1"/>
      <c r="NVZ48" s="1"/>
      <c r="NWA48" s="1"/>
      <c r="NWB48" s="1"/>
      <c r="NWC48" s="1"/>
      <c r="NWD48" s="1"/>
      <c r="NWE48" s="1"/>
      <c r="NWF48" s="1"/>
      <c r="NWG48" s="1"/>
      <c r="NWH48" s="1"/>
      <c r="NWI48" s="1"/>
      <c r="NWJ48" s="1"/>
      <c r="NWK48" s="1"/>
      <c r="NWL48" s="1"/>
      <c r="NWM48" s="1"/>
      <c r="NWN48" s="1"/>
      <c r="NWO48" s="1"/>
      <c r="NWP48" s="1"/>
      <c r="NWQ48" s="1"/>
      <c r="NWR48" s="1"/>
      <c r="NWS48" s="1"/>
      <c r="NWT48" s="1"/>
      <c r="NWU48" s="1"/>
      <c r="NWV48" s="1"/>
      <c r="NWW48" s="1"/>
      <c r="NWX48" s="1"/>
      <c r="NWY48" s="1"/>
      <c r="NWZ48" s="1"/>
      <c r="NXA48" s="1"/>
      <c r="NXB48" s="1"/>
      <c r="NXC48" s="1"/>
      <c r="NXD48" s="1"/>
      <c r="NXE48" s="1"/>
      <c r="NXF48" s="1"/>
      <c r="NXG48" s="1"/>
      <c r="NXH48" s="1"/>
      <c r="NXI48" s="1"/>
      <c r="NXJ48" s="1"/>
      <c r="NXK48" s="1"/>
      <c r="NXL48" s="1"/>
      <c r="NXM48" s="1"/>
      <c r="NXN48" s="1"/>
      <c r="NXO48" s="1"/>
      <c r="NXP48" s="1"/>
      <c r="NXQ48" s="1"/>
      <c r="NXR48" s="1"/>
      <c r="NXS48" s="1"/>
      <c r="NXT48" s="1"/>
      <c r="NXU48" s="1"/>
      <c r="NXV48" s="1"/>
      <c r="NXW48" s="1"/>
      <c r="NXX48" s="1"/>
      <c r="NXY48" s="1"/>
      <c r="NXZ48" s="1"/>
      <c r="NYA48" s="1"/>
      <c r="NYB48" s="1"/>
      <c r="NYC48" s="1"/>
      <c r="NYD48" s="1"/>
      <c r="NYE48" s="1"/>
      <c r="NYF48" s="1"/>
      <c r="NYG48" s="1"/>
      <c r="NYH48" s="1"/>
      <c r="NYI48" s="1"/>
      <c r="NYJ48" s="1"/>
      <c r="NYK48" s="1"/>
      <c r="NYL48" s="1"/>
      <c r="NYM48" s="1"/>
      <c r="NYN48" s="1"/>
      <c r="NYO48" s="1"/>
      <c r="NYP48" s="1"/>
      <c r="NYQ48" s="1"/>
      <c r="NYR48" s="1"/>
      <c r="NYS48" s="1"/>
      <c r="NYT48" s="1"/>
      <c r="NYU48" s="1"/>
      <c r="NYV48" s="1"/>
      <c r="NYW48" s="1"/>
      <c r="NYX48" s="1"/>
      <c r="NYY48" s="1"/>
      <c r="NYZ48" s="1"/>
      <c r="NZA48" s="1"/>
      <c r="NZB48" s="1"/>
      <c r="NZC48" s="1"/>
      <c r="NZD48" s="1"/>
      <c r="NZE48" s="1"/>
      <c r="NZF48" s="1"/>
      <c r="NZG48" s="1"/>
      <c r="NZH48" s="1"/>
      <c r="NZI48" s="1"/>
      <c r="NZJ48" s="1"/>
      <c r="NZK48" s="1"/>
      <c r="NZL48" s="1"/>
      <c r="NZM48" s="1"/>
      <c r="NZN48" s="1"/>
      <c r="NZO48" s="1"/>
      <c r="NZP48" s="1"/>
      <c r="NZQ48" s="1"/>
      <c r="NZR48" s="1"/>
      <c r="NZS48" s="1"/>
      <c r="NZT48" s="1"/>
      <c r="NZU48" s="1"/>
      <c r="NZV48" s="1"/>
      <c r="NZW48" s="1"/>
      <c r="NZX48" s="1"/>
      <c r="NZY48" s="1"/>
      <c r="NZZ48" s="1"/>
      <c r="OAA48" s="1"/>
      <c r="OAB48" s="1"/>
      <c r="OAC48" s="1"/>
      <c r="OAD48" s="1"/>
      <c r="OAE48" s="1"/>
      <c r="OAF48" s="1"/>
      <c r="OAG48" s="1"/>
      <c r="OAH48" s="1"/>
      <c r="OAI48" s="1"/>
      <c r="OAJ48" s="1"/>
      <c r="OAK48" s="1"/>
      <c r="OAL48" s="1"/>
      <c r="OAM48" s="1"/>
      <c r="OAN48" s="1"/>
      <c r="OAO48" s="1"/>
      <c r="OAP48" s="1"/>
      <c r="OAQ48" s="1"/>
      <c r="OAR48" s="1"/>
      <c r="OAS48" s="1"/>
      <c r="OAT48" s="1"/>
      <c r="OAU48" s="1"/>
      <c r="OAV48" s="1"/>
      <c r="OAW48" s="1"/>
      <c r="OAX48" s="1"/>
      <c r="OAY48" s="1"/>
      <c r="OAZ48" s="1"/>
      <c r="OBA48" s="1"/>
      <c r="OBB48" s="1"/>
      <c r="OBC48" s="1"/>
      <c r="OBD48" s="1"/>
      <c r="OBE48" s="1"/>
      <c r="OBF48" s="1"/>
      <c r="OBG48" s="1"/>
      <c r="OBH48" s="1"/>
      <c r="OBI48" s="1"/>
      <c r="OBJ48" s="1"/>
      <c r="OBK48" s="1"/>
      <c r="OBL48" s="1"/>
      <c r="OBM48" s="1"/>
      <c r="OBN48" s="1"/>
      <c r="OBO48" s="1"/>
      <c r="OBP48" s="1"/>
      <c r="OBQ48" s="1"/>
      <c r="OBR48" s="1"/>
      <c r="OBS48" s="1"/>
      <c r="OBT48" s="1"/>
      <c r="OBU48" s="1"/>
      <c r="OBV48" s="1"/>
      <c r="OBW48" s="1"/>
      <c r="OBX48" s="1"/>
      <c r="OBY48" s="1"/>
      <c r="OBZ48" s="1"/>
      <c r="OCA48" s="1"/>
      <c r="OCB48" s="1"/>
      <c r="OCC48" s="1"/>
      <c r="OCD48" s="1"/>
      <c r="OCE48" s="1"/>
      <c r="OCF48" s="1"/>
      <c r="OCG48" s="1"/>
      <c r="OCH48" s="1"/>
      <c r="OCI48" s="1"/>
      <c r="OCJ48" s="1"/>
      <c r="OCK48" s="1"/>
      <c r="OCL48" s="1"/>
      <c r="OCM48" s="1"/>
      <c r="OCN48" s="1"/>
      <c r="OCO48" s="1"/>
      <c r="OCP48" s="1"/>
      <c r="OCQ48" s="1"/>
      <c r="OCR48" s="1"/>
      <c r="OCS48" s="1"/>
      <c r="OCT48" s="1"/>
      <c r="OCU48" s="1"/>
      <c r="OCV48" s="1"/>
      <c r="OCW48" s="1"/>
      <c r="OCX48" s="1"/>
      <c r="OCY48" s="1"/>
      <c r="OCZ48" s="1"/>
      <c r="ODA48" s="1"/>
      <c r="ODB48" s="1"/>
      <c r="ODC48" s="1"/>
      <c r="ODD48" s="1"/>
      <c r="ODE48" s="1"/>
      <c r="ODF48" s="1"/>
      <c r="ODG48" s="1"/>
      <c r="ODH48" s="1"/>
      <c r="ODI48" s="1"/>
      <c r="ODJ48" s="1"/>
      <c r="ODK48" s="1"/>
      <c r="ODL48" s="1"/>
      <c r="ODM48" s="1"/>
      <c r="ODN48" s="1"/>
      <c r="ODO48" s="1"/>
      <c r="ODP48" s="1"/>
      <c r="ODQ48" s="1"/>
      <c r="ODR48" s="1"/>
      <c r="ODS48" s="1"/>
      <c r="ODT48" s="1"/>
      <c r="ODU48" s="1"/>
      <c r="ODV48" s="1"/>
      <c r="ODW48" s="1"/>
      <c r="ODX48" s="1"/>
      <c r="ODY48" s="1"/>
      <c r="ODZ48" s="1"/>
      <c r="OEA48" s="1"/>
      <c r="OEB48" s="1"/>
      <c r="OEC48" s="1"/>
      <c r="OED48" s="1"/>
      <c r="OEE48" s="1"/>
      <c r="OEF48" s="1"/>
      <c r="OEG48" s="1"/>
      <c r="OEH48" s="1"/>
      <c r="OEI48" s="1"/>
      <c r="OEJ48" s="1"/>
      <c r="OEK48" s="1"/>
      <c r="OEL48" s="1"/>
      <c r="OEM48" s="1"/>
      <c r="OEN48" s="1"/>
      <c r="OEO48" s="1"/>
      <c r="OEP48" s="1"/>
      <c r="OEQ48" s="1"/>
      <c r="OER48" s="1"/>
      <c r="OES48" s="1"/>
      <c r="OET48" s="1"/>
      <c r="OEU48" s="1"/>
      <c r="OEV48" s="1"/>
      <c r="OEW48" s="1"/>
      <c r="OEX48" s="1"/>
      <c r="OEY48" s="1"/>
      <c r="OEZ48" s="1"/>
      <c r="OFA48" s="1"/>
      <c r="OFB48" s="1"/>
      <c r="OFC48" s="1"/>
      <c r="OFD48" s="1"/>
      <c r="OFE48" s="1"/>
      <c r="OFF48" s="1"/>
      <c r="OFG48" s="1"/>
      <c r="OFH48" s="1"/>
      <c r="OFI48" s="1"/>
      <c r="OFJ48" s="1"/>
      <c r="OFK48" s="1"/>
      <c r="OFL48" s="1"/>
      <c r="OFM48" s="1"/>
      <c r="OFN48" s="1"/>
      <c r="OFO48" s="1"/>
      <c r="OFP48" s="1"/>
      <c r="OFQ48" s="1"/>
      <c r="OFR48" s="1"/>
      <c r="OFS48" s="1"/>
      <c r="OFT48" s="1"/>
      <c r="OFU48" s="1"/>
      <c r="OFV48" s="1"/>
      <c r="OFW48" s="1"/>
      <c r="OFX48" s="1"/>
      <c r="OFY48" s="1"/>
      <c r="OFZ48" s="1"/>
      <c r="OGA48" s="1"/>
      <c r="OGB48" s="1"/>
      <c r="OGC48" s="1"/>
      <c r="OGD48" s="1"/>
      <c r="OGE48" s="1"/>
      <c r="OGF48" s="1"/>
      <c r="OGG48" s="1"/>
      <c r="OGH48" s="1"/>
      <c r="OGI48" s="1"/>
      <c r="OGJ48" s="1"/>
      <c r="OGK48" s="1"/>
      <c r="OGL48" s="1"/>
      <c r="OGM48" s="1"/>
      <c r="OGN48" s="1"/>
      <c r="OGO48" s="1"/>
      <c r="OGP48" s="1"/>
      <c r="OGQ48" s="1"/>
      <c r="OGR48" s="1"/>
      <c r="OGS48" s="1"/>
      <c r="OGT48" s="1"/>
      <c r="OGU48" s="1"/>
      <c r="OGV48" s="1"/>
      <c r="OGW48" s="1"/>
      <c r="OGX48" s="1"/>
      <c r="OGY48" s="1"/>
      <c r="OGZ48" s="1"/>
      <c r="OHA48" s="1"/>
      <c r="OHB48" s="1"/>
      <c r="OHC48" s="1"/>
      <c r="OHD48" s="1"/>
      <c r="OHE48" s="1"/>
      <c r="OHF48" s="1"/>
      <c r="OHG48" s="1"/>
      <c r="OHH48" s="1"/>
      <c r="OHI48" s="1"/>
      <c r="OHJ48" s="1"/>
      <c r="OHK48" s="1"/>
      <c r="OHL48" s="1"/>
      <c r="OHM48" s="1"/>
      <c r="OHN48" s="1"/>
      <c r="OHO48" s="1"/>
      <c r="OHP48" s="1"/>
      <c r="OHQ48" s="1"/>
      <c r="OHR48" s="1"/>
      <c r="OHS48" s="1"/>
      <c r="OHT48" s="1"/>
      <c r="OHU48" s="1"/>
      <c r="OHV48" s="1"/>
      <c r="OHW48" s="1"/>
      <c r="OHX48" s="1"/>
      <c r="OHY48" s="1"/>
      <c r="OHZ48" s="1"/>
      <c r="OIA48" s="1"/>
      <c r="OIB48" s="1"/>
      <c r="OIC48" s="1"/>
      <c r="OID48" s="1"/>
      <c r="OIE48" s="1"/>
      <c r="OIF48" s="1"/>
      <c r="OIG48" s="1"/>
      <c r="OIH48" s="1"/>
      <c r="OII48" s="1"/>
      <c r="OIJ48" s="1"/>
      <c r="OIK48" s="1"/>
      <c r="OIL48" s="1"/>
      <c r="OIM48" s="1"/>
      <c r="OIN48" s="1"/>
      <c r="OIO48" s="1"/>
      <c r="OIP48" s="1"/>
      <c r="OIQ48" s="1"/>
      <c r="OIR48" s="1"/>
      <c r="OIS48" s="1"/>
      <c r="OIT48" s="1"/>
      <c r="OIU48" s="1"/>
      <c r="OIV48" s="1"/>
      <c r="OIW48" s="1"/>
      <c r="OIX48" s="1"/>
      <c r="OIY48" s="1"/>
      <c r="OIZ48" s="1"/>
      <c r="OJA48" s="1"/>
      <c r="OJB48" s="1"/>
      <c r="OJC48" s="1"/>
      <c r="OJD48" s="1"/>
      <c r="OJE48" s="1"/>
      <c r="OJF48" s="1"/>
      <c r="OJG48" s="1"/>
      <c r="OJH48" s="1"/>
      <c r="OJI48" s="1"/>
      <c r="OJJ48" s="1"/>
      <c r="OJK48" s="1"/>
      <c r="OJL48" s="1"/>
      <c r="OJM48" s="1"/>
      <c r="OJN48" s="1"/>
      <c r="OJO48" s="1"/>
      <c r="OJP48" s="1"/>
      <c r="OJQ48" s="1"/>
      <c r="OJR48" s="1"/>
      <c r="OJS48" s="1"/>
      <c r="OJT48" s="1"/>
      <c r="OJU48" s="1"/>
      <c r="OJV48" s="1"/>
      <c r="OJW48" s="1"/>
      <c r="OJX48" s="1"/>
      <c r="OJY48" s="1"/>
      <c r="OJZ48" s="1"/>
      <c r="OKA48" s="1"/>
      <c r="OKB48" s="1"/>
      <c r="OKC48" s="1"/>
      <c r="OKD48" s="1"/>
      <c r="OKE48" s="1"/>
      <c r="OKF48" s="1"/>
      <c r="OKG48" s="1"/>
      <c r="OKH48" s="1"/>
      <c r="OKI48" s="1"/>
      <c r="OKJ48" s="1"/>
      <c r="OKK48" s="1"/>
      <c r="OKL48" s="1"/>
      <c r="OKM48" s="1"/>
      <c r="OKN48" s="1"/>
      <c r="OKO48" s="1"/>
      <c r="OKP48" s="1"/>
      <c r="OKQ48" s="1"/>
      <c r="OKR48" s="1"/>
      <c r="OKS48" s="1"/>
      <c r="OKT48" s="1"/>
      <c r="OKU48" s="1"/>
      <c r="OKV48" s="1"/>
      <c r="OKW48" s="1"/>
      <c r="OKX48" s="1"/>
      <c r="OKY48" s="1"/>
      <c r="OKZ48" s="1"/>
      <c r="OLA48" s="1"/>
      <c r="OLB48" s="1"/>
      <c r="OLC48" s="1"/>
      <c r="OLD48" s="1"/>
      <c r="OLE48" s="1"/>
      <c r="OLF48" s="1"/>
      <c r="OLG48" s="1"/>
      <c r="OLH48" s="1"/>
      <c r="OLI48" s="1"/>
      <c r="OLJ48" s="1"/>
      <c r="OLK48" s="1"/>
      <c r="OLL48" s="1"/>
      <c r="OLM48" s="1"/>
      <c r="OLN48" s="1"/>
      <c r="OLO48" s="1"/>
      <c r="OLP48" s="1"/>
      <c r="OLQ48" s="1"/>
      <c r="OLR48" s="1"/>
      <c r="OLS48" s="1"/>
      <c r="OLT48" s="1"/>
      <c r="OLU48" s="1"/>
      <c r="OLV48" s="1"/>
      <c r="OLW48" s="1"/>
      <c r="OLX48" s="1"/>
      <c r="OLY48" s="1"/>
      <c r="OLZ48" s="1"/>
      <c r="OMA48" s="1"/>
      <c r="OMB48" s="1"/>
      <c r="OMC48" s="1"/>
      <c r="OMD48" s="1"/>
      <c r="OME48" s="1"/>
      <c r="OMF48" s="1"/>
      <c r="OMG48" s="1"/>
      <c r="OMH48" s="1"/>
      <c r="OMI48" s="1"/>
      <c r="OMJ48" s="1"/>
      <c r="OMK48" s="1"/>
      <c r="OML48" s="1"/>
      <c r="OMM48" s="1"/>
      <c r="OMN48" s="1"/>
      <c r="OMO48" s="1"/>
      <c r="OMP48" s="1"/>
      <c r="OMQ48" s="1"/>
      <c r="OMR48" s="1"/>
      <c r="OMS48" s="1"/>
      <c r="OMT48" s="1"/>
      <c r="OMU48" s="1"/>
      <c r="OMV48" s="1"/>
      <c r="OMW48" s="1"/>
      <c r="OMX48" s="1"/>
      <c r="OMY48" s="1"/>
      <c r="OMZ48" s="1"/>
      <c r="ONA48" s="1"/>
      <c r="ONB48" s="1"/>
      <c r="ONC48" s="1"/>
      <c r="OND48" s="1"/>
      <c r="ONE48" s="1"/>
      <c r="ONF48" s="1"/>
      <c r="ONG48" s="1"/>
      <c r="ONH48" s="1"/>
      <c r="ONI48" s="1"/>
      <c r="ONJ48" s="1"/>
      <c r="ONK48" s="1"/>
      <c r="ONL48" s="1"/>
      <c r="ONM48" s="1"/>
      <c r="ONN48" s="1"/>
      <c r="ONO48" s="1"/>
      <c r="ONP48" s="1"/>
      <c r="ONQ48" s="1"/>
      <c r="ONR48" s="1"/>
      <c r="ONS48" s="1"/>
      <c r="ONT48" s="1"/>
      <c r="ONU48" s="1"/>
      <c r="ONV48" s="1"/>
      <c r="ONW48" s="1"/>
      <c r="ONX48" s="1"/>
      <c r="ONY48" s="1"/>
      <c r="ONZ48" s="1"/>
      <c r="OOA48" s="1"/>
      <c r="OOB48" s="1"/>
      <c r="OOC48" s="1"/>
      <c r="OOD48" s="1"/>
      <c r="OOE48" s="1"/>
      <c r="OOF48" s="1"/>
      <c r="OOG48" s="1"/>
      <c r="OOH48" s="1"/>
      <c r="OOI48" s="1"/>
      <c r="OOJ48" s="1"/>
      <c r="OOK48" s="1"/>
      <c r="OOL48" s="1"/>
      <c r="OOM48" s="1"/>
      <c r="OON48" s="1"/>
      <c r="OOO48" s="1"/>
      <c r="OOP48" s="1"/>
      <c r="OOQ48" s="1"/>
      <c r="OOR48" s="1"/>
      <c r="OOS48" s="1"/>
      <c r="OOT48" s="1"/>
      <c r="OOU48" s="1"/>
      <c r="OOV48" s="1"/>
      <c r="OOW48" s="1"/>
      <c r="OOX48" s="1"/>
      <c r="OOY48" s="1"/>
      <c r="OOZ48" s="1"/>
      <c r="OPA48" s="1"/>
      <c r="OPB48" s="1"/>
      <c r="OPC48" s="1"/>
      <c r="OPD48" s="1"/>
      <c r="OPE48" s="1"/>
      <c r="OPF48" s="1"/>
      <c r="OPG48" s="1"/>
      <c r="OPH48" s="1"/>
      <c r="OPI48" s="1"/>
      <c r="OPJ48" s="1"/>
      <c r="OPK48" s="1"/>
      <c r="OPL48" s="1"/>
      <c r="OPM48" s="1"/>
      <c r="OPN48" s="1"/>
      <c r="OPO48" s="1"/>
      <c r="OPP48" s="1"/>
      <c r="OPQ48" s="1"/>
      <c r="OPR48" s="1"/>
      <c r="OPS48" s="1"/>
      <c r="OPT48" s="1"/>
      <c r="OPU48" s="1"/>
      <c r="OPV48" s="1"/>
      <c r="OPW48" s="1"/>
      <c r="OPX48" s="1"/>
      <c r="OPY48" s="1"/>
      <c r="OPZ48" s="1"/>
      <c r="OQA48" s="1"/>
      <c r="OQB48" s="1"/>
      <c r="OQC48" s="1"/>
      <c r="OQD48" s="1"/>
      <c r="OQE48" s="1"/>
      <c r="OQF48" s="1"/>
      <c r="OQG48" s="1"/>
      <c r="OQH48" s="1"/>
      <c r="OQI48" s="1"/>
      <c r="OQJ48" s="1"/>
      <c r="OQK48" s="1"/>
      <c r="OQL48" s="1"/>
      <c r="OQM48" s="1"/>
      <c r="OQN48" s="1"/>
      <c r="OQO48" s="1"/>
      <c r="OQP48" s="1"/>
      <c r="OQQ48" s="1"/>
      <c r="OQR48" s="1"/>
      <c r="OQS48" s="1"/>
      <c r="OQT48" s="1"/>
      <c r="OQU48" s="1"/>
      <c r="OQV48" s="1"/>
      <c r="OQW48" s="1"/>
      <c r="OQX48" s="1"/>
      <c r="OQY48" s="1"/>
      <c r="OQZ48" s="1"/>
      <c r="ORA48" s="1"/>
      <c r="ORB48" s="1"/>
      <c r="ORC48" s="1"/>
      <c r="ORD48" s="1"/>
      <c r="ORE48" s="1"/>
      <c r="ORF48" s="1"/>
      <c r="ORG48" s="1"/>
      <c r="ORH48" s="1"/>
      <c r="ORI48" s="1"/>
      <c r="ORJ48" s="1"/>
      <c r="ORK48" s="1"/>
      <c r="ORL48" s="1"/>
      <c r="ORM48" s="1"/>
      <c r="ORN48" s="1"/>
      <c r="ORO48" s="1"/>
      <c r="ORP48" s="1"/>
      <c r="ORQ48" s="1"/>
      <c r="ORR48" s="1"/>
      <c r="ORS48" s="1"/>
      <c r="ORT48" s="1"/>
      <c r="ORU48" s="1"/>
      <c r="ORV48" s="1"/>
      <c r="ORW48" s="1"/>
      <c r="ORX48" s="1"/>
      <c r="ORY48" s="1"/>
      <c r="ORZ48" s="1"/>
      <c r="OSA48" s="1"/>
      <c r="OSB48" s="1"/>
      <c r="OSC48" s="1"/>
      <c r="OSD48" s="1"/>
      <c r="OSE48" s="1"/>
      <c r="OSF48" s="1"/>
      <c r="OSG48" s="1"/>
      <c r="OSH48" s="1"/>
      <c r="OSI48" s="1"/>
      <c r="OSJ48" s="1"/>
      <c r="OSK48" s="1"/>
      <c r="OSL48" s="1"/>
      <c r="OSM48" s="1"/>
      <c r="OSN48" s="1"/>
      <c r="OSO48" s="1"/>
      <c r="OSP48" s="1"/>
      <c r="OSQ48" s="1"/>
      <c r="OSR48" s="1"/>
      <c r="OSS48" s="1"/>
      <c r="OST48" s="1"/>
      <c r="OSU48" s="1"/>
      <c r="OSV48" s="1"/>
      <c r="OSW48" s="1"/>
      <c r="OSX48" s="1"/>
      <c r="OSY48" s="1"/>
      <c r="OSZ48" s="1"/>
      <c r="OTA48" s="1"/>
      <c r="OTB48" s="1"/>
      <c r="OTC48" s="1"/>
      <c r="OTD48" s="1"/>
      <c r="OTE48" s="1"/>
      <c r="OTF48" s="1"/>
      <c r="OTG48" s="1"/>
      <c r="OTH48" s="1"/>
      <c r="OTI48" s="1"/>
      <c r="OTJ48" s="1"/>
      <c r="OTK48" s="1"/>
      <c r="OTL48" s="1"/>
      <c r="OTM48" s="1"/>
      <c r="OTN48" s="1"/>
      <c r="OTO48" s="1"/>
      <c r="OTP48" s="1"/>
      <c r="OTQ48" s="1"/>
      <c r="OTR48" s="1"/>
      <c r="OTS48" s="1"/>
      <c r="OTT48" s="1"/>
      <c r="OTU48" s="1"/>
      <c r="OTV48" s="1"/>
      <c r="OTW48" s="1"/>
      <c r="OTX48" s="1"/>
      <c r="OTY48" s="1"/>
      <c r="OTZ48" s="1"/>
      <c r="OUA48" s="1"/>
      <c r="OUB48" s="1"/>
      <c r="OUC48" s="1"/>
      <c r="OUD48" s="1"/>
      <c r="OUE48" s="1"/>
      <c r="OUF48" s="1"/>
      <c r="OUG48" s="1"/>
      <c r="OUH48" s="1"/>
      <c r="OUI48" s="1"/>
      <c r="OUJ48" s="1"/>
      <c r="OUK48" s="1"/>
      <c r="OUL48" s="1"/>
      <c r="OUM48" s="1"/>
      <c r="OUN48" s="1"/>
      <c r="OUO48" s="1"/>
      <c r="OUP48" s="1"/>
      <c r="OUQ48" s="1"/>
      <c r="OUR48" s="1"/>
      <c r="OUS48" s="1"/>
      <c r="OUT48" s="1"/>
      <c r="OUU48" s="1"/>
      <c r="OUV48" s="1"/>
      <c r="OUW48" s="1"/>
      <c r="OUX48" s="1"/>
      <c r="OUY48" s="1"/>
      <c r="OUZ48" s="1"/>
      <c r="OVA48" s="1"/>
      <c r="OVB48" s="1"/>
      <c r="OVC48" s="1"/>
      <c r="OVD48" s="1"/>
      <c r="OVE48" s="1"/>
      <c r="OVF48" s="1"/>
      <c r="OVG48" s="1"/>
      <c r="OVH48" s="1"/>
      <c r="OVI48" s="1"/>
      <c r="OVJ48" s="1"/>
      <c r="OVK48" s="1"/>
      <c r="OVL48" s="1"/>
      <c r="OVM48" s="1"/>
      <c r="OVN48" s="1"/>
      <c r="OVO48" s="1"/>
      <c r="OVP48" s="1"/>
      <c r="OVQ48" s="1"/>
      <c r="OVR48" s="1"/>
      <c r="OVS48" s="1"/>
      <c r="OVT48" s="1"/>
      <c r="OVU48" s="1"/>
      <c r="OVV48" s="1"/>
      <c r="OVW48" s="1"/>
      <c r="OVX48" s="1"/>
      <c r="OVY48" s="1"/>
      <c r="OVZ48" s="1"/>
      <c r="OWA48" s="1"/>
      <c r="OWB48" s="1"/>
      <c r="OWC48" s="1"/>
      <c r="OWD48" s="1"/>
      <c r="OWE48" s="1"/>
      <c r="OWF48" s="1"/>
      <c r="OWG48" s="1"/>
      <c r="OWH48" s="1"/>
      <c r="OWI48" s="1"/>
      <c r="OWJ48" s="1"/>
      <c r="OWK48" s="1"/>
      <c r="OWL48" s="1"/>
      <c r="OWM48" s="1"/>
      <c r="OWN48" s="1"/>
      <c r="OWO48" s="1"/>
      <c r="OWP48" s="1"/>
      <c r="OWQ48" s="1"/>
      <c r="OWR48" s="1"/>
      <c r="OWS48" s="1"/>
      <c r="OWT48" s="1"/>
      <c r="OWU48" s="1"/>
      <c r="OWV48" s="1"/>
      <c r="OWW48" s="1"/>
      <c r="OWX48" s="1"/>
      <c r="OWY48" s="1"/>
      <c r="OWZ48" s="1"/>
      <c r="OXA48" s="1"/>
      <c r="OXB48" s="1"/>
      <c r="OXC48" s="1"/>
      <c r="OXD48" s="1"/>
      <c r="OXE48" s="1"/>
      <c r="OXF48" s="1"/>
      <c r="OXG48" s="1"/>
      <c r="OXH48" s="1"/>
      <c r="OXI48" s="1"/>
      <c r="OXJ48" s="1"/>
      <c r="OXK48" s="1"/>
      <c r="OXL48" s="1"/>
      <c r="OXM48" s="1"/>
      <c r="OXN48" s="1"/>
      <c r="OXO48" s="1"/>
      <c r="OXP48" s="1"/>
      <c r="OXQ48" s="1"/>
      <c r="OXR48" s="1"/>
      <c r="OXS48" s="1"/>
      <c r="OXT48" s="1"/>
      <c r="OXU48" s="1"/>
      <c r="OXV48" s="1"/>
      <c r="OXW48" s="1"/>
      <c r="OXX48" s="1"/>
      <c r="OXY48" s="1"/>
      <c r="OXZ48" s="1"/>
      <c r="OYA48" s="1"/>
      <c r="OYB48" s="1"/>
      <c r="OYC48" s="1"/>
      <c r="OYD48" s="1"/>
      <c r="OYE48" s="1"/>
      <c r="OYF48" s="1"/>
      <c r="OYG48" s="1"/>
      <c r="OYH48" s="1"/>
      <c r="OYI48" s="1"/>
      <c r="OYJ48" s="1"/>
      <c r="OYK48" s="1"/>
      <c r="OYL48" s="1"/>
      <c r="OYM48" s="1"/>
      <c r="OYN48" s="1"/>
      <c r="OYO48" s="1"/>
      <c r="OYP48" s="1"/>
      <c r="OYQ48" s="1"/>
      <c r="OYR48" s="1"/>
      <c r="OYS48" s="1"/>
      <c r="OYT48" s="1"/>
      <c r="OYU48" s="1"/>
      <c r="OYV48" s="1"/>
      <c r="OYW48" s="1"/>
      <c r="OYX48" s="1"/>
      <c r="OYY48" s="1"/>
      <c r="OYZ48" s="1"/>
      <c r="OZA48" s="1"/>
      <c r="OZB48" s="1"/>
      <c r="OZC48" s="1"/>
      <c r="OZD48" s="1"/>
      <c r="OZE48" s="1"/>
      <c r="OZF48" s="1"/>
      <c r="OZG48" s="1"/>
      <c r="OZH48" s="1"/>
      <c r="OZI48" s="1"/>
      <c r="OZJ48" s="1"/>
      <c r="OZK48" s="1"/>
      <c r="OZL48" s="1"/>
      <c r="OZM48" s="1"/>
      <c r="OZN48" s="1"/>
      <c r="OZO48" s="1"/>
      <c r="OZP48" s="1"/>
      <c r="OZQ48" s="1"/>
      <c r="OZR48" s="1"/>
      <c r="OZS48" s="1"/>
      <c r="OZT48" s="1"/>
      <c r="OZU48" s="1"/>
      <c r="OZV48" s="1"/>
      <c r="OZW48" s="1"/>
      <c r="OZX48" s="1"/>
      <c r="OZY48" s="1"/>
      <c r="OZZ48" s="1"/>
      <c r="PAA48" s="1"/>
      <c r="PAB48" s="1"/>
      <c r="PAC48" s="1"/>
      <c r="PAD48" s="1"/>
      <c r="PAE48" s="1"/>
      <c r="PAF48" s="1"/>
      <c r="PAG48" s="1"/>
      <c r="PAH48" s="1"/>
      <c r="PAI48" s="1"/>
      <c r="PAJ48" s="1"/>
      <c r="PAK48" s="1"/>
      <c r="PAL48" s="1"/>
      <c r="PAM48" s="1"/>
      <c r="PAN48" s="1"/>
      <c r="PAO48" s="1"/>
      <c r="PAP48" s="1"/>
      <c r="PAQ48" s="1"/>
      <c r="PAR48" s="1"/>
      <c r="PAS48" s="1"/>
      <c r="PAT48" s="1"/>
      <c r="PAU48" s="1"/>
      <c r="PAV48" s="1"/>
      <c r="PAW48" s="1"/>
      <c r="PAX48" s="1"/>
      <c r="PAY48" s="1"/>
      <c r="PAZ48" s="1"/>
      <c r="PBA48" s="1"/>
      <c r="PBB48" s="1"/>
      <c r="PBC48" s="1"/>
      <c r="PBD48" s="1"/>
      <c r="PBE48" s="1"/>
      <c r="PBF48" s="1"/>
      <c r="PBG48" s="1"/>
      <c r="PBH48" s="1"/>
      <c r="PBI48" s="1"/>
      <c r="PBJ48" s="1"/>
      <c r="PBK48" s="1"/>
      <c r="PBL48" s="1"/>
      <c r="PBM48" s="1"/>
      <c r="PBN48" s="1"/>
      <c r="PBO48" s="1"/>
      <c r="PBP48" s="1"/>
      <c r="PBQ48" s="1"/>
      <c r="PBR48" s="1"/>
      <c r="PBS48" s="1"/>
      <c r="PBT48" s="1"/>
      <c r="PBU48" s="1"/>
      <c r="PBV48" s="1"/>
      <c r="PBW48" s="1"/>
      <c r="PBX48" s="1"/>
      <c r="PBY48" s="1"/>
      <c r="PBZ48" s="1"/>
      <c r="PCA48" s="1"/>
      <c r="PCB48" s="1"/>
      <c r="PCC48" s="1"/>
      <c r="PCD48" s="1"/>
      <c r="PCE48" s="1"/>
      <c r="PCF48" s="1"/>
      <c r="PCG48" s="1"/>
      <c r="PCH48" s="1"/>
      <c r="PCI48" s="1"/>
      <c r="PCJ48" s="1"/>
      <c r="PCK48" s="1"/>
      <c r="PCL48" s="1"/>
      <c r="PCM48" s="1"/>
      <c r="PCN48" s="1"/>
      <c r="PCO48" s="1"/>
      <c r="PCP48" s="1"/>
      <c r="PCQ48" s="1"/>
      <c r="PCR48" s="1"/>
      <c r="PCS48" s="1"/>
      <c r="PCT48" s="1"/>
      <c r="PCU48" s="1"/>
      <c r="PCV48" s="1"/>
      <c r="PCW48" s="1"/>
      <c r="PCX48" s="1"/>
      <c r="PCY48" s="1"/>
      <c r="PCZ48" s="1"/>
      <c r="PDA48" s="1"/>
      <c r="PDB48" s="1"/>
      <c r="PDC48" s="1"/>
      <c r="PDD48" s="1"/>
      <c r="PDE48" s="1"/>
      <c r="PDF48" s="1"/>
      <c r="PDG48" s="1"/>
      <c r="PDH48" s="1"/>
      <c r="PDI48" s="1"/>
      <c r="PDJ48" s="1"/>
      <c r="PDK48" s="1"/>
      <c r="PDL48" s="1"/>
      <c r="PDM48" s="1"/>
      <c r="PDN48" s="1"/>
      <c r="PDO48" s="1"/>
      <c r="PDP48" s="1"/>
      <c r="PDQ48" s="1"/>
      <c r="PDR48" s="1"/>
      <c r="PDS48" s="1"/>
      <c r="PDT48" s="1"/>
      <c r="PDU48" s="1"/>
      <c r="PDV48" s="1"/>
      <c r="PDW48" s="1"/>
      <c r="PDX48" s="1"/>
      <c r="PDY48" s="1"/>
      <c r="PDZ48" s="1"/>
      <c r="PEA48" s="1"/>
      <c r="PEB48" s="1"/>
      <c r="PEC48" s="1"/>
      <c r="PED48" s="1"/>
      <c r="PEE48" s="1"/>
      <c r="PEF48" s="1"/>
      <c r="PEG48" s="1"/>
      <c r="PEH48" s="1"/>
      <c r="PEI48" s="1"/>
      <c r="PEJ48" s="1"/>
      <c r="PEK48" s="1"/>
      <c r="PEL48" s="1"/>
      <c r="PEM48" s="1"/>
      <c r="PEN48" s="1"/>
      <c r="PEO48" s="1"/>
      <c r="PEP48" s="1"/>
      <c r="PEQ48" s="1"/>
      <c r="PER48" s="1"/>
      <c r="PES48" s="1"/>
      <c r="PET48" s="1"/>
      <c r="PEU48" s="1"/>
      <c r="PEV48" s="1"/>
      <c r="PEW48" s="1"/>
      <c r="PEX48" s="1"/>
      <c r="PEY48" s="1"/>
      <c r="PEZ48" s="1"/>
      <c r="PFA48" s="1"/>
      <c r="PFB48" s="1"/>
      <c r="PFC48" s="1"/>
      <c r="PFD48" s="1"/>
      <c r="PFE48" s="1"/>
      <c r="PFF48" s="1"/>
      <c r="PFG48" s="1"/>
      <c r="PFH48" s="1"/>
      <c r="PFI48" s="1"/>
      <c r="PFJ48" s="1"/>
      <c r="PFK48" s="1"/>
      <c r="PFL48" s="1"/>
      <c r="PFM48" s="1"/>
      <c r="PFN48" s="1"/>
      <c r="PFO48" s="1"/>
      <c r="PFP48" s="1"/>
      <c r="PFQ48" s="1"/>
      <c r="PFR48" s="1"/>
      <c r="PFS48" s="1"/>
      <c r="PFT48" s="1"/>
      <c r="PFU48" s="1"/>
      <c r="PFV48" s="1"/>
      <c r="PFW48" s="1"/>
      <c r="PFX48" s="1"/>
      <c r="PFY48" s="1"/>
      <c r="PFZ48" s="1"/>
      <c r="PGA48" s="1"/>
      <c r="PGB48" s="1"/>
      <c r="PGC48" s="1"/>
      <c r="PGD48" s="1"/>
      <c r="PGE48" s="1"/>
      <c r="PGF48" s="1"/>
      <c r="PGG48" s="1"/>
      <c r="PGH48" s="1"/>
      <c r="PGI48" s="1"/>
      <c r="PGJ48" s="1"/>
      <c r="PGK48" s="1"/>
      <c r="PGL48" s="1"/>
      <c r="PGM48" s="1"/>
      <c r="PGN48" s="1"/>
      <c r="PGO48" s="1"/>
      <c r="PGP48" s="1"/>
      <c r="PGQ48" s="1"/>
      <c r="PGR48" s="1"/>
      <c r="PGS48" s="1"/>
      <c r="PGT48" s="1"/>
      <c r="PGU48" s="1"/>
      <c r="PGV48" s="1"/>
      <c r="PGW48" s="1"/>
      <c r="PGX48" s="1"/>
      <c r="PGY48" s="1"/>
      <c r="PGZ48" s="1"/>
      <c r="PHA48" s="1"/>
      <c r="PHB48" s="1"/>
      <c r="PHC48" s="1"/>
      <c r="PHD48" s="1"/>
      <c r="PHE48" s="1"/>
      <c r="PHF48" s="1"/>
      <c r="PHG48" s="1"/>
      <c r="PHH48" s="1"/>
      <c r="PHI48" s="1"/>
      <c r="PHJ48" s="1"/>
      <c r="PHK48" s="1"/>
      <c r="PHL48" s="1"/>
      <c r="PHM48" s="1"/>
      <c r="PHN48" s="1"/>
      <c r="PHO48" s="1"/>
      <c r="PHP48" s="1"/>
      <c r="PHQ48" s="1"/>
      <c r="PHR48" s="1"/>
      <c r="PHS48" s="1"/>
      <c r="PHT48" s="1"/>
      <c r="PHU48" s="1"/>
      <c r="PHV48" s="1"/>
      <c r="PHW48" s="1"/>
      <c r="PHX48" s="1"/>
      <c r="PHY48" s="1"/>
      <c r="PHZ48" s="1"/>
      <c r="PIA48" s="1"/>
      <c r="PIB48" s="1"/>
      <c r="PIC48" s="1"/>
      <c r="PID48" s="1"/>
      <c r="PIE48" s="1"/>
      <c r="PIF48" s="1"/>
      <c r="PIG48" s="1"/>
      <c r="PIH48" s="1"/>
      <c r="PII48" s="1"/>
      <c r="PIJ48" s="1"/>
      <c r="PIK48" s="1"/>
      <c r="PIL48" s="1"/>
      <c r="PIM48" s="1"/>
      <c r="PIN48" s="1"/>
      <c r="PIO48" s="1"/>
      <c r="PIP48" s="1"/>
      <c r="PIQ48" s="1"/>
      <c r="PIR48" s="1"/>
      <c r="PIS48" s="1"/>
      <c r="PIT48" s="1"/>
      <c r="PIU48" s="1"/>
      <c r="PIV48" s="1"/>
      <c r="PIW48" s="1"/>
      <c r="PIX48" s="1"/>
      <c r="PIY48" s="1"/>
      <c r="PIZ48" s="1"/>
      <c r="PJA48" s="1"/>
      <c r="PJB48" s="1"/>
      <c r="PJC48" s="1"/>
      <c r="PJD48" s="1"/>
      <c r="PJE48" s="1"/>
      <c r="PJF48" s="1"/>
      <c r="PJG48" s="1"/>
      <c r="PJH48" s="1"/>
      <c r="PJI48" s="1"/>
      <c r="PJJ48" s="1"/>
      <c r="PJK48" s="1"/>
      <c r="PJL48" s="1"/>
      <c r="PJM48" s="1"/>
      <c r="PJN48" s="1"/>
      <c r="PJO48" s="1"/>
      <c r="PJP48" s="1"/>
      <c r="PJQ48" s="1"/>
      <c r="PJR48" s="1"/>
      <c r="PJS48" s="1"/>
      <c r="PJT48" s="1"/>
      <c r="PJU48" s="1"/>
      <c r="PJV48" s="1"/>
      <c r="PJW48" s="1"/>
      <c r="PJX48" s="1"/>
      <c r="PJY48" s="1"/>
      <c r="PJZ48" s="1"/>
      <c r="PKA48" s="1"/>
      <c r="PKB48" s="1"/>
      <c r="PKC48" s="1"/>
      <c r="PKD48" s="1"/>
      <c r="PKE48" s="1"/>
      <c r="PKF48" s="1"/>
      <c r="PKG48" s="1"/>
      <c r="PKH48" s="1"/>
      <c r="PKI48" s="1"/>
      <c r="PKJ48" s="1"/>
      <c r="PKK48" s="1"/>
      <c r="PKL48" s="1"/>
      <c r="PKM48" s="1"/>
      <c r="PKN48" s="1"/>
      <c r="PKO48" s="1"/>
      <c r="PKP48" s="1"/>
      <c r="PKQ48" s="1"/>
      <c r="PKR48" s="1"/>
      <c r="PKS48" s="1"/>
      <c r="PKT48" s="1"/>
      <c r="PKU48" s="1"/>
      <c r="PKV48" s="1"/>
      <c r="PKW48" s="1"/>
      <c r="PKX48" s="1"/>
      <c r="PKY48" s="1"/>
      <c r="PKZ48" s="1"/>
      <c r="PLA48" s="1"/>
      <c r="PLB48" s="1"/>
      <c r="PLC48" s="1"/>
      <c r="PLD48" s="1"/>
      <c r="PLE48" s="1"/>
      <c r="PLF48" s="1"/>
      <c r="PLG48" s="1"/>
      <c r="PLH48" s="1"/>
      <c r="PLI48" s="1"/>
      <c r="PLJ48" s="1"/>
      <c r="PLK48" s="1"/>
      <c r="PLL48" s="1"/>
      <c r="PLM48" s="1"/>
      <c r="PLN48" s="1"/>
      <c r="PLO48" s="1"/>
      <c r="PLP48" s="1"/>
      <c r="PLQ48" s="1"/>
      <c r="PLR48" s="1"/>
      <c r="PLS48" s="1"/>
      <c r="PLT48" s="1"/>
      <c r="PLU48" s="1"/>
      <c r="PLV48" s="1"/>
      <c r="PLW48" s="1"/>
      <c r="PLX48" s="1"/>
      <c r="PLY48" s="1"/>
      <c r="PLZ48" s="1"/>
      <c r="PMA48" s="1"/>
      <c r="PMB48" s="1"/>
      <c r="PMC48" s="1"/>
      <c r="PMD48" s="1"/>
      <c r="PME48" s="1"/>
      <c r="PMF48" s="1"/>
      <c r="PMG48" s="1"/>
      <c r="PMH48" s="1"/>
      <c r="PMI48" s="1"/>
      <c r="PMJ48" s="1"/>
      <c r="PMK48" s="1"/>
      <c r="PML48" s="1"/>
      <c r="PMM48" s="1"/>
      <c r="PMN48" s="1"/>
      <c r="PMO48" s="1"/>
      <c r="PMP48" s="1"/>
      <c r="PMQ48" s="1"/>
      <c r="PMR48" s="1"/>
      <c r="PMS48" s="1"/>
      <c r="PMT48" s="1"/>
      <c r="PMU48" s="1"/>
      <c r="PMV48" s="1"/>
      <c r="PMW48" s="1"/>
      <c r="PMX48" s="1"/>
      <c r="PMY48" s="1"/>
      <c r="PMZ48" s="1"/>
      <c r="PNA48" s="1"/>
      <c r="PNB48" s="1"/>
      <c r="PNC48" s="1"/>
      <c r="PND48" s="1"/>
      <c r="PNE48" s="1"/>
      <c r="PNF48" s="1"/>
      <c r="PNG48" s="1"/>
      <c r="PNH48" s="1"/>
      <c r="PNI48" s="1"/>
      <c r="PNJ48" s="1"/>
      <c r="PNK48" s="1"/>
      <c r="PNL48" s="1"/>
      <c r="PNM48" s="1"/>
      <c r="PNN48" s="1"/>
      <c r="PNO48" s="1"/>
      <c r="PNP48" s="1"/>
      <c r="PNQ48" s="1"/>
      <c r="PNR48" s="1"/>
      <c r="PNS48" s="1"/>
      <c r="PNT48" s="1"/>
      <c r="PNU48" s="1"/>
      <c r="PNV48" s="1"/>
      <c r="PNW48" s="1"/>
      <c r="PNX48" s="1"/>
      <c r="PNY48" s="1"/>
      <c r="PNZ48" s="1"/>
      <c r="POA48" s="1"/>
      <c r="POB48" s="1"/>
      <c r="POC48" s="1"/>
      <c r="POD48" s="1"/>
      <c r="POE48" s="1"/>
      <c r="POF48" s="1"/>
      <c r="POG48" s="1"/>
      <c r="POH48" s="1"/>
      <c r="POI48" s="1"/>
      <c r="POJ48" s="1"/>
      <c r="POK48" s="1"/>
      <c r="POL48" s="1"/>
      <c r="POM48" s="1"/>
      <c r="PON48" s="1"/>
      <c r="POO48" s="1"/>
      <c r="POP48" s="1"/>
      <c r="POQ48" s="1"/>
      <c r="POR48" s="1"/>
      <c r="POS48" s="1"/>
      <c r="POT48" s="1"/>
      <c r="POU48" s="1"/>
      <c r="POV48" s="1"/>
      <c r="POW48" s="1"/>
      <c r="POX48" s="1"/>
      <c r="POY48" s="1"/>
      <c r="POZ48" s="1"/>
      <c r="PPA48" s="1"/>
      <c r="PPB48" s="1"/>
      <c r="PPC48" s="1"/>
      <c r="PPD48" s="1"/>
      <c r="PPE48" s="1"/>
      <c r="PPF48" s="1"/>
      <c r="PPG48" s="1"/>
      <c r="PPH48" s="1"/>
      <c r="PPI48" s="1"/>
      <c r="PPJ48" s="1"/>
      <c r="PPK48" s="1"/>
      <c r="PPL48" s="1"/>
      <c r="PPM48" s="1"/>
      <c r="PPN48" s="1"/>
      <c r="PPO48" s="1"/>
      <c r="PPP48" s="1"/>
      <c r="PPQ48" s="1"/>
      <c r="PPR48" s="1"/>
      <c r="PPS48" s="1"/>
      <c r="PPT48" s="1"/>
      <c r="PPU48" s="1"/>
      <c r="PPV48" s="1"/>
      <c r="PPW48" s="1"/>
      <c r="PPX48" s="1"/>
      <c r="PPY48" s="1"/>
      <c r="PPZ48" s="1"/>
      <c r="PQA48" s="1"/>
      <c r="PQB48" s="1"/>
      <c r="PQC48" s="1"/>
      <c r="PQD48" s="1"/>
      <c r="PQE48" s="1"/>
      <c r="PQF48" s="1"/>
      <c r="PQG48" s="1"/>
      <c r="PQH48" s="1"/>
      <c r="PQI48" s="1"/>
      <c r="PQJ48" s="1"/>
      <c r="PQK48" s="1"/>
      <c r="PQL48" s="1"/>
      <c r="PQM48" s="1"/>
      <c r="PQN48" s="1"/>
      <c r="PQO48" s="1"/>
      <c r="PQP48" s="1"/>
      <c r="PQQ48" s="1"/>
      <c r="PQR48" s="1"/>
      <c r="PQS48" s="1"/>
      <c r="PQT48" s="1"/>
      <c r="PQU48" s="1"/>
      <c r="PQV48" s="1"/>
      <c r="PQW48" s="1"/>
      <c r="PQX48" s="1"/>
      <c r="PQY48" s="1"/>
      <c r="PQZ48" s="1"/>
      <c r="PRA48" s="1"/>
      <c r="PRB48" s="1"/>
      <c r="PRC48" s="1"/>
      <c r="PRD48" s="1"/>
      <c r="PRE48" s="1"/>
      <c r="PRF48" s="1"/>
      <c r="PRG48" s="1"/>
      <c r="PRH48" s="1"/>
      <c r="PRI48" s="1"/>
      <c r="PRJ48" s="1"/>
      <c r="PRK48" s="1"/>
      <c r="PRL48" s="1"/>
      <c r="PRM48" s="1"/>
      <c r="PRN48" s="1"/>
      <c r="PRO48" s="1"/>
      <c r="PRP48" s="1"/>
      <c r="PRQ48" s="1"/>
      <c r="PRR48" s="1"/>
      <c r="PRS48" s="1"/>
      <c r="PRT48" s="1"/>
      <c r="PRU48" s="1"/>
      <c r="PRV48" s="1"/>
      <c r="PRW48" s="1"/>
      <c r="PRX48" s="1"/>
      <c r="PRY48" s="1"/>
      <c r="PRZ48" s="1"/>
      <c r="PSA48" s="1"/>
      <c r="PSB48" s="1"/>
      <c r="PSC48" s="1"/>
      <c r="PSD48" s="1"/>
      <c r="PSE48" s="1"/>
      <c r="PSF48" s="1"/>
      <c r="PSG48" s="1"/>
      <c r="PSH48" s="1"/>
      <c r="PSI48" s="1"/>
      <c r="PSJ48" s="1"/>
      <c r="PSK48" s="1"/>
      <c r="PSL48" s="1"/>
      <c r="PSM48" s="1"/>
      <c r="PSN48" s="1"/>
      <c r="PSO48" s="1"/>
      <c r="PSP48" s="1"/>
      <c r="PSQ48" s="1"/>
      <c r="PSR48" s="1"/>
      <c r="PSS48" s="1"/>
      <c r="PST48" s="1"/>
      <c r="PSU48" s="1"/>
      <c r="PSV48" s="1"/>
      <c r="PSW48" s="1"/>
      <c r="PSX48" s="1"/>
      <c r="PSY48" s="1"/>
      <c r="PSZ48" s="1"/>
      <c r="PTA48" s="1"/>
      <c r="PTB48" s="1"/>
      <c r="PTC48" s="1"/>
      <c r="PTD48" s="1"/>
      <c r="PTE48" s="1"/>
      <c r="PTF48" s="1"/>
      <c r="PTG48" s="1"/>
      <c r="PTH48" s="1"/>
      <c r="PTI48" s="1"/>
      <c r="PTJ48" s="1"/>
      <c r="PTK48" s="1"/>
      <c r="PTL48" s="1"/>
      <c r="PTM48" s="1"/>
      <c r="PTN48" s="1"/>
      <c r="PTO48" s="1"/>
      <c r="PTP48" s="1"/>
      <c r="PTQ48" s="1"/>
      <c r="PTR48" s="1"/>
      <c r="PTS48" s="1"/>
      <c r="PTT48" s="1"/>
      <c r="PTU48" s="1"/>
      <c r="PTV48" s="1"/>
      <c r="PTW48" s="1"/>
      <c r="PTX48" s="1"/>
      <c r="PTY48" s="1"/>
      <c r="PTZ48" s="1"/>
      <c r="PUA48" s="1"/>
      <c r="PUB48" s="1"/>
      <c r="PUC48" s="1"/>
      <c r="PUD48" s="1"/>
      <c r="PUE48" s="1"/>
      <c r="PUF48" s="1"/>
      <c r="PUG48" s="1"/>
      <c r="PUH48" s="1"/>
      <c r="PUI48" s="1"/>
      <c r="PUJ48" s="1"/>
      <c r="PUK48" s="1"/>
      <c r="PUL48" s="1"/>
      <c r="PUM48" s="1"/>
      <c r="PUN48" s="1"/>
      <c r="PUO48" s="1"/>
      <c r="PUP48" s="1"/>
      <c r="PUQ48" s="1"/>
      <c r="PUR48" s="1"/>
      <c r="PUS48" s="1"/>
      <c r="PUT48" s="1"/>
      <c r="PUU48" s="1"/>
      <c r="PUV48" s="1"/>
      <c r="PUW48" s="1"/>
      <c r="PUX48" s="1"/>
      <c r="PUY48" s="1"/>
      <c r="PUZ48" s="1"/>
      <c r="PVA48" s="1"/>
      <c r="PVB48" s="1"/>
      <c r="PVC48" s="1"/>
      <c r="PVD48" s="1"/>
      <c r="PVE48" s="1"/>
      <c r="PVF48" s="1"/>
      <c r="PVG48" s="1"/>
      <c r="PVH48" s="1"/>
      <c r="PVI48" s="1"/>
      <c r="PVJ48" s="1"/>
      <c r="PVK48" s="1"/>
      <c r="PVL48" s="1"/>
      <c r="PVM48" s="1"/>
      <c r="PVN48" s="1"/>
      <c r="PVO48" s="1"/>
      <c r="PVP48" s="1"/>
      <c r="PVQ48" s="1"/>
      <c r="PVR48" s="1"/>
      <c r="PVS48" s="1"/>
      <c r="PVT48" s="1"/>
      <c r="PVU48" s="1"/>
      <c r="PVV48" s="1"/>
      <c r="PVW48" s="1"/>
      <c r="PVX48" s="1"/>
      <c r="PVY48" s="1"/>
      <c r="PVZ48" s="1"/>
      <c r="PWA48" s="1"/>
      <c r="PWB48" s="1"/>
      <c r="PWC48" s="1"/>
      <c r="PWD48" s="1"/>
      <c r="PWE48" s="1"/>
      <c r="PWF48" s="1"/>
      <c r="PWG48" s="1"/>
      <c r="PWH48" s="1"/>
      <c r="PWI48" s="1"/>
      <c r="PWJ48" s="1"/>
      <c r="PWK48" s="1"/>
      <c r="PWL48" s="1"/>
      <c r="PWM48" s="1"/>
      <c r="PWN48" s="1"/>
      <c r="PWO48" s="1"/>
      <c r="PWP48" s="1"/>
      <c r="PWQ48" s="1"/>
      <c r="PWR48" s="1"/>
      <c r="PWS48" s="1"/>
      <c r="PWT48" s="1"/>
      <c r="PWU48" s="1"/>
      <c r="PWV48" s="1"/>
      <c r="PWW48" s="1"/>
      <c r="PWX48" s="1"/>
      <c r="PWY48" s="1"/>
      <c r="PWZ48" s="1"/>
      <c r="PXA48" s="1"/>
      <c r="PXB48" s="1"/>
      <c r="PXC48" s="1"/>
      <c r="PXD48" s="1"/>
      <c r="PXE48" s="1"/>
      <c r="PXF48" s="1"/>
      <c r="PXG48" s="1"/>
      <c r="PXH48" s="1"/>
      <c r="PXI48" s="1"/>
      <c r="PXJ48" s="1"/>
      <c r="PXK48" s="1"/>
      <c r="PXL48" s="1"/>
      <c r="PXM48" s="1"/>
      <c r="PXN48" s="1"/>
      <c r="PXO48" s="1"/>
      <c r="PXP48" s="1"/>
      <c r="PXQ48" s="1"/>
      <c r="PXR48" s="1"/>
      <c r="PXS48" s="1"/>
      <c r="PXT48" s="1"/>
      <c r="PXU48" s="1"/>
      <c r="PXV48" s="1"/>
      <c r="PXW48" s="1"/>
      <c r="PXX48" s="1"/>
      <c r="PXY48" s="1"/>
      <c r="PXZ48" s="1"/>
      <c r="PYA48" s="1"/>
      <c r="PYB48" s="1"/>
      <c r="PYC48" s="1"/>
      <c r="PYD48" s="1"/>
      <c r="PYE48" s="1"/>
      <c r="PYF48" s="1"/>
      <c r="PYG48" s="1"/>
      <c r="PYH48" s="1"/>
      <c r="PYI48" s="1"/>
      <c r="PYJ48" s="1"/>
      <c r="PYK48" s="1"/>
      <c r="PYL48" s="1"/>
      <c r="PYM48" s="1"/>
      <c r="PYN48" s="1"/>
      <c r="PYO48" s="1"/>
      <c r="PYP48" s="1"/>
      <c r="PYQ48" s="1"/>
      <c r="PYR48" s="1"/>
      <c r="PYS48" s="1"/>
      <c r="PYT48" s="1"/>
      <c r="PYU48" s="1"/>
      <c r="PYV48" s="1"/>
      <c r="PYW48" s="1"/>
      <c r="PYX48" s="1"/>
      <c r="PYY48" s="1"/>
      <c r="PYZ48" s="1"/>
      <c r="PZA48" s="1"/>
      <c r="PZB48" s="1"/>
      <c r="PZC48" s="1"/>
      <c r="PZD48" s="1"/>
      <c r="PZE48" s="1"/>
      <c r="PZF48" s="1"/>
      <c r="PZG48" s="1"/>
      <c r="PZH48" s="1"/>
      <c r="PZI48" s="1"/>
      <c r="PZJ48" s="1"/>
      <c r="PZK48" s="1"/>
      <c r="PZL48" s="1"/>
      <c r="PZM48" s="1"/>
      <c r="PZN48" s="1"/>
      <c r="PZO48" s="1"/>
      <c r="PZP48" s="1"/>
      <c r="PZQ48" s="1"/>
      <c r="PZR48" s="1"/>
      <c r="PZS48" s="1"/>
      <c r="PZT48" s="1"/>
      <c r="PZU48" s="1"/>
      <c r="PZV48" s="1"/>
      <c r="PZW48" s="1"/>
      <c r="PZX48" s="1"/>
      <c r="PZY48" s="1"/>
      <c r="PZZ48" s="1"/>
      <c r="QAA48" s="1"/>
      <c r="QAB48" s="1"/>
      <c r="QAC48" s="1"/>
      <c r="QAD48" s="1"/>
      <c r="QAE48" s="1"/>
      <c r="QAF48" s="1"/>
      <c r="QAG48" s="1"/>
      <c r="QAH48" s="1"/>
      <c r="QAI48" s="1"/>
      <c r="QAJ48" s="1"/>
      <c r="QAK48" s="1"/>
      <c r="QAL48" s="1"/>
      <c r="QAM48" s="1"/>
      <c r="QAN48" s="1"/>
      <c r="QAO48" s="1"/>
      <c r="QAP48" s="1"/>
      <c r="QAQ48" s="1"/>
      <c r="QAR48" s="1"/>
      <c r="QAS48" s="1"/>
      <c r="QAT48" s="1"/>
      <c r="QAU48" s="1"/>
      <c r="QAV48" s="1"/>
      <c r="QAW48" s="1"/>
      <c r="QAX48" s="1"/>
      <c r="QAY48" s="1"/>
      <c r="QAZ48" s="1"/>
      <c r="QBA48" s="1"/>
      <c r="QBB48" s="1"/>
      <c r="QBC48" s="1"/>
      <c r="QBD48" s="1"/>
      <c r="QBE48" s="1"/>
      <c r="QBF48" s="1"/>
      <c r="QBG48" s="1"/>
      <c r="QBH48" s="1"/>
      <c r="QBI48" s="1"/>
      <c r="QBJ48" s="1"/>
      <c r="QBK48" s="1"/>
      <c r="QBL48" s="1"/>
      <c r="QBM48" s="1"/>
      <c r="QBN48" s="1"/>
      <c r="QBO48" s="1"/>
      <c r="QBP48" s="1"/>
      <c r="QBQ48" s="1"/>
      <c r="QBR48" s="1"/>
      <c r="QBS48" s="1"/>
      <c r="QBT48" s="1"/>
      <c r="QBU48" s="1"/>
      <c r="QBV48" s="1"/>
      <c r="QBW48" s="1"/>
      <c r="QBX48" s="1"/>
      <c r="QBY48" s="1"/>
      <c r="QBZ48" s="1"/>
      <c r="QCA48" s="1"/>
      <c r="QCB48" s="1"/>
      <c r="QCC48" s="1"/>
      <c r="QCD48" s="1"/>
      <c r="QCE48" s="1"/>
      <c r="QCF48" s="1"/>
      <c r="QCG48" s="1"/>
      <c r="QCH48" s="1"/>
      <c r="QCI48" s="1"/>
      <c r="QCJ48" s="1"/>
      <c r="QCK48" s="1"/>
      <c r="QCL48" s="1"/>
      <c r="QCM48" s="1"/>
      <c r="QCN48" s="1"/>
      <c r="QCO48" s="1"/>
      <c r="QCP48" s="1"/>
      <c r="QCQ48" s="1"/>
      <c r="QCR48" s="1"/>
      <c r="QCS48" s="1"/>
      <c r="QCT48" s="1"/>
      <c r="QCU48" s="1"/>
      <c r="QCV48" s="1"/>
      <c r="QCW48" s="1"/>
      <c r="QCX48" s="1"/>
      <c r="QCY48" s="1"/>
      <c r="QCZ48" s="1"/>
      <c r="QDA48" s="1"/>
      <c r="QDB48" s="1"/>
      <c r="QDC48" s="1"/>
      <c r="QDD48" s="1"/>
      <c r="QDE48" s="1"/>
      <c r="QDF48" s="1"/>
      <c r="QDG48" s="1"/>
      <c r="QDH48" s="1"/>
      <c r="QDI48" s="1"/>
      <c r="QDJ48" s="1"/>
      <c r="QDK48" s="1"/>
      <c r="QDL48" s="1"/>
      <c r="QDM48" s="1"/>
      <c r="QDN48" s="1"/>
      <c r="QDO48" s="1"/>
      <c r="QDP48" s="1"/>
      <c r="QDQ48" s="1"/>
      <c r="QDR48" s="1"/>
      <c r="QDS48" s="1"/>
      <c r="QDT48" s="1"/>
      <c r="QDU48" s="1"/>
      <c r="QDV48" s="1"/>
      <c r="QDW48" s="1"/>
      <c r="QDX48" s="1"/>
      <c r="QDY48" s="1"/>
      <c r="QDZ48" s="1"/>
      <c r="QEA48" s="1"/>
      <c r="QEB48" s="1"/>
      <c r="QEC48" s="1"/>
      <c r="QED48" s="1"/>
      <c r="QEE48" s="1"/>
      <c r="QEF48" s="1"/>
      <c r="QEG48" s="1"/>
      <c r="QEH48" s="1"/>
      <c r="QEI48" s="1"/>
      <c r="QEJ48" s="1"/>
      <c r="QEK48" s="1"/>
      <c r="QEL48" s="1"/>
      <c r="QEM48" s="1"/>
      <c r="QEN48" s="1"/>
      <c r="QEO48" s="1"/>
      <c r="QEP48" s="1"/>
      <c r="QEQ48" s="1"/>
      <c r="QER48" s="1"/>
      <c r="QES48" s="1"/>
      <c r="QET48" s="1"/>
      <c r="QEU48" s="1"/>
      <c r="QEV48" s="1"/>
      <c r="QEW48" s="1"/>
      <c r="QEX48" s="1"/>
      <c r="QEY48" s="1"/>
      <c r="QEZ48" s="1"/>
      <c r="QFA48" s="1"/>
      <c r="QFB48" s="1"/>
      <c r="QFC48" s="1"/>
      <c r="QFD48" s="1"/>
      <c r="QFE48" s="1"/>
      <c r="QFF48" s="1"/>
      <c r="QFG48" s="1"/>
      <c r="QFH48" s="1"/>
      <c r="QFI48" s="1"/>
      <c r="QFJ48" s="1"/>
      <c r="QFK48" s="1"/>
      <c r="QFL48" s="1"/>
      <c r="QFM48" s="1"/>
      <c r="QFN48" s="1"/>
      <c r="QFO48" s="1"/>
      <c r="QFP48" s="1"/>
      <c r="QFQ48" s="1"/>
      <c r="QFR48" s="1"/>
      <c r="QFS48" s="1"/>
      <c r="QFT48" s="1"/>
      <c r="QFU48" s="1"/>
      <c r="QFV48" s="1"/>
      <c r="QFW48" s="1"/>
      <c r="QFX48" s="1"/>
      <c r="QFY48" s="1"/>
      <c r="QFZ48" s="1"/>
      <c r="QGA48" s="1"/>
      <c r="QGB48" s="1"/>
      <c r="QGC48" s="1"/>
      <c r="QGD48" s="1"/>
      <c r="QGE48" s="1"/>
      <c r="QGF48" s="1"/>
      <c r="QGG48" s="1"/>
      <c r="QGH48" s="1"/>
      <c r="QGI48" s="1"/>
      <c r="QGJ48" s="1"/>
      <c r="QGK48" s="1"/>
      <c r="QGL48" s="1"/>
      <c r="QGM48" s="1"/>
      <c r="QGN48" s="1"/>
      <c r="QGO48" s="1"/>
      <c r="QGP48" s="1"/>
      <c r="QGQ48" s="1"/>
      <c r="QGR48" s="1"/>
      <c r="QGS48" s="1"/>
      <c r="QGT48" s="1"/>
      <c r="QGU48" s="1"/>
      <c r="QGV48" s="1"/>
      <c r="QGW48" s="1"/>
      <c r="QGX48" s="1"/>
      <c r="QGY48" s="1"/>
      <c r="QGZ48" s="1"/>
      <c r="QHA48" s="1"/>
      <c r="QHB48" s="1"/>
      <c r="QHC48" s="1"/>
      <c r="QHD48" s="1"/>
      <c r="QHE48" s="1"/>
      <c r="QHF48" s="1"/>
      <c r="QHG48" s="1"/>
      <c r="QHH48" s="1"/>
      <c r="QHI48" s="1"/>
      <c r="QHJ48" s="1"/>
      <c r="QHK48" s="1"/>
      <c r="QHL48" s="1"/>
      <c r="QHM48" s="1"/>
      <c r="QHN48" s="1"/>
      <c r="QHO48" s="1"/>
      <c r="QHP48" s="1"/>
      <c r="QHQ48" s="1"/>
      <c r="QHR48" s="1"/>
      <c r="QHS48" s="1"/>
      <c r="QHT48" s="1"/>
      <c r="QHU48" s="1"/>
      <c r="QHV48" s="1"/>
      <c r="QHW48" s="1"/>
      <c r="QHX48" s="1"/>
      <c r="QHY48" s="1"/>
      <c r="QHZ48" s="1"/>
      <c r="QIA48" s="1"/>
      <c r="QIB48" s="1"/>
      <c r="QIC48" s="1"/>
      <c r="QID48" s="1"/>
      <c r="QIE48" s="1"/>
      <c r="QIF48" s="1"/>
      <c r="QIG48" s="1"/>
      <c r="QIH48" s="1"/>
      <c r="QII48" s="1"/>
      <c r="QIJ48" s="1"/>
      <c r="QIK48" s="1"/>
      <c r="QIL48" s="1"/>
      <c r="QIM48" s="1"/>
      <c r="QIN48" s="1"/>
      <c r="QIO48" s="1"/>
      <c r="QIP48" s="1"/>
      <c r="QIQ48" s="1"/>
      <c r="QIR48" s="1"/>
      <c r="QIS48" s="1"/>
      <c r="QIT48" s="1"/>
      <c r="QIU48" s="1"/>
      <c r="QIV48" s="1"/>
      <c r="QIW48" s="1"/>
      <c r="QIX48" s="1"/>
      <c r="QIY48" s="1"/>
      <c r="QIZ48" s="1"/>
      <c r="QJA48" s="1"/>
      <c r="QJB48" s="1"/>
      <c r="QJC48" s="1"/>
      <c r="QJD48" s="1"/>
      <c r="QJE48" s="1"/>
      <c r="QJF48" s="1"/>
      <c r="QJG48" s="1"/>
      <c r="QJH48" s="1"/>
      <c r="QJI48" s="1"/>
      <c r="QJJ48" s="1"/>
      <c r="QJK48" s="1"/>
      <c r="QJL48" s="1"/>
      <c r="QJM48" s="1"/>
      <c r="QJN48" s="1"/>
      <c r="QJO48" s="1"/>
      <c r="QJP48" s="1"/>
      <c r="QJQ48" s="1"/>
      <c r="QJR48" s="1"/>
      <c r="QJS48" s="1"/>
      <c r="QJT48" s="1"/>
      <c r="QJU48" s="1"/>
      <c r="QJV48" s="1"/>
      <c r="QJW48" s="1"/>
      <c r="QJX48" s="1"/>
      <c r="QJY48" s="1"/>
      <c r="QJZ48" s="1"/>
      <c r="QKA48" s="1"/>
      <c r="QKB48" s="1"/>
      <c r="QKC48" s="1"/>
      <c r="QKD48" s="1"/>
      <c r="QKE48" s="1"/>
      <c r="QKF48" s="1"/>
      <c r="QKG48" s="1"/>
      <c r="QKH48" s="1"/>
      <c r="QKI48" s="1"/>
      <c r="QKJ48" s="1"/>
      <c r="QKK48" s="1"/>
      <c r="QKL48" s="1"/>
      <c r="QKM48" s="1"/>
      <c r="QKN48" s="1"/>
      <c r="QKO48" s="1"/>
      <c r="QKP48" s="1"/>
      <c r="QKQ48" s="1"/>
      <c r="QKR48" s="1"/>
      <c r="QKS48" s="1"/>
      <c r="QKT48" s="1"/>
      <c r="QKU48" s="1"/>
      <c r="QKV48" s="1"/>
      <c r="QKW48" s="1"/>
      <c r="QKX48" s="1"/>
      <c r="QKY48" s="1"/>
      <c r="QKZ48" s="1"/>
      <c r="QLA48" s="1"/>
      <c r="QLB48" s="1"/>
      <c r="QLC48" s="1"/>
      <c r="QLD48" s="1"/>
      <c r="QLE48" s="1"/>
      <c r="QLF48" s="1"/>
      <c r="QLG48" s="1"/>
      <c r="QLH48" s="1"/>
      <c r="QLI48" s="1"/>
      <c r="QLJ48" s="1"/>
      <c r="QLK48" s="1"/>
      <c r="QLL48" s="1"/>
      <c r="QLM48" s="1"/>
      <c r="QLN48" s="1"/>
      <c r="QLO48" s="1"/>
      <c r="QLP48" s="1"/>
      <c r="QLQ48" s="1"/>
      <c r="QLR48" s="1"/>
      <c r="QLS48" s="1"/>
      <c r="QLT48" s="1"/>
      <c r="QLU48" s="1"/>
      <c r="QLV48" s="1"/>
      <c r="QLW48" s="1"/>
      <c r="QLX48" s="1"/>
      <c r="QLY48" s="1"/>
      <c r="QLZ48" s="1"/>
      <c r="QMA48" s="1"/>
      <c r="QMB48" s="1"/>
      <c r="QMC48" s="1"/>
      <c r="QMD48" s="1"/>
      <c r="QME48" s="1"/>
      <c r="QMF48" s="1"/>
      <c r="QMG48" s="1"/>
      <c r="QMH48" s="1"/>
      <c r="QMI48" s="1"/>
      <c r="QMJ48" s="1"/>
      <c r="QMK48" s="1"/>
      <c r="QML48" s="1"/>
      <c r="QMM48" s="1"/>
      <c r="QMN48" s="1"/>
      <c r="QMO48" s="1"/>
      <c r="QMP48" s="1"/>
      <c r="QMQ48" s="1"/>
      <c r="QMR48" s="1"/>
      <c r="QMS48" s="1"/>
      <c r="QMT48" s="1"/>
      <c r="QMU48" s="1"/>
      <c r="QMV48" s="1"/>
      <c r="QMW48" s="1"/>
      <c r="QMX48" s="1"/>
      <c r="QMY48" s="1"/>
      <c r="QMZ48" s="1"/>
      <c r="QNA48" s="1"/>
      <c r="QNB48" s="1"/>
      <c r="QNC48" s="1"/>
      <c r="QND48" s="1"/>
      <c r="QNE48" s="1"/>
      <c r="QNF48" s="1"/>
      <c r="QNG48" s="1"/>
      <c r="QNH48" s="1"/>
      <c r="QNI48" s="1"/>
      <c r="QNJ48" s="1"/>
      <c r="QNK48" s="1"/>
      <c r="QNL48" s="1"/>
      <c r="QNM48" s="1"/>
      <c r="QNN48" s="1"/>
      <c r="QNO48" s="1"/>
      <c r="QNP48" s="1"/>
      <c r="QNQ48" s="1"/>
      <c r="QNR48" s="1"/>
      <c r="QNS48" s="1"/>
      <c r="QNT48" s="1"/>
      <c r="QNU48" s="1"/>
      <c r="QNV48" s="1"/>
      <c r="QNW48" s="1"/>
      <c r="QNX48" s="1"/>
      <c r="QNY48" s="1"/>
      <c r="QNZ48" s="1"/>
      <c r="QOA48" s="1"/>
      <c r="QOB48" s="1"/>
      <c r="QOC48" s="1"/>
      <c r="QOD48" s="1"/>
      <c r="QOE48" s="1"/>
      <c r="QOF48" s="1"/>
      <c r="QOG48" s="1"/>
      <c r="QOH48" s="1"/>
      <c r="QOI48" s="1"/>
      <c r="QOJ48" s="1"/>
      <c r="QOK48" s="1"/>
      <c r="QOL48" s="1"/>
      <c r="QOM48" s="1"/>
      <c r="QON48" s="1"/>
      <c r="QOO48" s="1"/>
      <c r="QOP48" s="1"/>
      <c r="QOQ48" s="1"/>
      <c r="QOR48" s="1"/>
      <c r="QOS48" s="1"/>
      <c r="QOT48" s="1"/>
      <c r="QOU48" s="1"/>
      <c r="QOV48" s="1"/>
      <c r="QOW48" s="1"/>
      <c r="QOX48" s="1"/>
      <c r="QOY48" s="1"/>
      <c r="QOZ48" s="1"/>
      <c r="QPA48" s="1"/>
      <c r="QPB48" s="1"/>
      <c r="QPC48" s="1"/>
      <c r="QPD48" s="1"/>
      <c r="QPE48" s="1"/>
      <c r="QPF48" s="1"/>
      <c r="QPG48" s="1"/>
      <c r="QPH48" s="1"/>
      <c r="QPI48" s="1"/>
      <c r="QPJ48" s="1"/>
      <c r="QPK48" s="1"/>
      <c r="QPL48" s="1"/>
      <c r="QPM48" s="1"/>
      <c r="QPN48" s="1"/>
      <c r="QPO48" s="1"/>
      <c r="QPP48" s="1"/>
      <c r="QPQ48" s="1"/>
      <c r="QPR48" s="1"/>
      <c r="QPS48" s="1"/>
      <c r="QPT48" s="1"/>
      <c r="QPU48" s="1"/>
      <c r="QPV48" s="1"/>
      <c r="QPW48" s="1"/>
      <c r="QPX48" s="1"/>
      <c r="QPY48" s="1"/>
      <c r="QPZ48" s="1"/>
      <c r="QQA48" s="1"/>
      <c r="QQB48" s="1"/>
      <c r="QQC48" s="1"/>
      <c r="QQD48" s="1"/>
      <c r="QQE48" s="1"/>
      <c r="QQF48" s="1"/>
      <c r="QQG48" s="1"/>
      <c r="QQH48" s="1"/>
      <c r="QQI48" s="1"/>
      <c r="QQJ48" s="1"/>
      <c r="QQK48" s="1"/>
      <c r="QQL48" s="1"/>
      <c r="QQM48" s="1"/>
      <c r="QQN48" s="1"/>
      <c r="QQO48" s="1"/>
      <c r="QQP48" s="1"/>
      <c r="QQQ48" s="1"/>
      <c r="QQR48" s="1"/>
      <c r="QQS48" s="1"/>
      <c r="QQT48" s="1"/>
      <c r="QQU48" s="1"/>
      <c r="QQV48" s="1"/>
      <c r="QQW48" s="1"/>
      <c r="QQX48" s="1"/>
      <c r="QQY48" s="1"/>
      <c r="QQZ48" s="1"/>
      <c r="QRA48" s="1"/>
      <c r="QRB48" s="1"/>
      <c r="QRC48" s="1"/>
      <c r="QRD48" s="1"/>
      <c r="QRE48" s="1"/>
      <c r="QRF48" s="1"/>
      <c r="QRG48" s="1"/>
      <c r="QRH48" s="1"/>
      <c r="QRI48" s="1"/>
      <c r="QRJ48" s="1"/>
      <c r="QRK48" s="1"/>
      <c r="QRL48" s="1"/>
      <c r="QRM48" s="1"/>
      <c r="QRN48" s="1"/>
      <c r="QRO48" s="1"/>
      <c r="QRP48" s="1"/>
      <c r="QRQ48" s="1"/>
      <c r="QRR48" s="1"/>
      <c r="QRS48" s="1"/>
      <c r="QRT48" s="1"/>
      <c r="QRU48" s="1"/>
      <c r="QRV48" s="1"/>
      <c r="QRW48" s="1"/>
      <c r="QRX48" s="1"/>
      <c r="QRY48" s="1"/>
      <c r="QRZ48" s="1"/>
      <c r="QSA48" s="1"/>
      <c r="QSB48" s="1"/>
      <c r="QSC48" s="1"/>
      <c r="QSD48" s="1"/>
      <c r="QSE48" s="1"/>
      <c r="QSF48" s="1"/>
      <c r="QSG48" s="1"/>
      <c r="QSH48" s="1"/>
      <c r="QSI48" s="1"/>
      <c r="QSJ48" s="1"/>
      <c r="QSK48" s="1"/>
      <c r="QSL48" s="1"/>
      <c r="QSM48" s="1"/>
      <c r="QSN48" s="1"/>
      <c r="QSO48" s="1"/>
      <c r="QSP48" s="1"/>
      <c r="QSQ48" s="1"/>
      <c r="QSR48" s="1"/>
      <c r="QSS48" s="1"/>
      <c r="QST48" s="1"/>
      <c r="QSU48" s="1"/>
      <c r="QSV48" s="1"/>
      <c r="QSW48" s="1"/>
      <c r="QSX48" s="1"/>
      <c r="QSY48" s="1"/>
      <c r="QSZ48" s="1"/>
      <c r="QTA48" s="1"/>
      <c r="QTB48" s="1"/>
      <c r="QTC48" s="1"/>
      <c r="QTD48" s="1"/>
      <c r="QTE48" s="1"/>
      <c r="QTF48" s="1"/>
      <c r="QTG48" s="1"/>
      <c r="QTH48" s="1"/>
      <c r="QTI48" s="1"/>
      <c r="QTJ48" s="1"/>
      <c r="QTK48" s="1"/>
      <c r="QTL48" s="1"/>
      <c r="QTM48" s="1"/>
      <c r="QTN48" s="1"/>
      <c r="QTO48" s="1"/>
      <c r="QTP48" s="1"/>
      <c r="QTQ48" s="1"/>
      <c r="QTR48" s="1"/>
      <c r="QTS48" s="1"/>
      <c r="QTT48" s="1"/>
      <c r="QTU48" s="1"/>
      <c r="QTV48" s="1"/>
      <c r="QTW48" s="1"/>
      <c r="QTX48" s="1"/>
      <c r="QTY48" s="1"/>
      <c r="QTZ48" s="1"/>
      <c r="QUA48" s="1"/>
      <c r="QUB48" s="1"/>
      <c r="QUC48" s="1"/>
      <c r="QUD48" s="1"/>
      <c r="QUE48" s="1"/>
      <c r="QUF48" s="1"/>
      <c r="QUG48" s="1"/>
      <c r="QUH48" s="1"/>
      <c r="QUI48" s="1"/>
      <c r="QUJ48" s="1"/>
      <c r="QUK48" s="1"/>
      <c r="QUL48" s="1"/>
      <c r="QUM48" s="1"/>
      <c r="QUN48" s="1"/>
      <c r="QUO48" s="1"/>
      <c r="QUP48" s="1"/>
      <c r="QUQ48" s="1"/>
      <c r="QUR48" s="1"/>
      <c r="QUS48" s="1"/>
      <c r="QUT48" s="1"/>
      <c r="QUU48" s="1"/>
      <c r="QUV48" s="1"/>
      <c r="QUW48" s="1"/>
      <c r="QUX48" s="1"/>
      <c r="QUY48" s="1"/>
      <c r="QUZ48" s="1"/>
      <c r="QVA48" s="1"/>
      <c r="QVB48" s="1"/>
      <c r="QVC48" s="1"/>
      <c r="QVD48" s="1"/>
      <c r="QVE48" s="1"/>
      <c r="QVF48" s="1"/>
      <c r="QVG48" s="1"/>
      <c r="QVH48" s="1"/>
      <c r="QVI48" s="1"/>
      <c r="QVJ48" s="1"/>
      <c r="QVK48" s="1"/>
      <c r="QVL48" s="1"/>
      <c r="QVM48" s="1"/>
      <c r="QVN48" s="1"/>
      <c r="QVO48" s="1"/>
      <c r="QVP48" s="1"/>
      <c r="QVQ48" s="1"/>
      <c r="QVR48" s="1"/>
      <c r="QVS48" s="1"/>
      <c r="QVT48" s="1"/>
      <c r="QVU48" s="1"/>
      <c r="QVV48" s="1"/>
      <c r="QVW48" s="1"/>
      <c r="QVX48" s="1"/>
      <c r="QVY48" s="1"/>
      <c r="QVZ48" s="1"/>
      <c r="QWA48" s="1"/>
      <c r="QWB48" s="1"/>
      <c r="QWC48" s="1"/>
      <c r="QWD48" s="1"/>
      <c r="QWE48" s="1"/>
      <c r="QWF48" s="1"/>
      <c r="QWG48" s="1"/>
      <c r="QWH48" s="1"/>
      <c r="QWI48" s="1"/>
      <c r="QWJ48" s="1"/>
      <c r="QWK48" s="1"/>
      <c r="QWL48" s="1"/>
      <c r="QWM48" s="1"/>
      <c r="QWN48" s="1"/>
      <c r="QWO48" s="1"/>
      <c r="QWP48" s="1"/>
      <c r="QWQ48" s="1"/>
      <c r="QWR48" s="1"/>
      <c r="QWS48" s="1"/>
      <c r="QWT48" s="1"/>
      <c r="QWU48" s="1"/>
      <c r="QWV48" s="1"/>
      <c r="QWW48" s="1"/>
      <c r="QWX48" s="1"/>
      <c r="QWY48" s="1"/>
      <c r="QWZ48" s="1"/>
      <c r="QXA48" s="1"/>
      <c r="QXB48" s="1"/>
      <c r="QXC48" s="1"/>
      <c r="QXD48" s="1"/>
      <c r="QXE48" s="1"/>
      <c r="QXF48" s="1"/>
      <c r="QXG48" s="1"/>
      <c r="QXH48" s="1"/>
      <c r="QXI48" s="1"/>
      <c r="QXJ48" s="1"/>
      <c r="QXK48" s="1"/>
      <c r="QXL48" s="1"/>
      <c r="QXM48" s="1"/>
      <c r="QXN48" s="1"/>
      <c r="QXO48" s="1"/>
      <c r="QXP48" s="1"/>
      <c r="QXQ48" s="1"/>
      <c r="QXR48" s="1"/>
      <c r="QXS48" s="1"/>
      <c r="QXT48" s="1"/>
      <c r="QXU48" s="1"/>
      <c r="QXV48" s="1"/>
      <c r="QXW48" s="1"/>
      <c r="QXX48" s="1"/>
      <c r="QXY48" s="1"/>
      <c r="QXZ48" s="1"/>
      <c r="QYA48" s="1"/>
      <c r="QYB48" s="1"/>
      <c r="QYC48" s="1"/>
      <c r="QYD48" s="1"/>
      <c r="QYE48" s="1"/>
      <c r="QYF48" s="1"/>
      <c r="QYG48" s="1"/>
      <c r="QYH48" s="1"/>
      <c r="QYI48" s="1"/>
      <c r="QYJ48" s="1"/>
      <c r="QYK48" s="1"/>
      <c r="QYL48" s="1"/>
      <c r="QYM48" s="1"/>
      <c r="QYN48" s="1"/>
      <c r="QYO48" s="1"/>
      <c r="QYP48" s="1"/>
      <c r="QYQ48" s="1"/>
      <c r="QYR48" s="1"/>
      <c r="QYS48" s="1"/>
      <c r="QYT48" s="1"/>
      <c r="QYU48" s="1"/>
      <c r="QYV48" s="1"/>
      <c r="QYW48" s="1"/>
      <c r="QYX48" s="1"/>
      <c r="QYY48" s="1"/>
      <c r="QYZ48" s="1"/>
      <c r="QZA48" s="1"/>
      <c r="QZB48" s="1"/>
      <c r="QZC48" s="1"/>
      <c r="QZD48" s="1"/>
      <c r="QZE48" s="1"/>
      <c r="QZF48" s="1"/>
      <c r="QZG48" s="1"/>
      <c r="QZH48" s="1"/>
      <c r="QZI48" s="1"/>
      <c r="QZJ48" s="1"/>
      <c r="QZK48" s="1"/>
      <c r="QZL48" s="1"/>
      <c r="QZM48" s="1"/>
      <c r="QZN48" s="1"/>
      <c r="QZO48" s="1"/>
      <c r="QZP48" s="1"/>
      <c r="QZQ48" s="1"/>
      <c r="QZR48" s="1"/>
      <c r="QZS48" s="1"/>
      <c r="QZT48" s="1"/>
      <c r="QZU48" s="1"/>
      <c r="QZV48" s="1"/>
      <c r="QZW48" s="1"/>
      <c r="QZX48" s="1"/>
      <c r="QZY48" s="1"/>
      <c r="QZZ48" s="1"/>
      <c r="RAA48" s="1"/>
      <c r="RAB48" s="1"/>
      <c r="RAC48" s="1"/>
      <c r="RAD48" s="1"/>
      <c r="RAE48" s="1"/>
      <c r="RAF48" s="1"/>
      <c r="RAG48" s="1"/>
      <c r="RAH48" s="1"/>
      <c r="RAI48" s="1"/>
      <c r="RAJ48" s="1"/>
      <c r="RAK48" s="1"/>
      <c r="RAL48" s="1"/>
      <c r="RAM48" s="1"/>
      <c r="RAN48" s="1"/>
      <c r="RAO48" s="1"/>
      <c r="RAP48" s="1"/>
      <c r="RAQ48" s="1"/>
      <c r="RAR48" s="1"/>
      <c r="RAS48" s="1"/>
      <c r="RAT48" s="1"/>
      <c r="RAU48" s="1"/>
      <c r="RAV48" s="1"/>
      <c r="RAW48" s="1"/>
      <c r="RAX48" s="1"/>
      <c r="RAY48" s="1"/>
      <c r="RAZ48" s="1"/>
      <c r="RBA48" s="1"/>
      <c r="RBB48" s="1"/>
      <c r="RBC48" s="1"/>
      <c r="RBD48" s="1"/>
      <c r="RBE48" s="1"/>
      <c r="RBF48" s="1"/>
      <c r="RBG48" s="1"/>
      <c r="RBH48" s="1"/>
      <c r="RBI48" s="1"/>
      <c r="RBJ48" s="1"/>
      <c r="RBK48" s="1"/>
      <c r="RBL48" s="1"/>
      <c r="RBM48" s="1"/>
      <c r="RBN48" s="1"/>
      <c r="RBO48" s="1"/>
      <c r="RBP48" s="1"/>
      <c r="RBQ48" s="1"/>
      <c r="RBR48" s="1"/>
      <c r="RBS48" s="1"/>
      <c r="RBT48" s="1"/>
      <c r="RBU48" s="1"/>
      <c r="RBV48" s="1"/>
      <c r="RBW48" s="1"/>
      <c r="RBX48" s="1"/>
      <c r="RBY48" s="1"/>
      <c r="RBZ48" s="1"/>
      <c r="RCA48" s="1"/>
      <c r="RCB48" s="1"/>
      <c r="RCC48" s="1"/>
      <c r="RCD48" s="1"/>
      <c r="RCE48" s="1"/>
      <c r="RCF48" s="1"/>
      <c r="RCG48" s="1"/>
      <c r="RCH48" s="1"/>
      <c r="RCI48" s="1"/>
      <c r="RCJ48" s="1"/>
      <c r="RCK48" s="1"/>
      <c r="RCL48" s="1"/>
      <c r="RCM48" s="1"/>
      <c r="RCN48" s="1"/>
      <c r="RCO48" s="1"/>
      <c r="RCP48" s="1"/>
      <c r="RCQ48" s="1"/>
      <c r="RCR48" s="1"/>
      <c r="RCS48" s="1"/>
      <c r="RCT48" s="1"/>
      <c r="RCU48" s="1"/>
      <c r="RCV48" s="1"/>
      <c r="RCW48" s="1"/>
      <c r="RCX48" s="1"/>
      <c r="RCY48" s="1"/>
      <c r="RCZ48" s="1"/>
      <c r="RDA48" s="1"/>
      <c r="RDB48" s="1"/>
      <c r="RDC48" s="1"/>
      <c r="RDD48" s="1"/>
      <c r="RDE48" s="1"/>
      <c r="RDF48" s="1"/>
      <c r="RDG48" s="1"/>
      <c r="RDH48" s="1"/>
      <c r="RDI48" s="1"/>
      <c r="RDJ48" s="1"/>
      <c r="RDK48" s="1"/>
      <c r="RDL48" s="1"/>
      <c r="RDM48" s="1"/>
      <c r="RDN48" s="1"/>
      <c r="RDO48" s="1"/>
      <c r="RDP48" s="1"/>
      <c r="RDQ48" s="1"/>
      <c r="RDR48" s="1"/>
      <c r="RDS48" s="1"/>
      <c r="RDT48" s="1"/>
      <c r="RDU48" s="1"/>
      <c r="RDV48" s="1"/>
      <c r="RDW48" s="1"/>
      <c r="RDX48" s="1"/>
      <c r="RDY48" s="1"/>
      <c r="RDZ48" s="1"/>
      <c r="REA48" s="1"/>
      <c r="REB48" s="1"/>
      <c r="REC48" s="1"/>
      <c r="RED48" s="1"/>
      <c r="REE48" s="1"/>
      <c r="REF48" s="1"/>
      <c r="REG48" s="1"/>
      <c r="REH48" s="1"/>
      <c r="REI48" s="1"/>
      <c r="REJ48" s="1"/>
      <c r="REK48" s="1"/>
      <c r="REL48" s="1"/>
      <c r="REM48" s="1"/>
      <c r="REN48" s="1"/>
      <c r="REO48" s="1"/>
      <c r="REP48" s="1"/>
      <c r="REQ48" s="1"/>
      <c r="RER48" s="1"/>
      <c r="RES48" s="1"/>
      <c r="RET48" s="1"/>
      <c r="REU48" s="1"/>
      <c r="REV48" s="1"/>
      <c r="REW48" s="1"/>
      <c r="REX48" s="1"/>
      <c r="REY48" s="1"/>
      <c r="REZ48" s="1"/>
      <c r="RFA48" s="1"/>
      <c r="RFB48" s="1"/>
      <c r="RFC48" s="1"/>
      <c r="RFD48" s="1"/>
      <c r="RFE48" s="1"/>
      <c r="RFF48" s="1"/>
      <c r="RFG48" s="1"/>
      <c r="RFH48" s="1"/>
      <c r="RFI48" s="1"/>
      <c r="RFJ48" s="1"/>
      <c r="RFK48" s="1"/>
      <c r="RFL48" s="1"/>
      <c r="RFM48" s="1"/>
      <c r="RFN48" s="1"/>
      <c r="RFO48" s="1"/>
      <c r="RFP48" s="1"/>
      <c r="RFQ48" s="1"/>
      <c r="RFR48" s="1"/>
      <c r="RFS48" s="1"/>
      <c r="RFT48" s="1"/>
      <c r="RFU48" s="1"/>
      <c r="RFV48" s="1"/>
      <c r="RFW48" s="1"/>
      <c r="RFX48" s="1"/>
      <c r="RFY48" s="1"/>
      <c r="RFZ48" s="1"/>
      <c r="RGA48" s="1"/>
      <c r="RGB48" s="1"/>
      <c r="RGC48" s="1"/>
      <c r="RGD48" s="1"/>
      <c r="RGE48" s="1"/>
      <c r="RGF48" s="1"/>
      <c r="RGG48" s="1"/>
      <c r="RGH48" s="1"/>
      <c r="RGI48" s="1"/>
      <c r="RGJ48" s="1"/>
      <c r="RGK48" s="1"/>
      <c r="RGL48" s="1"/>
      <c r="RGM48" s="1"/>
      <c r="RGN48" s="1"/>
      <c r="RGO48" s="1"/>
      <c r="RGP48" s="1"/>
      <c r="RGQ48" s="1"/>
      <c r="RGR48" s="1"/>
      <c r="RGS48" s="1"/>
      <c r="RGT48" s="1"/>
      <c r="RGU48" s="1"/>
      <c r="RGV48" s="1"/>
      <c r="RGW48" s="1"/>
      <c r="RGX48" s="1"/>
      <c r="RGY48" s="1"/>
      <c r="RGZ48" s="1"/>
      <c r="RHA48" s="1"/>
      <c r="RHB48" s="1"/>
      <c r="RHC48" s="1"/>
      <c r="RHD48" s="1"/>
      <c r="RHE48" s="1"/>
      <c r="RHF48" s="1"/>
      <c r="RHG48" s="1"/>
      <c r="RHH48" s="1"/>
      <c r="RHI48" s="1"/>
      <c r="RHJ48" s="1"/>
      <c r="RHK48" s="1"/>
      <c r="RHL48" s="1"/>
      <c r="RHM48" s="1"/>
      <c r="RHN48" s="1"/>
      <c r="RHO48" s="1"/>
      <c r="RHP48" s="1"/>
      <c r="RHQ48" s="1"/>
      <c r="RHR48" s="1"/>
      <c r="RHS48" s="1"/>
      <c r="RHT48" s="1"/>
      <c r="RHU48" s="1"/>
      <c r="RHV48" s="1"/>
      <c r="RHW48" s="1"/>
      <c r="RHX48" s="1"/>
      <c r="RHY48" s="1"/>
      <c r="RHZ48" s="1"/>
      <c r="RIA48" s="1"/>
      <c r="RIB48" s="1"/>
      <c r="RIC48" s="1"/>
      <c r="RID48" s="1"/>
      <c r="RIE48" s="1"/>
      <c r="RIF48" s="1"/>
      <c r="RIG48" s="1"/>
      <c r="RIH48" s="1"/>
      <c r="RII48" s="1"/>
      <c r="RIJ48" s="1"/>
      <c r="RIK48" s="1"/>
      <c r="RIL48" s="1"/>
      <c r="RIM48" s="1"/>
      <c r="RIN48" s="1"/>
      <c r="RIO48" s="1"/>
      <c r="RIP48" s="1"/>
      <c r="RIQ48" s="1"/>
      <c r="RIR48" s="1"/>
      <c r="RIS48" s="1"/>
      <c r="RIT48" s="1"/>
      <c r="RIU48" s="1"/>
      <c r="RIV48" s="1"/>
      <c r="RIW48" s="1"/>
      <c r="RIX48" s="1"/>
      <c r="RIY48" s="1"/>
      <c r="RIZ48" s="1"/>
      <c r="RJA48" s="1"/>
      <c r="RJB48" s="1"/>
      <c r="RJC48" s="1"/>
      <c r="RJD48" s="1"/>
      <c r="RJE48" s="1"/>
      <c r="RJF48" s="1"/>
      <c r="RJG48" s="1"/>
      <c r="RJH48" s="1"/>
      <c r="RJI48" s="1"/>
      <c r="RJJ48" s="1"/>
      <c r="RJK48" s="1"/>
      <c r="RJL48" s="1"/>
      <c r="RJM48" s="1"/>
      <c r="RJN48" s="1"/>
      <c r="RJO48" s="1"/>
      <c r="RJP48" s="1"/>
      <c r="RJQ48" s="1"/>
      <c r="RJR48" s="1"/>
      <c r="RJS48" s="1"/>
      <c r="RJT48" s="1"/>
      <c r="RJU48" s="1"/>
      <c r="RJV48" s="1"/>
      <c r="RJW48" s="1"/>
      <c r="RJX48" s="1"/>
      <c r="RJY48" s="1"/>
      <c r="RJZ48" s="1"/>
      <c r="RKA48" s="1"/>
      <c r="RKB48" s="1"/>
      <c r="RKC48" s="1"/>
      <c r="RKD48" s="1"/>
      <c r="RKE48" s="1"/>
      <c r="RKF48" s="1"/>
      <c r="RKG48" s="1"/>
      <c r="RKH48" s="1"/>
      <c r="RKI48" s="1"/>
      <c r="RKJ48" s="1"/>
      <c r="RKK48" s="1"/>
      <c r="RKL48" s="1"/>
      <c r="RKM48" s="1"/>
      <c r="RKN48" s="1"/>
      <c r="RKO48" s="1"/>
      <c r="RKP48" s="1"/>
      <c r="RKQ48" s="1"/>
      <c r="RKR48" s="1"/>
      <c r="RKS48" s="1"/>
      <c r="RKT48" s="1"/>
      <c r="RKU48" s="1"/>
      <c r="RKV48" s="1"/>
      <c r="RKW48" s="1"/>
      <c r="RKX48" s="1"/>
      <c r="RKY48" s="1"/>
      <c r="RKZ48" s="1"/>
      <c r="RLA48" s="1"/>
      <c r="RLB48" s="1"/>
      <c r="RLC48" s="1"/>
      <c r="RLD48" s="1"/>
      <c r="RLE48" s="1"/>
      <c r="RLF48" s="1"/>
      <c r="RLG48" s="1"/>
      <c r="RLH48" s="1"/>
      <c r="RLI48" s="1"/>
      <c r="RLJ48" s="1"/>
      <c r="RLK48" s="1"/>
      <c r="RLL48" s="1"/>
      <c r="RLM48" s="1"/>
      <c r="RLN48" s="1"/>
      <c r="RLO48" s="1"/>
      <c r="RLP48" s="1"/>
      <c r="RLQ48" s="1"/>
      <c r="RLR48" s="1"/>
      <c r="RLS48" s="1"/>
      <c r="RLT48" s="1"/>
      <c r="RLU48" s="1"/>
      <c r="RLV48" s="1"/>
      <c r="RLW48" s="1"/>
      <c r="RLX48" s="1"/>
      <c r="RLY48" s="1"/>
      <c r="RLZ48" s="1"/>
      <c r="RMA48" s="1"/>
      <c r="RMB48" s="1"/>
      <c r="RMC48" s="1"/>
      <c r="RMD48" s="1"/>
      <c r="RME48" s="1"/>
      <c r="RMF48" s="1"/>
      <c r="RMG48" s="1"/>
      <c r="RMH48" s="1"/>
      <c r="RMI48" s="1"/>
      <c r="RMJ48" s="1"/>
      <c r="RMK48" s="1"/>
      <c r="RML48" s="1"/>
      <c r="RMM48" s="1"/>
      <c r="RMN48" s="1"/>
      <c r="RMO48" s="1"/>
      <c r="RMP48" s="1"/>
      <c r="RMQ48" s="1"/>
      <c r="RMR48" s="1"/>
      <c r="RMS48" s="1"/>
      <c r="RMT48" s="1"/>
      <c r="RMU48" s="1"/>
      <c r="RMV48" s="1"/>
      <c r="RMW48" s="1"/>
      <c r="RMX48" s="1"/>
      <c r="RMY48" s="1"/>
      <c r="RMZ48" s="1"/>
      <c r="RNA48" s="1"/>
      <c r="RNB48" s="1"/>
      <c r="RNC48" s="1"/>
      <c r="RND48" s="1"/>
      <c r="RNE48" s="1"/>
      <c r="RNF48" s="1"/>
      <c r="RNG48" s="1"/>
      <c r="RNH48" s="1"/>
      <c r="RNI48" s="1"/>
      <c r="RNJ48" s="1"/>
      <c r="RNK48" s="1"/>
      <c r="RNL48" s="1"/>
      <c r="RNM48" s="1"/>
      <c r="RNN48" s="1"/>
      <c r="RNO48" s="1"/>
      <c r="RNP48" s="1"/>
      <c r="RNQ48" s="1"/>
      <c r="RNR48" s="1"/>
      <c r="RNS48" s="1"/>
      <c r="RNT48" s="1"/>
      <c r="RNU48" s="1"/>
      <c r="RNV48" s="1"/>
      <c r="RNW48" s="1"/>
      <c r="RNX48" s="1"/>
      <c r="RNY48" s="1"/>
      <c r="RNZ48" s="1"/>
      <c r="ROA48" s="1"/>
      <c r="ROB48" s="1"/>
      <c r="ROC48" s="1"/>
      <c r="ROD48" s="1"/>
      <c r="ROE48" s="1"/>
      <c r="ROF48" s="1"/>
      <c r="ROG48" s="1"/>
      <c r="ROH48" s="1"/>
      <c r="ROI48" s="1"/>
      <c r="ROJ48" s="1"/>
      <c r="ROK48" s="1"/>
      <c r="ROL48" s="1"/>
      <c r="ROM48" s="1"/>
      <c r="RON48" s="1"/>
      <c r="ROO48" s="1"/>
      <c r="ROP48" s="1"/>
      <c r="ROQ48" s="1"/>
      <c r="ROR48" s="1"/>
      <c r="ROS48" s="1"/>
      <c r="ROT48" s="1"/>
      <c r="ROU48" s="1"/>
      <c r="ROV48" s="1"/>
      <c r="ROW48" s="1"/>
      <c r="ROX48" s="1"/>
      <c r="ROY48" s="1"/>
      <c r="ROZ48" s="1"/>
      <c r="RPA48" s="1"/>
      <c r="RPB48" s="1"/>
      <c r="RPC48" s="1"/>
      <c r="RPD48" s="1"/>
      <c r="RPE48" s="1"/>
      <c r="RPF48" s="1"/>
      <c r="RPG48" s="1"/>
      <c r="RPH48" s="1"/>
      <c r="RPI48" s="1"/>
      <c r="RPJ48" s="1"/>
      <c r="RPK48" s="1"/>
      <c r="RPL48" s="1"/>
      <c r="RPM48" s="1"/>
      <c r="RPN48" s="1"/>
      <c r="RPO48" s="1"/>
      <c r="RPP48" s="1"/>
      <c r="RPQ48" s="1"/>
      <c r="RPR48" s="1"/>
      <c r="RPS48" s="1"/>
      <c r="RPT48" s="1"/>
      <c r="RPU48" s="1"/>
      <c r="RPV48" s="1"/>
      <c r="RPW48" s="1"/>
      <c r="RPX48" s="1"/>
      <c r="RPY48" s="1"/>
      <c r="RPZ48" s="1"/>
      <c r="RQA48" s="1"/>
      <c r="RQB48" s="1"/>
      <c r="RQC48" s="1"/>
      <c r="RQD48" s="1"/>
      <c r="RQE48" s="1"/>
      <c r="RQF48" s="1"/>
      <c r="RQG48" s="1"/>
      <c r="RQH48" s="1"/>
      <c r="RQI48" s="1"/>
      <c r="RQJ48" s="1"/>
      <c r="RQK48" s="1"/>
      <c r="RQL48" s="1"/>
      <c r="RQM48" s="1"/>
      <c r="RQN48" s="1"/>
      <c r="RQO48" s="1"/>
      <c r="RQP48" s="1"/>
      <c r="RQQ48" s="1"/>
      <c r="RQR48" s="1"/>
      <c r="RQS48" s="1"/>
      <c r="RQT48" s="1"/>
      <c r="RQU48" s="1"/>
      <c r="RQV48" s="1"/>
      <c r="RQW48" s="1"/>
      <c r="RQX48" s="1"/>
      <c r="RQY48" s="1"/>
      <c r="RQZ48" s="1"/>
      <c r="RRA48" s="1"/>
      <c r="RRB48" s="1"/>
      <c r="RRC48" s="1"/>
      <c r="RRD48" s="1"/>
      <c r="RRE48" s="1"/>
      <c r="RRF48" s="1"/>
      <c r="RRG48" s="1"/>
      <c r="RRH48" s="1"/>
      <c r="RRI48" s="1"/>
      <c r="RRJ48" s="1"/>
      <c r="RRK48" s="1"/>
      <c r="RRL48" s="1"/>
      <c r="RRM48" s="1"/>
      <c r="RRN48" s="1"/>
      <c r="RRO48" s="1"/>
      <c r="RRP48" s="1"/>
      <c r="RRQ48" s="1"/>
      <c r="RRR48" s="1"/>
      <c r="RRS48" s="1"/>
      <c r="RRT48" s="1"/>
      <c r="RRU48" s="1"/>
      <c r="RRV48" s="1"/>
      <c r="RRW48" s="1"/>
      <c r="RRX48" s="1"/>
      <c r="RRY48" s="1"/>
      <c r="RRZ48" s="1"/>
      <c r="RSA48" s="1"/>
      <c r="RSB48" s="1"/>
      <c r="RSC48" s="1"/>
      <c r="RSD48" s="1"/>
      <c r="RSE48" s="1"/>
      <c r="RSF48" s="1"/>
      <c r="RSG48" s="1"/>
      <c r="RSH48" s="1"/>
      <c r="RSI48" s="1"/>
      <c r="RSJ48" s="1"/>
      <c r="RSK48" s="1"/>
      <c r="RSL48" s="1"/>
      <c r="RSM48" s="1"/>
      <c r="RSN48" s="1"/>
      <c r="RSO48" s="1"/>
      <c r="RSP48" s="1"/>
      <c r="RSQ48" s="1"/>
      <c r="RSR48" s="1"/>
      <c r="RSS48" s="1"/>
      <c r="RST48" s="1"/>
      <c r="RSU48" s="1"/>
      <c r="RSV48" s="1"/>
      <c r="RSW48" s="1"/>
      <c r="RSX48" s="1"/>
      <c r="RSY48" s="1"/>
      <c r="RSZ48" s="1"/>
      <c r="RTA48" s="1"/>
      <c r="RTB48" s="1"/>
      <c r="RTC48" s="1"/>
      <c r="RTD48" s="1"/>
      <c r="RTE48" s="1"/>
      <c r="RTF48" s="1"/>
      <c r="RTG48" s="1"/>
      <c r="RTH48" s="1"/>
      <c r="RTI48" s="1"/>
      <c r="RTJ48" s="1"/>
      <c r="RTK48" s="1"/>
      <c r="RTL48" s="1"/>
      <c r="RTM48" s="1"/>
      <c r="RTN48" s="1"/>
      <c r="RTO48" s="1"/>
      <c r="RTP48" s="1"/>
      <c r="RTQ48" s="1"/>
      <c r="RTR48" s="1"/>
      <c r="RTS48" s="1"/>
      <c r="RTT48" s="1"/>
      <c r="RTU48" s="1"/>
      <c r="RTV48" s="1"/>
      <c r="RTW48" s="1"/>
      <c r="RTX48" s="1"/>
      <c r="RTY48" s="1"/>
      <c r="RTZ48" s="1"/>
      <c r="RUA48" s="1"/>
      <c r="RUB48" s="1"/>
      <c r="RUC48" s="1"/>
      <c r="RUD48" s="1"/>
      <c r="RUE48" s="1"/>
      <c r="RUF48" s="1"/>
      <c r="RUG48" s="1"/>
      <c r="RUH48" s="1"/>
      <c r="RUI48" s="1"/>
      <c r="RUJ48" s="1"/>
      <c r="RUK48" s="1"/>
      <c r="RUL48" s="1"/>
      <c r="RUM48" s="1"/>
      <c r="RUN48" s="1"/>
      <c r="RUO48" s="1"/>
      <c r="RUP48" s="1"/>
      <c r="RUQ48" s="1"/>
      <c r="RUR48" s="1"/>
      <c r="RUS48" s="1"/>
      <c r="RUT48" s="1"/>
      <c r="RUU48" s="1"/>
      <c r="RUV48" s="1"/>
      <c r="RUW48" s="1"/>
      <c r="RUX48" s="1"/>
      <c r="RUY48" s="1"/>
      <c r="RUZ48" s="1"/>
      <c r="RVA48" s="1"/>
      <c r="RVB48" s="1"/>
      <c r="RVC48" s="1"/>
      <c r="RVD48" s="1"/>
      <c r="RVE48" s="1"/>
      <c r="RVF48" s="1"/>
      <c r="RVG48" s="1"/>
      <c r="RVH48" s="1"/>
      <c r="RVI48" s="1"/>
      <c r="RVJ48" s="1"/>
      <c r="RVK48" s="1"/>
      <c r="RVL48" s="1"/>
      <c r="RVM48" s="1"/>
      <c r="RVN48" s="1"/>
      <c r="RVO48" s="1"/>
      <c r="RVP48" s="1"/>
      <c r="RVQ48" s="1"/>
      <c r="RVR48" s="1"/>
      <c r="RVS48" s="1"/>
      <c r="RVT48" s="1"/>
      <c r="RVU48" s="1"/>
      <c r="RVV48" s="1"/>
      <c r="RVW48" s="1"/>
      <c r="RVX48" s="1"/>
      <c r="RVY48" s="1"/>
      <c r="RVZ48" s="1"/>
      <c r="RWA48" s="1"/>
      <c r="RWB48" s="1"/>
      <c r="RWC48" s="1"/>
      <c r="RWD48" s="1"/>
      <c r="RWE48" s="1"/>
      <c r="RWF48" s="1"/>
      <c r="RWG48" s="1"/>
      <c r="RWH48" s="1"/>
      <c r="RWI48" s="1"/>
      <c r="RWJ48" s="1"/>
      <c r="RWK48" s="1"/>
      <c r="RWL48" s="1"/>
      <c r="RWM48" s="1"/>
      <c r="RWN48" s="1"/>
      <c r="RWO48" s="1"/>
      <c r="RWP48" s="1"/>
      <c r="RWQ48" s="1"/>
      <c r="RWR48" s="1"/>
      <c r="RWS48" s="1"/>
      <c r="RWT48" s="1"/>
      <c r="RWU48" s="1"/>
      <c r="RWV48" s="1"/>
      <c r="RWW48" s="1"/>
      <c r="RWX48" s="1"/>
      <c r="RWY48" s="1"/>
      <c r="RWZ48" s="1"/>
      <c r="RXA48" s="1"/>
      <c r="RXB48" s="1"/>
      <c r="RXC48" s="1"/>
      <c r="RXD48" s="1"/>
      <c r="RXE48" s="1"/>
      <c r="RXF48" s="1"/>
      <c r="RXG48" s="1"/>
      <c r="RXH48" s="1"/>
      <c r="RXI48" s="1"/>
      <c r="RXJ48" s="1"/>
      <c r="RXK48" s="1"/>
      <c r="RXL48" s="1"/>
      <c r="RXM48" s="1"/>
      <c r="RXN48" s="1"/>
      <c r="RXO48" s="1"/>
      <c r="RXP48" s="1"/>
      <c r="RXQ48" s="1"/>
      <c r="RXR48" s="1"/>
      <c r="RXS48" s="1"/>
      <c r="RXT48" s="1"/>
      <c r="RXU48" s="1"/>
      <c r="RXV48" s="1"/>
      <c r="RXW48" s="1"/>
      <c r="RXX48" s="1"/>
      <c r="RXY48" s="1"/>
      <c r="RXZ48" s="1"/>
      <c r="RYA48" s="1"/>
      <c r="RYB48" s="1"/>
      <c r="RYC48" s="1"/>
      <c r="RYD48" s="1"/>
      <c r="RYE48" s="1"/>
      <c r="RYF48" s="1"/>
      <c r="RYG48" s="1"/>
      <c r="RYH48" s="1"/>
      <c r="RYI48" s="1"/>
      <c r="RYJ48" s="1"/>
      <c r="RYK48" s="1"/>
      <c r="RYL48" s="1"/>
      <c r="RYM48" s="1"/>
      <c r="RYN48" s="1"/>
      <c r="RYO48" s="1"/>
      <c r="RYP48" s="1"/>
      <c r="RYQ48" s="1"/>
      <c r="RYR48" s="1"/>
      <c r="RYS48" s="1"/>
      <c r="RYT48" s="1"/>
      <c r="RYU48" s="1"/>
      <c r="RYV48" s="1"/>
      <c r="RYW48" s="1"/>
      <c r="RYX48" s="1"/>
      <c r="RYY48" s="1"/>
      <c r="RYZ48" s="1"/>
      <c r="RZA48" s="1"/>
      <c r="RZB48" s="1"/>
      <c r="RZC48" s="1"/>
      <c r="RZD48" s="1"/>
      <c r="RZE48" s="1"/>
      <c r="RZF48" s="1"/>
      <c r="RZG48" s="1"/>
      <c r="RZH48" s="1"/>
      <c r="RZI48" s="1"/>
      <c r="RZJ48" s="1"/>
      <c r="RZK48" s="1"/>
      <c r="RZL48" s="1"/>
      <c r="RZM48" s="1"/>
      <c r="RZN48" s="1"/>
      <c r="RZO48" s="1"/>
      <c r="RZP48" s="1"/>
      <c r="RZQ48" s="1"/>
      <c r="RZR48" s="1"/>
      <c r="RZS48" s="1"/>
      <c r="RZT48" s="1"/>
      <c r="RZU48" s="1"/>
      <c r="RZV48" s="1"/>
      <c r="RZW48" s="1"/>
      <c r="RZX48" s="1"/>
      <c r="RZY48" s="1"/>
      <c r="RZZ48" s="1"/>
      <c r="SAA48" s="1"/>
      <c r="SAB48" s="1"/>
      <c r="SAC48" s="1"/>
      <c r="SAD48" s="1"/>
      <c r="SAE48" s="1"/>
      <c r="SAF48" s="1"/>
      <c r="SAG48" s="1"/>
      <c r="SAH48" s="1"/>
      <c r="SAI48" s="1"/>
      <c r="SAJ48" s="1"/>
      <c r="SAK48" s="1"/>
      <c r="SAL48" s="1"/>
      <c r="SAM48" s="1"/>
      <c r="SAN48" s="1"/>
      <c r="SAO48" s="1"/>
      <c r="SAP48" s="1"/>
      <c r="SAQ48" s="1"/>
      <c r="SAR48" s="1"/>
      <c r="SAS48" s="1"/>
      <c r="SAT48" s="1"/>
      <c r="SAU48" s="1"/>
      <c r="SAV48" s="1"/>
      <c r="SAW48" s="1"/>
      <c r="SAX48" s="1"/>
      <c r="SAY48" s="1"/>
      <c r="SAZ48" s="1"/>
      <c r="SBA48" s="1"/>
      <c r="SBB48" s="1"/>
      <c r="SBC48" s="1"/>
      <c r="SBD48" s="1"/>
      <c r="SBE48" s="1"/>
      <c r="SBF48" s="1"/>
      <c r="SBG48" s="1"/>
      <c r="SBH48" s="1"/>
      <c r="SBI48" s="1"/>
      <c r="SBJ48" s="1"/>
      <c r="SBK48" s="1"/>
      <c r="SBL48" s="1"/>
      <c r="SBM48" s="1"/>
      <c r="SBN48" s="1"/>
      <c r="SBO48" s="1"/>
      <c r="SBP48" s="1"/>
      <c r="SBQ48" s="1"/>
      <c r="SBR48" s="1"/>
      <c r="SBS48" s="1"/>
      <c r="SBT48" s="1"/>
      <c r="SBU48" s="1"/>
      <c r="SBV48" s="1"/>
      <c r="SBW48" s="1"/>
      <c r="SBX48" s="1"/>
      <c r="SBY48" s="1"/>
      <c r="SBZ48" s="1"/>
      <c r="SCA48" s="1"/>
      <c r="SCB48" s="1"/>
      <c r="SCC48" s="1"/>
      <c r="SCD48" s="1"/>
      <c r="SCE48" s="1"/>
      <c r="SCF48" s="1"/>
      <c r="SCG48" s="1"/>
      <c r="SCH48" s="1"/>
      <c r="SCI48" s="1"/>
      <c r="SCJ48" s="1"/>
      <c r="SCK48" s="1"/>
      <c r="SCL48" s="1"/>
      <c r="SCM48" s="1"/>
      <c r="SCN48" s="1"/>
      <c r="SCO48" s="1"/>
      <c r="SCP48" s="1"/>
      <c r="SCQ48" s="1"/>
      <c r="SCR48" s="1"/>
      <c r="SCS48" s="1"/>
      <c r="SCT48" s="1"/>
      <c r="SCU48" s="1"/>
      <c r="SCV48" s="1"/>
      <c r="SCW48" s="1"/>
      <c r="SCX48" s="1"/>
      <c r="SCY48" s="1"/>
      <c r="SCZ48" s="1"/>
      <c r="SDA48" s="1"/>
      <c r="SDB48" s="1"/>
      <c r="SDC48" s="1"/>
      <c r="SDD48" s="1"/>
      <c r="SDE48" s="1"/>
      <c r="SDF48" s="1"/>
      <c r="SDG48" s="1"/>
      <c r="SDH48" s="1"/>
      <c r="SDI48" s="1"/>
      <c r="SDJ48" s="1"/>
      <c r="SDK48" s="1"/>
      <c r="SDL48" s="1"/>
      <c r="SDM48" s="1"/>
      <c r="SDN48" s="1"/>
      <c r="SDO48" s="1"/>
      <c r="SDP48" s="1"/>
      <c r="SDQ48" s="1"/>
      <c r="SDR48" s="1"/>
      <c r="SDS48" s="1"/>
      <c r="SDT48" s="1"/>
      <c r="SDU48" s="1"/>
      <c r="SDV48" s="1"/>
      <c r="SDW48" s="1"/>
      <c r="SDX48" s="1"/>
      <c r="SDY48" s="1"/>
      <c r="SDZ48" s="1"/>
      <c r="SEA48" s="1"/>
      <c r="SEB48" s="1"/>
      <c r="SEC48" s="1"/>
      <c r="SED48" s="1"/>
      <c r="SEE48" s="1"/>
      <c r="SEF48" s="1"/>
      <c r="SEG48" s="1"/>
      <c r="SEH48" s="1"/>
      <c r="SEI48" s="1"/>
      <c r="SEJ48" s="1"/>
      <c r="SEK48" s="1"/>
      <c r="SEL48" s="1"/>
      <c r="SEM48" s="1"/>
      <c r="SEN48" s="1"/>
      <c r="SEO48" s="1"/>
      <c r="SEP48" s="1"/>
      <c r="SEQ48" s="1"/>
      <c r="SER48" s="1"/>
      <c r="SES48" s="1"/>
      <c r="SET48" s="1"/>
      <c r="SEU48" s="1"/>
      <c r="SEV48" s="1"/>
      <c r="SEW48" s="1"/>
      <c r="SEX48" s="1"/>
      <c r="SEY48" s="1"/>
      <c r="SEZ48" s="1"/>
      <c r="SFA48" s="1"/>
      <c r="SFB48" s="1"/>
      <c r="SFC48" s="1"/>
      <c r="SFD48" s="1"/>
      <c r="SFE48" s="1"/>
      <c r="SFF48" s="1"/>
      <c r="SFG48" s="1"/>
      <c r="SFH48" s="1"/>
      <c r="SFI48" s="1"/>
      <c r="SFJ48" s="1"/>
      <c r="SFK48" s="1"/>
      <c r="SFL48" s="1"/>
      <c r="SFM48" s="1"/>
      <c r="SFN48" s="1"/>
      <c r="SFO48" s="1"/>
      <c r="SFP48" s="1"/>
      <c r="SFQ48" s="1"/>
      <c r="SFR48" s="1"/>
      <c r="SFS48" s="1"/>
      <c r="SFT48" s="1"/>
      <c r="SFU48" s="1"/>
      <c r="SFV48" s="1"/>
      <c r="SFW48" s="1"/>
      <c r="SFX48" s="1"/>
      <c r="SFY48" s="1"/>
      <c r="SFZ48" s="1"/>
      <c r="SGA48" s="1"/>
      <c r="SGB48" s="1"/>
      <c r="SGC48" s="1"/>
      <c r="SGD48" s="1"/>
      <c r="SGE48" s="1"/>
      <c r="SGF48" s="1"/>
      <c r="SGG48" s="1"/>
      <c r="SGH48" s="1"/>
      <c r="SGI48" s="1"/>
      <c r="SGJ48" s="1"/>
      <c r="SGK48" s="1"/>
      <c r="SGL48" s="1"/>
      <c r="SGM48" s="1"/>
      <c r="SGN48" s="1"/>
      <c r="SGO48" s="1"/>
      <c r="SGP48" s="1"/>
      <c r="SGQ48" s="1"/>
      <c r="SGR48" s="1"/>
      <c r="SGS48" s="1"/>
      <c r="SGT48" s="1"/>
      <c r="SGU48" s="1"/>
      <c r="SGV48" s="1"/>
      <c r="SGW48" s="1"/>
      <c r="SGX48" s="1"/>
      <c r="SGY48" s="1"/>
      <c r="SGZ48" s="1"/>
      <c r="SHA48" s="1"/>
      <c r="SHB48" s="1"/>
      <c r="SHC48" s="1"/>
      <c r="SHD48" s="1"/>
      <c r="SHE48" s="1"/>
      <c r="SHF48" s="1"/>
      <c r="SHG48" s="1"/>
      <c r="SHH48" s="1"/>
      <c r="SHI48" s="1"/>
      <c r="SHJ48" s="1"/>
      <c r="SHK48" s="1"/>
      <c r="SHL48" s="1"/>
      <c r="SHM48" s="1"/>
      <c r="SHN48" s="1"/>
      <c r="SHO48" s="1"/>
      <c r="SHP48" s="1"/>
      <c r="SHQ48" s="1"/>
      <c r="SHR48" s="1"/>
      <c r="SHS48" s="1"/>
      <c r="SHT48" s="1"/>
      <c r="SHU48" s="1"/>
      <c r="SHV48" s="1"/>
      <c r="SHW48" s="1"/>
      <c r="SHX48" s="1"/>
      <c r="SHY48" s="1"/>
      <c r="SHZ48" s="1"/>
      <c r="SIA48" s="1"/>
      <c r="SIB48" s="1"/>
      <c r="SIC48" s="1"/>
      <c r="SID48" s="1"/>
      <c r="SIE48" s="1"/>
      <c r="SIF48" s="1"/>
      <c r="SIG48" s="1"/>
      <c r="SIH48" s="1"/>
      <c r="SII48" s="1"/>
      <c r="SIJ48" s="1"/>
      <c r="SIK48" s="1"/>
      <c r="SIL48" s="1"/>
      <c r="SIM48" s="1"/>
      <c r="SIN48" s="1"/>
      <c r="SIO48" s="1"/>
      <c r="SIP48" s="1"/>
      <c r="SIQ48" s="1"/>
      <c r="SIR48" s="1"/>
      <c r="SIS48" s="1"/>
      <c r="SIT48" s="1"/>
      <c r="SIU48" s="1"/>
      <c r="SIV48" s="1"/>
      <c r="SIW48" s="1"/>
      <c r="SIX48" s="1"/>
      <c r="SIY48" s="1"/>
      <c r="SIZ48" s="1"/>
      <c r="SJA48" s="1"/>
      <c r="SJB48" s="1"/>
      <c r="SJC48" s="1"/>
      <c r="SJD48" s="1"/>
      <c r="SJE48" s="1"/>
      <c r="SJF48" s="1"/>
      <c r="SJG48" s="1"/>
      <c r="SJH48" s="1"/>
      <c r="SJI48" s="1"/>
      <c r="SJJ48" s="1"/>
      <c r="SJK48" s="1"/>
      <c r="SJL48" s="1"/>
      <c r="SJM48" s="1"/>
      <c r="SJN48" s="1"/>
      <c r="SJO48" s="1"/>
      <c r="SJP48" s="1"/>
      <c r="SJQ48" s="1"/>
      <c r="SJR48" s="1"/>
      <c r="SJS48" s="1"/>
      <c r="SJT48" s="1"/>
      <c r="SJU48" s="1"/>
      <c r="SJV48" s="1"/>
      <c r="SJW48" s="1"/>
      <c r="SJX48" s="1"/>
      <c r="SJY48" s="1"/>
      <c r="SJZ48" s="1"/>
      <c r="SKA48" s="1"/>
      <c r="SKB48" s="1"/>
      <c r="SKC48" s="1"/>
      <c r="SKD48" s="1"/>
      <c r="SKE48" s="1"/>
      <c r="SKF48" s="1"/>
      <c r="SKG48" s="1"/>
      <c r="SKH48" s="1"/>
      <c r="SKI48" s="1"/>
      <c r="SKJ48" s="1"/>
      <c r="SKK48" s="1"/>
      <c r="SKL48" s="1"/>
      <c r="SKM48" s="1"/>
      <c r="SKN48" s="1"/>
      <c r="SKO48" s="1"/>
      <c r="SKP48" s="1"/>
      <c r="SKQ48" s="1"/>
      <c r="SKR48" s="1"/>
      <c r="SKS48" s="1"/>
      <c r="SKT48" s="1"/>
      <c r="SKU48" s="1"/>
      <c r="SKV48" s="1"/>
      <c r="SKW48" s="1"/>
      <c r="SKX48" s="1"/>
      <c r="SKY48" s="1"/>
      <c r="SKZ48" s="1"/>
      <c r="SLA48" s="1"/>
      <c r="SLB48" s="1"/>
      <c r="SLC48" s="1"/>
      <c r="SLD48" s="1"/>
      <c r="SLE48" s="1"/>
      <c r="SLF48" s="1"/>
      <c r="SLG48" s="1"/>
      <c r="SLH48" s="1"/>
      <c r="SLI48" s="1"/>
      <c r="SLJ48" s="1"/>
      <c r="SLK48" s="1"/>
      <c r="SLL48" s="1"/>
      <c r="SLM48" s="1"/>
      <c r="SLN48" s="1"/>
      <c r="SLO48" s="1"/>
      <c r="SLP48" s="1"/>
      <c r="SLQ48" s="1"/>
      <c r="SLR48" s="1"/>
      <c r="SLS48" s="1"/>
      <c r="SLT48" s="1"/>
      <c r="SLU48" s="1"/>
      <c r="SLV48" s="1"/>
      <c r="SLW48" s="1"/>
      <c r="SLX48" s="1"/>
      <c r="SLY48" s="1"/>
      <c r="SLZ48" s="1"/>
      <c r="SMA48" s="1"/>
      <c r="SMB48" s="1"/>
      <c r="SMC48" s="1"/>
      <c r="SMD48" s="1"/>
      <c r="SME48" s="1"/>
      <c r="SMF48" s="1"/>
      <c r="SMG48" s="1"/>
      <c r="SMH48" s="1"/>
      <c r="SMI48" s="1"/>
      <c r="SMJ48" s="1"/>
      <c r="SMK48" s="1"/>
      <c r="SML48" s="1"/>
      <c r="SMM48" s="1"/>
      <c r="SMN48" s="1"/>
      <c r="SMO48" s="1"/>
      <c r="SMP48" s="1"/>
      <c r="SMQ48" s="1"/>
      <c r="SMR48" s="1"/>
      <c r="SMS48" s="1"/>
      <c r="SMT48" s="1"/>
      <c r="SMU48" s="1"/>
      <c r="SMV48" s="1"/>
      <c r="SMW48" s="1"/>
      <c r="SMX48" s="1"/>
      <c r="SMY48" s="1"/>
      <c r="SMZ48" s="1"/>
      <c r="SNA48" s="1"/>
      <c r="SNB48" s="1"/>
      <c r="SNC48" s="1"/>
      <c r="SND48" s="1"/>
      <c r="SNE48" s="1"/>
      <c r="SNF48" s="1"/>
      <c r="SNG48" s="1"/>
      <c r="SNH48" s="1"/>
      <c r="SNI48" s="1"/>
      <c r="SNJ48" s="1"/>
      <c r="SNK48" s="1"/>
      <c r="SNL48" s="1"/>
      <c r="SNM48" s="1"/>
      <c r="SNN48" s="1"/>
      <c r="SNO48" s="1"/>
      <c r="SNP48" s="1"/>
      <c r="SNQ48" s="1"/>
      <c r="SNR48" s="1"/>
      <c r="SNS48" s="1"/>
      <c r="SNT48" s="1"/>
      <c r="SNU48" s="1"/>
      <c r="SNV48" s="1"/>
      <c r="SNW48" s="1"/>
      <c r="SNX48" s="1"/>
      <c r="SNY48" s="1"/>
      <c r="SNZ48" s="1"/>
      <c r="SOA48" s="1"/>
      <c r="SOB48" s="1"/>
      <c r="SOC48" s="1"/>
      <c r="SOD48" s="1"/>
      <c r="SOE48" s="1"/>
      <c r="SOF48" s="1"/>
      <c r="SOG48" s="1"/>
      <c r="SOH48" s="1"/>
      <c r="SOI48" s="1"/>
      <c r="SOJ48" s="1"/>
      <c r="SOK48" s="1"/>
      <c r="SOL48" s="1"/>
      <c r="SOM48" s="1"/>
      <c r="SON48" s="1"/>
      <c r="SOO48" s="1"/>
      <c r="SOP48" s="1"/>
      <c r="SOQ48" s="1"/>
      <c r="SOR48" s="1"/>
      <c r="SOS48" s="1"/>
      <c r="SOT48" s="1"/>
      <c r="SOU48" s="1"/>
      <c r="SOV48" s="1"/>
      <c r="SOW48" s="1"/>
      <c r="SOX48" s="1"/>
      <c r="SOY48" s="1"/>
      <c r="SOZ48" s="1"/>
      <c r="SPA48" s="1"/>
      <c r="SPB48" s="1"/>
      <c r="SPC48" s="1"/>
      <c r="SPD48" s="1"/>
      <c r="SPE48" s="1"/>
      <c r="SPF48" s="1"/>
      <c r="SPG48" s="1"/>
      <c r="SPH48" s="1"/>
      <c r="SPI48" s="1"/>
      <c r="SPJ48" s="1"/>
      <c r="SPK48" s="1"/>
      <c r="SPL48" s="1"/>
      <c r="SPM48" s="1"/>
      <c r="SPN48" s="1"/>
      <c r="SPO48" s="1"/>
      <c r="SPP48" s="1"/>
      <c r="SPQ48" s="1"/>
      <c r="SPR48" s="1"/>
      <c r="SPS48" s="1"/>
      <c r="SPT48" s="1"/>
      <c r="SPU48" s="1"/>
      <c r="SPV48" s="1"/>
      <c r="SPW48" s="1"/>
      <c r="SPX48" s="1"/>
      <c r="SPY48" s="1"/>
      <c r="SPZ48" s="1"/>
      <c r="SQA48" s="1"/>
      <c r="SQB48" s="1"/>
      <c r="SQC48" s="1"/>
      <c r="SQD48" s="1"/>
      <c r="SQE48" s="1"/>
      <c r="SQF48" s="1"/>
      <c r="SQG48" s="1"/>
      <c r="SQH48" s="1"/>
      <c r="SQI48" s="1"/>
      <c r="SQJ48" s="1"/>
      <c r="SQK48" s="1"/>
      <c r="SQL48" s="1"/>
      <c r="SQM48" s="1"/>
      <c r="SQN48" s="1"/>
      <c r="SQO48" s="1"/>
      <c r="SQP48" s="1"/>
      <c r="SQQ48" s="1"/>
      <c r="SQR48" s="1"/>
      <c r="SQS48" s="1"/>
      <c r="SQT48" s="1"/>
      <c r="SQU48" s="1"/>
      <c r="SQV48" s="1"/>
      <c r="SQW48" s="1"/>
      <c r="SQX48" s="1"/>
      <c r="SQY48" s="1"/>
      <c r="SQZ48" s="1"/>
      <c r="SRA48" s="1"/>
      <c r="SRB48" s="1"/>
      <c r="SRC48" s="1"/>
      <c r="SRD48" s="1"/>
      <c r="SRE48" s="1"/>
      <c r="SRF48" s="1"/>
      <c r="SRG48" s="1"/>
      <c r="SRH48" s="1"/>
      <c r="SRI48" s="1"/>
      <c r="SRJ48" s="1"/>
      <c r="SRK48" s="1"/>
      <c r="SRL48" s="1"/>
      <c r="SRM48" s="1"/>
      <c r="SRN48" s="1"/>
      <c r="SRO48" s="1"/>
      <c r="SRP48" s="1"/>
      <c r="SRQ48" s="1"/>
      <c r="SRR48" s="1"/>
      <c r="SRS48" s="1"/>
      <c r="SRT48" s="1"/>
      <c r="SRU48" s="1"/>
      <c r="SRV48" s="1"/>
      <c r="SRW48" s="1"/>
      <c r="SRX48" s="1"/>
      <c r="SRY48" s="1"/>
      <c r="SRZ48" s="1"/>
      <c r="SSA48" s="1"/>
      <c r="SSB48" s="1"/>
      <c r="SSC48" s="1"/>
      <c r="SSD48" s="1"/>
      <c r="SSE48" s="1"/>
      <c r="SSF48" s="1"/>
      <c r="SSG48" s="1"/>
      <c r="SSH48" s="1"/>
      <c r="SSI48" s="1"/>
      <c r="SSJ48" s="1"/>
      <c r="SSK48" s="1"/>
      <c r="SSL48" s="1"/>
      <c r="SSM48" s="1"/>
      <c r="SSN48" s="1"/>
      <c r="SSO48" s="1"/>
      <c r="SSP48" s="1"/>
      <c r="SSQ48" s="1"/>
      <c r="SSR48" s="1"/>
      <c r="SSS48" s="1"/>
      <c r="SST48" s="1"/>
      <c r="SSU48" s="1"/>
      <c r="SSV48" s="1"/>
      <c r="SSW48" s="1"/>
      <c r="SSX48" s="1"/>
      <c r="SSY48" s="1"/>
      <c r="SSZ48" s="1"/>
      <c r="STA48" s="1"/>
      <c r="STB48" s="1"/>
      <c r="STC48" s="1"/>
      <c r="STD48" s="1"/>
      <c r="STE48" s="1"/>
      <c r="STF48" s="1"/>
      <c r="STG48" s="1"/>
      <c r="STH48" s="1"/>
      <c r="STI48" s="1"/>
      <c r="STJ48" s="1"/>
      <c r="STK48" s="1"/>
      <c r="STL48" s="1"/>
      <c r="STM48" s="1"/>
      <c r="STN48" s="1"/>
      <c r="STO48" s="1"/>
      <c r="STP48" s="1"/>
      <c r="STQ48" s="1"/>
      <c r="STR48" s="1"/>
      <c r="STS48" s="1"/>
      <c r="STT48" s="1"/>
      <c r="STU48" s="1"/>
      <c r="STV48" s="1"/>
      <c r="STW48" s="1"/>
      <c r="STX48" s="1"/>
      <c r="STY48" s="1"/>
      <c r="STZ48" s="1"/>
      <c r="SUA48" s="1"/>
      <c r="SUB48" s="1"/>
      <c r="SUC48" s="1"/>
      <c r="SUD48" s="1"/>
      <c r="SUE48" s="1"/>
      <c r="SUF48" s="1"/>
      <c r="SUG48" s="1"/>
      <c r="SUH48" s="1"/>
      <c r="SUI48" s="1"/>
      <c r="SUJ48" s="1"/>
      <c r="SUK48" s="1"/>
      <c r="SUL48" s="1"/>
      <c r="SUM48" s="1"/>
      <c r="SUN48" s="1"/>
      <c r="SUO48" s="1"/>
      <c r="SUP48" s="1"/>
      <c r="SUQ48" s="1"/>
      <c r="SUR48" s="1"/>
      <c r="SUS48" s="1"/>
      <c r="SUT48" s="1"/>
      <c r="SUU48" s="1"/>
      <c r="SUV48" s="1"/>
      <c r="SUW48" s="1"/>
      <c r="SUX48" s="1"/>
      <c r="SUY48" s="1"/>
      <c r="SUZ48" s="1"/>
      <c r="SVA48" s="1"/>
      <c r="SVB48" s="1"/>
      <c r="SVC48" s="1"/>
      <c r="SVD48" s="1"/>
      <c r="SVE48" s="1"/>
      <c r="SVF48" s="1"/>
      <c r="SVG48" s="1"/>
      <c r="SVH48" s="1"/>
      <c r="SVI48" s="1"/>
      <c r="SVJ48" s="1"/>
      <c r="SVK48" s="1"/>
      <c r="SVL48" s="1"/>
      <c r="SVM48" s="1"/>
      <c r="SVN48" s="1"/>
      <c r="SVO48" s="1"/>
      <c r="SVP48" s="1"/>
      <c r="SVQ48" s="1"/>
      <c r="SVR48" s="1"/>
      <c r="SVS48" s="1"/>
      <c r="SVT48" s="1"/>
      <c r="SVU48" s="1"/>
      <c r="SVV48" s="1"/>
      <c r="SVW48" s="1"/>
      <c r="SVX48" s="1"/>
      <c r="SVY48" s="1"/>
      <c r="SVZ48" s="1"/>
      <c r="SWA48" s="1"/>
      <c r="SWB48" s="1"/>
      <c r="SWC48" s="1"/>
      <c r="SWD48" s="1"/>
      <c r="SWE48" s="1"/>
      <c r="SWF48" s="1"/>
      <c r="SWG48" s="1"/>
      <c r="SWH48" s="1"/>
      <c r="SWI48" s="1"/>
      <c r="SWJ48" s="1"/>
      <c r="SWK48" s="1"/>
      <c r="SWL48" s="1"/>
      <c r="SWM48" s="1"/>
      <c r="SWN48" s="1"/>
      <c r="SWO48" s="1"/>
      <c r="SWP48" s="1"/>
      <c r="SWQ48" s="1"/>
      <c r="SWR48" s="1"/>
      <c r="SWS48" s="1"/>
      <c r="SWT48" s="1"/>
      <c r="SWU48" s="1"/>
      <c r="SWV48" s="1"/>
      <c r="SWW48" s="1"/>
      <c r="SWX48" s="1"/>
      <c r="SWY48" s="1"/>
      <c r="SWZ48" s="1"/>
      <c r="SXA48" s="1"/>
      <c r="SXB48" s="1"/>
      <c r="SXC48" s="1"/>
      <c r="SXD48" s="1"/>
      <c r="SXE48" s="1"/>
      <c r="SXF48" s="1"/>
      <c r="SXG48" s="1"/>
      <c r="SXH48" s="1"/>
      <c r="SXI48" s="1"/>
      <c r="SXJ48" s="1"/>
      <c r="SXK48" s="1"/>
      <c r="SXL48" s="1"/>
      <c r="SXM48" s="1"/>
      <c r="SXN48" s="1"/>
      <c r="SXO48" s="1"/>
      <c r="SXP48" s="1"/>
      <c r="SXQ48" s="1"/>
      <c r="SXR48" s="1"/>
      <c r="SXS48" s="1"/>
      <c r="SXT48" s="1"/>
      <c r="SXU48" s="1"/>
      <c r="SXV48" s="1"/>
      <c r="SXW48" s="1"/>
      <c r="SXX48" s="1"/>
      <c r="SXY48" s="1"/>
      <c r="SXZ48" s="1"/>
      <c r="SYA48" s="1"/>
      <c r="SYB48" s="1"/>
      <c r="SYC48" s="1"/>
      <c r="SYD48" s="1"/>
      <c r="SYE48" s="1"/>
      <c r="SYF48" s="1"/>
      <c r="SYG48" s="1"/>
      <c r="SYH48" s="1"/>
      <c r="SYI48" s="1"/>
      <c r="SYJ48" s="1"/>
      <c r="SYK48" s="1"/>
      <c r="SYL48" s="1"/>
      <c r="SYM48" s="1"/>
      <c r="SYN48" s="1"/>
      <c r="SYO48" s="1"/>
      <c r="SYP48" s="1"/>
      <c r="SYQ48" s="1"/>
      <c r="SYR48" s="1"/>
      <c r="SYS48" s="1"/>
      <c r="SYT48" s="1"/>
      <c r="SYU48" s="1"/>
      <c r="SYV48" s="1"/>
      <c r="SYW48" s="1"/>
      <c r="SYX48" s="1"/>
      <c r="SYY48" s="1"/>
      <c r="SYZ48" s="1"/>
      <c r="SZA48" s="1"/>
      <c r="SZB48" s="1"/>
      <c r="SZC48" s="1"/>
      <c r="SZD48" s="1"/>
      <c r="SZE48" s="1"/>
      <c r="SZF48" s="1"/>
      <c r="SZG48" s="1"/>
      <c r="SZH48" s="1"/>
      <c r="SZI48" s="1"/>
      <c r="SZJ48" s="1"/>
      <c r="SZK48" s="1"/>
      <c r="SZL48" s="1"/>
      <c r="SZM48" s="1"/>
      <c r="SZN48" s="1"/>
      <c r="SZO48" s="1"/>
      <c r="SZP48" s="1"/>
      <c r="SZQ48" s="1"/>
      <c r="SZR48" s="1"/>
      <c r="SZS48" s="1"/>
      <c r="SZT48" s="1"/>
      <c r="SZU48" s="1"/>
      <c r="SZV48" s="1"/>
      <c r="SZW48" s="1"/>
      <c r="SZX48" s="1"/>
      <c r="SZY48" s="1"/>
      <c r="SZZ48" s="1"/>
      <c r="TAA48" s="1"/>
      <c r="TAB48" s="1"/>
      <c r="TAC48" s="1"/>
      <c r="TAD48" s="1"/>
      <c r="TAE48" s="1"/>
      <c r="TAF48" s="1"/>
      <c r="TAG48" s="1"/>
      <c r="TAH48" s="1"/>
      <c r="TAI48" s="1"/>
      <c r="TAJ48" s="1"/>
      <c r="TAK48" s="1"/>
      <c r="TAL48" s="1"/>
      <c r="TAM48" s="1"/>
      <c r="TAN48" s="1"/>
      <c r="TAO48" s="1"/>
      <c r="TAP48" s="1"/>
      <c r="TAQ48" s="1"/>
      <c r="TAR48" s="1"/>
      <c r="TAS48" s="1"/>
      <c r="TAT48" s="1"/>
      <c r="TAU48" s="1"/>
      <c r="TAV48" s="1"/>
      <c r="TAW48" s="1"/>
      <c r="TAX48" s="1"/>
      <c r="TAY48" s="1"/>
      <c r="TAZ48" s="1"/>
      <c r="TBA48" s="1"/>
      <c r="TBB48" s="1"/>
      <c r="TBC48" s="1"/>
      <c r="TBD48" s="1"/>
      <c r="TBE48" s="1"/>
      <c r="TBF48" s="1"/>
      <c r="TBG48" s="1"/>
      <c r="TBH48" s="1"/>
      <c r="TBI48" s="1"/>
      <c r="TBJ48" s="1"/>
      <c r="TBK48" s="1"/>
      <c r="TBL48" s="1"/>
      <c r="TBM48" s="1"/>
      <c r="TBN48" s="1"/>
      <c r="TBO48" s="1"/>
      <c r="TBP48" s="1"/>
      <c r="TBQ48" s="1"/>
      <c r="TBR48" s="1"/>
      <c r="TBS48" s="1"/>
      <c r="TBT48" s="1"/>
      <c r="TBU48" s="1"/>
      <c r="TBV48" s="1"/>
      <c r="TBW48" s="1"/>
      <c r="TBX48" s="1"/>
      <c r="TBY48" s="1"/>
      <c r="TBZ48" s="1"/>
      <c r="TCA48" s="1"/>
      <c r="TCB48" s="1"/>
      <c r="TCC48" s="1"/>
      <c r="TCD48" s="1"/>
      <c r="TCE48" s="1"/>
      <c r="TCF48" s="1"/>
      <c r="TCG48" s="1"/>
      <c r="TCH48" s="1"/>
      <c r="TCI48" s="1"/>
      <c r="TCJ48" s="1"/>
      <c r="TCK48" s="1"/>
      <c r="TCL48" s="1"/>
      <c r="TCM48" s="1"/>
      <c r="TCN48" s="1"/>
      <c r="TCO48" s="1"/>
      <c r="TCP48" s="1"/>
      <c r="TCQ48" s="1"/>
      <c r="TCR48" s="1"/>
      <c r="TCS48" s="1"/>
      <c r="TCT48" s="1"/>
      <c r="TCU48" s="1"/>
      <c r="TCV48" s="1"/>
      <c r="TCW48" s="1"/>
      <c r="TCX48" s="1"/>
      <c r="TCY48" s="1"/>
      <c r="TCZ48" s="1"/>
      <c r="TDA48" s="1"/>
      <c r="TDB48" s="1"/>
      <c r="TDC48" s="1"/>
      <c r="TDD48" s="1"/>
      <c r="TDE48" s="1"/>
      <c r="TDF48" s="1"/>
      <c r="TDG48" s="1"/>
      <c r="TDH48" s="1"/>
      <c r="TDI48" s="1"/>
      <c r="TDJ48" s="1"/>
      <c r="TDK48" s="1"/>
      <c r="TDL48" s="1"/>
      <c r="TDM48" s="1"/>
      <c r="TDN48" s="1"/>
      <c r="TDO48" s="1"/>
      <c r="TDP48" s="1"/>
      <c r="TDQ48" s="1"/>
      <c r="TDR48" s="1"/>
      <c r="TDS48" s="1"/>
      <c r="TDT48" s="1"/>
      <c r="TDU48" s="1"/>
      <c r="TDV48" s="1"/>
      <c r="TDW48" s="1"/>
      <c r="TDX48" s="1"/>
      <c r="TDY48" s="1"/>
      <c r="TDZ48" s="1"/>
      <c r="TEA48" s="1"/>
      <c r="TEB48" s="1"/>
      <c r="TEC48" s="1"/>
      <c r="TED48" s="1"/>
      <c r="TEE48" s="1"/>
      <c r="TEF48" s="1"/>
      <c r="TEG48" s="1"/>
      <c r="TEH48" s="1"/>
      <c r="TEI48" s="1"/>
      <c r="TEJ48" s="1"/>
      <c r="TEK48" s="1"/>
      <c r="TEL48" s="1"/>
      <c r="TEM48" s="1"/>
      <c r="TEN48" s="1"/>
      <c r="TEO48" s="1"/>
      <c r="TEP48" s="1"/>
      <c r="TEQ48" s="1"/>
      <c r="TER48" s="1"/>
      <c r="TES48" s="1"/>
      <c r="TET48" s="1"/>
      <c r="TEU48" s="1"/>
      <c r="TEV48" s="1"/>
      <c r="TEW48" s="1"/>
      <c r="TEX48" s="1"/>
      <c r="TEY48" s="1"/>
      <c r="TEZ48" s="1"/>
      <c r="TFA48" s="1"/>
      <c r="TFB48" s="1"/>
      <c r="TFC48" s="1"/>
      <c r="TFD48" s="1"/>
      <c r="TFE48" s="1"/>
      <c r="TFF48" s="1"/>
      <c r="TFG48" s="1"/>
      <c r="TFH48" s="1"/>
      <c r="TFI48" s="1"/>
      <c r="TFJ48" s="1"/>
      <c r="TFK48" s="1"/>
      <c r="TFL48" s="1"/>
      <c r="TFM48" s="1"/>
      <c r="TFN48" s="1"/>
      <c r="TFO48" s="1"/>
      <c r="TFP48" s="1"/>
      <c r="TFQ48" s="1"/>
      <c r="TFR48" s="1"/>
      <c r="TFS48" s="1"/>
      <c r="TFT48" s="1"/>
      <c r="TFU48" s="1"/>
      <c r="TFV48" s="1"/>
      <c r="TFW48" s="1"/>
      <c r="TFX48" s="1"/>
      <c r="TFY48" s="1"/>
      <c r="TFZ48" s="1"/>
      <c r="TGA48" s="1"/>
      <c r="TGB48" s="1"/>
      <c r="TGC48" s="1"/>
      <c r="TGD48" s="1"/>
      <c r="TGE48" s="1"/>
      <c r="TGF48" s="1"/>
      <c r="TGG48" s="1"/>
      <c r="TGH48" s="1"/>
      <c r="TGI48" s="1"/>
      <c r="TGJ48" s="1"/>
      <c r="TGK48" s="1"/>
      <c r="TGL48" s="1"/>
      <c r="TGM48" s="1"/>
      <c r="TGN48" s="1"/>
      <c r="TGO48" s="1"/>
      <c r="TGP48" s="1"/>
      <c r="TGQ48" s="1"/>
      <c r="TGR48" s="1"/>
      <c r="TGS48" s="1"/>
      <c r="TGT48" s="1"/>
      <c r="TGU48" s="1"/>
      <c r="TGV48" s="1"/>
      <c r="TGW48" s="1"/>
      <c r="TGX48" s="1"/>
      <c r="TGY48" s="1"/>
      <c r="TGZ48" s="1"/>
      <c r="THA48" s="1"/>
      <c r="THB48" s="1"/>
      <c r="THC48" s="1"/>
      <c r="THD48" s="1"/>
      <c r="THE48" s="1"/>
      <c r="THF48" s="1"/>
      <c r="THG48" s="1"/>
      <c r="THH48" s="1"/>
      <c r="THI48" s="1"/>
      <c r="THJ48" s="1"/>
      <c r="THK48" s="1"/>
      <c r="THL48" s="1"/>
      <c r="THM48" s="1"/>
      <c r="THN48" s="1"/>
      <c r="THO48" s="1"/>
      <c r="THP48" s="1"/>
      <c r="THQ48" s="1"/>
      <c r="THR48" s="1"/>
      <c r="THS48" s="1"/>
      <c r="THT48" s="1"/>
      <c r="THU48" s="1"/>
      <c r="THV48" s="1"/>
      <c r="THW48" s="1"/>
      <c r="THX48" s="1"/>
      <c r="THY48" s="1"/>
      <c r="THZ48" s="1"/>
      <c r="TIA48" s="1"/>
      <c r="TIB48" s="1"/>
      <c r="TIC48" s="1"/>
      <c r="TID48" s="1"/>
      <c r="TIE48" s="1"/>
      <c r="TIF48" s="1"/>
      <c r="TIG48" s="1"/>
      <c r="TIH48" s="1"/>
      <c r="TII48" s="1"/>
      <c r="TIJ48" s="1"/>
      <c r="TIK48" s="1"/>
      <c r="TIL48" s="1"/>
      <c r="TIM48" s="1"/>
      <c r="TIN48" s="1"/>
      <c r="TIO48" s="1"/>
      <c r="TIP48" s="1"/>
      <c r="TIQ48" s="1"/>
      <c r="TIR48" s="1"/>
      <c r="TIS48" s="1"/>
      <c r="TIT48" s="1"/>
      <c r="TIU48" s="1"/>
      <c r="TIV48" s="1"/>
      <c r="TIW48" s="1"/>
      <c r="TIX48" s="1"/>
      <c r="TIY48" s="1"/>
      <c r="TIZ48" s="1"/>
      <c r="TJA48" s="1"/>
      <c r="TJB48" s="1"/>
      <c r="TJC48" s="1"/>
      <c r="TJD48" s="1"/>
      <c r="TJE48" s="1"/>
      <c r="TJF48" s="1"/>
      <c r="TJG48" s="1"/>
      <c r="TJH48" s="1"/>
      <c r="TJI48" s="1"/>
      <c r="TJJ48" s="1"/>
      <c r="TJK48" s="1"/>
      <c r="TJL48" s="1"/>
      <c r="TJM48" s="1"/>
      <c r="TJN48" s="1"/>
      <c r="TJO48" s="1"/>
      <c r="TJP48" s="1"/>
      <c r="TJQ48" s="1"/>
      <c r="TJR48" s="1"/>
      <c r="TJS48" s="1"/>
      <c r="TJT48" s="1"/>
      <c r="TJU48" s="1"/>
      <c r="TJV48" s="1"/>
      <c r="TJW48" s="1"/>
      <c r="TJX48" s="1"/>
      <c r="TJY48" s="1"/>
      <c r="TJZ48" s="1"/>
      <c r="TKA48" s="1"/>
      <c r="TKB48" s="1"/>
      <c r="TKC48" s="1"/>
      <c r="TKD48" s="1"/>
      <c r="TKE48" s="1"/>
      <c r="TKF48" s="1"/>
      <c r="TKG48" s="1"/>
      <c r="TKH48" s="1"/>
      <c r="TKI48" s="1"/>
      <c r="TKJ48" s="1"/>
      <c r="TKK48" s="1"/>
      <c r="TKL48" s="1"/>
      <c r="TKM48" s="1"/>
      <c r="TKN48" s="1"/>
      <c r="TKO48" s="1"/>
      <c r="TKP48" s="1"/>
      <c r="TKQ48" s="1"/>
      <c r="TKR48" s="1"/>
      <c r="TKS48" s="1"/>
      <c r="TKT48" s="1"/>
      <c r="TKU48" s="1"/>
      <c r="TKV48" s="1"/>
      <c r="TKW48" s="1"/>
      <c r="TKX48" s="1"/>
      <c r="TKY48" s="1"/>
      <c r="TKZ48" s="1"/>
      <c r="TLA48" s="1"/>
      <c r="TLB48" s="1"/>
      <c r="TLC48" s="1"/>
      <c r="TLD48" s="1"/>
      <c r="TLE48" s="1"/>
      <c r="TLF48" s="1"/>
      <c r="TLG48" s="1"/>
      <c r="TLH48" s="1"/>
      <c r="TLI48" s="1"/>
      <c r="TLJ48" s="1"/>
      <c r="TLK48" s="1"/>
      <c r="TLL48" s="1"/>
      <c r="TLM48" s="1"/>
      <c r="TLN48" s="1"/>
      <c r="TLO48" s="1"/>
      <c r="TLP48" s="1"/>
      <c r="TLQ48" s="1"/>
      <c r="TLR48" s="1"/>
      <c r="TLS48" s="1"/>
      <c r="TLT48" s="1"/>
      <c r="TLU48" s="1"/>
      <c r="TLV48" s="1"/>
      <c r="TLW48" s="1"/>
      <c r="TLX48" s="1"/>
      <c r="TLY48" s="1"/>
      <c r="TLZ48" s="1"/>
      <c r="TMA48" s="1"/>
      <c r="TMB48" s="1"/>
      <c r="TMC48" s="1"/>
      <c r="TMD48" s="1"/>
      <c r="TME48" s="1"/>
      <c r="TMF48" s="1"/>
      <c r="TMG48" s="1"/>
      <c r="TMH48" s="1"/>
      <c r="TMI48" s="1"/>
      <c r="TMJ48" s="1"/>
      <c r="TMK48" s="1"/>
      <c r="TML48" s="1"/>
      <c r="TMM48" s="1"/>
      <c r="TMN48" s="1"/>
      <c r="TMO48" s="1"/>
      <c r="TMP48" s="1"/>
      <c r="TMQ48" s="1"/>
      <c r="TMR48" s="1"/>
      <c r="TMS48" s="1"/>
      <c r="TMT48" s="1"/>
      <c r="TMU48" s="1"/>
      <c r="TMV48" s="1"/>
      <c r="TMW48" s="1"/>
      <c r="TMX48" s="1"/>
      <c r="TMY48" s="1"/>
      <c r="TMZ48" s="1"/>
      <c r="TNA48" s="1"/>
      <c r="TNB48" s="1"/>
      <c r="TNC48" s="1"/>
      <c r="TND48" s="1"/>
      <c r="TNE48" s="1"/>
      <c r="TNF48" s="1"/>
      <c r="TNG48" s="1"/>
      <c r="TNH48" s="1"/>
      <c r="TNI48" s="1"/>
      <c r="TNJ48" s="1"/>
      <c r="TNK48" s="1"/>
      <c r="TNL48" s="1"/>
      <c r="TNM48" s="1"/>
      <c r="TNN48" s="1"/>
      <c r="TNO48" s="1"/>
      <c r="TNP48" s="1"/>
      <c r="TNQ48" s="1"/>
      <c r="TNR48" s="1"/>
      <c r="TNS48" s="1"/>
      <c r="TNT48" s="1"/>
      <c r="TNU48" s="1"/>
      <c r="TNV48" s="1"/>
      <c r="TNW48" s="1"/>
      <c r="TNX48" s="1"/>
      <c r="TNY48" s="1"/>
      <c r="TNZ48" s="1"/>
      <c r="TOA48" s="1"/>
      <c r="TOB48" s="1"/>
      <c r="TOC48" s="1"/>
      <c r="TOD48" s="1"/>
      <c r="TOE48" s="1"/>
      <c r="TOF48" s="1"/>
      <c r="TOG48" s="1"/>
      <c r="TOH48" s="1"/>
      <c r="TOI48" s="1"/>
      <c r="TOJ48" s="1"/>
      <c r="TOK48" s="1"/>
      <c r="TOL48" s="1"/>
      <c r="TOM48" s="1"/>
      <c r="TON48" s="1"/>
      <c r="TOO48" s="1"/>
      <c r="TOP48" s="1"/>
      <c r="TOQ48" s="1"/>
      <c r="TOR48" s="1"/>
      <c r="TOS48" s="1"/>
      <c r="TOT48" s="1"/>
      <c r="TOU48" s="1"/>
      <c r="TOV48" s="1"/>
      <c r="TOW48" s="1"/>
      <c r="TOX48" s="1"/>
      <c r="TOY48" s="1"/>
      <c r="TOZ48" s="1"/>
      <c r="TPA48" s="1"/>
      <c r="TPB48" s="1"/>
      <c r="TPC48" s="1"/>
      <c r="TPD48" s="1"/>
      <c r="TPE48" s="1"/>
      <c r="TPF48" s="1"/>
      <c r="TPG48" s="1"/>
      <c r="TPH48" s="1"/>
      <c r="TPI48" s="1"/>
      <c r="TPJ48" s="1"/>
      <c r="TPK48" s="1"/>
      <c r="TPL48" s="1"/>
      <c r="TPM48" s="1"/>
      <c r="TPN48" s="1"/>
      <c r="TPO48" s="1"/>
      <c r="TPP48" s="1"/>
      <c r="TPQ48" s="1"/>
      <c r="TPR48" s="1"/>
      <c r="TPS48" s="1"/>
      <c r="TPT48" s="1"/>
      <c r="TPU48" s="1"/>
      <c r="TPV48" s="1"/>
      <c r="TPW48" s="1"/>
      <c r="TPX48" s="1"/>
      <c r="TPY48" s="1"/>
      <c r="TPZ48" s="1"/>
      <c r="TQA48" s="1"/>
      <c r="TQB48" s="1"/>
      <c r="TQC48" s="1"/>
      <c r="TQD48" s="1"/>
      <c r="TQE48" s="1"/>
      <c r="TQF48" s="1"/>
      <c r="TQG48" s="1"/>
      <c r="TQH48" s="1"/>
      <c r="TQI48" s="1"/>
      <c r="TQJ48" s="1"/>
      <c r="TQK48" s="1"/>
      <c r="TQL48" s="1"/>
      <c r="TQM48" s="1"/>
      <c r="TQN48" s="1"/>
      <c r="TQO48" s="1"/>
      <c r="TQP48" s="1"/>
      <c r="TQQ48" s="1"/>
      <c r="TQR48" s="1"/>
      <c r="TQS48" s="1"/>
      <c r="TQT48" s="1"/>
      <c r="TQU48" s="1"/>
      <c r="TQV48" s="1"/>
      <c r="TQW48" s="1"/>
      <c r="TQX48" s="1"/>
      <c r="TQY48" s="1"/>
      <c r="TQZ48" s="1"/>
      <c r="TRA48" s="1"/>
      <c r="TRB48" s="1"/>
      <c r="TRC48" s="1"/>
      <c r="TRD48" s="1"/>
      <c r="TRE48" s="1"/>
      <c r="TRF48" s="1"/>
      <c r="TRG48" s="1"/>
      <c r="TRH48" s="1"/>
      <c r="TRI48" s="1"/>
      <c r="TRJ48" s="1"/>
      <c r="TRK48" s="1"/>
      <c r="TRL48" s="1"/>
      <c r="TRM48" s="1"/>
      <c r="TRN48" s="1"/>
      <c r="TRO48" s="1"/>
      <c r="TRP48" s="1"/>
      <c r="TRQ48" s="1"/>
      <c r="TRR48" s="1"/>
      <c r="TRS48" s="1"/>
      <c r="TRT48" s="1"/>
      <c r="TRU48" s="1"/>
      <c r="TRV48" s="1"/>
      <c r="TRW48" s="1"/>
      <c r="TRX48" s="1"/>
      <c r="TRY48" s="1"/>
      <c r="TRZ48" s="1"/>
      <c r="TSA48" s="1"/>
      <c r="TSB48" s="1"/>
      <c r="TSC48" s="1"/>
      <c r="TSD48" s="1"/>
      <c r="TSE48" s="1"/>
      <c r="TSF48" s="1"/>
      <c r="TSG48" s="1"/>
      <c r="TSH48" s="1"/>
      <c r="TSI48" s="1"/>
      <c r="TSJ48" s="1"/>
      <c r="TSK48" s="1"/>
      <c r="TSL48" s="1"/>
      <c r="TSM48" s="1"/>
      <c r="TSN48" s="1"/>
      <c r="TSO48" s="1"/>
      <c r="TSP48" s="1"/>
      <c r="TSQ48" s="1"/>
      <c r="TSR48" s="1"/>
      <c r="TSS48" s="1"/>
      <c r="TST48" s="1"/>
      <c r="TSU48" s="1"/>
      <c r="TSV48" s="1"/>
      <c r="TSW48" s="1"/>
      <c r="TSX48" s="1"/>
      <c r="TSY48" s="1"/>
      <c r="TSZ48" s="1"/>
      <c r="TTA48" s="1"/>
      <c r="TTB48" s="1"/>
      <c r="TTC48" s="1"/>
      <c r="TTD48" s="1"/>
      <c r="TTE48" s="1"/>
      <c r="TTF48" s="1"/>
      <c r="TTG48" s="1"/>
      <c r="TTH48" s="1"/>
      <c r="TTI48" s="1"/>
      <c r="TTJ48" s="1"/>
      <c r="TTK48" s="1"/>
      <c r="TTL48" s="1"/>
      <c r="TTM48" s="1"/>
      <c r="TTN48" s="1"/>
      <c r="TTO48" s="1"/>
      <c r="TTP48" s="1"/>
      <c r="TTQ48" s="1"/>
      <c r="TTR48" s="1"/>
      <c r="TTS48" s="1"/>
      <c r="TTT48" s="1"/>
      <c r="TTU48" s="1"/>
      <c r="TTV48" s="1"/>
      <c r="TTW48" s="1"/>
      <c r="TTX48" s="1"/>
      <c r="TTY48" s="1"/>
      <c r="TTZ48" s="1"/>
      <c r="TUA48" s="1"/>
      <c r="TUB48" s="1"/>
      <c r="TUC48" s="1"/>
      <c r="TUD48" s="1"/>
      <c r="TUE48" s="1"/>
      <c r="TUF48" s="1"/>
      <c r="TUG48" s="1"/>
      <c r="TUH48" s="1"/>
      <c r="TUI48" s="1"/>
      <c r="TUJ48" s="1"/>
      <c r="TUK48" s="1"/>
      <c r="TUL48" s="1"/>
      <c r="TUM48" s="1"/>
      <c r="TUN48" s="1"/>
      <c r="TUO48" s="1"/>
      <c r="TUP48" s="1"/>
      <c r="TUQ48" s="1"/>
      <c r="TUR48" s="1"/>
      <c r="TUS48" s="1"/>
      <c r="TUT48" s="1"/>
      <c r="TUU48" s="1"/>
      <c r="TUV48" s="1"/>
      <c r="TUW48" s="1"/>
      <c r="TUX48" s="1"/>
      <c r="TUY48" s="1"/>
      <c r="TUZ48" s="1"/>
      <c r="TVA48" s="1"/>
      <c r="TVB48" s="1"/>
      <c r="TVC48" s="1"/>
      <c r="TVD48" s="1"/>
      <c r="TVE48" s="1"/>
      <c r="TVF48" s="1"/>
      <c r="TVG48" s="1"/>
      <c r="TVH48" s="1"/>
      <c r="TVI48" s="1"/>
      <c r="TVJ48" s="1"/>
      <c r="TVK48" s="1"/>
      <c r="TVL48" s="1"/>
      <c r="TVM48" s="1"/>
      <c r="TVN48" s="1"/>
      <c r="TVO48" s="1"/>
      <c r="TVP48" s="1"/>
      <c r="TVQ48" s="1"/>
      <c r="TVR48" s="1"/>
      <c r="TVS48" s="1"/>
      <c r="TVT48" s="1"/>
      <c r="TVU48" s="1"/>
      <c r="TVV48" s="1"/>
      <c r="TVW48" s="1"/>
      <c r="TVX48" s="1"/>
      <c r="TVY48" s="1"/>
      <c r="TVZ48" s="1"/>
      <c r="TWA48" s="1"/>
      <c r="TWB48" s="1"/>
      <c r="TWC48" s="1"/>
      <c r="TWD48" s="1"/>
      <c r="TWE48" s="1"/>
      <c r="TWF48" s="1"/>
      <c r="TWG48" s="1"/>
      <c r="TWH48" s="1"/>
      <c r="TWI48" s="1"/>
      <c r="TWJ48" s="1"/>
      <c r="TWK48" s="1"/>
      <c r="TWL48" s="1"/>
      <c r="TWM48" s="1"/>
      <c r="TWN48" s="1"/>
      <c r="TWO48" s="1"/>
      <c r="TWP48" s="1"/>
      <c r="TWQ48" s="1"/>
      <c r="TWR48" s="1"/>
      <c r="TWS48" s="1"/>
      <c r="TWT48" s="1"/>
      <c r="TWU48" s="1"/>
      <c r="TWV48" s="1"/>
      <c r="TWW48" s="1"/>
      <c r="TWX48" s="1"/>
      <c r="TWY48" s="1"/>
      <c r="TWZ48" s="1"/>
      <c r="TXA48" s="1"/>
      <c r="TXB48" s="1"/>
      <c r="TXC48" s="1"/>
      <c r="TXD48" s="1"/>
      <c r="TXE48" s="1"/>
      <c r="TXF48" s="1"/>
      <c r="TXG48" s="1"/>
      <c r="TXH48" s="1"/>
      <c r="TXI48" s="1"/>
      <c r="TXJ48" s="1"/>
      <c r="TXK48" s="1"/>
      <c r="TXL48" s="1"/>
      <c r="TXM48" s="1"/>
      <c r="TXN48" s="1"/>
      <c r="TXO48" s="1"/>
      <c r="TXP48" s="1"/>
      <c r="TXQ48" s="1"/>
      <c r="TXR48" s="1"/>
      <c r="TXS48" s="1"/>
      <c r="TXT48" s="1"/>
      <c r="TXU48" s="1"/>
      <c r="TXV48" s="1"/>
      <c r="TXW48" s="1"/>
      <c r="TXX48" s="1"/>
      <c r="TXY48" s="1"/>
      <c r="TXZ48" s="1"/>
      <c r="TYA48" s="1"/>
      <c r="TYB48" s="1"/>
      <c r="TYC48" s="1"/>
      <c r="TYD48" s="1"/>
      <c r="TYE48" s="1"/>
      <c r="TYF48" s="1"/>
      <c r="TYG48" s="1"/>
      <c r="TYH48" s="1"/>
      <c r="TYI48" s="1"/>
      <c r="TYJ48" s="1"/>
      <c r="TYK48" s="1"/>
      <c r="TYL48" s="1"/>
      <c r="TYM48" s="1"/>
      <c r="TYN48" s="1"/>
      <c r="TYO48" s="1"/>
      <c r="TYP48" s="1"/>
      <c r="TYQ48" s="1"/>
      <c r="TYR48" s="1"/>
      <c r="TYS48" s="1"/>
      <c r="TYT48" s="1"/>
      <c r="TYU48" s="1"/>
      <c r="TYV48" s="1"/>
      <c r="TYW48" s="1"/>
      <c r="TYX48" s="1"/>
      <c r="TYY48" s="1"/>
      <c r="TYZ48" s="1"/>
      <c r="TZA48" s="1"/>
      <c r="TZB48" s="1"/>
      <c r="TZC48" s="1"/>
      <c r="TZD48" s="1"/>
      <c r="TZE48" s="1"/>
      <c r="TZF48" s="1"/>
      <c r="TZG48" s="1"/>
      <c r="TZH48" s="1"/>
      <c r="TZI48" s="1"/>
      <c r="TZJ48" s="1"/>
      <c r="TZK48" s="1"/>
      <c r="TZL48" s="1"/>
      <c r="TZM48" s="1"/>
      <c r="TZN48" s="1"/>
      <c r="TZO48" s="1"/>
      <c r="TZP48" s="1"/>
      <c r="TZQ48" s="1"/>
      <c r="TZR48" s="1"/>
      <c r="TZS48" s="1"/>
      <c r="TZT48" s="1"/>
      <c r="TZU48" s="1"/>
      <c r="TZV48" s="1"/>
      <c r="TZW48" s="1"/>
      <c r="TZX48" s="1"/>
      <c r="TZY48" s="1"/>
      <c r="TZZ48" s="1"/>
      <c r="UAA48" s="1"/>
      <c r="UAB48" s="1"/>
      <c r="UAC48" s="1"/>
      <c r="UAD48" s="1"/>
      <c r="UAE48" s="1"/>
      <c r="UAF48" s="1"/>
      <c r="UAG48" s="1"/>
      <c r="UAH48" s="1"/>
      <c r="UAI48" s="1"/>
      <c r="UAJ48" s="1"/>
      <c r="UAK48" s="1"/>
      <c r="UAL48" s="1"/>
      <c r="UAM48" s="1"/>
      <c r="UAN48" s="1"/>
      <c r="UAO48" s="1"/>
      <c r="UAP48" s="1"/>
      <c r="UAQ48" s="1"/>
      <c r="UAR48" s="1"/>
      <c r="UAS48" s="1"/>
      <c r="UAT48" s="1"/>
      <c r="UAU48" s="1"/>
      <c r="UAV48" s="1"/>
      <c r="UAW48" s="1"/>
      <c r="UAX48" s="1"/>
      <c r="UAY48" s="1"/>
      <c r="UAZ48" s="1"/>
      <c r="UBA48" s="1"/>
      <c r="UBB48" s="1"/>
      <c r="UBC48" s="1"/>
      <c r="UBD48" s="1"/>
      <c r="UBE48" s="1"/>
      <c r="UBF48" s="1"/>
      <c r="UBG48" s="1"/>
      <c r="UBH48" s="1"/>
      <c r="UBI48" s="1"/>
      <c r="UBJ48" s="1"/>
      <c r="UBK48" s="1"/>
      <c r="UBL48" s="1"/>
      <c r="UBM48" s="1"/>
      <c r="UBN48" s="1"/>
      <c r="UBO48" s="1"/>
      <c r="UBP48" s="1"/>
      <c r="UBQ48" s="1"/>
      <c r="UBR48" s="1"/>
      <c r="UBS48" s="1"/>
      <c r="UBT48" s="1"/>
      <c r="UBU48" s="1"/>
      <c r="UBV48" s="1"/>
      <c r="UBW48" s="1"/>
      <c r="UBX48" s="1"/>
      <c r="UBY48" s="1"/>
      <c r="UBZ48" s="1"/>
      <c r="UCA48" s="1"/>
      <c r="UCB48" s="1"/>
      <c r="UCC48" s="1"/>
      <c r="UCD48" s="1"/>
      <c r="UCE48" s="1"/>
      <c r="UCF48" s="1"/>
      <c r="UCG48" s="1"/>
      <c r="UCH48" s="1"/>
      <c r="UCI48" s="1"/>
      <c r="UCJ48" s="1"/>
      <c r="UCK48" s="1"/>
      <c r="UCL48" s="1"/>
      <c r="UCM48" s="1"/>
      <c r="UCN48" s="1"/>
      <c r="UCO48" s="1"/>
      <c r="UCP48" s="1"/>
      <c r="UCQ48" s="1"/>
      <c r="UCR48" s="1"/>
      <c r="UCS48" s="1"/>
      <c r="UCT48" s="1"/>
      <c r="UCU48" s="1"/>
      <c r="UCV48" s="1"/>
      <c r="UCW48" s="1"/>
      <c r="UCX48" s="1"/>
      <c r="UCY48" s="1"/>
      <c r="UCZ48" s="1"/>
      <c r="UDA48" s="1"/>
      <c r="UDB48" s="1"/>
      <c r="UDC48" s="1"/>
      <c r="UDD48" s="1"/>
      <c r="UDE48" s="1"/>
      <c r="UDF48" s="1"/>
      <c r="UDG48" s="1"/>
      <c r="UDH48" s="1"/>
      <c r="UDI48" s="1"/>
      <c r="UDJ48" s="1"/>
      <c r="UDK48" s="1"/>
      <c r="UDL48" s="1"/>
      <c r="UDM48" s="1"/>
      <c r="UDN48" s="1"/>
      <c r="UDO48" s="1"/>
      <c r="UDP48" s="1"/>
      <c r="UDQ48" s="1"/>
      <c r="UDR48" s="1"/>
      <c r="UDS48" s="1"/>
      <c r="UDT48" s="1"/>
      <c r="UDU48" s="1"/>
      <c r="UDV48" s="1"/>
      <c r="UDW48" s="1"/>
      <c r="UDX48" s="1"/>
      <c r="UDY48" s="1"/>
      <c r="UDZ48" s="1"/>
      <c r="UEA48" s="1"/>
      <c r="UEB48" s="1"/>
      <c r="UEC48" s="1"/>
      <c r="UED48" s="1"/>
      <c r="UEE48" s="1"/>
      <c r="UEF48" s="1"/>
      <c r="UEG48" s="1"/>
      <c r="UEH48" s="1"/>
      <c r="UEI48" s="1"/>
      <c r="UEJ48" s="1"/>
      <c r="UEK48" s="1"/>
      <c r="UEL48" s="1"/>
      <c r="UEM48" s="1"/>
      <c r="UEN48" s="1"/>
      <c r="UEO48" s="1"/>
      <c r="UEP48" s="1"/>
      <c r="UEQ48" s="1"/>
      <c r="UER48" s="1"/>
      <c r="UES48" s="1"/>
      <c r="UET48" s="1"/>
      <c r="UEU48" s="1"/>
      <c r="UEV48" s="1"/>
      <c r="UEW48" s="1"/>
      <c r="UEX48" s="1"/>
      <c r="UEY48" s="1"/>
      <c r="UEZ48" s="1"/>
      <c r="UFA48" s="1"/>
      <c r="UFB48" s="1"/>
      <c r="UFC48" s="1"/>
      <c r="UFD48" s="1"/>
      <c r="UFE48" s="1"/>
      <c r="UFF48" s="1"/>
      <c r="UFG48" s="1"/>
      <c r="UFH48" s="1"/>
      <c r="UFI48" s="1"/>
      <c r="UFJ48" s="1"/>
      <c r="UFK48" s="1"/>
      <c r="UFL48" s="1"/>
      <c r="UFM48" s="1"/>
      <c r="UFN48" s="1"/>
      <c r="UFO48" s="1"/>
      <c r="UFP48" s="1"/>
      <c r="UFQ48" s="1"/>
      <c r="UFR48" s="1"/>
      <c r="UFS48" s="1"/>
      <c r="UFT48" s="1"/>
      <c r="UFU48" s="1"/>
      <c r="UFV48" s="1"/>
      <c r="UFW48" s="1"/>
      <c r="UFX48" s="1"/>
      <c r="UFY48" s="1"/>
      <c r="UFZ48" s="1"/>
      <c r="UGA48" s="1"/>
      <c r="UGB48" s="1"/>
      <c r="UGC48" s="1"/>
      <c r="UGD48" s="1"/>
      <c r="UGE48" s="1"/>
      <c r="UGF48" s="1"/>
      <c r="UGG48" s="1"/>
      <c r="UGH48" s="1"/>
      <c r="UGI48" s="1"/>
      <c r="UGJ48" s="1"/>
      <c r="UGK48" s="1"/>
      <c r="UGL48" s="1"/>
      <c r="UGM48" s="1"/>
      <c r="UGN48" s="1"/>
      <c r="UGO48" s="1"/>
      <c r="UGP48" s="1"/>
      <c r="UGQ48" s="1"/>
      <c r="UGR48" s="1"/>
      <c r="UGS48" s="1"/>
      <c r="UGT48" s="1"/>
      <c r="UGU48" s="1"/>
      <c r="UGV48" s="1"/>
      <c r="UGW48" s="1"/>
      <c r="UGX48" s="1"/>
      <c r="UGY48" s="1"/>
      <c r="UGZ48" s="1"/>
      <c r="UHA48" s="1"/>
      <c r="UHB48" s="1"/>
      <c r="UHC48" s="1"/>
      <c r="UHD48" s="1"/>
      <c r="UHE48" s="1"/>
      <c r="UHF48" s="1"/>
      <c r="UHG48" s="1"/>
      <c r="UHH48" s="1"/>
      <c r="UHI48" s="1"/>
      <c r="UHJ48" s="1"/>
      <c r="UHK48" s="1"/>
      <c r="UHL48" s="1"/>
      <c r="UHM48" s="1"/>
      <c r="UHN48" s="1"/>
      <c r="UHO48" s="1"/>
      <c r="UHP48" s="1"/>
      <c r="UHQ48" s="1"/>
      <c r="UHR48" s="1"/>
      <c r="UHS48" s="1"/>
      <c r="UHT48" s="1"/>
      <c r="UHU48" s="1"/>
      <c r="UHV48" s="1"/>
      <c r="UHW48" s="1"/>
      <c r="UHX48" s="1"/>
      <c r="UHY48" s="1"/>
      <c r="UHZ48" s="1"/>
      <c r="UIA48" s="1"/>
      <c r="UIB48" s="1"/>
      <c r="UIC48" s="1"/>
      <c r="UID48" s="1"/>
      <c r="UIE48" s="1"/>
      <c r="UIF48" s="1"/>
      <c r="UIG48" s="1"/>
      <c r="UIH48" s="1"/>
      <c r="UII48" s="1"/>
      <c r="UIJ48" s="1"/>
      <c r="UIK48" s="1"/>
      <c r="UIL48" s="1"/>
      <c r="UIM48" s="1"/>
      <c r="UIN48" s="1"/>
      <c r="UIO48" s="1"/>
      <c r="UIP48" s="1"/>
      <c r="UIQ48" s="1"/>
      <c r="UIR48" s="1"/>
      <c r="UIS48" s="1"/>
      <c r="UIT48" s="1"/>
      <c r="UIU48" s="1"/>
      <c r="UIV48" s="1"/>
      <c r="UIW48" s="1"/>
      <c r="UIX48" s="1"/>
      <c r="UIY48" s="1"/>
      <c r="UIZ48" s="1"/>
      <c r="UJA48" s="1"/>
      <c r="UJB48" s="1"/>
      <c r="UJC48" s="1"/>
      <c r="UJD48" s="1"/>
      <c r="UJE48" s="1"/>
      <c r="UJF48" s="1"/>
      <c r="UJG48" s="1"/>
      <c r="UJH48" s="1"/>
      <c r="UJI48" s="1"/>
      <c r="UJJ48" s="1"/>
      <c r="UJK48" s="1"/>
      <c r="UJL48" s="1"/>
      <c r="UJM48" s="1"/>
      <c r="UJN48" s="1"/>
      <c r="UJO48" s="1"/>
      <c r="UJP48" s="1"/>
      <c r="UJQ48" s="1"/>
      <c r="UJR48" s="1"/>
      <c r="UJS48" s="1"/>
      <c r="UJT48" s="1"/>
      <c r="UJU48" s="1"/>
      <c r="UJV48" s="1"/>
      <c r="UJW48" s="1"/>
      <c r="UJX48" s="1"/>
      <c r="UJY48" s="1"/>
      <c r="UJZ48" s="1"/>
      <c r="UKA48" s="1"/>
      <c r="UKB48" s="1"/>
      <c r="UKC48" s="1"/>
      <c r="UKD48" s="1"/>
      <c r="UKE48" s="1"/>
      <c r="UKF48" s="1"/>
      <c r="UKG48" s="1"/>
      <c r="UKH48" s="1"/>
      <c r="UKI48" s="1"/>
      <c r="UKJ48" s="1"/>
      <c r="UKK48" s="1"/>
      <c r="UKL48" s="1"/>
      <c r="UKM48" s="1"/>
      <c r="UKN48" s="1"/>
      <c r="UKO48" s="1"/>
      <c r="UKP48" s="1"/>
      <c r="UKQ48" s="1"/>
      <c r="UKR48" s="1"/>
      <c r="UKS48" s="1"/>
      <c r="UKT48" s="1"/>
      <c r="UKU48" s="1"/>
      <c r="UKV48" s="1"/>
      <c r="UKW48" s="1"/>
      <c r="UKX48" s="1"/>
      <c r="UKY48" s="1"/>
      <c r="UKZ48" s="1"/>
      <c r="ULA48" s="1"/>
      <c r="ULB48" s="1"/>
      <c r="ULC48" s="1"/>
      <c r="ULD48" s="1"/>
      <c r="ULE48" s="1"/>
      <c r="ULF48" s="1"/>
      <c r="ULG48" s="1"/>
      <c r="ULH48" s="1"/>
      <c r="ULI48" s="1"/>
      <c r="ULJ48" s="1"/>
      <c r="ULK48" s="1"/>
      <c r="ULL48" s="1"/>
      <c r="ULM48" s="1"/>
      <c r="ULN48" s="1"/>
      <c r="ULO48" s="1"/>
      <c r="ULP48" s="1"/>
      <c r="ULQ48" s="1"/>
      <c r="ULR48" s="1"/>
      <c r="ULS48" s="1"/>
      <c r="ULT48" s="1"/>
      <c r="ULU48" s="1"/>
      <c r="ULV48" s="1"/>
      <c r="ULW48" s="1"/>
      <c r="ULX48" s="1"/>
      <c r="ULY48" s="1"/>
      <c r="ULZ48" s="1"/>
      <c r="UMA48" s="1"/>
      <c r="UMB48" s="1"/>
      <c r="UMC48" s="1"/>
      <c r="UMD48" s="1"/>
      <c r="UME48" s="1"/>
      <c r="UMF48" s="1"/>
      <c r="UMG48" s="1"/>
      <c r="UMH48" s="1"/>
      <c r="UMI48" s="1"/>
      <c r="UMJ48" s="1"/>
      <c r="UMK48" s="1"/>
      <c r="UML48" s="1"/>
      <c r="UMM48" s="1"/>
      <c r="UMN48" s="1"/>
      <c r="UMO48" s="1"/>
      <c r="UMP48" s="1"/>
      <c r="UMQ48" s="1"/>
      <c r="UMR48" s="1"/>
      <c r="UMS48" s="1"/>
      <c r="UMT48" s="1"/>
      <c r="UMU48" s="1"/>
      <c r="UMV48" s="1"/>
      <c r="UMW48" s="1"/>
      <c r="UMX48" s="1"/>
      <c r="UMY48" s="1"/>
      <c r="UMZ48" s="1"/>
      <c r="UNA48" s="1"/>
      <c r="UNB48" s="1"/>
      <c r="UNC48" s="1"/>
      <c r="UND48" s="1"/>
      <c r="UNE48" s="1"/>
      <c r="UNF48" s="1"/>
      <c r="UNG48" s="1"/>
      <c r="UNH48" s="1"/>
      <c r="UNI48" s="1"/>
      <c r="UNJ48" s="1"/>
      <c r="UNK48" s="1"/>
      <c r="UNL48" s="1"/>
      <c r="UNM48" s="1"/>
      <c r="UNN48" s="1"/>
      <c r="UNO48" s="1"/>
      <c r="UNP48" s="1"/>
      <c r="UNQ48" s="1"/>
      <c r="UNR48" s="1"/>
      <c r="UNS48" s="1"/>
      <c r="UNT48" s="1"/>
      <c r="UNU48" s="1"/>
      <c r="UNV48" s="1"/>
      <c r="UNW48" s="1"/>
      <c r="UNX48" s="1"/>
      <c r="UNY48" s="1"/>
      <c r="UNZ48" s="1"/>
      <c r="UOA48" s="1"/>
      <c r="UOB48" s="1"/>
      <c r="UOC48" s="1"/>
      <c r="UOD48" s="1"/>
      <c r="UOE48" s="1"/>
      <c r="UOF48" s="1"/>
      <c r="UOG48" s="1"/>
      <c r="UOH48" s="1"/>
      <c r="UOI48" s="1"/>
      <c r="UOJ48" s="1"/>
      <c r="UOK48" s="1"/>
      <c r="UOL48" s="1"/>
      <c r="UOM48" s="1"/>
      <c r="UON48" s="1"/>
      <c r="UOO48" s="1"/>
      <c r="UOP48" s="1"/>
      <c r="UOQ48" s="1"/>
      <c r="UOR48" s="1"/>
      <c r="UOS48" s="1"/>
      <c r="UOT48" s="1"/>
      <c r="UOU48" s="1"/>
      <c r="UOV48" s="1"/>
      <c r="UOW48" s="1"/>
      <c r="UOX48" s="1"/>
      <c r="UOY48" s="1"/>
      <c r="UOZ48" s="1"/>
      <c r="UPA48" s="1"/>
      <c r="UPB48" s="1"/>
      <c r="UPC48" s="1"/>
      <c r="UPD48" s="1"/>
      <c r="UPE48" s="1"/>
      <c r="UPF48" s="1"/>
      <c r="UPG48" s="1"/>
      <c r="UPH48" s="1"/>
      <c r="UPI48" s="1"/>
      <c r="UPJ48" s="1"/>
      <c r="UPK48" s="1"/>
      <c r="UPL48" s="1"/>
      <c r="UPM48" s="1"/>
      <c r="UPN48" s="1"/>
      <c r="UPO48" s="1"/>
      <c r="UPP48" s="1"/>
      <c r="UPQ48" s="1"/>
      <c r="UPR48" s="1"/>
      <c r="UPS48" s="1"/>
      <c r="UPT48" s="1"/>
      <c r="UPU48" s="1"/>
      <c r="UPV48" s="1"/>
      <c r="UPW48" s="1"/>
      <c r="UPX48" s="1"/>
      <c r="UPY48" s="1"/>
      <c r="UPZ48" s="1"/>
      <c r="UQA48" s="1"/>
      <c r="UQB48" s="1"/>
      <c r="UQC48" s="1"/>
      <c r="UQD48" s="1"/>
      <c r="UQE48" s="1"/>
      <c r="UQF48" s="1"/>
      <c r="UQG48" s="1"/>
      <c r="UQH48" s="1"/>
      <c r="UQI48" s="1"/>
      <c r="UQJ48" s="1"/>
      <c r="UQK48" s="1"/>
      <c r="UQL48" s="1"/>
      <c r="UQM48" s="1"/>
      <c r="UQN48" s="1"/>
      <c r="UQO48" s="1"/>
      <c r="UQP48" s="1"/>
      <c r="UQQ48" s="1"/>
      <c r="UQR48" s="1"/>
      <c r="UQS48" s="1"/>
      <c r="UQT48" s="1"/>
      <c r="UQU48" s="1"/>
      <c r="UQV48" s="1"/>
      <c r="UQW48" s="1"/>
      <c r="UQX48" s="1"/>
      <c r="UQY48" s="1"/>
      <c r="UQZ48" s="1"/>
      <c r="URA48" s="1"/>
      <c r="URB48" s="1"/>
      <c r="URC48" s="1"/>
      <c r="URD48" s="1"/>
      <c r="URE48" s="1"/>
      <c r="URF48" s="1"/>
      <c r="URG48" s="1"/>
      <c r="URH48" s="1"/>
      <c r="URI48" s="1"/>
      <c r="URJ48" s="1"/>
      <c r="URK48" s="1"/>
      <c r="URL48" s="1"/>
      <c r="URM48" s="1"/>
      <c r="URN48" s="1"/>
      <c r="URO48" s="1"/>
      <c r="URP48" s="1"/>
      <c r="URQ48" s="1"/>
      <c r="URR48" s="1"/>
      <c r="URS48" s="1"/>
      <c r="URT48" s="1"/>
      <c r="URU48" s="1"/>
      <c r="URV48" s="1"/>
      <c r="URW48" s="1"/>
      <c r="URX48" s="1"/>
      <c r="URY48" s="1"/>
      <c r="URZ48" s="1"/>
      <c r="USA48" s="1"/>
      <c r="USB48" s="1"/>
      <c r="USC48" s="1"/>
      <c r="USD48" s="1"/>
      <c r="USE48" s="1"/>
      <c r="USF48" s="1"/>
      <c r="USG48" s="1"/>
      <c r="USH48" s="1"/>
      <c r="USI48" s="1"/>
      <c r="USJ48" s="1"/>
      <c r="USK48" s="1"/>
      <c r="USL48" s="1"/>
      <c r="USM48" s="1"/>
      <c r="USN48" s="1"/>
      <c r="USO48" s="1"/>
      <c r="USP48" s="1"/>
      <c r="USQ48" s="1"/>
      <c r="USR48" s="1"/>
      <c r="USS48" s="1"/>
      <c r="UST48" s="1"/>
      <c r="USU48" s="1"/>
      <c r="USV48" s="1"/>
      <c r="USW48" s="1"/>
      <c r="USX48" s="1"/>
      <c r="USY48" s="1"/>
      <c r="USZ48" s="1"/>
      <c r="UTA48" s="1"/>
      <c r="UTB48" s="1"/>
      <c r="UTC48" s="1"/>
      <c r="UTD48" s="1"/>
      <c r="UTE48" s="1"/>
      <c r="UTF48" s="1"/>
      <c r="UTG48" s="1"/>
      <c r="UTH48" s="1"/>
      <c r="UTI48" s="1"/>
      <c r="UTJ48" s="1"/>
      <c r="UTK48" s="1"/>
      <c r="UTL48" s="1"/>
      <c r="UTM48" s="1"/>
      <c r="UTN48" s="1"/>
      <c r="UTO48" s="1"/>
      <c r="UTP48" s="1"/>
      <c r="UTQ48" s="1"/>
      <c r="UTR48" s="1"/>
      <c r="UTS48" s="1"/>
      <c r="UTT48" s="1"/>
      <c r="UTU48" s="1"/>
      <c r="UTV48" s="1"/>
      <c r="UTW48" s="1"/>
      <c r="UTX48" s="1"/>
      <c r="UTY48" s="1"/>
      <c r="UTZ48" s="1"/>
      <c r="UUA48" s="1"/>
      <c r="UUB48" s="1"/>
      <c r="UUC48" s="1"/>
      <c r="UUD48" s="1"/>
      <c r="UUE48" s="1"/>
      <c r="UUF48" s="1"/>
      <c r="UUG48" s="1"/>
      <c r="UUH48" s="1"/>
      <c r="UUI48" s="1"/>
      <c r="UUJ48" s="1"/>
      <c r="UUK48" s="1"/>
      <c r="UUL48" s="1"/>
      <c r="UUM48" s="1"/>
      <c r="UUN48" s="1"/>
      <c r="UUO48" s="1"/>
      <c r="UUP48" s="1"/>
      <c r="UUQ48" s="1"/>
      <c r="UUR48" s="1"/>
      <c r="UUS48" s="1"/>
      <c r="UUT48" s="1"/>
      <c r="UUU48" s="1"/>
      <c r="UUV48" s="1"/>
      <c r="UUW48" s="1"/>
      <c r="UUX48" s="1"/>
      <c r="UUY48" s="1"/>
      <c r="UUZ48" s="1"/>
      <c r="UVA48" s="1"/>
      <c r="UVB48" s="1"/>
      <c r="UVC48" s="1"/>
      <c r="UVD48" s="1"/>
      <c r="UVE48" s="1"/>
      <c r="UVF48" s="1"/>
      <c r="UVG48" s="1"/>
      <c r="UVH48" s="1"/>
      <c r="UVI48" s="1"/>
      <c r="UVJ48" s="1"/>
      <c r="UVK48" s="1"/>
      <c r="UVL48" s="1"/>
      <c r="UVM48" s="1"/>
      <c r="UVN48" s="1"/>
      <c r="UVO48" s="1"/>
      <c r="UVP48" s="1"/>
      <c r="UVQ48" s="1"/>
      <c r="UVR48" s="1"/>
      <c r="UVS48" s="1"/>
      <c r="UVT48" s="1"/>
      <c r="UVU48" s="1"/>
      <c r="UVV48" s="1"/>
      <c r="UVW48" s="1"/>
      <c r="UVX48" s="1"/>
      <c r="UVY48" s="1"/>
      <c r="UVZ48" s="1"/>
      <c r="UWA48" s="1"/>
      <c r="UWB48" s="1"/>
      <c r="UWC48" s="1"/>
      <c r="UWD48" s="1"/>
      <c r="UWE48" s="1"/>
      <c r="UWF48" s="1"/>
      <c r="UWG48" s="1"/>
      <c r="UWH48" s="1"/>
      <c r="UWI48" s="1"/>
      <c r="UWJ48" s="1"/>
      <c r="UWK48" s="1"/>
      <c r="UWL48" s="1"/>
      <c r="UWM48" s="1"/>
      <c r="UWN48" s="1"/>
      <c r="UWO48" s="1"/>
      <c r="UWP48" s="1"/>
      <c r="UWQ48" s="1"/>
      <c r="UWR48" s="1"/>
      <c r="UWS48" s="1"/>
      <c r="UWT48" s="1"/>
      <c r="UWU48" s="1"/>
      <c r="UWV48" s="1"/>
      <c r="UWW48" s="1"/>
      <c r="UWX48" s="1"/>
      <c r="UWY48" s="1"/>
      <c r="UWZ48" s="1"/>
      <c r="UXA48" s="1"/>
      <c r="UXB48" s="1"/>
      <c r="UXC48" s="1"/>
      <c r="UXD48" s="1"/>
      <c r="UXE48" s="1"/>
      <c r="UXF48" s="1"/>
      <c r="UXG48" s="1"/>
      <c r="UXH48" s="1"/>
      <c r="UXI48" s="1"/>
      <c r="UXJ48" s="1"/>
      <c r="UXK48" s="1"/>
      <c r="UXL48" s="1"/>
      <c r="UXM48" s="1"/>
      <c r="UXN48" s="1"/>
      <c r="UXO48" s="1"/>
      <c r="UXP48" s="1"/>
      <c r="UXQ48" s="1"/>
      <c r="UXR48" s="1"/>
      <c r="UXS48" s="1"/>
      <c r="UXT48" s="1"/>
      <c r="UXU48" s="1"/>
      <c r="UXV48" s="1"/>
      <c r="UXW48" s="1"/>
      <c r="UXX48" s="1"/>
      <c r="UXY48" s="1"/>
      <c r="UXZ48" s="1"/>
      <c r="UYA48" s="1"/>
      <c r="UYB48" s="1"/>
      <c r="UYC48" s="1"/>
      <c r="UYD48" s="1"/>
      <c r="UYE48" s="1"/>
      <c r="UYF48" s="1"/>
      <c r="UYG48" s="1"/>
      <c r="UYH48" s="1"/>
      <c r="UYI48" s="1"/>
      <c r="UYJ48" s="1"/>
      <c r="UYK48" s="1"/>
      <c r="UYL48" s="1"/>
      <c r="UYM48" s="1"/>
      <c r="UYN48" s="1"/>
      <c r="UYO48" s="1"/>
      <c r="UYP48" s="1"/>
      <c r="UYQ48" s="1"/>
      <c r="UYR48" s="1"/>
      <c r="UYS48" s="1"/>
      <c r="UYT48" s="1"/>
      <c r="UYU48" s="1"/>
      <c r="UYV48" s="1"/>
      <c r="UYW48" s="1"/>
      <c r="UYX48" s="1"/>
      <c r="UYY48" s="1"/>
      <c r="UYZ48" s="1"/>
      <c r="UZA48" s="1"/>
      <c r="UZB48" s="1"/>
      <c r="UZC48" s="1"/>
      <c r="UZD48" s="1"/>
      <c r="UZE48" s="1"/>
      <c r="UZF48" s="1"/>
      <c r="UZG48" s="1"/>
      <c r="UZH48" s="1"/>
      <c r="UZI48" s="1"/>
      <c r="UZJ48" s="1"/>
      <c r="UZK48" s="1"/>
      <c r="UZL48" s="1"/>
      <c r="UZM48" s="1"/>
      <c r="UZN48" s="1"/>
      <c r="UZO48" s="1"/>
      <c r="UZP48" s="1"/>
      <c r="UZQ48" s="1"/>
      <c r="UZR48" s="1"/>
      <c r="UZS48" s="1"/>
      <c r="UZT48" s="1"/>
      <c r="UZU48" s="1"/>
      <c r="UZV48" s="1"/>
      <c r="UZW48" s="1"/>
      <c r="UZX48" s="1"/>
      <c r="UZY48" s="1"/>
      <c r="UZZ48" s="1"/>
      <c r="VAA48" s="1"/>
      <c r="VAB48" s="1"/>
      <c r="VAC48" s="1"/>
      <c r="VAD48" s="1"/>
      <c r="VAE48" s="1"/>
      <c r="VAF48" s="1"/>
      <c r="VAG48" s="1"/>
      <c r="VAH48" s="1"/>
      <c r="VAI48" s="1"/>
      <c r="VAJ48" s="1"/>
      <c r="VAK48" s="1"/>
      <c r="VAL48" s="1"/>
      <c r="VAM48" s="1"/>
      <c r="VAN48" s="1"/>
      <c r="VAO48" s="1"/>
      <c r="VAP48" s="1"/>
      <c r="VAQ48" s="1"/>
      <c r="VAR48" s="1"/>
      <c r="VAS48" s="1"/>
      <c r="VAT48" s="1"/>
      <c r="VAU48" s="1"/>
      <c r="VAV48" s="1"/>
      <c r="VAW48" s="1"/>
      <c r="VAX48" s="1"/>
      <c r="VAY48" s="1"/>
      <c r="VAZ48" s="1"/>
      <c r="VBA48" s="1"/>
      <c r="VBB48" s="1"/>
      <c r="VBC48" s="1"/>
      <c r="VBD48" s="1"/>
      <c r="VBE48" s="1"/>
      <c r="VBF48" s="1"/>
      <c r="VBG48" s="1"/>
      <c r="VBH48" s="1"/>
      <c r="VBI48" s="1"/>
      <c r="VBJ48" s="1"/>
      <c r="VBK48" s="1"/>
      <c r="VBL48" s="1"/>
      <c r="VBM48" s="1"/>
      <c r="VBN48" s="1"/>
      <c r="VBO48" s="1"/>
      <c r="VBP48" s="1"/>
      <c r="VBQ48" s="1"/>
      <c r="VBR48" s="1"/>
      <c r="VBS48" s="1"/>
      <c r="VBT48" s="1"/>
      <c r="VBU48" s="1"/>
      <c r="VBV48" s="1"/>
      <c r="VBW48" s="1"/>
      <c r="VBX48" s="1"/>
      <c r="VBY48" s="1"/>
      <c r="VBZ48" s="1"/>
      <c r="VCA48" s="1"/>
      <c r="VCB48" s="1"/>
      <c r="VCC48" s="1"/>
      <c r="VCD48" s="1"/>
      <c r="VCE48" s="1"/>
      <c r="VCF48" s="1"/>
      <c r="VCG48" s="1"/>
      <c r="VCH48" s="1"/>
      <c r="VCI48" s="1"/>
      <c r="VCJ48" s="1"/>
      <c r="VCK48" s="1"/>
      <c r="VCL48" s="1"/>
      <c r="VCM48" s="1"/>
      <c r="VCN48" s="1"/>
      <c r="VCO48" s="1"/>
      <c r="VCP48" s="1"/>
      <c r="VCQ48" s="1"/>
      <c r="VCR48" s="1"/>
      <c r="VCS48" s="1"/>
      <c r="VCT48" s="1"/>
      <c r="VCU48" s="1"/>
      <c r="VCV48" s="1"/>
      <c r="VCW48" s="1"/>
      <c r="VCX48" s="1"/>
      <c r="VCY48" s="1"/>
      <c r="VCZ48" s="1"/>
      <c r="VDA48" s="1"/>
      <c r="VDB48" s="1"/>
      <c r="VDC48" s="1"/>
      <c r="VDD48" s="1"/>
      <c r="VDE48" s="1"/>
      <c r="VDF48" s="1"/>
      <c r="VDG48" s="1"/>
      <c r="VDH48" s="1"/>
      <c r="VDI48" s="1"/>
      <c r="VDJ48" s="1"/>
      <c r="VDK48" s="1"/>
      <c r="VDL48" s="1"/>
      <c r="VDM48" s="1"/>
      <c r="VDN48" s="1"/>
      <c r="VDO48" s="1"/>
      <c r="VDP48" s="1"/>
      <c r="VDQ48" s="1"/>
      <c r="VDR48" s="1"/>
      <c r="VDS48" s="1"/>
      <c r="VDT48" s="1"/>
      <c r="VDU48" s="1"/>
      <c r="VDV48" s="1"/>
      <c r="VDW48" s="1"/>
      <c r="VDX48" s="1"/>
      <c r="VDY48" s="1"/>
      <c r="VDZ48" s="1"/>
      <c r="VEA48" s="1"/>
      <c r="VEB48" s="1"/>
      <c r="VEC48" s="1"/>
      <c r="VED48" s="1"/>
      <c r="VEE48" s="1"/>
      <c r="VEF48" s="1"/>
      <c r="VEG48" s="1"/>
      <c r="VEH48" s="1"/>
      <c r="VEI48" s="1"/>
      <c r="VEJ48" s="1"/>
      <c r="VEK48" s="1"/>
      <c r="VEL48" s="1"/>
      <c r="VEM48" s="1"/>
      <c r="VEN48" s="1"/>
      <c r="VEO48" s="1"/>
      <c r="VEP48" s="1"/>
      <c r="VEQ48" s="1"/>
      <c r="VER48" s="1"/>
      <c r="VES48" s="1"/>
      <c r="VET48" s="1"/>
      <c r="VEU48" s="1"/>
      <c r="VEV48" s="1"/>
      <c r="VEW48" s="1"/>
      <c r="VEX48" s="1"/>
      <c r="VEY48" s="1"/>
      <c r="VEZ48" s="1"/>
      <c r="VFA48" s="1"/>
      <c r="VFB48" s="1"/>
      <c r="VFC48" s="1"/>
      <c r="VFD48" s="1"/>
      <c r="VFE48" s="1"/>
      <c r="VFF48" s="1"/>
      <c r="VFG48" s="1"/>
      <c r="VFH48" s="1"/>
      <c r="VFI48" s="1"/>
      <c r="VFJ48" s="1"/>
      <c r="VFK48" s="1"/>
      <c r="VFL48" s="1"/>
      <c r="VFM48" s="1"/>
      <c r="VFN48" s="1"/>
      <c r="VFO48" s="1"/>
      <c r="VFP48" s="1"/>
      <c r="VFQ48" s="1"/>
      <c r="VFR48" s="1"/>
      <c r="VFS48" s="1"/>
      <c r="VFT48" s="1"/>
      <c r="VFU48" s="1"/>
      <c r="VFV48" s="1"/>
      <c r="VFW48" s="1"/>
      <c r="VFX48" s="1"/>
      <c r="VFY48" s="1"/>
      <c r="VFZ48" s="1"/>
      <c r="VGA48" s="1"/>
      <c r="VGB48" s="1"/>
      <c r="VGC48" s="1"/>
      <c r="VGD48" s="1"/>
      <c r="VGE48" s="1"/>
      <c r="VGF48" s="1"/>
      <c r="VGG48" s="1"/>
      <c r="VGH48" s="1"/>
      <c r="VGI48" s="1"/>
      <c r="VGJ48" s="1"/>
      <c r="VGK48" s="1"/>
      <c r="VGL48" s="1"/>
      <c r="VGM48" s="1"/>
      <c r="VGN48" s="1"/>
      <c r="VGO48" s="1"/>
      <c r="VGP48" s="1"/>
      <c r="VGQ48" s="1"/>
      <c r="VGR48" s="1"/>
      <c r="VGS48" s="1"/>
      <c r="VGT48" s="1"/>
      <c r="VGU48" s="1"/>
      <c r="VGV48" s="1"/>
      <c r="VGW48" s="1"/>
      <c r="VGX48" s="1"/>
      <c r="VGY48" s="1"/>
      <c r="VGZ48" s="1"/>
      <c r="VHA48" s="1"/>
      <c r="VHB48" s="1"/>
      <c r="VHC48" s="1"/>
      <c r="VHD48" s="1"/>
      <c r="VHE48" s="1"/>
      <c r="VHF48" s="1"/>
      <c r="VHG48" s="1"/>
      <c r="VHH48" s="1"/>
      <c r="VHI48" s="1"/>
      <c r="VHJ48" s="1"/>
      <c r="VHK48" s="1"/>
      <c r="VHL48" s="1"/>
      <c r="VHM48" s="1"/>
      <c r="VHN48" s="1"/>
      <c r="VHO48" s="1"/>
      <c r="VHP48" s="1"/>
      <c r="VHQ48" s="1"/>
      <c r="VHR48" s="1"/>
      <c r="VHS48" s="1"/>
      <c r="VHT48" s="1"/>
      <c r="VHU48" s="1"/>
      <c r="VHV48" s="1"/>
      <c r="VHW48" s="1"/>
      <c r="VHX48" s="1"/>
      <c r="VHY48" s="1"/>
      <c r="VHZ48" s="1"/>
      <c r="VIA48" s="1"/>
      <c r="VIB48" s="1"/>
      <c r="VIC48" s="1"/>
      <c r="VID48" s="1"/>
      <c r="VIE48" s="1"/>
      <c r="VIF48" s="1"/>
      <c r="VIG48" s="1"/>
      <c r="VIH48" s="1"/>
      <c r="VII48" s="1"/>
      <c r="VIJ48" s="1"/>
      <c r="VIK48" s="1"/>
      <c r="VIL48" s="1"/>
      <c r="VIM48" s="1"/>
      <c r="VIN48" s="1"/>
      <c r="VIO48" s="1"/>
      <c r="VIP48" s="1"/>
      <c r="VIQ48" s="1"/>
      <c r="VIR48" s="1"/>
      <c r="VIS48" s="1"/>
      <c r="VIT48" s="1"/>
      <c r="VIU48" s="1"/>
      <c r="VIV48" s="1"/>
      <c r="VIW48" s="1"/>
      <c r="VIX48" s="1"/>
      <c r="VIY48" s="1"/>
      <c r="VIZ48" s="1"/>
      <c r="VJA48" s="1"/>
      <c r="VJB48" s="1"/>
      <c r="VJC48" s="1"/>
      <c r="VJD48" s="1"/>
      <c r="VJE48" s="1"/>
      <c r="VJF48" s="1"/>
      <c r="VJG48" s="1"/>
      <c r="VJH48" s="1"/>
      <c r="VJI48" s="1"/>
      <c r="VJJ48" s="1"/>
      <c r="VJK48" s="1"/>
      <c r="VJL48" s="1"/>
      <c r="VJM48" s="1"/>
      <c r="VJN48" s="1"/>
      <c r="VJO48" s="1"/>
      <c r="VJP48" s="1"/>
      <c r="VJQ48" s="1"/>
      <c r="VJR48" s="1"/>
      <c r="VJS48" s="1"/>
      <c r="VJT48" s="1"/>
      <c r="VJU48" s="1"/>
      <c r="VJV48" s="1"/>
      <c r="VJW48" s="1"/>
      <c r="VJX48" s="1"/>
      <c r="VJY48" s="1"/>
      <c r="VJZ48" s="1"/>
      <c r="VKA48" s="1"/>
      <c r="VKB48" s="1"/>
      <c r="VKC48" s="1"/>
      <c r="VKD48" s="1"/>
      <c r="VKE48" s="1"/>
      <c r="VKF48" s="1"/>
      <c r="VKG48" s="1"/>
      <c r="VKH48" s="1"/>
      <c r="VKI48" s="1"/>
      <c r="VKJ48" s="1"/>
      <c r="VKK48" s="1"/>
      <c r="VKL48" s="1"/>
      <c r="VKM48" s="1"/>
      <c r="VKN48" s="1"/>
      <c r="VKO48" s="1"/>
      <c r="VKP48" s="1"/>
      <c r="VKQ48" s="1"/>
      <c r="VKR48" s="1"/>
      <c r="VKS48" s="1"/>
      <c r="VKT48" s="1"/>
      <c r="VKU48" s="1"/>
      <c r="VKV48" s="1"/>
      <c r="VKW48" s="1"/>
      <c r="VKX48" s="1"/>
      <c r="VKY48" s="1"/>
      <c r="VKZ48" s="1"/>
      <c r="VLA48" s="1"/>
      <c r="VLB48" s="1"/>
      <c r="VLC48" s="1"/>
      <c r="VLD48" s="1"/>
      <c r="VLE48" s="1"/>
      <c r="VLF48" s="1"/>
      <c r="VLG48" s="1"/>
      <c r="VLH48" s="1"/>
      <c r="VLI48" s="1"/>
      <c r="VLJ48" s="1"/>
      <c r="VLK48" s="1"/>
      <c r="VLL48" s="1"/>
      <c r="VLM48" s="1"/>
      <c r="VLN48" s="1"/>
      <c r="VLO48" s="1"/>
      <c r="VLP48" s="1"/>
      <c r="VLQ48" s="1"/>
      <c r="VLR48" s="1"/>
      <c r="VLS48" s="1"/>
      <c r="VLT48" s="1"/>
      <c r="VLU48" s="1"/>
      <c r="VLV48" s="1"/>
      <c r="VLW48" s="1"/>
      <c r="VLX48" s="1"/>
      <c r="VLY48" s="1"/>
      <c r="VLZ48" s="1"/>
      <c r="VMA48" s="1"/>
      <c r="VMB48" s="1"/>
      <c r="VMC48" s="1"/>
      <c r="VMD48" s="1"/>
      <c r="VME48" s="1"/>
      <c r="VMF48" s="1"/>
      <c r="VMG48" s="1"/>
      <c r="VMH48" s="1"/>
      <c r="VMI48" s="1"/>
      <c r="VMJ48" s="1"/>
      <c r="VMK48" s="1"/>
      <c r="VML48" s="1"/>
      <c r="VMM48" s="1"/>
      <c r="VMN48" s="1"/>
      <c r="VMO48" s="1"/>
      <c r="VMP48" s="1"/>
      <c r="VMQ48" s="1"/>
      <c r="VMR48" s="1"/>
      <c r="VMS48" s="1"/>
      <c r="VMT48" s="1"/>
      <c r="VMU48" s="1"/>
      <c r="VMV48" s="1"/>
      <c r="VMW48" s="1"/>
      <c r="VMX48" s="1"/>
      <c r="VMY48" s="1"/>
      <c r="VMZ48" s="1"/>
      <c r="VNA48" s="1"/>
      <c r="VNB48" s="1"/>
      <c r="VNC48" s="1"/>
      <c r="VND48" s="1"/>
      <c r="VNE48" s="1"/>
      <c r="VNF48" s="1"/>
      <c r="VNG48" s="1"/>
      <c r="VNH48" s="1"/>
      <c r="VNI48" s="1"/>
      <c r="VNJ48" s="1"/>
      <c r="VNK48" s="1"/>
      <c r="VNL48" s="1"/>
      <c r="VNM48" s="1"/>
      <c r="VNN48" s="1"/>
      <c r="VNO48" s="1"/>
      <c r="VNP48" s="1"/>
      <c r="VNQ48" s="1"/>
      <c r="VNR48" s="1"/>
      <c r="VNS48" s="1"/>
      <c r="VNT48" s="1"/>
      <c r="VNU48" s="1"/>
      <c r="VNV48" s="1"/>
      <c r="VNW48" s="1"/>
      <c r="VNX48" s="1"/>
      <c r="VNY48" s="1"/>
      <c r="VNZ48" s="1"/>
      <c r="VOA48" s="1"/>
      <c r="VOB48" s="1"/>
      <c r="VOC48" s="1"/>
      <c r="VOD48" s="1"/>
      <c r="VOE48" s="1"/>
      <c r="VOF48" s="1"/>
      <c r="VOG48" s="1"/>
      <c r="VOH48" s="1"/>
      <c r="VOI48" s="1"/>
      <c r="VOJ48" s="1"/>
      <c r="VOK48" s="1"/>
      <c r="VOL48" s="1"/>
      <c r="VOM48" s="1"/>
      <c r="VON48" s="1"/>
      <c r="VOO48" s="1"/>
      <c r="VOP48" s="1"/>
      <c r="VOQ48" s="1"/>
      <c r="VOR48" s="1"/>
      <c r="VOS48" s="1"/>
      <c r="VOT48" s="1"/>
      <c r="VOU48" s="1"/>
      <c r="VOV48" s="1"/>
      <c r="VOW48" s="1"/>
      <c r="VOX48" s="1"/>
      <c r="VOY48" s="1"/>
      <c r="VOZ48" s="1"/>
      <c r="VPA48" s="1"/>
      <c r="VPB48" s="1"/>
      <c r="VPC48" s="1"/>
      <c r="VPD48" s="1"/>
      <c r="VPE48" s="1"/>
      <c r="VPF48" s="1"/>
      <c r="VPG48" s="1"/>
      <c r="VPH48" s="1"/>
      <c r="VPI48" s="1"/>
      <c r="VPJ48" s="1"/>
      <c r="VPK48" s="1"/>
      <c r="VPL48" s="1"/>
      <c r="VPM48" s="1"/>
      <c r="VPN48" s="1"/>
      <c r="VPO48" s="1"/>
      <c r="VPP48" s="1"/>
      <c r="VPQ48" s="1"/>
      <c r="VPR48" s="1"/>
      <c r="VPS48" s="1"/>
      <c r="VPT48" s="1"/>
      <c r="VPU48" s="1"/>
      <c r="VPV48" s="1"/>
      <c r="VPW48" s="1"/>
      <c r="VPX48" s="1"/>
      <c r="VPY48" s="1"/>
      <c r="VPZ48" s="1"/>
      <c r="VQA48" s="1"/>
      <c r="VQB48" s="1"/>
      <c r="VQC48" s="1"/>
      <c r="VQD48" s="1"/>
      <c r="VQE48" s="1"/>
      <c r="VQF48" s="1"/>
      <c r="VQG48" s="1"/>
      <c r="VQH48" s="1"/>
      <c r="VQI48" s="1"/>
      <c r="VQJ48" s="1"/>
      <c r="VQK48" s="1"/>
      <c r="VQL48" s="1"/>
      <c r="VQM48" s="1"/>
      <c r="VQN48" s="1"/>
      <c r="VQO48" s="1"/>
      <c r="VQP48" s="1"/>
      <c r="VQQ48" s="1"/>
      <c r="VQR48" s="1"/>
      <c r="VQS48" s="1"/>
      <c r="VQT48" s="1"/>
      <c r="VQU48" s="1"/>
      <c r="VQV48" s="1"/>
      <c r="VQW48" s="1"/>
      <c r="VQX48" s="1"/>
      <c r="VQY48" s="1"/>
      <c r="VQZ48" s="1"/>
      <c r="VRA48" s="1"/>
      <c r="VRB48" s="1"/>
      <c r="VRC48" s="1"/>
      <c r="VRD48" s="1"/>
      <c r="VRE48" s="1"/>
      <c r="VRF48" s="1"/>
      <c r="VRG48" s="1"/>
      <c r="VRH48" s="1"/>
      <c r="VRI48" s="1"/>
      <c r="VRJ48" s="1"/>
      <c r="VRK48" s="1"/>
      <c r="VRL48" s="1"/>
      <c r="VRM48" s="1"/>
      <c r="VRN48" s="1"/>
      <c r="VRO48" s="1"/>
      <c r="VRP48" s="1"/>
      <c r="VRQ48" s="1"/>
      <c r="VRR48" s="1"/>
      <c r="VRS48" s="1"/>
      <c r="VRT48" s="1"/>
      <c r="VRU48" s="1"/>
      <c r="VRV48" s="1"/>
      <c r="VRW48" s="1"/>
      <c r="VRX48" s="1"/>
      <c r="VRY48" s="1"/>
      <c r="VRZ48" s="1"/>
      <c r="VSA48" s="1"/>
      <c r="VSB48" s="1"/>
      <c r="VSC48" s="1"/>
      <c r="VSD48" s="1"/>
      <c r="VSE48" s="1"/>
      <c r="VSF48" s="1"/>
      <c r="VSG48" s="1"/>
      <c r="VSH48" s="1"/>
      <c r="VSI48" s="1"/>
      <c r="VSJ48" s="1"/>
      <c r="VSK48" s="1"/>
      <c r="VSL48" s="1"/>
      <c r="VSM48" s="1"/>
      <c r="VSN48" s="1"/>
      <c r="VSO48" s="1"/>
      <c r="VSP48" s="1"/>
      <c r="VSQ48" s="1"/>
    </row>
    <row r="49" spans="2:15383" s="3" customFormat="1" ht="20.100000000000001" customHeight="1">
      <c r="D49" s="17"/>
      <c r="E49" s="24"/>
      <c r="F49" s="22"/>
      <c r="G49" s="22"/>
      <c r="H49" s="22"/>
      <c r="I49" s="22"/>
      <c r="J49" s="22"/>
      <c r="K49" s="22"/>
      <c r="L49" s="22"/>
      <c r="M49" s="22"/>
      <c r="N49" s="22"/>
      <c r="O49" s="22"/>
      <c r="P49" s="22"/>
      <c r="Q49" s="22"/>
      <c r="R49" s="22"/>
      <c r="S49" s="22"/>
      <c r="T49" s="22"/>
      <c r="U49" s="22"/>
      <c r="V49" s="593" t="str">
        <f>HYPERLINK("#'価格データ'!A1","価格データ")</f>
        <v>価格データ</v>
      </c>
      <c r="W49" s="593"/>
      <c r="X49" s="593"/>
      <c r="Y49" s="593"/>
      <c r="Z49" s="593"/>
      <c r="AA49" s="593"/>
      <c r="AB49" s="593"/>
      <c r="AC49" s="593"/>
      <c r="AD49" s="593"/>
      <c r="AE49" s="593"/>
      <c r="AF49" s="593"/>
      <c r="AG49" s="593"/>
      <c r="AH49" s="593"/>
      <c r="AI49" s="593"/>
      <c r="AJ49" s="593"/>
      <c r="AK49" s="593"/>
      <c r="AL49" s="593"/>
      <c r="AM49" s="593"/>
      <c r="AN49" s="28"/>
      <c r="AO49" s="28"/>
      <c r="AP49" s="28"/>
      <c r="AQ49" s="28"/>
      <c r="AR49" s="28"/>
      <c r="AS49" s="26"/>
      <c r="AT49" s="27"/>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c r="VK49" s="1"/>
      <c r="VL49" s="1"/>
      <c r="VM49" s="1"/>
      <c r="VN49" s="1"/>
      <c r="VO49" s="1"/>
      <c r="VP49" s="1"/>
      <c r="VQ49" s="1"/>
      <c r="VR49" s="1"/>
      <c r="VS49" s="1"/>
      <c r="VT49" s="1"/>
      <c r="VU49" s="1"/>
      <c r="VV49" s="1"/>
      <c r="VW49" s="1"/>
      <c r="VX49" s="1"/>
      <c r="VY49" s="1"/>
      <c r="VZ49" s="1"/>
      <c r="WA49" s="1"/>
      <c r="WB49" s="1"/>
      <c r="WC49" s="1"/>
      <c r="WD49" s="1"/>
      <c r="WE49" s="1"/>
      <c r="WF49" s="1"/>
      <c r="WG49" s="1"/>
      <c r="WH49" s="1"/>
      <c r="WI49" s="1"/>
      <c r="WJ49" s="1"/>
      <c r="WK49" s="1"/>
      <c r="WL49" s="1"/>
      <c r="WM49" s="1"/>
      <c r="WN49" s="1"/>
      <c r="WO49" s="1"/>
      <c r="WP49" s="1"/>
      <c r="WQ49" s="1"/>
      <c r="WR49" s="1"/>
      <c r="WS49" s="1"/>
      <c r="WT49" s="1"/>
      <c r="WU49" s="1"/>
      <c r="WV49" s="1"/>
      <c r="WW49" s="1"/>
      <c r="WX49" s="1"/>
      <c r="WY49" s="1"/>
      <c r="WZ49" s="1"/>
      <c r="XA49" s="1"/>
      <c r="XB49" s="1"/>
      <c r="XC49" s="1"/>
      <c r="XD49" s="1"/>
      <c r="XE49" s="1"/>
      <c r="XF49" s="1"/>
      <c r="XG49" s="1"/>
      <c r="XH49" s="1"/>
      <c r="XI49" s="1"/>
      <c r="XJ49" s="1"/>
      <c r="XK49" s="1"/>
      <c r="XL49" s="1"/>
      <c r="XM49" s="1"/>
      <c r="XN49" s="1"/>
      <c r="XO49" s="1"/>
      <c r="XP49" s="1"/>
      <c r="XQ49" s="1"/>
      <c r="XR49" s="1"/>
      <c r="XS49" s="1"/>
      <c r="XT49" s="1"/>
      <c r="XU49" s="1"/>
      <c r="XV49" s="1"/>
      <c r="XW49" s="1"/>
      <c r="XX49" s="1"/>
      <c r="XY49" s="1"/>
      <c r="XZ49" s="1"/>
      <c r="YA49" s="1"/>
      <c r="YB49" s="1"/>
      <c r="YC49" s="1"/>
      <c r="YD49" s="1"/>
      <c r="YE49" s="1"/>
      <c r="YF49" s="1"/>
      <c r="YG49" s="1"/>
      <c r="YH49" s="1"/>
      <c r="YI49" s="1"/>
      <c r="YJ49" s="1"/>
      <c r="YK49" s="1"/>
      <c r="YL49" s="1"/>
      <c r="YM49" s="1"/>
      <c r="YN49" s="1"/>
      <c r="YO49" s="1"/>
      <c r="YP49" s="1"/>
      <c r="YQ49" s="1"/>
      <c r="YR49" s="1"/>
      <c r="YS49" s="1"/>
      <c r="YT49" s="1"/>
      <c r="YU49" s="1"/>
      <c r="YV49" s="1"/>
      <c r="YW49" s="1"/>
      <c r="YX49" s="1"/>
      <c r="YY49" s="1"/>
      <c r="YZ49" s="1"/>
      <c r="ZA49" s="1"/>
      <c r="ZB49" s="1"/>
      <c r="ZC49" s="1"/>
      <c r="ZD49" s="1"/>
      <c r="ZE49" s="1"/>
      <c r="ZF49" s="1"/>
      <c r="ZG49" s="1"/>
      <c r="ZH49" s="1"/>
      <c r="ZI49" s="1"/>
      <c r="ZJ49" s="1"/>
      <c r="ZK49" s="1"/>
      <c r="ZL49" s="1"/>
      <c r="ZM49" s="1"/>
      <c r="ZN49" s="1"/>
      <c r="ZO49" s="1"/>
      <c r="ZP49" s="1"/>
      <c r="ZQ49" s="1"/>
      <c r="ZR49" s="1"/>
      <c r="ZS49" s="1"/>
      <c r="ZT49" s="1"/>
      <c r="ZU49" s="1"/>
      <c r="ZV49" s="1"/>
      <c r="ZW49" s="1"/>
      <c r="ZX49" s="1"/>
      <c r="ZY49" s="1"/>
      <c r="ZZ49" s="1"/>
      <c r="AAA49" s="1"/>
      <c r="AAB49" s="1"/>
      <c r="AAC49" s="1"/>
      <c r="AAD49" s="1"/>
      <c r="AAE49" s="1"/>
      <c r="AAF49" s="1"/>
      <c r="AAG49" s="1"/>
      <c r="AAH49" s="1"/>
      <c r="AAI49" s="1"/>
      <c r="AAJ49" s="1"/>
      <c r="AAK49" s="1"/>
      <c r="AAL49" s="1"/>
      <c r="AAM49" s="1"/>
      <c r="AAN49" s="1"/>
      <c r="AAO49" s="1"/>
      <c r="AAP49" s="1"/>
      <c r="AAQ49" s="1"/>
      <c r="AAR49" s="1"/>
      <c r="AAS49" s="1"/>
      <c r="AAT49" s="1"/>
      <c r="AAU49" s="1"/>
      <c r="AAV49" s="1"/>
      <c r="AAW49" s="1"/>
      <c r="AAX49" s="1"/>
      <c r="AAY49" s="1"/>
      <c r="AAZ49" s="1"/>
      <c r="ABA49" s="1"/>
      <c r="ABB49" s="1"/>
      <c r="ABC49" s="1"/>
      <c r="ABD49" s="1"/>
      <c r="ABE49" s="1"/>
      <c r="ABF49" s="1"/>
      <c r="ABG49" s="1"/>
      <c r="ABH49" s="1"/>
      <c r="ABI49" s="1"/>
      <c r="ABJ49" s="1"/>
      <c r="ABK49" s="1"/>
      <c r="ABL49" s="1"/>
      <c r="ABM49" s="1"/>
      <c r="ABN49" s="1"/>
      <c r="ABO49" s="1"/>
      <c r="ABP49" s="1"/>
      <c r="ABQ49" s="1"/>
      <c r="ABR49" s="1"/>
      <c r="ABS49" s="1"/>
      <c r="ABT49" s="1"/>
      <c r="ABU49" s="1"/>
      <c r="ABV49" s="1"/>
      <c r="ABW49" s="1"/>
      <c r="ABX49" s="1"/>
      <c r="ABY49" s="1"/>
      <c r="ABZ49" s="1"/>
      <c r="ACA49" s="1"/>
      <c r="ACB49" s="1"/>
      <c r="ACC49" s="1"/>
      <c r="ACD49" s="1"/>
      <c r="ACE49" s="1"/>
      <c r="ACF49" s="1"/>
      <c r="ACG49" s="1"/>
      <c r="ACH49" s="1"/>
      <c r="ACI49" s="1"/>
      <c r="ACJ49" s="1"/>
      <c r="ACK49" s="1"/>
      <c r="ACL49" s="1"/>
      <c r="ACM49" s="1"/>
      <c r="ACN49" s="1"/>
      <c r="ACO49" s="1"/>
      <c r="ACP49" s="1"/>
      <c r="ACQ49" s="1"/>
      <c r="ACR49" s="1"/>
      <c r="ACS49" s="1"/>
      <c r="ACT49" s="1"/>
      <c r="ACU49" s="1"/>
      <c r="ACV49" s="1"/>
      <c r="ACW49" s="1"/>
      <c r="ACX49" s="1"/>
      <c r="ACY49" s="1"/>
      <c r="ACZ49" s="1"/>
      <c r="ADA49" s="1"/>
      <c r="ADB49" s="1"/>
      <c r="ADC49" s="1"/>
      <c r="ADD49" s="1"/>
      <c r="ADE49" s="1"/>
      <c r="ADF49" s="1"/>
      <c r="ADG49" s="1"/>
      <c r="ADH49" s="1"/>
      <c r="ADI49" s="1"/>
      <c r="ADJ49" s="1"/>
      <c r="ADK49" s="1"/>
      <c r="ADL49" s="1"/>
      <c r="ADM49" s="1"/>
      <c r="ADN49" s="1"/>
      <c r="ADO49" s="1"/>
      <c r="ADP49" s="1"/>
      <c r="ADQ49" s="1"/>
      <c r="ADR49" s="1"/>
      <c r="ADS49" s="1"/>
      <c r="ADT49" s="1"/>
      <c r="ADU49" s="1"/>
      <c r="ADV49" s="1"/>
      <c r="ADW49" s="1"/>
      <c r="ADX49" s="1"/>
      <c r="ADY49" s="1"/>
      <c r="ADZ49" s="1"/>
      <c r="AEA49" s="1"/>
      <c r="AEB49" s="1"/>
      <c r="AEC49" s="1"/>
      <c r="AED49" s="1"/>
      <c r="AEE49" s="1"/>
      <c r="AEF49" s="1"/>
      <c r="AEG49" s="1"/>
      <c r="AEH49" s="1"/>
      <c r="AEI49" s="1"/>
      <c r="AEJ49" s="1"/>
      <c r="AEK49" s="1"/>
      <c r="AEL49" s="1"/>
      <c r="AEM49" s="1"/>
      <c r="AEN49" s="1"/>
      <c r="AEO49" s="1"/>
      <c r="AEP49" s="1"/>
      <c r="AEQ49" s="1"/>
      <c r="AER49" s="1"/>
      <c r="AES49" s="1"/>
      <c r="AET49" s="1"/>
      <c r="AEU49" s="1"/>
      <c r="AEV49" s="1"/>
      <c r="AEW49" s="1"/>
      <c r="AEX49" s="1"/>
      <c r="AEY49" s="1"/>
      <c r="AEZ49" s="1"/>
      <c r="AFA49" s="1"/>
      <c r="AFB49" s="1"/>
      <c r="AFC49" s="1"/>
      <c r="AFD49" s="1"/>
      <c r="AFE49" s="1"/>
      <c r="AFF49" s="1"/>
      <c r="AFG49" s="1"/>
      <c r="AFH49" s="1"/>
      <c r="AFI49" s="1"/>
      <c r="AFJ49" s="1"/>
      <c r="AFK49" s="1"/>
      <c r="AFL49" s="1"/>
      <c r="AFM49" s="1"/>
      <c r="AFN49" s="1"/>
      <c r="AFO49" s="1"/>
      <c r="AFP49" s="1"/>
      <c r="AFQ49" s="1"/>
      <c r="AFR49" s="1"/>
      <c r="AFS49" s="1"/>
      <c r="AFT49" s="1"/>
      <c r="AFU49" s="1"/>
      <c r="AFV49" s="1"/>
      <c r="AFW49" s="1"/>
      <c r="AFX49" s="1"/>
      <c r="AFY49" s="1"/>
      <c r="AFZ49" s="1"/>
      <c r="AGA49" s="1"/>
      <c r="AGB49" s="1"/>
      <c r="AGC49" s="1"/>
      <c r="AGD49" s="1"/>
      <c r="AGE49" s="1"/>
      <c r="AGF49" s="1"/>
      <c r="AGG49" s="1"/>
      <c r="AGH49" s="1"/>
      <c r="AGI49" s="1"/>
      <c r="AGJ49" s="1"/>
      <c r="AGK49" s="1"/>
      <c r="AGL49" s="1"/>
      <c r="AGM49" s="1"/>
      <c r="AGN49" s="1"/>
      <c r="AGO49" s="1"/>
      <c r="AGP49" s="1"/>
      <c r="AGQ49" s="1"/>
      <c r="AGR49" s="1"/>
      <c r="AGS49" s="1"/>
      <c r="AGT49" s="1"/>
      <c r="AGU49" s="1"/>
      <c r="AGV49" s="1"/>
      <c r="AGW49" s="1"/>
      <c r="AGX49" s="1"/>
      <c r="AGY49" s="1"/>
      <c r="AGZ49" s="1"/>
      <c r="AHA49" s="1"/>
      <c r="AHB49" s="1"/>
      <c r="AHC49" s="1"/>
      <c r="AHD49" s="1"/>
      <c r="AHE49" s="1"/>
      <c r="AHF49" s="1"/>
      <c r="AHG49" s="1"/>
      <c r="AHH49" s="1"/>
      <c r="AHI49" s="1"/>
      <c r="AHJ49" s="1"/>
      <c r="AHK49" s="1"/>
      <c r="AHL49" s="1"/>
      <c r="AHM49" s="1"/>
      <c r="AHN49" s="1"/>
      <c r="AHO49" s="1"/>
      <c r="AHP49" s="1"/>
      <c r="AHQ49" s="1"/>
      <c r="AHR49" s="1"/>
      <c r="AHS49" s="1"/>
      <c r="AHT49" s="1"/>
      <c r="AHU49" s="1"/>
      <c r="AHV49" s="1"/>
      <c r="AHW49" s="1"/>
      <c r="AHX49" s="1"/>
      <c r="AHY49" s="1"/>
      <c r="AHZ49" s="1"/>
      <c r="AIA49" s="1"/>
      <c r="AIB49" s="1"/>
      <c r="AIC49" s="1"/>
      <c r="AID49" s="1"/>
      <c r="AIE49" s="1"/>
      <c r="AIF49" s="1"/>
      <c r="AIG49" s="1"/>
      <c r="AIH49" s="1"/>
      <c r="AII49" s="1"/>
      <c r="AIJ49" s="1"/>
      <c r="AIK49" s="1"/>
      <c r="AIL49" s="1"/>
      <c r="AIM49" s="1"/>
      <c r="AIN49" s="1"/>
      <c r="AIO49" s="1"/>
      <c r="AIP49" s="1"/>
      <c r="AIQ49" s="1"/>
      <c r="AIR49" s="1"/>
      <c r="AIS49" s="1"/>
      <c r="AIT49" s="1"/>
      <c r="AIU49" s="1"/>
      <c r="AIV49" s="1"/>
      <c r="AIW49" s="1"/>
      <c r="AIX49" s="1"/>
      <c r="AIY49" s="1"/>
      <c r="AIZ49" s="1"/>
      <c r="AJA49" s="1"/>
      <c r="AJB49" s="1"/>
      <c r="AJC49" s="1"/>
      <c r="AJD49" s="1"/>
      <c r="AJE49" s="1"/>
      <c r="AJF49" s="1"/>
      <c r="AJG49" s="1"/>
      <c r="AJH49" s="1"/>
      <c r="AJI49" s="1"/>
      <c r="AJJ49" s="1"/>
      <c r="AJK49" s="1"/>
      <c r="AJL49" s="1"/>
      <c r="AJM49" s="1"/>
      <c r="AJN49" s="1"/>
      <c r="AJO49" s="1"/>
      <c r="AJP49" s="1"/>
      <c r="AJQ49" s="1"/>
      <c r="AJR49" s="1"/>
      <c r="AJS49" s="1"/>
      <c r="AJT49" s="1"/>
      <c r="AJU49" s="1"/>
      <c r="AJV49" s="1"/>
      <c r="AJW49" s="1"/>
      <c r="AJX49" s="1"/>
      <c r="AJY49" s="1"/>
      <c r="AJZ49" s="1"/>
      <c r="AKA49" s="1"/>
      <c r="AKB49" s="1"/>
      <c r="AKC49" s="1"/>
      <c r="AKD49" s="1"/>
      <c r="AKE49" s="1"/>
      <c r="AKF49" s="1"/>
      <c r="AKG49" s="1"/>
      <c r="AKH49" s="1"/>
      <c r="AKI49" s="1"/>
      <c r="AKJ49" s="1"/>
      <c r="AKK49" s="1"/>
      <c r="AKL49" s="1"/>
      <c r="AKM49" s="1"/>
      <c r="AKN49" s="1"/>
      <c r="AKO49" s="1"/>
      <c r="AKP49" s="1"/>
      <c r="AKQ49" s="1"/>
      <c r="AKR49" s="1"/>
      <c r="AKS49" s="1"/>
      <c r="AKT49" s="1"/>
      <c r="AKU49" s="1"/>
      <c r="AKV49" s="1"/>
      <c r="AKW49" s="1"/>
      <c r="AKX49" s="1"/>
      <c r="AKY49" s="1"/>
      <c r="AKZ49" s="1"/>
      <c r="ALA49" s="1"/>
      <c r="ALB49" s="1"/>
      <c r="ALC49" s="1"/>
      <c r="ALD49" s="1"/>
      <c r="ALE49" s="1"/>
      <c r="ALF49" s="1"/>
      <c r="ALG49" s="1"/>
      <c r="ALH49" s="1"/>
      <c r="ALI49" s="1"/>
      <c r="ALJ49" s="1"/>
      <c r="ALK49" s="1"/>
      <c r="ALL49" s="1"/>
      <c r="ALM49" s="1"/>
      <c r="ALN49" s="1"/>
      <c r="ALO49" s="1"/>
      <c r="ALP49" s="1"/>
      <c r="ALQ49" s="1"/>
      <c r="ALR49" s="1"/>
      <c r="ALS49" s="1"/>
      <c r="ALT49" s="1"/>
      <c r="ALU49" s="1"/>
      <c r="ALV49" s="1"/>
      <c r="ALW49" s="1"/>
      <c r="ALX49" s="1"/>
      <c r="ALY49" s="1"/>
      <c r="ALZ49" s="1"/>
      <c r="AMA49" s="1"/>
      <c r="AMB49" s="1"/>
      <c r="AMC49" s="1"/>
      <c r="AMD49" s="1"/>
      <c r="AME49" s="1"/>
      <c r="AMF49" s="1"/>
      <c r="AMG49" s="1"/>
      <c r="AMH49" s="1"/>
      <c r="AMI49" s="1"/>
      <c r="AMJ49" s="1"/>
      <c r="AMK49" s="1"/>
      <c r="AML49" s="1"/>
      <c r="AMM49" s="1"/>
      <c r="AMN49" s="1"/>
      <c r="AMO49" s="1"/>
      <c r="AMP49" s="1"/>
      <c r="AMQ49" s="1"/>
      <c r="AMR49" s="1"/>
      <c r="AMS49" s="1"/>
      <c r="AMT49" s="1"/>
      <c r="AMU49" s="1"/>
      <c r="AMV49" s="1"/>
      <c r="AMW49" s="1"/>
      <c r="AMX49" s="1"/>
      <c r="AMY49" s="1"/>
      <c r="AMZ49" s="1"/>
      <c r="ANA49" s="1"/>
      <c r="ANB49" s="1"/>
      <c r="ANC49" s="1"/>
      <c r="AND49" s="1"/>
      <c r="ANE49" s="1"/>
      <c r="ANF49" s="1"/>
      <c r="ANG49" s="1"/>
      <c r="ANH49" s="1"/>
      <c r="ANI49" s="1"/>
      <c r="ANJ49" s="1"/>
      <c r="ANK49" s="1"/>
      <c r="ANL49" s="1"/>
      <c r="ANM49" s="1"/>
      <c r="ANN49" s="1"/>
      <c r="ANO49" s="1"/>
      <c r="ANP49" s="1"/>
      <c r="ANQ49" s="1"/>
      <c r="ANR49" s="1"/>
      <c r="ANS49" s="1"/>
      <c r="ANT49" s="1"/>
      <c r="ANU49" s="1"/>
      <c r="ANV49" s="1"/>
      <c r="ANW49" s="1"/>
      <c r="ANX49" s="1"/>
      <c r="ANY49" s="1"/>
      <c r="ANZ49" s="1"/>
      <c r="AOA49" s="1"/>
      <c r="AOB49" s="1"/>
      <c r="AOC49" s="1"/>
      <c r="AOD49" s="1"/>
      <c r="AOE49" s="1"/>
      <c r="AOF49" s="1"/>
      <c r="AOG49" s="1"/>
      <c r="AOH49" s="1"/>
      <c r="AOI49" s="1"/>
      <c r="AOJ49" s="1"/>
      <c r="AOK49" s="1"/>
      <c r="AOL49" s="1"/>
      <c r="AOM49" s="1"/>
      <c r="AON49" s="1"/>
      <c r="AOO49" s="1"/>
      <c r="AOP49" s="1"/>
      <c r="AOQ49" s="1"/>
      <c r="AOR49" s="1"/>
      <c r="AOS49" s="1"/>
      <c r="AOT49" s="1"/>
      <c r="AOU49" s="1"/>
      <c r="AOV49" s="1"/>
      <c r="AOW49" s="1"/>
      <c r="AOX49" s="1"/>
      <c r="AOY49" s="1"/>
      <c r="AOZ49" s="1"/>
      <c r="APA49" s="1"/>
      <c r="APB49" s="1"/>
      <c r="APC49" s="1"/>
      <c r="APD49" s="1"/>
      <c r="APE49" s="1"/>
      <c r="APF49" s="1"/>
      <c r="APG49" s="1"/>
      <c r="APH49" s="1"/>
      <c r="API49" s="1"/>
      <c r="APJ49" s="1"/>
      <c r="APK49" s="1"/>
      <c r="APL49" s="1"/>
      <c r="APM49" s="1"/>
      <c r="APN49" s="1"/>
      <c r="APO49" s="1"/>
      <c r="APP49" s="1"/>
      <c r="APQ49" s="1"/>
      <c r="APR49" s="1"/>
      <c r="APS49" s="1"/>
      <c r="APT49" s="1"/>
      <c r="APU49" s="1"/>
      <c r="APV49" s="1"/>
      <c r="APW49" s="1"/>
      <c r="APX49" s="1"/>
      <c r="APY49" s="1"/>
      <c r="APZ49" s="1"/>
      <c r="AQA49" s="1"/>
      <c r="AQB49" s="1"/>
      <c r="AQC49" s="1"/>
      <c r="AQD49" s="1"/>
      <c r="AQE49" s="1"/>
      <c r="AQF49" s="1"/>
      <c r="AQG49" s="1"/>
      <c r="AQH49" s="1"/>
      <c r="AQI49" s="1"/>
      <c r="AQJ49" s="1"/>
      <c r="AQK49" s="1"/>
      <c r="AQL49" s="1"/>
      <c r="AQM49" s="1"/>
      <c r="AQN49" s="1"/>
      <c r="AQO49" s="1"/>
      <c r="AQP49" s="1"/>
      <c r="AQQ49" s="1"/>
      <c r="AQR49" s="1"/>
      <c r="AQS49" s="1"/>
      <c r="AQT49" s="1"/>
      <c r="AQU49" s="1"/>
      <c r="AQV49" s="1"/>
      <c r="AQW49" s="1"/>
      <c r="AQX49" s="1"/>
      <c r="AQY49" s="1"/>
      <c r="AQZ49" s="1"/>
      <c r="ARA49" s="1"/>
      <c r="ARB49" s="1"/>
      <c r="ARC49" s="1"/>
      <c r="ARD49" s="1"/>
      <c r="ARE49" s="1"/>
      <c r="ARF49" s="1"/>
      <c r="ARG49" s="1"/>
      <c r="ARH49" s="1"/>
      <c r="ARI49" s="1"/>
      <c r="ARJ49" s="1"/>
      <c r="ARK49" s="1"/>
      <c r="ARL49" s="1"/>
      <c r="ARM49" s="1"/>
      <c r="ARN49" s="1"/>
      <c r="ARO49" s="1"/>
      <c r="ARP49" s="1"/>
      <c r="ARQ49" s="1"/>
      <c r="ARR49" s="1"/>
      <c r="ARS49" s="1"/>
      <c r="ART49" s="1"/>
      <c r="ARU49" s="1"/>
      <c r="ARV49" s="1"/>
      <c r="ARW49" s="1"/>
      <c r="ARX49" s="1"/>
      <c r="ARY49" s="1"/>
      <c r="ARZ49" s="1"/>
      <c r="ASA49" s="1"/>
      <c r="ASB49" s="1"/>
      <c r="ASC49" s="1"/>
      <c r="ASD49" s="1"/>
      <c r="ASE49" s="1"/>
      <c r="ASF49" s="1"/>
      <c r="ASG49" s="1"/>
      <c r="ASH49" s="1"/>
      <c r="ASI49" s="1"/>
      <c r="ASJ49" s="1"/>
      <c r="ASK49" s="1"/>
      <c r="ASL49" s="1"/>
      <c r="ASM49" s="1"/>
      <c r="ASN49" s="1"/>
      <c r="ASO49" s="1"/>
      <c r="ASP49" s="1"/>
      <c r="ASQ49" s="1"/>
      <c r="ASR49" s="1"/>
      <c r="ASS49" s="1"/>
      <c r="AST49" s="1"/>
      <c r="ASU49" s="1"/>
      <c r="ASV49" s="1"/>
      <c r="ASW49" s="1"/>
      <c r="ASX49" s="1"/>
      <c r="ASY49" s="1"/>
      <c r="ASZ49" s="1"/>
      <c r="ATA49" s="1"/>
      <c r="ATB49" s="1"/>
      <c r="ATC49" s="1"/>
      <c r="ATD49" s="1"/>
      <c r="ATE49" s="1"/>
      <c r="ATF49" s="1"/>
      <c r="ATG49" s="1"/>
      <c r="ATH49" s="1"/>
      <c r="ATI49" s="1"/>
      <c r="ATJ49" s="1"/>
      <c r="ATK49" s="1"/>
      <c r="ATL49" s="1"/>
      <c r="ATM49" s="1"/>
      <c r="ATN49" s="1"/>
      <c r="ATO49" s="1"/>
      <c r="ATP49" s="1"/>
      <c r="ATQ49" s="1"/>
      <c r="ATR49" s="1"/>
      <c r="ATS49" s="1"/>
      <c r="ATT49" s="1"/>
      <c r="ATU49" s="1"/>
      <c r="ATV49" s="1"/>
      <c r="ATW49" s="1"/>
      <c r="ATX49" s="1"/>
      <c r="ATY49" s="1"/>
      <c r="ATZ49" s="1"/>
      <c r="AUA49" s="1"/>
      <c r="AUB49" s="1"/>
      <c r="AUC49" s="1"/>
      <c r="AUD49" s="1"/>
      <c r="AUE49" s="1"/>
      <c r="AUF49" s="1"/>
      <c r="AUG49" s="1"/>
      <c r="AUH49" s="1"/>
      <c r="AUI49" s="1"/>
      <c r="AUJ49" s="1"/>
      <c r="AUK49" s="1"/>
      <c r="AUL49" s="1"/>
      <c r="AUM49" s="1"/>
      <c r="AUN49" s="1"/>
      <c r="AUO49" s="1"/>
      <c r="AUP49" s="1"/>
      <c r="AUQ49" s="1"/>
      <c r="AUR49" s="1"/>
      <c r="AUS49" s="1"/>
      <c r="AUT49" s="1"/>
      <c r="AUU49" s="1"/>
      <c r="AUV49" s="1"/>
      <c r="AUW49" s="1"/>
      <c r="AUX49" s="1"/>
      <c r="AUY49" s="1"/>
      <c r="AUZ49" s="1"/>
      <c r="AVA49" s="1"/>
      <c r="AVB49" s="1"/>
      <c r="AVC49" s="1"/>
      <c r="AVD49" s="1"/>
      <c r="AVE49" s="1"/>
      <c r="AVF49" s="1"/>
      <c r="AVG49" s="1"/>
      <c r="AVH49" s="1"/>
      <c r="AVI49" s="1"/>
      <c r="AVJ49" s="1"/>
      <c r="AVK49" s="1"/>
      <c r="AVL49" s="1"/>
      <c r="AVM49" s="1"/>
      <c r="AVN49" s="1"/>
      <c r="AVO49" s="1"/>
      <c r="AVP49" s="1"/>
      <c r="AVQ49" s="1"/>
      <c r="AVR49" s="1"/>
      <c r="AVS49" s="1"/>
      <c r="AVT49" s="1"/>
      <c r="AVU49" s="1"/>
      <c r="AVV49" s="1"/>
      <c r="AVW49" s="1"/>
      <c r="AVX49" s="1"/>
      <c r="AVY49" s="1"/>
      <c r="AVZ49" s="1"/>
      <c r="AWA49" s="1"/>
      <c r="AWB49" s="1"/>
      <c r="AWC49" s="1"/>
      <c r="AWD49" s="1"/>
      <c r="AWE49" s="1"/>
      <c r="AWF49" s="1"/>
      <c r="AWG49" s="1"/>
      <c r="AWH49" s="1"/>
      <c r="AWI49" s="1"/>
      <c r="AWJ49" s="1"/>
      <c r="AWK49" s="1"/>
      <c r="AWL49" s="1"/>
      <c r="AWM49" s="1"/>
      <c r="AWN49" s="1"/>
      <c r="AWO49" s="1"/>
      <c r="AWP49" s="1"/>
      <c r="AWQ49" s="1"/>
      <c r="AWR49" s="1"/>
      <c r="AWS49" s="1"/>
      <c r="AWT49" s="1"/>
      <c r="AWU49" s="1"/>
      <c r="AWV49" s="1"/>
      <c r="AWW49" s="1"/>
      <c r="AWX49" s="1"/>
      <c r="AWY49" s="1"/>
      <c r="AWZ49" s="1"/>
      <c r="AXA49" s="1"/>
      <c r="AXB49" s="1"/>
      <c r="AXC49" s="1"/>
      <c r="AXD49" s="1"/>
      <c r="AXE49" s="1"/>
      <c r="AXF49" s="1"/>
      <c r="AXG49" s="1"/>
      <c r="AXH49" s="1"/>
      <c r="AXI49" s="1"/>
      <c r="AXJ49" s="1"/>
      <c r="AXK49" s="1"/>
      <c r="AXL49" s="1"/>
      <c r="AXM49" s="1"/>
      <c r="AXN49" s="1"/>
      <c r="AXO49" s="1"/>
      <c r="AXP49" s="1"/>
      <c r="AXQ49" s="1"/>
      <c r="AXR49" s="1"/>
      <c r="AXS49" s="1"/>
      <c r="AXT49" s="1"/>
      <c r="AXU49" s="1"/>
      <c r="AXV49" s="1"/>
      <c r="AXW49" s="1"/>
      <c r="AXX49" s="1"/>
      <c r="AXY49" s="1"/>
      <c r="AXZ49" s="1"/>
      <c r="AYA49" s="1"/>
      <c r="AYB49" s="1"/>
      <c r="AYC49" s="1"/>
      <c r="AYD49" s="1"/>
      <c r="AYE49" s="1"/>
      <c r="AYF49" s="1"/>
      <c r="AYG49" s="1"/>
      <c r="AYH49" s="1"/>
      <c r="AYI49" s="1"/>
      <c r="AYJ49" s="1"/>
      <c r="AYK49" s="1"/>
      <c r="AYL49" s="1"/>
      <c r="AYM49" s="1"/>
      <c r="AYN49" s="1"/>
      <c r="AYO49" s="1"/>
      <c r="AYP49" s="1"/>
      <c r="AYQ49" s="1"/>
      <c r="AYR49" s="1"/>
      <c r="AYS49" s="1"/>
      <c r="AYT49" s="1"/>
      <c r="AYU49" s="1"/>
      <c r="AYV49" s="1"/>
      <c r="AYW49" s="1"/>
      <c r="AYX49" s="1"/>
      <c r="AYY49" s="1"/>
      <c r="AYZ49" s="1"/>
      <c r="AZA49" s="1"/>
      <c r="AZB49" s="1"/>
      <c r="AZC49" s="1"/>
      <c r="AZD49" s="1"/>
      <c r="AZE49" s="1"/>
      <c r="AZF49" s="1"/>
      <c r="AZG49" s="1"/>
      <c r="AZH49" s="1"/>
      <c r="AZI49" s="1"/>
      <c r="AZJ49" s="1"/>
      <c r="AZK49" s="1"/>
      <c r="AZL49" s="1"/>
      <c r="AZM49" s="1"/>
      <c r="AZN49" s="1"/>
      <c r="AZO49" s="1"/>
      <c r="AZP49" s="1"/>
      <c r="AZQ49" s="1"/>
      <c r="AZR49" s="1"/>
      <c r="AZS49" s="1"/>
      <c r="AZT49" s="1"/>
      <c r="AZU49" s="1"/>
      <c r="AZV49" s="1"/>
      <c r="AZW49" s="1"/>
      <c r="AZX49" s="1"/>
      <c r="AZY49" s="1"/>
      <c r="AZZ49" s="1"/>
      <c r="BAA49" s="1"/>
      <c r="BAB49" s="1"/>
      <c r="BAC49" s="1"/>
      <c r="BAD49" s="1"/>
      <c r="BAE49" s="1"/>
      <c r="BAF49" s="1"/>
      <c r="BAG49" s="1"/>
      <c r="BAH49" s="1"/>
      <c r="BAI49" s="1"/>
      <c r="BAJ49" s="1"/>
      <c r="BAK49" s="1"/>
      <c r="BAL49" s="1"/>
      <c r="BAM49" s="1"/>
      <c r="BAN49" s="1"/>
      <c r="BAO49" s="1"/>
      <c r="BAP49" s="1"/>
      <c r="BAQ49" s="1"/>
      <c r="BAR49" s="1"/>
      <c r="BAS49" s="1"/>
      <c r="BAT49" s="1"/>
      <c r="BAU49" s="1"/>
      <c r="BAV49" s="1"/>
      <c r="BAW49" s="1"/>
      <c r="BAX49" s="1"/>
      <c r="BAY49" s="1"/>
      <c r="BAZ49" s="1"/>
      <c r="BBA49" s="1"/>
      <c r="BBB49" s="1"/>
      <c r="BBC49" s="1"/>
      <c r="BBD49" s="1"/>
      <c r="BBE49" s="1"/>
      <c r="BBF49" s="1"/>
      <c r="BBG49" s="1"/>
      <c r="BBH49" s="1"/>
      <c r="BBI49" s="1"/>
      <c r="BBJ49" s="1"/>
      <c r="BBK49" s="1"/>
      <c r="BBL49" s="1"/>
      <c r="BBM49" s="1"/>
      <c r="BBN49" s="1"/>
      <c r="BBO49" s="1"/>
      <c r="BBP49" s="1"/>
      <c r="BBQ49" s="1"/>
      <c r="BBR49" s="1"/>
      <c r="BBS49" s="1"/>
      <c r="BBT49" s="1"/>
      <c r="BBU49" s="1"/>
      <c r="BBV49" s="1"/>
      <c r="BBW49" s="1"/>
      <c r="BBX49" s="1"/>
      <c r="BBY49" s="1"/>
      <c r="BBZ49" s="1"/>
      <c r="BCA49" s="1"/>
      <c r="BCB49" s="1"/>
      <c r="BCC49" s="1"/>
      <c r="BCD49" s="1"/>
      <c r="BCE49" s="1"/>
      <c r="BCF49" s="1"/>
      <c r="BCG49" s="1"/>
      <c r="BCH49" s="1"/>
      <c r="BCI49" s="1"/>
      <c r="BCJ49" s="1"/>
      <c r="BCK49" s="1"/>
      <c r="BCL49" s="1"/>
      <c r="BCM49" s="1"/>
      <c r="BCN49" s="1"/>
      <c r="BCO49" s="1"/>
      <c r="BCP49" s="1"/>
      <c r="BCQ49" s="1"/>
      <c r="BCR49" s="1"/>
      <c r="BCS49" s="1"/>
      <c r="BCT49" s="1"/>
      <c r="BCU49" s="1"/>
      <c r="BCV49" s="1"/>
      <c r="BCW49" s="1"/>
      <c r="BCX49" s="1"/>
      <c r="BCY49" s="1"/>
      <c r="BCZ49" s="1"/>
      <c r="BDA49" s="1"/>
      <c r="BDB49" s="1"/>
      <c r="BDC49" s="1"/>
      <c r="BDD49" s="1"/>
      <c r="BDE49" s="1"/>
      <c r="BDF49" s="1"/>
      <c r="BDG49" s="1"/>
      <c r="BDH49" s="1"/>
      <c r="BDI49" s="1"/>
      <c r="BDJ49" s="1"/>
      <c r="BDK49" s="1"/>
      <c r="BDL49" s="1"/>
      <c r="BDM49" s="1"/>
      <c r="BDN49" s="1"/>
      <c r="BDO49" s="1"/>
      <c r="BDP49" s="1"/>
      <c r="BDQ49" s="1"/>
      <c r="BDR49" s="1"/>
      <c r="BDS49" s="1"/>
      <c r="BDT49" s="1"/>
      <c r="BDU49" s="1"/>
      <c r="BDV49" s="1"/>
      <c r="BDW49" s="1"/>
      <c r="BDX49" s="1"/>
      <c r="BDY49" s="1"/>
      <c r="BDZ49" s="1"/>
      <c r="BEA49" s="1"/>
      <c r="BEB49" s="1"/>
      <c r="BEC49" s="1"/>
      <c r="BED49" s="1"/>
      <c r="BEE49" s="1"/>
      <c r="BEF49" s="1"/>
      <c r="BEG49" s="1"/>
      <c r="BEH49" s="1"/>
      <c r="BEI49" s="1"/>
      <c r="BEJ49" s="1"/>
      <c r="BEK49" s="1"/>
      <c r="BEL49" s="1"/>
      <c r="BEM49" s="1"/>
      <c r="BEN49" s="1"/>
      <c r="BEO49" s="1"/>
      <c r="BEP49" s="1"/>
      <c r="BEQ49" s="1"/>
      <c r="BER49" s="1"/>
      <c r="BES49" s="1"/>
      <c r="BET49" s="1"/>
      <c r="BEU49" s="1"/>
      <c r="BEV49" s="1"/>
      <c r="BEW49" s="1"/>
      <c r="BEX49" s="1"/>
      <c r="BEY49" s="1"/>
      <c r="BEZ49" s="1"/>
      <c r="BFA49" s="1"/>
      <c r="BFB49" s="1"/>
      <c r="BFC49" s="1"/>
      <c r="BFD49" s="1"/>
      <c r="BFE49" s="1"/>
      <c r="BFF49" s="1"/>
      <c r="BFG49" s="1"/>
      <c r="BFH49" s="1"/>
      <c r="BFI49" s="1"/>
      <c r="BFJ49" s="1"/>
      <c r="BFK49" s="1"/>
      <c r="BFL49" s="1"/>
      <c r="BFM49" s="1"/>
      <c r="BFN49" s="1"/>
      <c r="BFO49" s="1"/>
      <c r="BFP49" s="1"/>
      <c r="BFQ49" s="1"/>
      <c r="BFR49" s="1"/>
      <c r="BFS49" s="1"/>
      <c r="BFT49" s="1"/>
      <c r="BFU49" s="1"/>
      <c r="BFV49" s="1"/>
      <c r="BFW49" s="1"/>
      <c r="BFX49" s="1"/>
      <c r="BFY49" s="1"/>
      <c r="BFZ49" s="1"/>
      <c r="BGA49" s="1"/>
      <c r="BGB49" s="1"/>
      <c r="BGC49" s="1"/>
      <c r="BGD49" s="1"/>
      <c r="BGE49" s="1"/>
      <c r="BGF49" s="1"/>
      <c r="BGG49" s="1"/>
      <c r="BGH49" s="1"/>
      <c r="BGI49" s="1"/>
      <c r="BGJ49" s="1"/>
      <c r="BGK49" s="1"/>
      <c r="BGL49" s="1"/>
      <c r="BGM49" s="1"/>
      <c r="BGN49" s="1"/>
      <c r="BGO49" s="1"/>
      <c r="BGP49" s="1"/>
      <c r="BGQ49" s="1"/>
      <c r="BGR49" s="1"/>
      <c r="BGS49" s="1"/>
      <c r="BGT49" s="1"/>
      <c r="BGU49" s="1"/>
      <c r="BGV49" s="1"/>
      <c r="BGW49" s="1"/>
      <c r="BGX49" s="1"/>
      <c r="BGY49" s="1"/>
      <c r="BGZ49" s="1"/>
      <c r="BHA49" s="1"/>
      <c r="BHB49" s="1"/>
      <c r="BHC49" s="1"/>
      <c r="BHD49" s="1"/>
      <c r="BHE49" s="1"/>
      <c r="BHF49" s="1"/>
      <c r="BHG49" s="1"/>
      <c r="BHH49" s="1"/>
      <c r="BHI49" s="1"/>
      <c r="BHJ49" s="1"/>
      <c r="BHK49" s="1"/>
      <c r="BHL49" s="1"/>
      <c r="BHM49" s="1"/>
      <c r="BHN49" s="1"/>
      <c r="BHO49" s="1"/>
      <c r="BHP49" s="1"/>
      <c r="BHQ49" s="1"/>
      <c r="BHR49" s="1"/>
      <c r="BHS49" s="1"/>
      <c r="BHT49" s="1"/>
      <c r="BHU49" s="1"/>
      <c r="BHV49" s="1"/>
      <c r="BHW49" s="1"/>
      <c r="BHX49" s="1"/>
      <c r="BHY49" s="1"/>
      <c r="BHZ49" s="1"/>
      <c r="BIA49" s="1"/>
      <c r="BIB49" s="1"/>
      <c r="BIC49" s="1"/>
      <c r="BID49" s="1"/>
      <c r="BIE49" s="1"/>
      <c r="BIF49" s="1"/>
      <c r="BIG49" s="1"/>
      <c r="BIH49" s="1"/>
      <c r="BII49" s="1"/>
      <c r="BIJ49" s="1"/>
      <c r="BIK49" s="1"/>
      <c r="BIL49" s="1"/>
      <c r="BIM49" s="1"/>
      <c r="BIN49" s="1"/>
      <c r="BIO49" s="1"/>
      <c r="BIP49" s="1"/>
      <c r="BIQ49" s="1"/>
      <c r="BIR49" s="1"/>
      <c r="BIS49" s="1"/>
      <c r="BIT49" s="1"/>
      <c r="BIU49" s="1"/>
      <c r="BIV49" s="1"/>
      <c r="BIW49" s="1"/>
      <c r="BIX49" s="1"/>
      <c r="BIY49" s="1"/>
      <c r="BIZ49" s="1"/>
      <c r="BJA49" s="1"/>
      <c r="BJB49" s="1"/>
      <c r="BJC49" s="1"/>
      <c r="BJD49" s="1"/>
      <c r="BJE49" s="1"/>
      <c r="BJF49" s="1"/>
      <c r="BJG49" s="1"/>
      <c r="BJH49" s="1"/>
      <c r="BJI49" s="1"/>
      <c r="BJJ49" s="1"/>
      <c r="BJK49" s="1"/>
      <c r="BJL49" s="1"/>
      <c r="BJM49" s="1"/>
      <c r="BJN49" s="1"/>
      <c r="BJO49" s="1"/>
      <c r="BJP49" s="1"/>
      <c r="BJQ49" s="1"/>
      <c r="BJR49" s="1"/>
      <c r="BJS49" s="1"/>
      <c r="BJT49" s="1"/>
      <c r="BJU49" s="1"/>
      <c r="BJV49" s="1"/>
      <c r="BJW49" s="1"/>
      <c r="BJX49" s="1"/>
      <c r="BJY49" s="1"/>
      <c r="BJZ49" s="1"/>
      <c r="BKA49" s="1"/>
      <c r="BKB49" s="1"/>
      <c r="BKC49" s="1"/>
      <c r="BKD49" s="1"/>
      <c r="BKE49" s="1"/>
      <c r="BKF49" s="1"/>
      <c r="BKG49" s="1"/>
      <c r="BKH49" s="1"/>
      <c r="BKI49" s="1"/>
      <c r="BKJ49" s="1"/>
      <c r="BKK49" s="1"/>
      <c r="BKL49" s="1"/>
      <c r="BKM49" s="1"/>
      <c r="BKN49" s="1"/>
      <c r="BKO49" s="1"/>
      <c r="BKP49" s="1"/>
      <c r="BKQ49" s="1"/>
      <c r="BKR49" s="1"/>
      <c r="BKS49" s="1"/>
      <c r="BKT49" s="1"/>
      <c r="BKU49" s="1"/>
      <c r="BKV49" s="1"/>
      <c r="BKW49" s="1"/>
      <c r="BKX49" s="1"/>
      <c r="BKY49" s="1"/>
      <c r="BKZ49" s="1"/>
      <c r="BLA49" s="1"/>
      <c r="BLB49" s="1"/>
      <c r="BLC49" s="1"/>
      <c r="BLD49" s="1"/>
      <c r="BLE49" s="1"/>
      <c r="BLF49" s="1"/>
      <c r="BLG49" s="1"/>
      <c r="BLH49" s="1"/>
      <c r="BLI49" s="1"/>
      <c r="BLJ49" s="1"/>
      <c r="BLK49" s="1"/>
      <c r="BLL49" s="1"/>
      <c r="BLM49" s="1"/>
      <c r="BLN49" s="1"/>
      <c r="BLO49" s="1"/>
      <c r="BLP49" s="1"/>
      <c r="BLQ49" s="1"/>
      <c r="BLR49" s="1"/>
      <c r="BLS49" s="1"/>
      <c r="BLT49" s="1"/>
      <c r="BLU49" s="1"/>
      <c r="BLV49" s="1"/>
      <c r="BLW49" s="1"/>
      <c r="BLX49" s="1"/>
      <c r="BLY49" s="1"/>
      <c r="BLZ49" s="1"/>
      <c r="BMA49" s="1"/>
      <c r="BMB49" s="1"/>
      <c r="BMC49" s="1"/>
      <c r="BMD49" s="1"/>
      <c r="BME49" s="1"/>
      <c r="BMF49" s="1"/>
      <c r="BMG49" s="1"/>
      <c r="BMH49" s="1"/>
      <c r="BMI49" s="1"/>
      <c r="BMJ49" s="1"/>
      <c r="BMK49" s="1"/>
      <c r="BML49" s="1"/>
      <c r="BMM49" s="1"/>
      <c r="BMN49" s="1"/>
      <c r="BMO49" s="1"/>
      <c r="BMP49" s="1"/>
      <c r="BMQ49" s="1"/>
      <c r="BMR49" s="1"/>
      <c r="BMS49" s="1"/>
      <c r="BMT49" s="1"/>
      <c r="BMU49" s="1"/>
      <c r="BMV49" s="1"/>
      <c r="BMW49" s="1"/>
      <c r="BMX49" s="1"/>
      <c r="BMY49" s="1"/>
      <c r="BMZ49" s="1"/>
      <c r="BNA49" s="1"/>
      <c r="BNB49" s="1"/>
      <c r="BNC49" s="1"/>
      <c r="BND49" s="1"/>
      <c r="BNE49" s="1"/>
      <c r="BNF49" s="1"/>
      <c r="BNG49" s="1"/>
      <c r="BNH49" s="1"/>
      <c r="BNI49" s="1"/>
      <c r="BNJ49" s="1"/>
      <c r="BNK49" s="1"/>
      <c r="BNL49" s="1"/>
      <c r="BNM49" s="1"/>
      <c r="BNN49" s="1"/>
      <c r="BNO49" s="1"/>
      <c r="BNP49" s="1"/>
      <c r="BNQ49" s="1"/>
      <c r="BNR49" s="1"/>
      <c r="BNS49" s="1"/>
      <c r="BNT49" s="1"/>
      <c r="BNU49" s="1"/>
      <c r="BNV49" s="1"/>
      <c r="BNW49" s="1"/>
      <c r="BNX49" s="1"/>
      <c r="BNY49" s="1"/>
      <c r="BNZ49" s="1"/>
      <c r="BOA49" s="1"/>
      <c r="BOB49" s="1"/>
      <c r="BOC49" s="1"/>
      <c r="BOD49" s="1"/>
      <c r="BOE49" s="1"/>
      <c r="BOF49" s="1"/>
      <c r="BOG49" s="1"/>
      <c r="BOH49" s="1"/>
      <c r="BOI49" s="1"/>
      <c r="BOJ49" s="1"/>
      <c r="BOK49" s="1"/>
      <c r="BOL49" s="1"/>
      <c r="BOM49" s="1"/>
      <c r="BON49" s="1"/>
      <c r="BOO49" s="1"/>
      <c r="BOP49" s="1"/>
      <c r="BOQ49" s="1"/>
      <c r="BOR49" s="1"/>
      <c r="BOS49" s="1"/>
      <c r="BOT49" s="1"/>
      <c r="BOU49" s="1"/>
      <c r="BOV49" s="1"/>
      <c r="BOW49" s="1"/>
      <c r="BOX49" s="1"/>
      <c r="BOY49" s="1"/>
      <c r="BOZ49" s="1"/>
      <c r="BPA49" s="1"/>
      <c r="BPB49" s="1"/>
      <c r="BPC49" s="1"/>
      <c r="BPD49" s="1"/>
      <c r="BPE49" s="1"/>
      <c r="BPF49" s="1"/>
      <c r="BPG49" s="1"/>
      <c r="BPH49" s="1"/>
      <c r="BPI49" s="1"/>
      <c r="BPJ49" s="1"/>
      <c r="BPK49" s="1"/>
      <c r="BPL49" s="1"/>
      <c r="BPM49" s="1"/>
      <c r="BPN49" s="1"/>
      <c r="BPO49" s="1"/>
      <c r="BPP49" s="1"/>
      <c r="BPQ49" s="1"/>
      <c r="BPR49" s="1"/>
      <c r="BPS49" s="1"/>
      <c r="BPT49" s="1"/>
      <c r="BPU49" s="1"/>
      <c r="BPV49" s="1"/>
      <c r="BPW49" s="1"/>
      <c r="BPX49" s="1"/>
      <c r="BPY49" s="1"/>
      <c r="BPZ49" s="1"/>
      <c r="BQA49" s="1"/>
      <c r="BQB49" s="1"/>
      <c r="BQC49" s="1"/>
      <c r="BQD49" s="1"/>
      <c r="BQE49" s="1"/>
      <c r="BQF49" s="1"/>
      <c r="BQG49" s="1"/>
      <c r="BQH49" s="1"/>
      <c r="BQI49" s="1"/>
      <c r="BQJ49" s="1"/>
      <c r="BQK49" s="1"/>
      <c r="BQL49" s="1"/>
      <c r="BQM49" s="1"/>
      <c r="BQN49" s="1"/>
      <c r="BQO49" s="1"/>
      <c r="BQP49" s="1"/>
      <c r="BQQ49" s="1"/>
      <c r="BQR49" s="1"/>
      <c r="BQS49" s="1"/>
      <c r="BQT49" s="1"/>
      <c r="BQU49" s="1"/>
      <c r="BQV49" s="1"/>
      <c r="BQW49" s="1"/>
      <c r="BQX49" s="1"/>
      <c r="BQY49" s="1"/>
      <c r="BQZ49" s="1"/>
      <c r="BRA49" s="1"/>
      <c r="BRB49" s="1"/>
      <c r="BRC49" s="1"/>
      <c r="BRD49" s="1"/>
      <c r="BRE49" s="1"/>
      <c r="BRF49" s="1"/>
      <c r="BRG49" s="1"/>
      <c r="BRH49" s="1"/>
      <c r="BRI49" s="1"/>
      <c r="BRJ49" s="1"/>
      <c r="BRK49" s="1"/>
      <c r="BRL49" s="1"/>
      <c r="BRM49" s="1"/>
      <c r="BRN49" s="1"/>
      <c r="BRO49" s="1"/>
      <c r="BRP49" s="1"/>
      <c r="BRQ49" s="1"/>
      <c r="BRR49" s="1"/>
      <c r="BRS49" s="1"/>
      <c r="BRT49" s="1"/>
      <c r="BRU49" s="1"/>
      <c r="BRV49" s="1"/>
      <c r="BRW49" s="1"/>
      <c r="BRX49" s="1"/>
      <c r="BRY49" s="1"/>
      <c r="BRZ49" s="1"/>
      <c r="BSA49" s="1"/>
      <c r="BSB49" s="1"/>
      <c r="BSC49" s="1"/>
      <c r="BSD49" s="1"/>
      <c r="BSE49" s="1"/>
      <c r="BSF49" s="1"/>
      <c r="BSG49" s="1"/>
      <c r="BSH49" s="1"/>
      <c r="BSI49" s="1"/>
      <c r="BSJ49" s="1"/>
      <c r="BSK49" s="1"/>
      <c r="BSL49" s="1"/>
      <c r="BSM49" s="1"/>
      <c r="BSN49" s="1"/>
      <c r="BSO49" s="1"/>
      <c r="BSP49" s="1"/>
      <c r="BSQ49" s="1"/>
      <c r="BSR49" s="1"/>
      <c r="BSS49" s="1"/>
      <c r="BST49" s="1"/>
      <c r="BSU49" s="1"/>
      <c r="BSV49" s="1"/>
      <c r="BSW49" s="1"/>
      <c r="BSX49" s="1"/>
      <c r="BSY49" s="1"/>
      <c r="BSZ49" s="1"/>
      <c r="BTA49" s="1"/>
      <c r="BTB49" s="1"/>
      <c r="BTC49" s="1"/>
      <c r="BTD49" s="1"/>
      <c r="BTE49" s="1"/>
      <c r="BTF49" s="1"/>
      <c r="BTG49" s="1"/>
      <c r="BTH49" s="1"/>
      <c r="BTI49" s="1"/>
      <c r="BTJ49" s="1"/>
      <c r="BTK49" s="1"/>
      <c r="BTL49" s="1"/>
      <c r="BTM49" s="1"/>
      <c r="BTN49" s="1"/>
      <c r="BTO49" s="1"/>
      <c r="BTP49" s="1"/>
      <c r="BTQ49" s="1"/>
      <c r="BTR49" s="1"/>
      <c r="BTS49" s="1"/>
      <c r="BTT49" s="1"/>
      <c r="BTU49" s="1"/>
      <c r="BTV49" s="1"/>
      <c r="BTW49" s="1"/>
      <c r="BTX49" s="1"/>
      <c r="BTY49" s="1"/>
      <c r="BTZ49" s="1"/>
      <c r="BUA49" s="1"/>
      <c r="BUB49" s="1"/>
      <c r="BUC49" s="1"/>
      <c r="BUD49" s="1"/>
      <c r="BUE49" s="1"/>
      <c r="BUF49" s="1"/>
      <c r="BUG49" s="1"/>
      <c r="BUH49" s="1"/>
      <c r="BUI49" s="1"/>
      <c r="BUJ49" s="1"/>
      <c r="BUK49" s="1"/>
      <c r="BUL49" s="1"/>
      <c r="BUM49" s="1"/>
      <c r="BUN49" s="1"/>
      <c r="BUO49" s="1"/>
      <c r="BUP49" s="1"/>
      <c r="BUQ49" s="1"/>
      <c r="BUR49" s="1"/>
      <c r="BUS49" s="1"/>
      <c r="BUT49" s="1"/>
      <c r="BUU49" s="1"/>
      <c r="BUV49" s="1"/>
      <c r="BUW49" s="1"/>
      <c r="BUX49" s="1"/>
      <c r="BUY49" s="1"/>
      <c r="BUZ49" s="1"/>
      <c r="BVA49" s="1"/>
      <c r="BVB49" s="1"/>
      <c r="BVC49" s="1"/>
      <c r="BVD49" s="1"/>
      <c r="BVE49" s="1"/>
      <c r="BVF49" s="1"/>
      <c r="BVG49" s="1"/>
      <c r="BVH49" s="1"/>
      <c r="BVI49" s="1"/>
      <c r="BVJ49" s="1"/>
      <c r="BVK49" s="1"/>
      <c r="BVL49" s="1"/>
      <c r="BVM49" s="1"/>
      <c r="BVN49" s="1"/>
      <c r="BVO49" s="1"/>
      <c r="BVP49" s="1"/>
      <c r="BVQ49" s="1"/>
      <c r="BVR49" s="1"/>
      <c r="BVS49" s="1"/>
      <c r="BVT49" s="1"/>
      <c r="BVU49" s="1"/>
      <c r="BVV49" s="1"/>
      <c r="BVW49" s="1"/>
      <c r="BVX49" s="1"/>
      <c r="BVY49" s="1"/>
      <c r="BVZ49" s="1"/>
      <c r="BWA49" s="1"/>
      <c r="BWB49" s="1"/>
      <c r="BWC49" s="1"/>
      <c r="BWD49" s="1"/>
      <c r="BWE49" s="1"/>
      <c r="BWF49" s="1"/>
      <c r="BWG49" s="1"/>
      <c r="BWH49" s="1"/>
      <c r="BWI49" s="1"/>
      <c r="BWJ49" s="1"/>
      <c r="BWK49" s="1"/>
      <c r="BWL49" s="1"/>
      <c r="BWM49" s="1"/>
      <c r="BWN49" s="1"/>
      <c r="BWO49" s="1"/>
      <c r="BWP49" s="1"/>
      <c r="BWQ49" s="1"/>
      <c r="BWR49" s="1"/>
      <c r="BWS49" s="1"/>
      <c r="BWT49" s="1"/>
      <c r="BWU49" s="1"/>
      <c r="BWV49" s="1"/>
      <c r="BWW49" s="1"/>
      <c r="BWX49" s="1"/>
      <c r="BWY49" s="1"/>
      <c r="BWZ49" s="1"/>
      <c r="BXA49" s="1"/>
      <c r="BXB49" s="1"/>
      <c r="BXC49" s="1"/>
      <c r="BXD49" s="1"/>
      <c r="BXE49" s="1"/>
      <c r="BXF49" s="1"/>
      <c r="BXG49" s="1"/>
      <c r="BXH49" s="1"/>
      <c r="BXI49" s="1"/>
      <c r="BXJ49" s="1"/>
      <c r="BXK49" s="1"/>
      <c r="BXL49" s="1"/>
      <c r="BXM49" s="1"/>
      <c r="BXN49" s="1"/>
      <c r="BXO49" s="1"/>
      <c r="BXP49" s="1"/>
      <c r="BXQ49" s="1"/>
      <c r="BXR49" s="1"/>
      <c r="BXS49" s="1"/>
      <c r="BXT49" s="1"/>
      <c r="BXU49" s="1"/>
      <c r="BXV49" s="1"/>
      <c r="BXW49" s="1"/>
      <c r="BXX49" s="1"/>
      <c r="BXY49" s="1"/>
      <c r="BXZ49" s="1"/>
      <c r="BYA49" s="1"/>
      <c r="BYB49" s="1"/>
      <c r="BYC49" s="1"/>
      <c r="BYD49" s="1"/>
      <c r="BYE49" s="1"/>
      <c r="BYF49" s="1"/>
      <c r="BYG49" s="1"/>
      <c r="BYH49" s="1"/>
      <c r="BYI49" s="1"/>
      <c r="BYJ49" s="1"/>
      <c r="BYK49" s="1"/>
      <c r="BYL49" s="1"/>
      <c r="BYM49" s="1"/>
      <c r="BYN49" s="1"/>
      <c r="BYO49" s="1"/>
      <c r="BYP49" s="1"/>
      <c r="BYQ49" s="1"/>
      <c r="BYR49" s="1"/>
      <c r="BYS49" s="1"/>
      <c r="BYT49" s="1"/>
      <c r="BYU49" s="1"/>
      <c r="BYV49" s="1"/>
      <c r="BYW49" s="1"/>
      <c r="BYX49" s="1"/>
      <c r="BYY49" s="1"/>
      <c r="BYZ49" s="1"/>
      <c r="BZA49" s="1"/>
      <c r="BZB49" s="1"/>
      <c r="BZC49" s="1"/>
      <c r="BZD49" s="1"/>
      <c r="BZE49" s="1"/>
      <c r="BZF49" s="1"/>
      <c r="BZG49" s="1"/>
      <c r="BZH49" s="1"/>
      <c r="BZI49" s="1"/>
      <c r="BZJ49" s="1"/>
      <c r="BZK49" s="1"/>
      <c r="BZL49" s="1"/>
      <c r="BZM49" s="1"/>
      <c r="BZN49" s="1"/>
      <c r="BZO49" s="1"/>
      <c r="BZP49" s="1"/>
      <c r="BZQ49" s="1"/>
      <c r="BZR49" s="1"/>
      <c r="BZS49" s="1"/>
      <c r="BZT49" s="1"/>
      <c r="BZU49" s="1"/>
      <c r="BZV49" s="1"/>
      <c r="BZW49" s="1"/>
      <c r="BZX49" s="1"/>
      <c r="BZY49" s="1"/>
      <c r="BZZ49" s="1"/>
      <c r="CAA49" s="1"/>
      <c r="CAB49" s="1"/>
      <c r="CAC49" s="1"/>
      <c r="CAD49" s="1"/>
      <c r="CAE49" s="1"/>
      <c r="CAF49" s="1"/>
      <c r="CAG49" s="1"/>
      <c r="CAH49" s="1"/>
      <c r="CAI49" s="1"/>
      <c r="CAJ49" s="1"/>
      <c r="CAK49" s="1"/>
      <c r="CAL49" s="1"/>
      <c r="CAM49" s="1"/>
      <c r="CAN49" s="1"/>
      <c r="CAO49" s="1"/>
      <c r="CAP49" s="1"/>
      <c r="CAQ49" s="1"/>
      <c r="CAR49" s="1"/>
      <c r="CAS49" s="1"/>
      <c r="CAT49" s="1"/>
      <c r="CAU49" s="1"/>
      <c r="CAV49" s="1"/>
      <c r="CAW49" s="1"/>
      <c r="CAX49" s="1"/>
      <c r="CAY49" s="1"/>
      <c r="CAZ49" s="1"/>
      <c r="CBA49" s="1"/>
      <c r="CBB49" s="1"/>
      <c r="CBC49" s="1"/>
      <c r="CBD49" s="1"/>
      <c r="CBE49" s="1"/>
      <c r="CBF49" s="1"/>
      <c r="CBG49" s="1"/>
      <c r="CBH49" s="1"/>
      <c r="CBI49" s="1"/>
      <c r="CBJ49" s="1"/>
      <c r="CBK49" s="1"/>
      <c r="CBL49" s="1"/>
      <c r="CBM49" s="1"/>
      <c r="CBN49" s="1"/>
      <c r="CBO49" s="1"/>
      <c r="CBP49" s="1"/>
      <c r="CBQ49" s="1"/>
      <c r="CBR49" s="1"/>
      <c r="CBS49" s="1"/>
      <c r="CBT49" s="1"/>
      <c r="CBU49" s="1"/>
      <c r="CBV49" s="1"/>
      <c r="CBW49" s="1"/>
      <c r="CBX49" s="1"/>
      <c r="CBY49" s="1"/>
      <c r="CBZ49" s="1"/>
      <c r="CCA49" s="1"/>
      <c r="CCB49" s="1"/>
      <c r="CCC49" s="1"/>
      <c r="CCD49" s="1"/>
      <c r="CCE49" s="1"/>
      <c r="CCF49" s="1"/>
      <c r="CCG49" s="1"/>
      <c r="CCH49" s="1"/>
      <c r="CCI49" s="1"/>
      <c r="CCJ49" s="1"/>
      <c r="CCK49" s="1"/>
      <c r="CCL49" s="1"/>
      <c r="CCM49" s="1"/>
      <c r="CCN49" s="1"/>
      <c r="CCO49" s="1"/>
      <c r="CCP49" s="1"/>
      <c r="CCQ49" s="1"/>
      <c r="CCR49" s="1"/>
      <c r="CCS49" s="1"/>
      <c r="CCT49" s="1"/>
      <c r="CCU49" s="1"/>
      <c r="CCV49" s="1"/>
      <c r="CCW49" s="1"/>
      <c r="CCX49" s="1"/>
      <c r="CCY49" s="1"/>
      <c r="CCZ49" s="1"/>
      <c r="CDA49" s="1"/>
      <c r="CDB49" s="1"/>
      <c r="CDC49" s="1"/>
      <c r="CDD49" s="1"/>
      <c r="CDE49" s="1"/>
      <c r="CDF49" s="1"/>
      <c r="CDG49" s="1"/>
      <c r="CDH49" s="1"/>
      <c r="CDI49" s="1"/>
      <c r="CDJ49" s="1"/>
      <c r="CDK49" s="1"/>
      <c r="CDL49" s="1"/>
      <c r="CDM49" s="1"/>
      <c r="CDN49" s="1"/>
      <c r="CDO49" s="1"/>
      <c r="CDP49" s="1"/>
      <c r="CDQ49" s="1"/>
      <c r="CDR49" s="1"/>
      <c r="CDS49" s="1"/>
      <c r="CDT49" s="1"/>
      <c r="CDU49" s="1"/>
      <c r="CDV49" s="1"/>
      <c r="CDW49" s="1"/>
      <c r="CDX49" s="1"/>
      <c r="CDY49" s="1"/>
      <c r="CDZ49" s="1"/>
      <c r="CEA49" s="1"/>
      <c r="CEB49" s="1"/>
      <c r="CEC49" s="1"/>
      <c r="CED49" s="1"/>
      <c r="CEE49" s="1"/>
      <c r="CEF49" s="1"/>
      <c r="CEG49" s="1"/>
      <c r="CEH49" s="1"/>
      <c r="CEI49" s="1"/>
      <c r="CEJ49" s="1"/>
      <c r="CEK49" s="1"/>
      <c r="CEL49" s="1"/>
      <c r="CEM49" s="1"/>
      <c r="CEN49" s="1"/>
      <c r="CEO49" s="1"/>
      <c r="CEP49" s="1"/>
      <c r="CEQ49" s="1"/>
      <c r="CER49" s="1"/>
      <c r="CES49" s="1"/>
      <c r="CET49" s="1"/>
      <c r="CEU49" s="1"/>
      <c r="CEV49" s="1"/>
      <c r="CEW49" s="1"/>
      <c r="CEX49" s="1"/>
      <c r="CEY49" s="1"/>
      <c r="CEZ49" s="1"/>
      <c r="CFA49" s="1"/>
      <c r="CFB49" s="1"/>
      <c r="CFC49" s="1"/>
      <c r="CFD49" s="1"/>
      <c r="CFE49" s="1"/>
      <c r="CFF49" s="1"/>
      <c r="CFG49" s="1"/>
      <c r="CFH49" s="1"/>
      <c r="CFI49" s="1"/>
      <c r="CFJ49" s="1"/>
      <c r="CFK49" s="1"/>
      <c r="CFL49" s="1"/>
      <c r="CFM49" s="1"/>
      <c r="CFN49" s="1"/>
      <c r="CFO49" s="1"/>
      <c r="CFP49" s="1"/>
      <c r="CFQ49" s="1"/>
      <c r="CFR49" s="1"/>
      <c r="CFS49" s="1"/>
      <c r="CFT49" s="1"/>
      <c r="CFU49" s="1"/>
      <c r="CFV49" s="1"/>
      <c r="CFW49" s="1"/>
      <c r="CFX49" s="1"/>
      <c r="CFY49" s="1"/>
      <c r="CFZ49" s="1"/>
      <c r="CGA49" s="1"/>
      <c r="CGB49" s="1"/>
      <c r="CGC49" s="1"/>
      <c r="CGD49" s="1"/>
      <c r="CGE49" s="1"/>
      <c r="CGF49" s="1"/>
      <c r="CGG49" s="1"/>
      <c r="CGH49" s="1"/>
      <c r="CGI49" s="1"/>
      <c r="CGJ49" s="1"/>
      <c r="CGK49" s="1"/>
      <c r="CGL49" s="1"/>
      <c r="CGM49" s="1"/>
      <c r="CGN49" s="1"/>
      <c r="CGO49" s="1"/>
      <c r="CGP49" s="1"/>
      <c r="CGQ49" s="1"/>
      <c r="CGR49" s="1"/>
      <c r="CGS49" s="1"/>
      <c r="CGT49" s="1"/>
      <c r="CGU49" s="1"/>
      <c r="CGV49" s="1"/>
      <c r="CGW49" s="1"/>
      <c r="CGX49" s="1"/>
      <c r="CGY49" s="1"/>
      <c r="CGZ49" s="1"/>
      <c r="CHA49" s="1"/>
      <c r="CHB49" s="1"/>
      <c r="CHC49" s="1"/>
      <c r="CHD49" s="1"/>
      <c r="CHE49" s="1"/>
      <c r="CHF49" s="1"/>
      <c r="CHG49" s="1"/>
      <c r="CHH49" s="1"/>
      <c r="CHI49" s="1"/>
      <c r="CHJ49" s="1"/>
      <c r="CHK49" s="1"/>
      <c r="CHL49" s="1"/>
      <c r="CHM49" s="1"/>
      <c r="CHN49" s="1"/>
      <c r="CHO49" s="1"/>
      <c r="CHP49" s="1"/>
      <c r="CHQ49" s="1"/>
      <c r="CHR49" s="1"/>
      <c r="CHS49" s="1"/>
      <c r="CHT49" s="1"/>
      <c r="CHU49" s="1"/>
      <c r="CHV49" s="1"/>
      <c r="CHW49" s="1"/>
      <c r="CHX49" s="1"/>
      <c r="CHY49" s="1"/>
      <c r="CHZ49" s="1"/>
      <c r="CIA49" s="1"/>
      <c r="CIB49" s="1"/>
      <c r="CIC49" s="1"/>
      <c r="CID49" s="1"/>
      <c r="CIE49" s="1"/>
      <c r="CIF49" s="1"/>
      <c r="CIG49" s="1"/>
      <c r="CIH49" s="1"/>
      <c r="CII49" s="1"/>
      <c r="CIJ49" s="1"/>
      <c r="CIK49" s="1"/>
      <c r="CIL49" s="1"/>
      <c r="CIM49" s="1"/>
      <c r="CIN49" s="1"/>
      <c r="CIO49" s="1"/>
      <c r="CIP49" s="1"/>
      <c r="CIQ49" s="1"/>
      <c r="CIR49" s="1"/>
      <c r="CIS49" s="1"/>
      <c r="CIT49" s="1"/>
      <c r="CIU49" s="1"/>
      <c r="CIV49" s="1"/>
      <c r="CIW49" s="1"/>
      <c r="CIX49" s="1"/>
      <c r="CIY49" s="1"/>
      <c r="CIZ49" s="1"/>
      <c r="CJA49" s="1"/>
      <c r="CJB49" s="1"/>
      <c r="CJC49" s="1"/>
      <c r="CJD49" s="1"/>
      <c r="CJE49" s="1"/>
      <c r="CJF49" s="1"/>
      <c r="CJG49" s="1"/>
      <c r="CJH49" s="1"/>
      <c r="CJI49" s="1"/>
      <c r="CJJ49" s="1"/>
      <c r="CJK49" s="1"/>
      <c r="CJL49" s="1"/>
      <c r="CJM49" s="1"/>
      <c r="CJN49" s="1"/>
      <c r="CJO49" s="1"/>
      <c r="CJP49" s="1"/>
      <c r="CJQ49" s="1"/>
      <c r="CJR49" s="1"/>
      <c r="CJS49" s="1"/>
      <c r="CJT49" s="1"/>
      <c r="CJU49" s="1"/>
      <c r="CJV49" s="1"/>
      <c r="CJW49" s="1"/>
      <c r="CJX49" s="1"/>
      <c r="CJY49" s="1"/>
      <c r="CJZ49" s="1"/>
      <c r="CKA49" s="1"/>
      <c r="CKB49" s="1"/>
      <c r="CKC49" s="1"/>
      <c r="CKD49" s="1"/>
      <c r="CKE49" s="1"/>
      <c r="CKF49" s="1"/>
      <c r="CKG49" s="1"/>
      <c r="CKH49" s="1"/>
      <c r="CKI49" s="1"/>
      <c r="CKJ49" s="1"/>
      <c r="CKK49" s="1"/>
      <c r="CKL49" s="1"/>
      <c r="CKM49" s="1"/>
      <c r="CKN49" s="1"/>
      <c r="CKO49" s="1"/>
      <c r="CKP49" s="1"/>
      <c r="CKQ49" s="1"/>
      <c r="CKR49" s="1"/>
      <c r="CKS49" s="1"/>
      <c r="CKT49" s="1"/>
      <c r="CKU49" s="1"/>
      <c r="CKV49" s="1"/>
      <c r="CKW49" s="1"/>
      <c r="CKX49" s="1"/>
      <c r="CKY49" s="1"/>
      <c r="CKZ49" s="1"/>
      <c r="CLA49" s="1"/>
      <c r="CLB49" s="1"/>
      <c r="CLC49" s="1"/>
      <c r="CLD49" s="1"/>
      <c r="CLE49" s="1"/>
      <c r="CLF49" s="1"/>
      <c r="CLG49" s="1"/>
      <c r="CLH49" s="1"/>
      <c r="CLI49" s="1"/>
      <c r="CLJ49" s="1"/>
      <c r="CLK49" s="1"/>
      <c r="CLL49" s="1"/>
      <c r="CLM49" s="1"/>
      <c r="CLN49" s="1"/>
      <c r="CLO49" s="1"/>
      <c r="CLP49" s="1"/>
      <c r="CLQ49" s="1"/>
      <c r="CLR49" s="1"/>
      <c r="CLS49" s="1"/>
      <c r="CLT49" s="1"/>
      <c r="CLU49" s="1"/>
      <c r="CLV49" s="1"/>
      <c r="CLW49" s="1"/>
      <c r="CLX49" s="1"/>
      <c r="CLY49" s="1"/>
      <c r="CLZ49" s="1"/>
      <c r="CMA49" s="1"/>
      <c r="CMB49" s="1"/>
      <c r="CMC49" s="1"/>
      <c r="CMD49" s="1"/>
      <c r="CME49" s="1"/>
      <c r="CMF49" s="1"/>
      <c r="CMG49" s="1"/>
      <c r="CMH49" s="1"/>
      <c r="CMI49" s="1"/>
      <c r="CMJ49" s="1"/>
      <c r="CMK49" s="1"/>
      <c r="CML49" s="1"/>
      <c r="CMM49" s="1"/>
      <c r="CMN49" s="1"/>
      <c r="CMO49" s="1"/>
      <c r="CMP49" s="1"/>
      <c r="CMQ49" s="1"/>
      <c r="CMR49" s="1"/>
      <c r="CMS49" s="1"/>
      <c r="CMT49" s="1"/>
      <c r="CMU49" s="1"/>
      <c r="CMV49" s="1"/>
      <c r="CMW49" s="1"/>
      <c r="CMX49" s="1"/>
      <c r="CMY49" s="1"/>
      <c r="CMZ49" s="1"/>
      <c r="CNA49" s="1"/>
      <c r="CNB49" s="1"/>
      <c r="CNC49" s="1"/>
      <c r="CND49" s="1"/>
      <c r="CNE49" s="1"/>
      <c r="CNF49" s="1"/>
      <c r="CNG49" s="1"/>
      <c r="CNH49" s="1"/>
      <c r="CNI49" s="1"/>
      <c r="CNJ49" s="1"/>
      <c r="CNK49" s="1"/>
      <c r="CNL49" s="1"/>
      <c r="CNM49" s="1"/>
      <c r="CNN49" s="1"/>
      <c r="CNO49" s="1"/>
      <c r="CNP49" s="1"/>
      <c r="CNQ49" s="1"/>
      <c r="CNR49" s="1"/>
      <c r="CNS49" s="1"/>
      <c r="CNT49" s="1"/>
      <c r="CNU49" s="1"/>
      <c r="CNV49" s="1"/>
      <c r="CNW49" s="1"/>
      <c r="CNX49" s="1"/>
      <c r="CNY49" s="1"/>
      <c r="CNZ49" s="1"/>
      <c r="COA49" s="1"/>
      <c r="COB49" s="1"/>
      <c r="COC49" s="1"/>
      <c r="COD49" s="1"/>
      <c r="COE49" s="1"/>
      <c r="COF49" s="1"/>
      <c r="COG49" s="1"/>
      <c r="COH49" s="1"/>
      <c r="COI49" s="1"/>
      <c r="COJ49" s="1"/>
      <c r="COK49" s="1"/>
      <c r="COL49" s="1"/>
      <c r="COM49" s="1"/>
      <c r="CON49" s="1"/>
      <c r="COO49" s="1"/>
      <c r="COP49" s="1"/>
      <c r="COQ49" s="1"/>
      <c r="COR49" s="1"/>
      <c r="COS49" s="1"/>
      <c r="COT49" s="1"/>
      <c r="COU49" s="1"/>
      <c r="COV49" s="1"/>
      <c r="COW49" s="1"/>
      <c r="COX49" s="1"/>
      <c r="COY49" s="1"/>
      <c r="COZ49" s="1"/>
      <c r="CPA49" s="1"/>
      <c r="CPB49" s="1"/>
      <c r="CPC49" s="1"/>
      <c r="CPD49" s="1"/>
      <c r="CPE49" s="1"/>
      <c r="CPF49" s="1"/>
      <c r="CPG49" s="1"/>
      <c r="CPH49" s="1"/>
      <c r="CPI49" s="1"/>
      <c r="CPJ49" s="1"/>
      <c r="CPK49" s="1"/>
      <c r="CPL49" s="1"/>
      <c r="CPM49" s="1"/>
      <c r="CPN49" s="1"/>
      <c r="CPO49" s="1"/>
      <c r="CPP49" s="1"/>
      <c r="CPQ49" s="1"/>
      <c r="CPR49" s="1"/>
      <c r="CPS49" s="1"/>
      <c r="CPT49" s="1"/>
      <c r="CPU49" s="1"/>
      <c r="CPV49" s="1"/>
      <c r="CPW49" s="1"/>
      <c r="CPX49" s="1"/>
      <c r="CPY49" s="1"/>
      <c r="CPZ49" s="1"/>
      <c r="CQA49" s="1"/>
      <c r="CQB49" s="1"/>
      <c r="CQC49" s="1"/>
      <c r="CQD49" s="1"/>
      <c r="CQE49" s="1"/>
      <c r="CQF49" s="1"/>
      <c r="CQG49" s="1"/>
      <c r="CQH49" s="1"/>
      <c r="CQI49" s="1"/>
      <c r="CQJ49" s="1"/>
      <c r="CQK49" s="1"/>
      <c r="CQL49" s="1"/>
      <c r="CQM49" s="1"/>
      <c r="CQN49" s="1"/>
      <c r="CQO49" s="1"/>
      <c r="CQP49" s="1"/>
      <c r="CQQ49" s="1"/>
      <c r="CQR49" s="1"/>
      <c r="CQS49" s="1"/>
      <c r="CQT49" s="1"/>
      <c r="CQU49" s="1"/>
      <c r="CQV49" s="1"/>
      <c r="CQW49" s="1"/>
      <c r="CQX49" s="1"/>
      <c r="CQY49" s="1"/>
      <c r="CQZ49" s="1"/>
      <c r="CRA49" s="1"/>
      <c r="CRB49" s="1"/>
      <c r="CRC49" s="1"/>
      <c r="CRD49" s="1"/>
      <c r="CRE49" s="1"/>
      <c r="CRF49" s="1"/>
      <c r="CRG49" s="1"/>
      <c r="CRH49" s="1"/>
      <c r="CRI49" s="1"/>
      <c r="CRJ49" s="1"/>
      <c r="CRK49" s="1"/>
      <c r="CRL49" s="1"/>
      <c r="CRM49" s="1"/>
      <c r="CRN49" s="1"/>
      <c r="CRO49" s="1"/>
      <c r="CRP49" s="1"/>
      <c r="CRQ49" s="1"/>
      <c r="CRR49" s="1"/>
      <c r="CRS49" s="1"/>
      <c r="CRT49" s="1"/>
      <c r="CRU49" s="1"/>
      <c r="CRV49" s="1"/>
      <c r="CRW49" s="1"/>
      <c r="CRX49" s="1"/>
      <c r="CRY49" s="1"/>
      <c r="CRZ49" s="1"/>
      <c r="CSA49" s="1"/>
      <c r="CSB49" s="1"/>
      <c r="CSC49" s="1"/>
      <c r="CSD49" s="1"/>
      <c r="CSE49" s="1"/>
      <c r="CSF49" s="1"/>
      <c r="CSG49" s="1"/>
      <c r="CSH49" s="1"/>
      <c r="CSI49" s="1"/>
      <c r="CSJ49" s="1"/>
      <c r="CSK49" s="1"/>
      <c r="CSL49" s="1"/>
      <c r="CSM49" s="1"/>
      <c r="CSN49" s="1"/>
      <c r="CSO49" s="1"/>
      <c r="CSP49" s="1"/>
      <c r="CSQ49" s="1"/>
      <c r="CSR49" s="1"/>
      <c r="CSS49" s="1"/>
      <c r="CST49" s="1"/>
      <c r="CSU49" s="1"/>
      <c r="CSV49" s="1"/>
      <c r="CSW49" s="1"/>
      <c r="CSX49" s="1"/>
      <c r="CSY49" s="1"/>
      <c r="CSZ49" s="1"/>
      <c r="CTA49" s="1"/>
      <c r="CTB49" s="1"/>
      <c r="CTC49" s="1"/>
      <c r="CTD49" s="1"/>
      <c r="CTE49" s="1"/>
      <c r="CTF49" s="1"/>
      <c r="CTG49" s="1"/>
      <c r="CTH49" s="1"/>
      <c r="CTI49" s="1"/>
      <c r="CTJ49" s="1"/>
      <c r="CTK49" s="1"/>
      <c r="CTL49" s="1"/>
      <c r="CTM49" s="1"/>
      <c r="CTN49" s="1"/>
      <c r="CTO49" s="1"/>
      <c r="CTP49" s="1"/>
      <c r="CTQ49" s="1"/>
      <c r="CTR49" s="1"/>
      <c r="CTS49" s="1"/>
      <c r="CTT49" s="1"/>
      <c r="CTU49" s="1"/>
      <c r="CTV49" s="1"/>
      <c r="CTW49" s="1"/>
      <c r="CTX49" s="1"/>
      <c r="CTY49" s="1"/>
      <c r="CTZ49" s="1"/>
      <c r="CUA49" s="1"/>
      <c r="CUB49" s="1"/>
      <c r="CUC49" s="1"/>
      <c r="CUD49" s="1"/>
      <c r="CUE49" s="1"/>
      <c r="CUF49" s="1"/>
      <c r="CUG49" s="1"/>
      <c r="CUH49" s="1"/>
      <c r="CUI49" s="1"/>
      <c r="CUJ49" s="1"/>
      <c r="CUK49" s="1"/>
      <c r="CUL49" s="1"/>
      <c r="CUM49" s="1"/>
      <c r="CUN49" s="1"/>
      <c r="CUO49" s="1"/>
      <c r="CUP49" s="1"/>
      <c r="CUQ49" s="1"/>
      <c r="CUR49" s="1"/>
      <c r="CUS49" s="1"/>
      <c r="CUT49" s="1"/>
      <c r="CUU49" s="1"/>
      <c r="CUV49" s="1"/>
      <c r="CUW49" s="1"/>
      <c r="CUX49" s="1"/>
      <c r="CUY49" s="1"/>
      <c r="CUZ49" s="1"/>
      <c r="CVA49" s="1"/>
      <c r="CVB49" s="1"/>
      <c r="CVC49" s="1"/>
      <c r="CVD49" s="1"/>
      <c r="CVE49" s="1"/>
      <c r="CVF49" s="1"/>
      <c r="CVG49" s="1"/>
      <c r="CVH49" s="1"/>
      <c r="CVI49" s="1"/>
      <c r="CVJ49" s="1"/>
      <c r="CVK49" s="1"/>
      <c r="CVL49" s="1"/>
      <c r="CVM49" s="1"/>
      <c r="CVN49" s="1"/>
      <c r="CVO49" s="1"/>
      <c r="CVP49" s="1"/>
      <c r="CVQ49" s="1"/>
      <c r="CVR49" s="1"/>
      <c r="CVS49" s="1"/>
      <c r="CVT49" s="1"/>
      <c r="CVU49" s="1"/>
      <c r="CVV49" s="1"/>
      <c r="CVW49" s="1"/>
      <c r="CVX49" s="1"/>
      <c r="CVY49" s="1"/>
      <c r="CVZ49" s="1"/>
      <c r="CWA49" s="1"/>
      <c r="CWB49" s="1"/>
      <c r="CWC49" s="1"/>
      <c r="CWD49" s="1"/>
      <c r="CWE49" s="1"/>
      <c r="CWF49" s="1"/>
      <c r="CWG49" s="1"/>
      <c r="CWH49" s="1"/>
      <c r="CWI49" s="1"/>
      <c r="CWJ49" s="1"/>
      <c r="CWK49" s="1"/>
      <c r="CWL49" s="1"/>
      <c r="CWM49" s="1"/>
      <c r="CWN49" s="1"/>
      <c r="CWO49" s="1"/>
      <c r="CWP49" s="1"/>
      <c r="CWQ49" s="1"/>
      <c r="CWR49" s="1"/>
      <c r="CWS49" s="1"/>
      <c r="CWT49" s="1"/>
      <c r="CWU49" s="1"/>
      <c r="CWV49" s="1"/>
      <c r="CWW49" s="1"/>
      <c r="CWX49" s="1"/>
      <c r="CWY49" s="1"/>
      <c r="CWZ49" s="1"/>
      <c r="CXA49" s="1"/>
      <c r="CXB49" s="1"/>
      <c r="CXC49" s="1"/>
      <c r="CXD49" s="1"/>
      <c r="CXE49" s="1"/>
      <c r="CXF49" s="1"/>
      <c r="CXG49" s="1"/>
      <c r="CXH49" s="1"/>
      <c r="CXI49" s="1"/>
      <c r="CXJ49" s="1"/>
      <c r="CXK49" s="1"/>
      <c r="CXL49" s="1"/>
      <c r="CXM49" s="1"/>
      <c r="CXN49" s="1"/>
      <c r="CXO49" s="1"/>
      <c r="CXP49" s="1"/>
      <c r="CXQ49" s="1"/>
      <c r="CXR49" s="1"/>
      <c r="CXS49" s="1"/>
      <c r="CXT49" s="1"/>
      <c r="CXU49" s="1"/>
      <c r="CXV49" s="1"/>
      <c r="CXW49" s="1"/>
      <c r="CXX49" s="1"/>
      <c r="CXY49" s="1"/>
      <c r="CXZ49" s="1"/>
      <c r="CYA49" s="1"/>
      <c r="CYB49" s="1"/>
      <c r="CYC49" s="1"/>
      <c r="CYD49" s="1"/>
      <c r="CYE49" s="1"/>
      <c r="CYF49" s="1"/>
      <c r="CYG49" s="1"/>
      <c r="CYH49" s="1"/>
      <c r="CYI49" s="1"/>
      <c r="CYJ49" s="1"/>
      <c r="CYK49" s="1"/>
      <c r="CYL49" s="1"/>
      <c r="CYM49" s="1"/>
      <c r="CYN49" s="1"/>
      <c r="CYO49" s="1"/>
      <c r="CYP49" s="1"/>
      <c r="CYQ49" s="1"/>
      <c r="CYR49" s="1"/>
      <c r="CYS49" s="1"/>
      <c r="CYT49" s="1"/>
      <c r="CYU49" s="1"/>
      <c r="CYV49" s="1"/>
      <c r="CYW49" s="1"/>
      <c r="CYX49" s="1"/>
      <c r="CYY49" s="1"/>
      <c r="CYZ49" s="1"/>
      <c r="CZA49" s="1"/>
      <c r="CZB49" s="1"/>
      <c r="CZC49" s="1"/>
      <c r="CZD49" s="1"/>
      <c r="CZE49" s="1"/>
      <c r="CZF49" s="1"/>
      <c r="CZG49" s="1"/>
      <c r="CZH49" s="1"/>
      <c r="CZI49" s="1"/>
      <c r="CZJ49" s="1"/>
      <c r="CZK49" s="1"/>
      <c r="CZL49" s="1"/>
      <c r="CZM49" s="1"/>
      <c r="CZN49" s="1"/>
      <c r="CZO49" s="1"/>
      <c r="CZP49" s="1"/>
      <c r="CZQ49" s="1"/>
      <c r="CZR49" s="1"/>
      <c r="CZS49" s="1"/>
      <c r="CZT49" s="1"/>
      <c r="CZU49" s="1"/>
      <c r="CZV49" s="1"/>
      <c r="CZW49" s="1"/>
      <c r="CZX49" s="1"/>
      <c r="CZY49" s="1"/>
      <c r="CZZ49" s="1"/>
      <c r="DAA49" s="1"/>
      <c r="DAB49" s="1"/>
      <c r="DAC49" s="1"/>
      <c r="DAD49" s="1"/>
      <c r="DAE49" s="1"/>
      <c r="DAF49" s="1"/>
      <c r="DAG49" s="1"/>
      <c r="DAH49" s="1"/>
      <c r="DAI49" s="1"/>
      <c r="DAJ49" s="1"/>
      <c r="DAK49" s="1"/>
      <c r="DAL49" s="1"/>
      <c r="DAM49" s="1"/>
      <c r="DAN49" s="1"/>
      <c r="DAO49" s="1"/>
      <c r="DAP49" s="1"/>
      <c r="DAQ49" s="1"/>
      <c r="DAR49" s="1"/>
      <c r="DAS49" s="1"/>
      <c r="DAT49" s="1"/>
      <c r="DAU49" s="1"/>
      <c r="DAV49" s="1"/>
      <c r="DAW49" s="1"/>
      <c r="DAX49" s="1"/>
      <c r="DAY49" s="1"/>
      <c r="DAZ49" s="1"/>
      <c r="DBA49" s="1"/>
      <c r="DBB49" s="1"/>
      <c r="DBC49" s="1"/>
      <c r="DBD49" s="1"/>
      <c r="DBE49" s="1"/>
      <c r="DBF49" s="1"/>
      <c r="DBG49" s="1"/>
      <c r="DBH49" s="1"/>
      <c r="DBI49" s="1"/>
      <c r="DBJ49" s="1"/>
      <c r="DBK49" s="1"/>
      <c r="DBL49" s="1"/>
      <c r="DBM49" s="1"/>
      <c r="DBN49" s="1"/>
      <c r="DBO49" s="1"/>
      <c r="DBP49" s="1"/>
      <c r="DBQ49" s="1"/>
      <c r="DBR49" s="1"/>
      <c r="DBS49" s="1"/>
      <c r="DBT49" s="1"/>
      <c r="DBU49" s="1"/>
      <c r="DBV49" s="1"/>
      <c r="DBW49" s="1"/>
      <c r="DBX49" s="1"/>
      <c r="DBY49" s="1"/>
      <c r="DBZ49" s="1"/>
      <c r="DCA49" s="1"/>
      <c r="DCB49" s="1"/>
      <c r="DCC49" s="1"/>
      <c r="DCD49" s="1"/>
      <c r="DCE49" s="1"/>
      <c r="DCF49" s="1"/>
      <c r="DCG49" s="1"/>
      <c r="DCH49" s="1"/>
      <c r="DCI49" s="1"/>
      <c r="DCJ49" s="1"/>
      <c r="DCK49" s="1"/>
      <c r="DCL49" s="1"/>
      <c r="DCM49" s="1"/>
      <c r="DCN49" s="1"/>
      <c r="DCO49" s="1"/>
      <c r="DCP49" s="1"/>
      <c r="DCQ49" s="1"/>
      <c r="DCR49" s="1"/>
      <c r="DCS49" s="1"/>
      <c r="DCT49" s="1"/>
      <c r="DCU49" s="1"/>
      <c r="DCV49" s="1"/>
      <c r="DCW49" s="1"/>
      <c r="DCX49" s="1"/>
      <c r="DCY49" s="1"/>
      <c r="DCZ49" s="1"/>
      <c r="DDA49" s="1"/>
      <c r="DDB49" s="1"/>
      <c r="DDC49" s="1"/>
      <c r="DDD49" s="1"/>
      <c r="DDE49" s="1"/>
      <c r="DDF49" s="1"/>
      <c r="DDG49" s="1"/>
      <c r="DDH49" s="1"/>
      <c r="DDI49" s="1"/>
      <c r="DDJ49" s="1"/>
      <c r="DDK49" s="1"/>
      <c r="DDL49" s="1"/>
      <c r="DDM49" s="1"/>
      <c r="DDN49" s="1"/>
      <c r="DDO49" s="1"/>
      <c r="DDP49" s="1"/>
      <c r="DDQ49" s="1"/>
      <c r="DDR49" s="1"/>
      <c r="DDS49" s="1"/>
      <c r="DDT49" s="1"/>
      <c r="DDU49" s="1"/>
      <c r="DDV49" s="1"/>
      <c r="DDW49" s="1"/>
      <c r="DDX49" s="1"/>
      <c r="DDY49" s="1"/>
      <c r="DDZ49" s="1"/>
      <c r="DEA49" s="1"/>
      <c r="DEB49" s="1"/>
      <c r="DEC49" s="1"/>
      <c r="DED49" s="1"/>
      <c r="DEE49" s="1"/>
      <c r="DEF49" s="1"/>
      <c r="DEG49" s="1"/>
      <c r="DEH49" s="1"/>
      <c r="DEI49" s="1"/>
      <c r="DEJ49" s="1"/>
      <c r="DEK49" s="1"/>
      <c r="DEL49" s="1"/>
      <c r="DEM49" s="1"/>
      <c r="DEN49" s="1"/>
      <c r="DEO49" s="1"/>
      <c r="DEP49" s="1"/>
      <c r="DEQ49" s="1"/>
      <c r="DER49" s="1"/>
      <c r="DES49" s="1"/>
      <c r="DET49" s="1"/>
      <c r="DEU49" s="1"/>
      <c r="DEV49" s="1"/>
      <c r="DEW49" s="1"/>
      <c r="DEX49" s="1"/>
      <c r="DEY49" s="1"/>
      <c r="DEZ49" s="1"/>
      <c r="DFA49" s="1"/>
      <c r="DFB49" s="1"/>
      <c r="DFC49" s="1"/>
      <c r="DFD49" s="1"/>
      <c r="DFE49" s="1"/>
      <c r="DFF49" s="1"/>
      <c r="DFG49" s="1"/>
      <c r="DFH49" s="1"/>
      <c r="DFI49" s="1"/>
      <c r="DFJ49" s="1"/>
      <c r="DFK49" s="1"/>
      <c r="DFL49" s="1"/>
      <c r="DFM49" s="1"/>
      <c r="DFN49" s="1"/>
      <c r="DFO49" s="1"/>
      <c r="DFP49" s="1"/>
      <c r="DFQ49" s="1"/>
      <c r="DFR49" s="1"/>
      <c r="DFS49" s="1"/>
      <c r="DFT49" s="1"/>
      <c r="DFU49" s="1"/>
      <c r="DFV49" s="1"/>
      <c r="DFW49" s="1"/>
      <c r="DFX49" s="1"/>
      <c r="DFY49" s="1"/>
      <c r="DFZ49" s="1"/>
      <c r="DGA49" s="1"/>
      <c r="DGB49" s="1"/>
      <c r="DGC49" s="1"/>
      <c r="DGD49" s="1"/>
      <c r="DGE49" s="1"/>
      <c r="DGF49" s="1"/>
      <c r="DGG49" s="1"/>
      <c r="DGH49" s="1"/>
      <c r="DGI49" s="1"/>
      <c r="DGJ49" s="1"/>
      <c r="DGK49" s="1"/>
      <c r="DGL49" s="1"/>
      <c r="DGM49" s="1"/>
      <c r="DGN49" s="1"/>
      <c r="DGO49" s="1"/>
      <c r="DGP49" s="1"/>
      <c r="DGQ49" s="1"/>
      <c r="DGR49" s="1"/>
      <c r="DGS49" s="1"/>
      <c r="DGT49" s="1"/>
      <c r="DGU49" s="1"/>
      <c r="DGV49" s="1"/>
      <c r="DGW49" s="1"/>
      <c r="DGX49" s="1"/>
      <c r="DGY49" s="1"/>
      <c r="DGZ49" s="1"/>
      <c r="DHA49" s="1"/>
      <c r="DHB49" s="1"/>
      <c r="DHC49" s="1"/>
      <c r="DHD49" s="1"/>
      <c r="DHE49" s="1"/>
      <c r="DHF49" s="1"/>
      <c r="DHG49" s="1"/>
      <c r="DHH49" s="1"/>
      <c r="DHI49" s="1"/>
      <c r="DHJ49" s="1"/>
      <c r="DHK49" s="1"/>
      <c r="DHL49" s="1"/>
      <c r="DHM49" s="1"/>
      <c r="DHN49" s="1"/>
      <c r="DHO49" s="1"/>
      <c r="DHP49" s="1"/>
      <c r="DHQ49" s="1"/>
      <c r="DHR49" s="1"/>
      <c r="DHS49" s="1"/>
      <c r="DHT49" s="1"/>
      <c r="DHU49" s="1"/>
      <c r="DHV49" s="1"/>
      <c r="DHW49" s="1"/>
      <c r="DHX49" s="1"/>
      <c r="DHY49" s="1"/>
      <c r="DHZ49" s="1"/>
      <c r="DIA49" s="1"/>
      <c r="DIB49" s="1"/>
      <c r="DIC49" s="1"/>
      <c r="DID49" s="1"/>
      <c r="DIE49" s="1"/>
      <c r="DIF49" s="1"/>
      <c r="DIG49" s="1"/>
      <c r="DIH49" s="1"/>
      <c r="DII49" s="1"/>
      <c r="DIJ49" s="1"/>
      <c r="DIK49" s="1"/>
      <c r="DIL49" s="1"/>
      <c r="DIM49" s="1"/>
      <c r="DIN49" s="1"/>
      <c r="DIO49" s="1"/>
      <c r="DIP49" s="1"/>
      <c r="DIQ49" s="1"/>
      <c r="DIR49" s="1"/>
      <c r="DIS49" s="1"/>
      <c r="DIT49" s="1"/>
      <c r="DIU49" s="1"/>
      <c r="DIV49" s="1"/>
      <c r="DIW49" s="1"/>
      <c r="DIX49" s="1"/>
      <c r="DIY49" s="1"/>
      <c r="DIZ49" s="1"/>
      <c r="DJA49" s="1"/>
      <c r="DJB49" s="1"/>
      <c r="DJC49" s="1"/>
      <c r="DJD49" s="1"/>
      <c r="DJE49" s="1"/>
      <c r="DJF49" s="1"/>
      <c r="DJG49" s="1"/>
      <c r="DJH49" s="1"/>
      <c r="DJI49" s="1"/>
      <c r="DJJ49" s="1"/>
      <c r="DJK49" s="1"/>
      <c r="DJL49" s="1"/>
      <c r="DJM49" s="1"/>
      <c r="DJN49" s="1"/>
      <c r="DJO49" s="1"/>
      <c r="DJP49" s="1"/>
      <c r="DJQ49" s="1"/>
      <c r="DJR49" s="1"/>
      <c r="DJS49" s="1"/>
      <c r="DJT49" s="1"/>
      <c r="DJU49" s="1"/>
      <c r="DJV49" s="1"/>
      <c r="DJW49" s="1"/>
      <c r="DJX49" s="1"/>
      <c r="DJY49" s="1"/>
      <c r="DJZ49" s="1"/>
      <c r="DKA49" s="1"/>
      <c r="DKB49" s="1"/>
      <c r="DKC49" s="1"/>
      <c r="DKD49" s="1"/>
      <c r="DKE49" s="1"/>
      <c r="DKF49" s="1"/>
      <c r="DKG49" s="1"/>
      <c r="DKH49" s="1"/>
      <c r="DKI49" s="1"/>
      <c r="DKJ49" s="1"/>
      <c r="DKK49" s="1"/>
      <c r="DKL49" s="1"/>
      <c r="DKM49" s="1"/>
      <c r="DKN49" s="1"/>
      <c r="DKO49" s="1"/>
      <c r="DKP49" s="1"/>
      <c r="DKQ49" s="1"/>
      <c r="DKR49" s="1"/>
      <c r="DKS49" s="1"/>
      <c r="DKT49" s="1"/>
      <c r="DKU49" s="1"/>
      <c r="DKV49" s="1"/>
      <c r="DKW49" s="1"/>
      <c r="DKX49" s="1"/>
      <c r="DKY49" s="1"/>
      <c r="DKZ49" s="1"/>
      <c r="DLA49" s="1"/>
      <c r="DLB49" s="1"/>
      <c r="DLC49" s="1"/>
      <c r="DLD49" s="1"/>
      <c r="DLE49" s="1"/>
      <c r="DLF49" s="1"/>
      <c r="DLG49" s="1"/>
      <c r="DLH49" s="1"/>
      <c r="DLI49" s="1"/>
      <c r="DLJ49" s="1"/>
      <c r="DLK49" s="1"/>
      <c r="DLL49" s="1"/>
      <c r="DLM49" s="1"/>
      <c r="DLN49" s="1"/>
      <c r="DLO49" s="1"/>
      <c r="DLP49" s="1"/>
      <c r="DLQ49" s="1"/>
      <c r="DLR49" s="1"/>
      <c r="DLS49" s="1"/>
      <c r="DLT49" s="1"/>
      <c r="DLU49" s="1"/>
      <c r="DLV49" s="1"/>
      <c r="DLW49" s="1"/>
      <c r="DLX49" s="1"/>
      <c r="DLY49" s="1"/>
      <c r="DLZ49" s="1"/>
      <c r="DMA49" s="1"/>
      <c r="DMB49" s="1"/>
      <c r="DMC49" s="1"/>
      <c r="DMD49" s="1"/>
      <c r="DME49" s="1"/>
      <c r="DMF49" s="1"/>
      <c r="DMG49" s="1"/>
      <c r="DMH49" s="1"/>
      <c r="DMI49" s="1"/>
      <c r="DMJ49" s="1"/>
      <c r="DMK49" s="1"/>
      <c r="DML49" s="1"/>
      <c r="DMM49" s="1"/>
      <c r="DMN49" s="1"/>
      <c r="DMO49" s="1"/>
      <c r="DMP49" s="1"/>
      <c r="DMQ49" s="1"/>
      <c r="DMR49" s="1"/>
      <c r="DMS49" s="1"/>
      <c r="DMT49" s="1"/>
      <c r="DMU49" s="1"/>
      <c r="DMV49" s="1"/>
      <c r="DMW49" s="1"/>
      <c r="DMX49" s="1"/>
      <c r="DMY49" s="1"/>
      <c r="DMZ49" s="1"/>
      <c r="DNA49" s="1"/>
      <c r="DNB49" s="1"/>
      <c r="DNC49" s="1"/>
      <c r="DND49" s="1"/>
      <c r="DNE49" s="1"/>
      <c r="DNF49" s="1"/>
      <c r="DNG49" s="1"/>
      <c r="DNH49" s="1"/>
      <c r="DNI49" s="1"/>
      <c r="DNJ49" s="1"/>
      <c r="DNK49" s="1"/>
      <c r="DNL49" s="1"/>
      <c r="DNM49" s="1"/>
      <c r="DNN49" s="1"/>
      <c r="DNO49" s="1"/>
      <c r="DNP49" s="1"/>
      <c r="DNQ49" s="1"/>
      <c r="DNR49" s="1"/>
      <c r="DNS49" s="1"/>
      <c r="DNT49" s="1"/>
      <c r="DNU49" s="1"/>
      <c r="DNV49" s="1"/>
      <c r="DNW49" s="1"/>
      <c r="DNX49" s="1"/>
      <c r="DNY49" s="1"/>
      <c r="DNZ49" s="1"/>
      <c r="DOA49" s="1"/>
      <c r="DOB49" s="1"/>
      <c r="DOC49" s="1"/>
      <c r="DOD49" s="1"/>
      <c r="DOE49" s="1"/>
      <c r="DOF49" s="1"/>
      <c r="DOG49" s="1"/>
      <c r="DOH49" s="1"/>
      <c r="DOI49" s="1"/>
      <c r="DOJ49" s="1"/>
      <c r="DOK49" s="1"/>
      <c r="DOL49" s="1"/>
      <c r="DOM49" s="1"/>
      <c r="DON49" s="1"/>
      <c r="DOO49" s="1"/>
      <c r="DOP49" s="1"/>
      <c r="DOQ49" s="1"/>
      <c r="DOR49" s="1"/>
      <c r="DOS49" s="1"/>
      <c r="DOT49" s="1"/>
      <c r="DOU49" s="1"/>
      <c r="DOV49" s="1"/>
      <c r="DOW49" s="1"/>
      <c r="DOX49" s="1"/>
      <c r="DOY49" s="1"/>
      <c r="DOZ49" s="1"/>
      <c r="DPA49" s="1"/>
      <c r="DPB49" s="1"/>
      <c r="DPC49" s="1"/>
      <c r="DPD49" s="1"/>
      <c r="DPE49" s="1"/>
      <c r="DPF49" s="1"/>
      <c r="DPG49" s="1"/>
      <c r="DPH49" s="1"/>
      <c r="DPI49" s="1"/>
      <c r="DPJ49" s="1"/>
      <c r="DPK49" s="1"/>
      <c r="DPL49" s="1"/>
      <c r="DPM49" s="1"/>
      <c r="DPN49" s="1"/>
      <c r="DPO49" s="1"/>
      <c r="DPP49" s="1"/>
      <c r="DPQ49" s="1"/>
      <c r="DPR49" s="1"/>
      <c r="DPS49" s="1"/>
      <c r="DPT49" s="1"/>
      <c r="DPU49" s="1"/>
      <c r="DPV49" s="1"/>
      <c r="DPW49" s="1"/>
      <c r="DPX49" s="1"/>
      <c r="DPY49" s="1"/>
      <c r="DPZ49" s="1"/>
      <c r="DQA49" s="1"/>
      <c r="DQB49" s="1"/>
      <c r="DQC49" s="1"/>
      <c r="DQD49" s="1"/>
      <c r="DQE49" s="1"/>
      <c r="DQF49" s="1"/>
      <c r="DQG49" s="1"/>
      <c r="DQH49" s="1"/>
      <c r="DQI49" s="1"/>
      <c r="DQJ49" s="1"/>
      <c r="DQK49" s="1"/>
      <c r="DQL49" s="1"/>
      <c r="DQM49" s="1"/>
      <c r="DQN49" s="1"/>
      <c r="DQO49" s="1"/>
      <c r="DQP49" s="1"/>
      <c r="DQQ49" s="1"/>
      <c r="DQR49" s="1"/>
      <c r="DQS49" s="1"/>
      <c r="DQT49" s="1"/>
      <c r="DQU49" s="1"/>
      <c r="DQV49" s="1"/>
      <c r="DQW49" s="1"/>
      <c r="DQX49" s="1"/>
      <c r="DQY49" s="1"/>
      <c r="DQZ49" s="1"/>
      <c r="DRA49" s="1"/>
      <c r="DRB49" s="1"/>
      <c r="DRC49" s="1"/>
      <c r="DRD49" s="1"/>
      <c r="DRE49" s="1"/>
      <c r="DRF49" s="1"/>
      <c r="DRG49" s="1"/>
      <c r="DRH49" s="1"/>
      <c r="DRI49" s="1"/>
      <c r="DRJ49" s="1"/>
      <c r="DRK49" s="1"/>
      <c r="DRL49" s="1"/>
      <c r="DRM49" s="1"/>
      <c r="DRN49" s="1"/>
      <c r="DRO49" s="1"/>
      <c r="DRP49" s="1"/>
      <c r="DRQ49" s="1"/>
      <c r="DRR49" s="1"/>
      <c r="DRS49" s="1"/>
      <c r="DRT49" s="1"/>
      <c r="DRU49" s="1"/>
      <c r="DRV49" s="1"/>
      <c r="DRW49" s="1"/>
      <c r="DRX49" s="1"/>
      <c r="DRY49" s="1"/>
      <c r="DRZ49" s="1"/>
      <c r="DSA49" s="1"/>
      <c r="DSB49" s="1"/>
      <c r="DSC49" s="1"/>
      <c r="DSD49" s="1"/>
      <c r="DSE49" s="1"/>
      <c r="DSF49" s="1"/>
      <c r="DSG49" s="1"/>
      <c r="DSH49" s="1"/>
      <c r="DSI49" s="1"/>
      <c r="DSJ49" s="1"/>
      <c r="DSK49" s="1"/>
      <c r="DSL49" s="1"/>
      <c r="DSM49" s="1"/>
      <c r="DSN49" s="1"/>
      <c r="DSO49" s="1"/>
      <c r="DSP49" s="1"/>
      <c r="DSQ49" s="1"/>
      <c r="DSR49" s="1"/>
      <c r="DSS49" s="1"/>
      <c r="DST49" s="1"/>
      <c r="DSU49" s="1"/>
      <c r="DSV49" s="1"/>
      <c r="DSW49" s="1"/>
      <c r="DSX49" s="1"/>
      <c r="DSY49" s="1"/>
      <c r="DSZ49" s="1"/>
      <c r="DTA49" s="1"/>
      <c r="DTB49" s="1"/>
      <c r="DTC49" s="1"/>
      <c r="DTD49" s="1"/>
      <c r="DTE49" s="1"/>
      <c r="DTF49" s="1"/>
      <c r="DTG49" s="1"/>
      <c r="DTH49" s="1"/>
      <c r="DTI49" s="1"/>
      <c r="DTJ49" s="1"/>
      <c r="DTK49" s="1"/>
      <c r="DTL49" s="1"/>
      <c r="DTM49" s="1"/>
      <c r="DTN49" s="1"/>
      <c r="DTO49" s="1"/>
      <c r="DTP49" s="1"/>
      <c r="DTQ49" s="1"/>
      <c r="DTR49" s="1"/>
      <c r="DTS49" s="1"/>
      <c r="DTT49" s="1"/>
      <c r="DTU49" s="1"/>
      <c r="DTV49" s="1"/>
      <c r="DTW49" s="1"/>
      <c r="DTX49" s="1"/>
      <c r="DTY49" s="1"/>
      <c r="DTZ49" s="1"/>
      <c r="DUA49" s="1"/>
      <c r="DUB49" s="1"/>
      <c r="DUC49" s="1"/>
      <c r="DUD49" s="1"/>
      <c r="DUE49" s="1"/>
      <c r="DUF49" s="1"/>
      <c r="DUG49" s="1"/>
      <c r="DUH49" s="1"/>
      <c r="DUI49" s="1"/>
      <c r="DUJ49" s="1"/>
      <c r="DUK49" s="1"/>
      <c r="DUL49" s="1"/>
      <c r="DUM49" s="1"/>
      <c r="DUN49" s="1"/>
      <c r="DUO49" s="1"/>
      <c r="DUP49" s="1"/>
      <c r="DUQ49" s="1"/>
      <c r="DUR49" s="1"/>
      <c r="DUS49" s="1"/>
      <c r="DUT49" s="1"/>
      <c r="DUU49" s="1"/>
      <c r="DUV49" s="1"/>
      <c r="DUW49" s="1"/>
      <c r="DUX49" s="1"/>
      <c r="DUY49" s="1"/>
      <c r="DUZ49" s="1"/>
      <c r="DVA49" s="1"/>
      <c r="DVB49" s="1"/>
      <c r="DVC49" s="1"/>
      <c r="DVD49" s="1"/>
      <c r="DVE49" s="1"/>
      <c r="DVF49" s="1"/>
      <c r="DVG49" s="1"/>
      <c r="DVH49" s="1"/>
      <c r="DVI49" s="1"/>
      <c r="DVJ49" s="1"/>
      <c r="DVK49" s="1"/>
      <c r="DVL49" s="1"/>
      <c r="DVM49" s="1"/>
      <c r="DVN49" s="1"/>
      <c r="DVO49" s="1"/>
      <c r="DVP49" s="1"/>
      <c r="DVQ49" s="1"/>
      <c r="DVR49" s="1"/>
      <c r="DVS49" s="1"/>
      <c r="DVT49" s="1"/>
      <c r="DVU49" s="1"/>
      <c r="DVV49" s="1"/>
      <c r="DVW49" s="1"/>
      <c r="DVX49" s="1"/>
      <c r="DVY49" s="1"/>
      <c r="DVZ49" s="1"/>
      <c r="DWA49" s="1"/>
      <c r="DWB49" s="1"/>
      <c r="DWC49" s="1"/>
      <c r="DWD49" s="1"/>
      <c r="DWE49" s="1"/>
      <c r="DWF49" s="1"/>
      <c r="DWG49" s="1"/>
      <c r="DWH49" s="1"/>
      <c r="DWI49" s="1"/>
      <c r="DWJ49" s="1"/>
      <c r="DWK49" s="1"/>
      <c r="DWL49" s="1"/>
      <c r="DWM49" s="1"/>
      <c r="DWN49" s="1"/>
      <c r="DWO49" s="1"/>
      <c r="DWP49" s="1"/>
      <c r="DWQ49" s="1"/>
      <c r="DWR49" s="1"/>
      <c r="DWS49" s="1"/>
      <c r="DWT49" s="1"/>
      <c r="DWU49" s="1"/>
      <c r="DWV49" s="1"/>
      <c r="DWW49" s="1"/>
      <c r="DWX49" s="1"/>
      <c r="DWY49" s="1"/>
      <c r="DWZ49" s="1"/>
      <c r="DXA49" s="1"/>
      <c r="DXB49" s="1"/>
      <c r="DXC49" s="1"/>
      <c r="DXD49" s="1"/>
      <c r="DXE49" s="1"/>
      <c r="DXF49" s="1"/>
      <c r="DXG49" s="1"/>
      <c r="DXH49" s="1"/>
      <c r="DXI49" s="1"/>
      <c r="DXJ49" s="1"/>
      <c r="DXK49" s="1"/>
      <c r="DXL49" s="1"/>
      <c r="DXM49" s="1"/>
      <c r="DXN49" s="1"/>
      <c r="DXO49" s="1"/>
      <c r="DXP49" s="1"/>
      <c r="DXQ49" s="1"/>
      <c r="DXR49" s="1"/>
      <c r="DXS49" s="1"/>
      <c r="DXT49" s="1"/>
      <c r="DXU49" s="1"/>
      <c r="DXV49" s="1"/>
      <c r="DXW49" s="1"/>
      <c r="DXX49" s="1"/>
      <c r="DXY49" s="1"/>
      <c r="DXZ49" s="1"/>
      <c r="DYA49" s="1"/>
      <c r="DYB49" s="1"/>
      <c r="DYC49" s="1"/>
      <c r="DYD49" s="1"/>
      <c r="DYE49" s="1"/>
      <c r="DYF49" s="1"/>
      <c r="DYG49" s="1"/>
      <c r="DYH49" s="1"/>
      <c r="DYI49" s="1"/>
      <c r="DYJ49" s="1"/>
      <c r="DYK49" s="1"/>
      <c r="DYL49" s="1"/>
      <c r="DYM49" s="1"/>
      <c r="DYN49" s="1"/>
      <c r="DYO49" s="1"/>
      <c r="DYP49" s="1"/>
      <c r="DYQ49" s="1"/>
      <c r="DYR49" s="1"/>
      <c r="DYS49" s="1"/>
      <c r="DYT49" s="1"/>
      <c r="DYU49" s="1"/>
      <c r="DYV49" s="1"/>
      <c r="DYW49" s="1"/>
      <c r="DYX49" s="1"/>
      <c r="DYY49" s="1"/>
      <c r="DYZ49" s="1"/>
      <c r="DZA49" s="1"/>
      <c r="DZB49" s="1"/>
      <c r="DZC49" s="1"/>
      <c r="DZD49" s="1"/>
      <c r="DZE49" s="1"/>
      <c r="DZF49" s="1"/>
      <c r="DZG49" s="1"/>
      <c r="DZH49" s="1"/>
      <c r="DZI49" s="1"/>
      <c r="DZJ49" s="1"/>
      <c r="DZK49" s="1"/>
      <c r="DZL49" s="1"/>
      <c r="DZM49" s="1"/>
      <c r="DZN49" s="1"/>
      <c r="DZO49" s="1"/>
      <c r="DZP49" s="1"/>
      <c r="DZQ49" s="1"/>
      <c r="DZR49" s="1"/>
      <c r="DZS49" s="1"/>
      <c r="DZT49" s="1"/>
      <c r="DZU49" s="1"/>
      <c r="DZV49" s="1"/>
      <c r="DZW49" s="1"/>
      <c r="DZX49" s="1"/>
      <c r="DZY49" s="1"/>
      <c r="DZZ49" s="1"/>
      <c r="EAA49" s="1"/>
      <c r="EAB49" s="1"/>
      <c r="EAC49" s="1"/>
      <c r="EAD49" s="1"/>
      <c r="EAE49" s="1"/>
      <c r="EAF49" s="1"/>
      <c r="EAG49" s="1"/>
      <c r="EAH49" s="1"/>
      <c r="EAI49" s="1"/>
      <c r="EAJ49" s="1"/>
      <c r="EAK49" s="1"/>
      <c r="EAL49" s="1"/>
      <c r="EAM49" s="1"/>
      <c r="EAN49" s="1"/>
      <c r="EAO49" s="1"/>
      <c r="EAP49" s="1"/>
      <c r="EAQ49" s="1"/>
      <c r="EAR49" s="1"/>
      <c r="EAS49" s="1"/>
      <c r="EAT49" s="1"/>
      <c r="EAU49" s="1"/>
      <c r="EAV49" s="1"/>
      <c r="EAW49" s="1"/>
      <c r="EAX49" s="1"/>
      <c r="EAY49" s="1"/>
      <c r="EAZ49" s="1"/>
      <c r="EBA49" s="1"/>
      <c r="EBB49" s="1"/>
      <c r="EBC49" s="1"/>
      <c r="EBD49" s="1"/>
      <c r="EBE49" s="1"/>
      <c r="EBF49" s="1"/>
      <c r="EBG49" s="1"/>
      <c r="EBH49" s="1"/>
      <c r="EBI49" s="1"/>
      <c r="EBJ49" s="1"/>
      <c r="EBK49" s="1"/>
      <c r="EBL49" s="1"/>
      <c r="EBM49" s="1"/>
      <c r="EBN49" s="1"/>
      <c r="EBO49" s="1"/>
      <c r="EBP49" s="1"/>
      <c r="EBQ49" s="1"/>
      <c r="EBR49" s="1"/>
      <c r="EBS49" s="1"/>
      <c r="EBT49" s="1"/>
      <c r="EBU49" s="1"/>
      <c r="EBV49" s="1"/>
      <c r="EBW49" s="1"/>
      <c r="EBX49" s="1"/>
      <c r="EBY49" s="1"/>
      <c r="EBZ49" s="1"/>
      <c r="ECA49" s="1"/>
      <c r="ECB49" s="1"/>
      <c r="ECC49" s="1"/>
      <c r="ECD49" s="1"/>
      <c r="ECE49" s="1"/>
      <c r="ECF49" s="1"/>
      <c r="ECG49" s="1"/>
      <c r="ECH49" s="1"/>
      <c r="ECI49" s="1"/>
      <c r="ECJ49" s="1"/>
      <c r="ECK49" s="1"/>
      <c r="ECL49" s="1"/>
      <c r="ECM49" s="1"/>
      <c r="ECN49" s="1"/>
      <c r="ECO49" s="1"/>
      <c r="ECP49" s="1"/>
      <c r="ECQ49" s="1"/>
      <c r="ECR49" s="1"/>
      <c r="ECS49" s="1"/>
      <c r="ECT49" s="1"/>
      <c r="ECU49" s="1"/>
      <c r="ECV49" s="1"/>
      <c r="ECW49" s="1"/>
      <c r="ECX49" s="1"/>
      <c r="ECY49" s="1"/>
      <c r="ECZ49" s="1"/>
      <c r="EDA49" s="1"/>
      <c r="EDB49" s="1"/>
      <c r="EDC49" s="1"/>
      <c r="EDD49" s="1"/>
      <c r="EDE49" s="1"/>
      <c r="EDF49" s="1"/>
      <c r="EDG49" s="1"/>
      <c r="EDH49" s="1"/>
      <c r="EDI49" s="1"/>
      <c r="EDJ49" s="1"/>
      <c r="EDK49" s="1"/>
      <c r="EDL49" s="1"/>
      <c r="EDM49" s="1"/>
      <c r="EDN49" s="1"/>
      <c r="EDO49" s="1"/>
      <c r="EDP49" s="1"/>
      <c r="EDQ49" s="1"/>
      <c r="EDR49" s="1"/>
      <c r="EDS49" s="1"/>
      <c r="EDT49" s="1"/>
      <c r="EDU49" s="1"/>
      <c r="EDV49" s="1"/>
      <c r="EDW49" s="1"/>
      <c r="EDX49" s="1"/>
      <c r="EDY49" s="1"/>
      <c r="EDZ49" s="1"/>
      <c r="EEA49" s="1"/>
      <c r="EEB49" s="1"/>
      <c r="EEC49" s="1"/>
      <c r="EED49" s="1"/>
      <c r="EEE49" s="1"/>
      <c r="EEF49" s="1"/>
      <c r="EEG49" s="1"/>
      <c r="EEH49" s="1"/>
      <c r="EEI49" s="1"/>
      <c r="EEJ49" s="1"/>
      <c r="EEK49" s="1"/>
      <c r="EEL49" s="1"/>
      <c r="EEM49" s="1"/>
      <c r="EEN49" s="1"/>
      <c r="EEO49" s="1"/>
      <c r="EEP49" s="1"/>
      <c r="EEQ49" s="1"/>
      <c r="EER49" s="1"/>
      <c r="EES49" s="1"/>
      <c r="EET49" s="1"/>
      <c r="EEU49" s="1"/>
      <c r="EEV49" s="1"/>
      <c r="EEW49" s="1"/>
      <c r="EEX49" s="1"/>
      <c r="EEY49" s="1"/>
      <c r="EEZ49" s="1"/>
      <c r="EFA49" s="1"/>
      <c r="EFB49" s="1"/>
      <c r="EFC49" s="1"/>
      <c r="EFD49" s="1"/>
      <c r="EFE49" s="1"/>
      <c r="EFF49" s="1"/>
      <c r="EFG49" s="1"/>
      <c r="EFH49" s="1"/>
      <c r="EFI49" s="1"/>
      <c r="EFJ49" s="1"/>
      <c r="EFK49" s="1"/>
      <c r="EFL49" s="1"/>
      <c r="EFM49" s="1"/>
      <c r="EFN49" s="1"/>
      <c r="EFO49" s="1"/>
      <c r="EFP49" s="1"/>
      <c r="EFQ49" s="1"/>
      <c r="EFR49" s="1"/>
      <c r="EFS49" s="1"/>
      <c r="EFT49" s="1"/>
      <c r="EFU49" s="1"/>
      <c r="EFV49" s="1"/>
      <c r="EFW49" s="1"/>
      <c r="EFX49" s="1"/>
      <c r="EFY49" s="1"/>
      <c r="EFZ49" s="1"/>
      <c r="EGA49" s="1"/>
      <c r="EGB49" s="1"/>
      <c r="EGC49" s="1"/>
      <c r="EGD49" s="1"/>
      <c r="EGE49" s="1"/>
      <c r="EGF49" s="1"/>
      <c r="EGG49" s="1"/>
      <c r="EGH49" s="1"/>
      <c r="EGI49" s="1"/>
      <c r="EGJ49" s="1"/>
      <c r="EGK49" s="1"/>
      <c r="EGL49" s="1"/>
      <c r="EGM49" s="1"/>
      <c r="EGN49" s="1"/>
      <c r="EGO49" s="1"/>
      <c r="EGP49" s="1"/>
      <c r="EGQ49" s="1"/>
      <c r="EGR49" s="1"/>
      <c r="EGS49" s="1"/>
      <c r="EGT49" s="1"/>
      <c r="EGU49" s="1"/>
      <c r="EGV49" s="1"/>
      <c r="EGW49" s="1"/>
      <c r="EGX49" s="1"/>
      <c r="EGY49" s="1"/>
      <c r="EGZ49" s="1"/>
      <c r="EHA49" s="1"/>
      <c r="EHB49" s="1"/>
      <c r="EHC49" s="1"/>
      <c r="EHD49" s="1"/>
      <c r="EHE49" s="1"/>
      <c r="EHF49" s="1"/>
      <c r="EHG49" s="1"/>
      <c r="EHH49" s="1"/>
      <c r="EHI49" s="1"/>
      <c r="EHJ49" s="1"/>
      <c r="EHK49" s="1"/>
      <c r="EHL49" s="1"/>
      <c r="EHM49" s="1"/>
      <c r="EHN49" s="1"/>
      <c r="EHO49" s="1"/>
      <c r="EHP49" s="1"/>
      <c r="EHQ49" s="1"/>
      <c r="EHR49" s="1"/>
      <c r="EHS49" s="1"/>
      <c r="EHT49" s="1"/>
      <c r="EHU49" s="1"/>
      <c r="EHV49" s="1"/>
      <c r="EHW49" s="1"/>
      <c r="EHX49" s="1"/>
      <c r="EHY49" s="1"/>
      <c r="EHZ49" s="1"/>
      <c r="EIA49" s="1"/>
      <c r="EIB49" s="1"/>
      <c r="EIC49" s="1"/>
      <c r="EID49" s="1"/>
      <c r="EIE49" s="1"/>
      <c r="EIF49" s="1"/>
      <c r="EIG49" s="1"/>
      <c r="EIH49" s="1"/>
      <c r="EII49" s="1"/>
      <c r="EIJ49" s="1"/>
      <c r="EIK49" s="1"/>
      <c r="EIL49" s="1"/>
      <c r="EIM49" s="1"/>
      <c r="EIN49" s="1"/>
      <c r="EIO49" s="1"/>
      <c r="EIP49" s="1"/>
      <c r="EIQ49" s="1"/>
      <c r="EIR49" s="1"/>
      <c r="EIS49" s="1"/>
      <c r="EIT49" s="1"/>
      <c r="EIU49" s="1"/>
      <c r="EIV49" s="1"/>
      <c r="EIW49" s="1"/>
      <c r="EIX49" s="1"/>
      <c r="EIY49" s="1"/>
      <c r="EIZ49" s="1"/>
      <c r="EJA49" s="1"/>
      <c r="EJB49" s="1"/>
      <c r="EJC49" s="1"/>
      <c r="EJD49" s="1"/>
      <c r="EJE49" s="1"/>
      <c r="EJF49" s="1"/>
      <c r="EJG49" s="1"/>
      <c r="EJH49" s="1"/>
      <c r="EJI49" s="1"/>
      <c r="EJJ49" s="1"/>
      <c r="EJK49" s="1"/>
      <c r="EJL49" s="1"/>
      <c r="EJM49" s="1"/>
      <c r="EJN49" s="1"/>
      <c r="EJO49" s="1"/>
      <c r="EJP49" s="1"/>
      <c r="EJQ49" s="1"/>
      <c r="EJR49" s="1"/>
      <c r="EJS49" s="1"/>
      <c r="EJT49" s="1"/>
      <c r="EJU49" s="1"/>
      <c r="EJV49" s="1"/>
      <c r="EJW49" s="1"/>
      <c r="EJX49" s="1"/>
      <c r="EJY49" s="1"/>
      <c r="EJZ49" s="1"/>
      <c r="EKA49" s="1"/>
      <c r="EKB49" s="1"/>
      <c r="EKC49" s="1"/>
      <c r="EKD49" s="1"/>
      <c r="EKE49" s="1"/>
      <c r="EKF49" s="1"/>
      <c r="EKG49" s="1"/>
      <c r="EKH49" s="1"/>
      <c r="EKI49" s="1"/>
      <c r="EKJ49" s="1"/>
      <c r="EKK49" s="1"/>
      <c r="EKL49" s="1"/>
      <c r="EKM49" s="1"/>
      <c r="EKN49" s="1"/>
      <c r="EKO49" s="1"/>
      <c r="EKP49" s="1"/>
      <c r="EKQ49" s="1"/>
      <c r="EKR49" s="1"/>
      <c r="EKS49" s="1"/>
      <c r="EKT49" s="1"/>
      <c r="EKU49" s="1"/>
      <c r="EKV49" s="1"/>
      <c r="EKW49" s="1"/>
      <c r="EKX49" s="1"/>
      <c r="EKY49" s="1"/>
      <c r="EKZ49" s="1"/>
      <c r="ELA49" s="1"/>
      <c r="ELB49" s="1"/>
      <c r="ELC49" s="1"/>
      <c r="ELD49" s="1"/>
      <c r="ELE49" s="1"/>
      <c r="ELF49" s="1"/>
      <c r="ELG49" s="1"/>
      <c r="ELH49" s="1"/>
      <c r="ELI49" s="1"/>
      <c r="ELJ49" s="1"/>
      <c r="ELK49" s="1"/>
      <c r="ELL49" s="1"/>
      <c r="ELM49" s="1"/>
      <c r="ELN49" s="1"/>
      <c r="ELO49" s="1"/>
      <c r="ELP49" s="1"/>
      <c r="ELQ49" s="1"/>
      <c r="ELR49" s="1"/>
      <c r="ELS49" s="1"/>
      <c r="ELT49" s="1"/>
      <c r="ELU49" s="1"/>
      <c r="ELV49" s="1"/>
      <c r="ELW49" s="1"/>
      <c r="ELX49" s="1"/>
      <c r="ELY49" s="1"/>
      <c r="ELZ49" s="1"/>
      <c r="EMA49" s="1"/>
      <c r="EMB49" s="1"/>
      <c r="EMC49" s="1"/>
      <c r="EMD49" s="1"/>
      <c r="EME49" s="1"/>
      <c r="EMF49" s="1"/>
      <c r="EMG49" s="1"/>
      <c r="EMH49" s="1"/>
      <c r="EMI49" s="1"/>
      <c r="EMJ49" s="1"/>
      <c r="EMK49" s="1"/>
      <c r="EML49" s="1"/>
      <c r="EMM49" s="1"/>
      <c r="EMN49" s="1"/>
      <c r="EMO49" s="1"/>
      <c r="EMP49" s="1"/>
      <c r="EMQ49" s="1"/>
      <c r="EMR49" s="1"/>
      <c r="EMS49" s="1"/>
      <c r="EMT49" s="1"/>
      <c r="EMU49" s="1"/>
      <c r="EMV49" s="1"/>
      <c r="EMW49" s="1"/>
      <c r="EMX49" s="1"/>
      <c r="EMY49" s="1"/>
      <c r="EMZ49" s="1"/>
      <c r="ENA49" s="1"/>
      <c r="ENB49" s="1"/>
      <c r="ENC49" s="1"/>
      <c r="END49" s="1"/>
      <c r="ENE49" s="1"/>
      <c r="ENF49" s="1"/>
      <c r="ENG49" s="1"/>
      <c r="ENH49" s="1"/>
      <c r="ENI49" s="1"/>
      <c r="ENJ49" s="1"/>
      <c r="ENK49" s="1"/>
      <c r="ENL49" s="1"/>
      <c r="ENM49" s="1"/>
      <c r="ENN49" s="1"/>
      <c r="ENO49" s="1"/>
      <c r="ENP49" s="1"/>
      <c r="ENQ49" s="1"/>
      <c r="ENR49" s="1"/>
      <c r="ENS49" s="1"/>
      <c r="ENT49" s="1"/>
      <c r="ENU49" s="1"/>
      <c r="ENV49" s="1"/>
      <c r="ENW49" s="1"/>
      <c r="ENX49" s="1"/>
      <c r="ENY49" s="1"/>
      <c r="ENZ49" s="1"/>
      <c r="EOA49" s="1"/>
      <c r="EOB49" s="1"/>
      <c r="EOC49" s="1"/>
      <c r="EOD49" s="1"/>
      <c r="EOE49" s="1"/>
      <c r="EOF49" s="1"/>
      <c r="EOG49" s="1"/>
      <c r="EOH49" s="1"/>
      <c r="EOI49" s="1"/>
      <c r="EOJ49" s="1"/>
      <c r="EOK49" s="1"/>
      <c r="EOL49" s="1"/>
      <c r="EOM49" s="1"/>
      <c r="EON49" s="1"/>
      <c r="EOO49" s="1"/>
      <c r="EOP49" s="1"/>
      <c r="EOQ49" s="1"/>
      <c r="EOR49" s="1"/>
      <c r="EOS49" s="1"/>
      <c r="EOT49" s="1"/>
      <c r="EOU49" s="1"/>
      <c r="EOV49" s="1"/>
      <c r="EOW49" s="1"/>
      <c r="EOX49" s="1"/>
      <c r="EOY49" s="1"/>
      <c r="EOZ49" s="1"/>
      <c r="EPA49" s="1"/>
      <c r="EPB49" s="1"/>
      <c r="EPC49" s="1"/>
      <c r="EPD49" s="1"/>
      <c r="EPE49" s="1"/>
      <c r="EPF49" s="1"/>
      <c r="EPG49" s="1"/>
      <c r="EPH49" s="1"/>
      <c r="EPI49" s="1"/>
      <c r="EPJ49" s="1"/>
      <c r="EPK49" s="1"/>
      <c r="EPL49" s="1"/>
      <c r="EPM49" s="1"/>
      <c r="EPN49" s="1"/>
      <c r="EPO49" s="1"/>
      <c r="EPP49" s="1"/>
      <c r="EPQ49" s="1"/>
      <c r="EPR49" s="1"/>
      <c r="EPS49" s="1"/>
      <c r="EPT49" s="1"/>
      <c r="EPU49" s="1"/>
      <c r="EPV49" s="1"/>
      <c r="EPW49" s="1"/>
      <c r="EPX49" s="1"/>
      <c r="EPY49" s="1"/>
      <c r="EPZ49" s="1"/>
      <c r="EQA49" s="1"/>
      <c r="EQB49" s="1"/>
      <c r="EQC49" s="1"/>
      <c r="EQD49" s="1"/>
      <c r="EQE49" s="1"/>
      <c r="EQF49" s="1"/>
      <c r="EQG49" s="1"/>
      <c r="EQH49" s="1"/>
      <c r="EQI49" s="1"/>
      <c r="EQJ49" s="1"/>
      <c r="EQK49" s="1"/>
      <c r="EQL49" s="1"/>
      <c r="EQM49" s="1"/>
      <c r="EQN49" s="1"/>
      <c r="EQO49" s="1"/>
      <c r="EQP49" s="1"/>
      <c r="EQQ49" s="1"/>
      <c r="EQR49" s="1"/>
      <c r="EQS49" s="1"/>
      <c r="EQT49" s="1"/>
      <c r="EQU49" s="1"/>
      <c r="EQV49" s="1"/>
      <c r="EQW49" s="1"/>
      <c r="EQX49" s="1"/>
      <c r="EQY49" s="1"/>
      <c r="EQZ49" s="1"/>
      <c r="ERA49" s="1"/>
      <c r="ERB49" s="1"/>
      <c r="ERC49" s="1"/>
      <c r="ERD49" s="1"/>
      <c r="ERE49" s="1"/>
      <c r="ERF49" s="1"/>
      <c r="ERG49" s="1"/>
      <c r="ERH49" s="1"/>
      <c r="ERI49" s="1"/>
      <c r="ERJ49" s="1"/>
      <c r="ERK49" s="1"/>
      <c r="ERL49" s="1"/>
      <c r="ERM49" s="1"/>
      <c r="ERN49" s="1"/>
      <c r="ERO49" s="1"/>
      <c r="ERP49" s="1"/>
      <c r="ERQ49" s="1"/>
      <c r="ERR49" s="1"/>
      <c r="ERS49" s="1"/>
      <c r="ERT49" s="1"/>
      <c r="ERU49" s="1"/>
      <c r="ERV49" s="1"/>
      <c r="ERW49" s="1"/>
      <c r="ERX49" s="1"/>
      <c r="ERY49" s="1"/>
      <c r="ERZ49" s="1"/>
      <c r="ESA49" s="1"/>
      <c r="ESB49" s="1"/>
      <c r="ESC49" s="1"/>
      <c r="ESD49" s="1"/>
      <c r="ESE49" s="1"/>
      <c r="ESF49" s="1"/>
      <c r="ESG49" s="1"/>
      <c r="ESH49" s="1"/>
      <c r="ESI49" s="1"/>
      <c r="ESJ49" s="1"/>
      <c r="ESK49" s="1"/>
      <c r="ESL49" s="1"/>
      <c r="ESM49" s="1"/>
      <c r="ESN49" s="1"/>
      <c r="ESO49" s="1"/>
      <c r="ESP49" s="1"/>
      <c r="ESQ49" s="1"/>
      <c r="ESR49" s="1"/>
      <c r="ESS49" s="1"/>
      <c r="EST49" s="1"/>
      <c r="ESU49" s="1"/>
      <c r="ESV49" s="1"/>
      <c r="ESW49" s="1"/>
      <c r="ESX49" s="1"/>
      <c r="ESY49" s="1"/>
      <c r="ESZ49" s="1"/>
      <c r="ETA49" s="1"/>
      <c r="ETB49" s="1"/>
      <c r="ETC49" s="1"/>
      <c r="ETD49" s="1"/>
      <c r="ETE49" s="1"/>
      <c r="ETF49" s="1"/>
      <c r="ETG49" s="1"/>
      <c r="ETH49" s="1"/>
      <c r="ETI49" s="1"/>
      <c r="ETJ49" s="1"/>
      <c r="ETK49" s="1"/>
      <c r="ETL49" s="1"/>
      <c r="ETM49" s="1"/>
      <c r="ETN49" s="1"/>
      <c r="ETO49" s="1"/>
      <c r="ETP49" s="1"/>
      <c r="ETQ49" s="1"/>
      <c r="ETR49" s="1"/>
      <c r="ETS49" s="1"/>
      <c r="ETT49" s="1"/>
      <c r="ETU49" s="1"/>
      <c r="ETV49" s="1"/>
      <c r="ETW49" s="1"/>
      <c r="ETX49" s="1"/>
      <c r="ETY49" s="1"/>
      <c r="ETZ49" s="1"/>
      <c r="EUA49" s="1"/>
      <c r="EUB49" s="1"/>
      <c r="EUC49" s="1"/>
      <c r="EUD49" s="1"/>
      <c r="EUE49" s="1"/>
      <c r="EUF49" s="1"/>
      <c r="EUG49" s="1"/>
      <c r="EUH49" s="1"/>
      <c r="EUI49" s="1"/>
      <c r="EUJ49" s="1"/>
      <c r="EUK49" s="1"/>
      <c r="EUL49" s="1"/>
      <c r="EUM49" s="1"/>
      <c r="EUN49" s="1"/>
      <c r="EUO49" s="1"/>
      <c r="EUP49" s="1"/>
      <c r="EUQ49" s="1"/>
      <c r="EUR49" s="1"/>
      <c r="EUS49" s="1"/>
      <c r="EUT49" s="1"/>
      <c r="EUU49" s="1"/>
      <c r="EUV49" s="1"/>
      <c r="EUW49" s="1"/>
      <c r="EUX49" s="1"/>
      <c r="EUY49" s="1"/>
      <c r="EUZ49" s="1"/>
      <c r="EVA49" s="1"/>
      <c r="EVB49" s="1"/>
      <c r="EVC49" s="1"/>
      <c r="EVD49" s="1"/>
      <c r="EVE49" s="1"/>
      <c r="EVF49" s="1"/>
      <c r="EVG49" s="1"/>
      <c r="EVH49" s="1"/>
      <c r="EVI49" s="1"/>
      <c r="EVJ49" s="1"/>
      <c r="EVK49" s="1"/>
      <c r="EVL49" s="1"/>
      <c r="EVM49" s="1"/>
      <c r="EVN49" s="1"/>
      <c r="EVO49" s="1"/>
      <c r="EVP49" s="1"/>
      <c r="EVQ49" s="1"/>
      <c r="EVR49" s="1"/>
      <c r="EVS49" s="1"/>
      <c r="EVT49" s="1"/>
      <c r="EVU49" s="1"/>
      <c r="EVV49" s="1"/>
      <c r="EVW49" s="1"/>
      <c r="EVX49" s="1"/>
      <c r="EVY49" s="1"/>
      <c r="EVZ49" s="1"/>
      <c r="EWA49" s="1"/>
      <c r="EWB49" s="1"/>
      <c r="EWC49" s="1"/>
      <c r="EWD49" s="1"/>
      <c r="EWE49" s="1"/>
      <c r="EWF49" s="1"/>
      <c r="EWG49" s="1"/>
      <c r="EWH49" s="1"/>
      <c r="EWI49" s="1"/>
      <c r="EWJ49" s="1"/>
      <c r="EWK49" s="1"/>
      <c r="EWL49" s="1"/>
      <c r="EWM49" s="1"/>
      <c r="EWN49" s="1"/>
      <c r="EWO49" s="1"/>
      <c r="EWP49" s="1"/>
      <c r="EWQ49" s="1"/>
      <c r="EWR49" s="1"/>
      <c r="EWS49" s="1"/>
      <c r="EWT49" s="1"/>
      <c r="EWU49" s="1"/>
      <c r="EWV49" s="1"/>
      <c r="EWW49" s="1"/>
      <c r="EWX49" s="1"/>
      <c r="EWY49" s="1"/>
      <c r="EWZ49" s="1"/>
      <c r="EXA49" s="1"/>
      <c r="EXB49" s="1"/>
      <c r="EXC49" s="1"/>
      <c r="EXD49" s="1"/>
      <c r="EXE49" s="1"/>
      <c r="EXF49" s="1"/>
      <c r="EXG49" s="1"/>
      <c r="EXH49" s="1"/>
      <c r="EXI49" s="1"/>
      <c r="EXJ49" s="1"/>
      <c r="EXK49" s="1"/>
      <c r="EXL49" s="1"/>
      <c r="EXM49" s="1"/>
      <c r="EXN49" s="1"/>
      <c r="EXO49" s="1"/>
      <c r="EXP49" s="1"/>
      <c r="EXQ49" s="1"/>
      <c r="EXR49" s="1"/>
      <c r="EXS49" s="1"/>
      <c r="EXT49" s="1"/>
      <c r="EXU49" s="1"/>
      <c r="EXV49" s="1"/>
      <c r="EXW49" s="1"/>
      <c r="EXX49" s="1"/>
      <c r="EXY49" s="1"/>
      <c r="EXZ49" s="1"/>
      <c r="EYA49" s="1"/>
      <c r="EYB49" s="1"/>
      <c r="EYC49" s="1"/>
      <c r="EYD49" s="1"/>
      <c r="EYE49" s="1"/>
      <c r="EYF49" s="1"/>
      <c r="EYG49" s="1"/>
      <c r="EYH49" s="1"/>
      <c r="EYI49" s="1"/>
      <c r="EYJ49" s="1"/>
      <c r="EYK49" s="1"/>
      <c r="EYL49" s="1"/>
      <c r="EYM49" s="1"/>
      <c r="EYN49" s="1"/>
      <c r="EYO49" s="1"/>
      <c r="EYP49" s="1"/>
      <c r="EYQ49" s="1"/>
      <c r="EYR49" s="1"/>
      <c r="EYS49" s="1"/>
      <c r="EYT49" s="1"/>
      <c r="EYU49" s="1"/>
      <c r="EYV49" s="1"/>
      <c r="EYW49" s="1"/>
      <c r="EYX49" s="1"/>
      <c r="EYY49" s="1"/>
      <c r="EYZ49" s="1"/>
      <c r="EZA49" s="1"/>
      <c r="EZB49" s="1"/>
      <c r="EZC49" s="1"/>
      <c r="EZD49" s="1"/>
      <c r="EZE49" s="1"/>
      <c r="EZF49" s="1"/>
      <c r="EZG49" s="1"/>
      <c r="EZH49" s="1"/>
      <c r="EZI49" s="1"/>
      <c r="EZJ49" s="1"/>
      <c r="EZK49" s="1"/>
      <c r="EZL49" s="1"/>
      <c r="EZM49" s="1"/>
      <c r="EZN49" s="1"/>
      <c r="EZO49" s="1"/>
      <c r="EZP49" s="1"/>
      <c r="EZQ49" s="1"/>
      <c r="EZR49" s="1"/>
      <c r="EZS49" s="1"/>
      <c r="EZT49" s="1"/>
      <c r="EZU49" s="1"/>
      <c r="EZV49" s="1"/>
      <c r="EZW49" s="1"/>
      <c r="EZX49" s="1"/>
      <c r="EZY49" s="1"/>
      <c r="EZZ49" s="1"/>
      <c r="FAA49" s="1"/>
      <c r="FAB49" s="1"/>
      <c r="FAC49" s="1"/>
      <c r="FAD49" s="1"/>
      <c r="FAE49" s="1"/>
      <c r="FAF49" s="1"/>
      <c r="FAG49" s="1"/>
      <c r="FAH49" s="1"/>
      <c r="FAI49" s="1"/>
      <c r="FAJ49" s="1"/>
      <c r="FAK49" s="1"/>
      <c r="FAL49" s="1"/>
      <c r="FAM49" s="1"/>
      <c r="FAN49" s="1"/>
      <c r="FAO49" s="1"/>
      <c r="FAP49" s="1"/>
      <c r="FAQ49" s="1"/>
      <c r="FAR49" s="1"/>
      <c r="FAS49" s="1"/>
      <c r="FAT49" s="1"/>
      <c r="FAU49" s="1"/>
      <c r="FAV49" s="1"/>
      <c r="FAW49" s="1"/>
      <c r="FAX49" s="1"/>
      <c r="FAY49" s="1"/>
      <c r="FAZ49" s="1"/>
      <c r="FBA49" s="1"/>
      <c r="FBB49" s="1"/>
      <c r="FBC49" s="1"/>
      <c r="FBD49" s="1"/>
      <c r="FBE49" s="1"/>
      <c r="FBF49" s="1"/>
      <c r="FBG49" s="1"/>
      <c r="FBH49" s="1"/>
      <c r="FBI49" s="1"/>
      <c r="FBJ49" s="1"/>
      <c r="FBK49" s="1"/>
      <c r="FBL49" s="1"/>
      <c r="FBM49" s="1"/>
      <c r="FBN49" s="1"/>
      <c r="FBO49" s="1"/>
      <c r="FBP49" s="1"/>
      <c r="FBQ49" s="1"/>
      <c r="FBR49" s="1"/>
      <c r="FBS49" s="1"/>
      <c r="FBT49" s="1"/>
      <c r="FBU49" s="1"/>
      <c r="FBV49" s="1"/>
      <c r="FBW49" s="1"/>
      <c r="FBX49" s="1"/>
      <c r="FBY49" s="1"/>
      <c r="FBZ49" s="1"/>
      <c r="FCA49" s="1"/>
      <c r="FCB49" s="1"/>
      <c r="FCC49" s="1"/>
      <c r="FCD49" s="1"/>
      <c r="FCE49" s="1"/>
      <c r="FCF49" s="1"/>
      <c r="FCG49" s="1"/>
      <c r="FCH49" s="1"/>
      <c r="FCI49" s="1"/>
      <c r="FCJ49" s="1"/>
      <c r="FCK49" s="1"/>
      <c r="FCL49" s="1"/>
      <c r="FCM49" s="1"/>
      <c r="FCN49" s="1"/>
      <c r="FCO49" s="1"/>
      <c r="FCP49" s="1"/>
      <c r="FCQ49" s="1"/>
      <c r="FCR49" s="1"/>
      <c r="FCS49" s="1"/>
      <c r="FCT49" s="1"/>
      <c r="FCU49" s="1"/>
      <c r="FCV49" s="1"/>
      <c r="FCW49" s="1"/>
      <c r="FCX49" s="1"/>
      <c r="FCY49" s="1"/>
      <c r="FCZ49" s="1"/>
      <c r="FDA49" s="1"/>
      <c r="FDB49" s="1"/>
      <c r="FDC49" s="1"/>
      <c r="FDD49" s="1"/>
      <c r="FDE49" s="1"/>
      <c r="FDF49" s="1"/>
      <c r="FDG49" s="1"/>
      <c r="FDH49" s="1"/>
      <c r="FDI49" s="1"/>
      <c r="FDJ49" s="1"/>
      <c r="FDK49" s="1"/>
      <c r="FDL49" s="1"/>
      <c r="FDM49" s="1"/>
      <c r="FDN49" s="1"/>
      <c r="FDO49" s="1"/>
      <c r="FDP49" s="1"/>
      <c r="FDQ49" s="1"/>
      <c r="FDR49" s="1"/>
      <c r="FDS49" s="1"/>
      <c r="FDT49" s="1"/>
      <c r="FDU49" s="1"/>
      <c r="FDV49" s="1"/>
      <c r="FDW49" s="1"/>
      <c r="FDX49" s="1"/>
      <c r="FDY49" s="1"/>
      <c r="FDZ49" s="1"/>
      <c r="FEA49" s="1"/>
      <c r="FEB49" s="1"/>
      <c r="FEC49" s="1"/>
      <c r="FED49" s="1"/>
      <c r="FEE49" s="1"/>
      <c r="FEF49" s="1"/>
      <c r="FEG49" s="1"/>
      <c r="FEH49" s="1"/>
      <c r="FEI49" s="1"/>
      <c r="FEJ49" s="1"/>
      <c r="FEK49" s="1"/>
      <c r="FEL49" s="1"/>
      <c r="FEM49" s="1"/>
      <c r="FEN49" s="1"/>
      <c r="FEO49" s="1"/>
      <c r="FEP49" s="1"/>
      <c r="FEQ49" s="1"/>
      <c r="FER49" s="1"/>
      <c r="FES49" s="1"/>
      <c r="FET49" s="1"/>
      <c r="FEU49" s="1"/>
      <c r="FEV49" s="1"/>
      <c r="FEW49" s="1"/>
      <c r="FEX49" s="1"/>
      <c r="FEY49" s="1"/>
      <c r="FEZ49" s="1"/>
      <c r="FFA49" s="1"/>
      <c r="FFB49" s="1"/>
      <c r="FFC49" s="1"/>
      <c r="FFD49" s="1"/>
      <c r="FFE49" s="1"/>
      <c r="FFF49" s="1"/>
      <c r="FFG49" s="1"/>
      <c r="FFH49" s="1"/>
      <c r="FFI49" s="1"/>
      <c r="FFJ49" s="1"/>
      <c r="FFK49" s="1"/>
      <c r="FFL49" s="1"/>
      <c r="FFM49" s="1"/>
      <c r="FFN49" s="1"/>
      <c r="FFO49" s="1"/>
      <c r="FFP49" s="1"/>
      <c r="FFQ49" s="1"/>
      <c r="FFR49" s="1"/>
      <c r="FFS49" s="1"/>
      <c r="FFT49" s="1"/>
      <c r="FFU49" s="1"/>
      <c r="FFV49" s="1"/>
      <c r="FFW49" s="1"/>
      <c r="FFX49" s="1"/>
      <c r="FFY49" s="1"/>
      <c r="FFZ49" s="1"/>
      <c r="FGA49" s="1"/>
      <c r="FGB49" s="1"/>
      <c r="FGC49" s="1"/>
      <c r="FGD49" s="1"/>
      <c r="FGE49" s="1"/>
      <c r="FGF49" s="1"/>
      <c r="FGG49" s="1"/>
      <c r="FGH49" s="1"/>
      <c r="FGI49" s="1"/>
      <c r="FGJ49" s="1"/>
      <c r="FGK49" s="1"/>
      <c r="FGL49" s="1"/>
      <c r="FGM49" s="1"/>
      <c r="FGN49" s="1"/>
      <c r="FGO49" s="1"/>
      <c r="FGP49" s="1"/>
      <c r="FGQ49" s="1"/>
      <c r="FGR49" s="1"/>
      <c r="FGS49" s="1"/>
      <c r="FGT49" s="1"/>
      <c r="FGU49" s="1"/>
      <c r="FGV49" s="1"/>
      <c r="FGW49" s="1"/>
      <c r="FGX49" s="1"/>
      <c r="FGY49" s="1"/>
      <c r="FGZ49" s="1"/>
      <c r="FHA49" s="1"/>
      <c r="FHB49" s="1"/>
      <c r="FHC49" s="1"/>
      <c r="FHD49" s="1"/>
      <c r="FHE49" s="1"/>
      <c r="FHF49" s="1"/>
      <c r="FHG49" s="1"/>
      <c r="FHH49" s="1"/>
      <c r="FHI49" s="1"/>
      <c r="FHJ49" s="1"/>
      <c r="FHK49" s="1"/>
      <c r="FHL49" s="1"/>
      <c r="FHM49" s="1"/>
      <c r="FHN49" s="1"/>
      <c r="FHO49" s="1"/>
      <c r="FHP49" s="1"/>
      <c r="FHQ49" s="1"/>
      <c r="FHR49" s="1"/>
      <c r="FHS49" s="1"/>
      <c r="FHT49" s="1"/>
      <c r="FHU49" s="1"/>
      <c r="FHV49" s="1"/>
      <c r="FHW49" s="1"/>
      <c r="FHX49" s="1"/>
      <c r="FHY49" s="1"/>
      <c r="FHZ49" s="1"/>
      <c r="FIA49" s="1"/>
      <c r="FIB49" s="1"/>
      <c r="FIC49" s="1"/>
      <c r="FID49" s="1"/>
      <c r="FIE49" s="1"/>
      <c r="FIF49" s="1"/>
      <c r="FIG49" s="1"/>
      <c r="FIH49" s="1"/>
      <c r="FII49" s="1"/>
      <c r="FIJ49" s="1"/>
      <c r="FIK49" s="1"/>
      <c r="FIL49" s="1"/>
      <c r="FIM49" s="1"/>
      <c r="FIN49" s="1"/>
      <c r="FIO49" s="1"/>
      <c r="FIP49" s="1"/>
      <c r="FIQ49" s="1"/>
      <c r="FIR49" s="1"/>
      <c r="FIS49" s="1"/>
      <c r="FIT49" s="1"/>
      <c r="FIU49" s="1"/>
      <c r="FIV49" s="1"/>
      <c r="FIW49" s="1"/>
      <c r="FIX49" s="1"/>
      <c r="FIY49" s="1"/>
      <c r="FIZ49" s="1"/>
      <c r="FJA49" s="1"/>
      <c r="FJB49" s="1"/>
      <c r="FJC49" s="1"/>
      <c r="FJD49" s="1"/>
      <c r="FJE49" s="1"/>
      <c r="FJF49" s="1"/>
      <c r="FJG49" s="1"/>
      <c r="FJH49" s="1"/>
      <c r="FJI49" s="1"/>
      <c r="FJJ49" s="1"/>
      <c r="FJK49" s="1"/>
      <c r="FJL49" s="1"/>
      <c r="FJM49" s="1"/>
      <c r="FJN49" s="1"/>
      <c r="FJO49" s="1"/>
      <c r="FJP49" s="1"/>
      <c r="FJQ49" s="1"/>
      <c r="FJR49" s="1"/>
      <c r="FJS49" s="1"/>
      <c r="FJT49" s="1"/>
      <c r="FJU49" s="1"/>
      <c r="FJV49" s="1"/>
      <c r="FJW49" s="1"/>
      <c r="FJX49" s="1"/>
      <c r="FJY49" s="1"/>
      <c r="FJZ49" s="1"/>
      <c r="FKA49" s="1"/>
      <c r="FKB49" s="1"/>
      <c r="FKC49" s="1"/>
      <c r="FKD49" s="1"/>
      <c r="FKE49" s="1"/>
      <c r="FKF49" s="1"/>
      <c r="FKG49" s="1"/>
      <c r="FKH49" s="1"/>
      <c r="FKI49" s="1"/>
      <c r="FKJ49" s="1"/>
      <c r="FKK49" s="1"/>
      <c r="FKL49" s="1"/>
      <c r="FKM49" s="1"/>
      <c r="FKN49" s="1"/>
      <c r="FKO49" s="1"/>
      <c r="FKP49" s="1"/>
      <c r="FKQ49" s="1"/>
      <c r="FKR49" s="1"/>
      <c r="FKS49" s="1"/>
      <c r="FKT49" s="1"/>
      <c r="FKU49" s="1"/>
      <c r="FKV49" s="1"/>
      <c r="FKW49" s="1"/>
      <c r="FKX49" s="1"/>
      <c r="FKY49" s="1"/>
      <c r="FKZ49" s="1"/>
      <c r="FLA49" s="1"/>
      <c r="FLB49" s="1"/>
      <c r="FLC49" s="1"/>
      <c r="FLD49" s="1"/>
      <c r="FLE49" s="1"/>
      <c r="FLF49" s="1"/>
      <c r="FLG49" s="1"/>
      <c r="FLH49" s="1"/>
      <c r="FLI49" s="1"/>
      <c r="FLJ49" s="1"/>
      <c r="FLK49" s="1"/>
      <c r="FLL49" s="1"/>
      <c r="FLM49" s="1"/>
      <c r="FLN49" s="1"/>
      <c r="FLO49" s="1"/>
      <c r="FLP49" s="1"/>
      <c r="FLQ49" s="1"/>
      <c r="FLR49" s="1"/>
      <c r="FLS49" s="1"/>
      <c r="FLT49" s="1"/>
      <c r="FLU49" s="1"/>
      <c r="FLV49" s="1"/>
      <c r="FLW49" s="1"/>
      <c r="FLX49" s="1"/>
      <c r="FLY49" s="1"/>
      <c r="FLZ49" s="1"/>
      <c r="FMA49" s="1"/>
      <c r="FMB49" s="1"/>
      <c r="FMC49" s="1"/>
      <c r="FMD49" s="1"/>
      <c r="FME49" s="1"/>
      <c r="FMF49" s="1"/>
      <c r="FMG49" s="1"/>
      <c r="FMH49" s="1"/>
      <c r="FMI49" s="1"/>
      <c r="FMJ49" s="1"/>
      <c r="FMK49" s="1"/>
      <c r="FML49" s="1"/>
      <c r="FMM49" s="1"/>
      <c r="FMN49" s="1"/>
      <c r="FMO49" s="1"/>
      <c r="FMP49" s="1"/>
      <c r="FMQ49" s="1"/>
      <c r="FMR49" s="1"/>
      <c r="FMS49" s="1"/>
      <c r="FMT49" s="1"/>
      <c r="FMU49" s="1"/>
      <c r="FMV49" s="1"/>
      <c r="FMW49" s="1"/>
      <c r="FMX49" s="1"/>
      <c r="FMY49" s="1"/>
      <c r="FMZ49" s="1"/>
      <c r="FNA49" s="1"/>
      <c r="FNB49" s="1"/>
      <c r="FNC49" s="1"/>
      <c r="FND49" s="1"/>
      <c r="FNE49" s="1"/>
      <c r="FNF49" s="1"/>
      <c r="FNG49" s="1"/>
      <c r="FNH49" s="1"/>
      <c r="FNI49" s="1"/>
      <c r="FNJ49" s="1"/>
      <c r="FNK49" s="1"/>
      <c r="FNL49" s="1"/>
      <c r="FNM49" s="1"/>
      <c r="FNN49" s="1"/>
      <c r="FNO49" s="1"/>
      <c r="FNP49" s="1"/>
      <c r="FNQ49" s="1"/>
      <c r="FNR49" s="1"/>
      <c r="FNS49" s="1"/>
      <c r="FNT49" s="1"/>
      <c r="FNU49" s="1"/>
      <c r="FNV49" s="1"/>
      <c r="FNW49" s="1"/>
      <c r="FNX49" s="1"/>
      <c r="FNY49" s="1"/>
      <c r="FNZ49" s="1"/>
      <c r="FOA49" s="1"/>
      <c r="FOB49" s="1"/>
      <c r="FOC49" s="1"/>
      <c r="FOD49" s="1"/>
      <c r="FOE49" s="1"/>
      <c r="FOF49" s="1"/>
      <c r="FOG49" s="1"/>
      <c r="FOH49" s="1"/>
      <c r="FOI49" s="1"/>
      <c r="FOJ49" s="1"/>
      <c r="FOK49" s="1"/>
      <c r="FOL49" s="1"/>
      <c r="FOM49" s="1"/>
      <c r="FON49" s="1"/>
      <c r="FOO49" s="1"/>
      <c r="FOP49" s="1"/>
      <c r="FOQ49" s="1"/>
      <c r="FOR49" s="1"/>
      <c r="FOS49" s="1"/>
      <c r="FOT49" s="1"/>
      <c r="FOU49" s="1"/>
      <c r="FOV49" s="1"/>
      <c r="FOW49" s="1"/>
      <c r="FOX49" s="1"/>
      <c r="FOY49" s="1"/>
      <c r="FOZ49" s="1"/>
      <c r="FPA49" s="1"/>
      <c r="FPB49" s="1"/>
      <c r="FPC49" s="1"/>
      <c r="FPD49" s="1"/>
      <c r="FPE49" s="1"/>
      <c r="FPF49" s="1"/>
      <c r="FPG49" s="1"/>
      <c r="FPH49" s="1"/>
      <c r="FPI49" s="1"/>
      <c r="FPJ49" s="1"/>
      <c r="FPK49" s="1"/>
      <c r="FPL49" s="1"/>
      <c r="FPM49" s="1"/>
      <c r="FPN49" s="1"/>
      <c r="FPO49" s="1"/>
      <c r="FPP49" s="1"/>
      <c r="FPQ49" s="1"/>
      <c r="FPR49" s="1"/>
      <c r="FPS49" s="1"/>
      <c r="FPT49" s="1"/>
      <c r="FPU49" s="1"/>
      <c r="FPV49" s="1"/>
      <c r="FPW49" s="1"/>
      <c r="FPX49" s="1"/>
      <c r="FPY49" s="1"/>
      <c r="FPZ49" s="1"/>
      <c r="FQA49" s="1"/>
      <c r="FQB49" s="1"/>
      <c r="FQC49" s="1"/>
      <c r="FQD49" s="1"/>
      <c r="FQE49" s="1"/>
      <c r="FQF49" s="1"/>
      <c r="FQG49" s="1"/>
      <c r="FQH49" s="1"/>
      <c r="FQI49" s="1"/>
      <c r="FQJ49" s="1"/>
      <c r="FQK49" s="1"/>
      <c r="FQL49" s="1"/>
      <c r="FQM49" s="1"/>
      <c r="FQN49" s="1"/>
      <c r="FQO49" s="1"/>
      <c r="FQP49" s="1"/>
      <c r="FQQ49" s="1"/>
      <c r="FQR49" s="1"/>
      <c r="FQS49" s="1"/>
      <c r="FQT49" s="1"/>
      <c r="FQU49" s="1"/>
      <c r="FQV49" s="1"/>
      <c r="FQW49" s="1"/>
      <c r="FQX49" s="1"/>
      <c r="FQY49" s="1"/>
      <c r="FQZ49" s="1"/>
      <c r="FRA49" s="1"/>
      <c r="FRB49" s="1"/>
      <c r="FRC49" s="1"/>
      <c r="FRD49" s="1"/>
      <c r="FRE49" s="1"/>
      <c r="FRF49" s="1"/>
      <c r="FRG49" s="1"/>
      <c r="FRH49" s="1"/>
      <c r="FRI49" s="1"/>
      <c r="FRJ49" s="1"/>
      <c r="FRK49" s="1"/>
      <c r="FRL49" s="1"/>
      <c r="FRM49" s="1"/>
      <c r="FRN49" s="1"/>
      <c r="FRO49" s="1"/>
      <c r="FRP49" s="1"/>
      <c r="FRQ49" s="1"/>
      <c r="FRR49" s="1"/>
      <c r="FRS49" s="1"/>
      <c r="FRT49" s="1"/>
      <c r="FRU49" s="1"/>
      <c r="FRV49" s="1"/>
      <c r="FRW49" s="1"/>
      <c r="FRX49" s="1"/>
      <c r="FRY49" s="1"/>
      <c r="FRZ49" s="1"/>
      <c r="FSA49" s="1"/>
      <c r="FSB49" s="1"/>
      <c r="FSC49" s="1"/>
      <c r="FSD49" s="1"/>
      <c r="FSE49" s="1"/>
      <c r="FSF49" s="1"/>
      <c r="FSG49" s="1"/>
      <c r="FSH49" s="1"/>
      <c r="FSI49" s="1"/>
      <c r="FSJ49" s="1"/>
      <c r="FSK49" s="1"/>
      <c r="FSL49" s="1"/>
      <c r="FSM49" s="1"/>
      <c r="FSN49" s="1"/>
      <c r="FSO49" s="1"/>
      <c r="FSP49" s="1"/>
      <c r="FSQ49" s="1"/>
      <c r="FSR49" s="1"/>
      <c r="FSS49" s="1"/>
      <c r="FST49" s="1"/>
      <c r="FSU49" s="1"/>
      <c r="FSV49" s="1"/>
      <c r="FSW49" s="1"/>
      <c r="FSX49" s="1"/>
      <c r="FSY49" s="1"/>
      <c r="FSZ49" s="1"/>
      <c r="FTA49" s="1"/>
      <c r="FTB49" s="1"/>
      <c r="FTC49" s="1"/>
      <c r="FTD49" s="1"/>
      <c r="FTE49" s="1"/>
      <c r="FTF49" s="1"/>
      <c r="FTG49" s="1"/>
      <c r="FTH49" s="1"/>
      <c r="FTI49" s="1"/>
      <c r="FTJ49" s="1"/>
      <c r="FTK49" s="1"/>
      <c r="FTL49" s="1"/>
      <c r="FTM49" s="1"/>
      <c r="FTN49" s="1"/>
      <c r="FTO49" s="1"/>
      <c r="FTP49" s="1"/>
      <c r="FTQ49" s="1"/>
      <c r="FTR49" s="1"/>
      <c r="FTS49" s="1"/>
      <c r="FTT49" s="1"/>
      <c r="FTU49" s="1"/>
      <c r="FTV49" s="1"/>
      <c r="FTW49" s="1"/>
      <c r="FTX49" s="1"/>
      <c r="FTY49" s="1"/>
      <c r="FTZ49" s="1"/>
      <c r="FUA49" s="1"/>
      <c r="FUB49" s="1"/>
      <c r="FUC49" s="1"/>
      <c r="FUD49" s="1"/>
      <c r="FUE49" s="1"/>
      <c r="FUF49" s="1"/>
      <c r="FUG49" s="1"/>
      <c r="FUH49" s="1"/>
      <c r="FUI49" s="1"/>
      <c r="FUJ49" s="1"/>
      <c r="FUK49" s="1"/>
      <c r="FUL49" s="1"/>
      <c r="FUM49" s="1"/>
      <c r="FUN49" s="1"/>
      <c r="FUO49" s="1"/>
      <c r="FUP49" s="1"/>
      <c r="FUQ49" s="1"/>
      <c r="FUR49" s="1"/>
      <c r="FUS49" s="1"/>
      <c r="FUT49" s="1"/>
      <c r="FUU49" s="1"/>
      <c r="FUV49" s="1"/>
      <c r="FUW49" s="1"/>
      <c r="FUX49" s="1"/>
      <c r="FUY49" s="1"/>
      <c r="FUZ49" s="1"/>
      <c r="FVA49" s="1"/>
      <c r="FVB49" s="1"/>
      <c r="FVC49" s="1"/>
      <c r="FVD49" s="1"/>
      <c r="FVE49" s="1"/>
      <c r="FVF49" s="1"/>
      <c r="FVG49" s="1"/>
      <c r="FVH49" s="1"/>
      <c r="FVI49" s="1"/>
      <c r="FVJ49" s="1"/>
      <c r="FVK49" s="1"/>
      <c r="FVL49" s="1"/>
      <c r="FVM49" s="1"/>
      <c r="FVN49" s="1"/>
      <c r="FVO49" s="1"/>
      <c r="FVP49" s="1"/>
      <c r="FVQ49" s="1"/>
      <c r="FVR49" s="1"/>
      <c r="FVS49" s="1"/>
      <c r="FVT49" s="1"/>
      <c r="FVU49" s="1"/>
      <c r="FVV49" s="1"/>
      <c r="FVW49" s="1"/>
      <c r="FVX49" s="1"/>
      <c r="FVY49" s="1"/>
      <c r="FVZ49" s="1"/>
      <c r="FWA49" s="1"/>
      <c r="FWB49" s="1"/>
      <c r="FWC49" s="1"/>
      <c r="FWD49" s="1"/>
      <c r="FWE49" s="1"/>
      <c r="FWF49" s="1"/>
      <c r="FWG49" s="1"/>
      <c r="FWH49" s="1"/>
      <c r="FWI49" s="1"/>
      <c r="FWJ49" s="1"/>
      <c r="FWK49" s="1"/>
      <c r="FWL49" s="1"/>
      <c r="FWM49" s="1"/>
      <c r="FWN49" s="1"/>
      <c r="FWO49" s="1"/>
      <c r="FWP49" s="1"/>
      <c r="FWQ49" s="1"/>
      <c r="FWR49" s="1"/>
      <c r="FWS49" s="1"/>
      <c r="FWT49" s="1"/>
      <c r="FWU49" s="1"/>
      <c r="FWV49" s="1"/>
      <c r="FWW49" s="1"/>
      <c r="FWX49" s="1"/>
      <c r="FWY49" s="1"/>
      <c r="FWZ49" s="1"/>
      <c r="FXA49" s="1"/>
      <c r="FXB49" s="1"/>
      <c r="FXC49" s="1"/>
      <c r="FXD49" s="1"/>
      <c r="FXE49" s="1"/>
      <c r="FXF49" s="1"/>
      <c r="FXG49" s="1"/>
      <c r="FXH49" s="1"/>
      <c r="FXI49" s="1"/>
      <c r="FXJ49" s="1"/>
      <c r="FXK49" s="1"/>
      <c r="FXL49" s="1"/>
      <c r="FXM49" s="1"/>
      <c r="FXN49" s="1"/>
      <c r="FXO49" s="1"/>
      <c r="FXP49" s="1"/>
      <c r="FXQ49" s="1"/>
      <c r="FXR49" s="1"/>
      <c r="FXS49" s="1"/>
      <c r="FXT49" s="1"/>
      <c r="FXU49" s="1"/>
      <c r="FXV49" s="1"/>
      <c r="FXW49" s="1"/>
      <c r="FXX49" s="1"/>
      <c r="FXY49" s="1"/>
      <c r="FXZ49" s="1"/>
      <c r="FYA49" s="1"/>
      <c r="FYB49" s="1"/>
      <c r="FYC49" s="1"/>
      <c r="FYD49" s="1"/>
      <c r="FYE49" s="1"/>
      <c r="FYF49" s="1"/>
      <c r="FYG49" s="1"/>
      <c r="FYH49" s="1"/>
      <c r="FYI49" s="1"/>
      <c r="FYJ49" s="1"/>
      <c r="FYK49" s="1"/>
      <c r="FYL49" s="1"/>
      <c r="FYM49" s="1"/>
      <c r="FYN49" s="1"/>
      <c r="FYO49" s="1"/>
      <c r="FYP49" s="1"/>
      <c r="FYQ49" s="1"/>
      <c r="FYR49" s="1"/>
      <c r="FYS49" s="1"/>
      <c r="FYT49" s="1"/>
      <c r="FYU49" s="1"/>
      <c r="FYV49" s="1"/>
      <c r="FYW49" s="1"/>
      <c r="FYX49" s="1"/>
      <c r="FYY49" s="1"/>
      <c r="FYZ49" s="1"/>
      <c r="FZA49" s="1"/>
      <c r="FZB49" s="1"/>
      <c r="FZC49" s="1"/>
      <c r="FZD49" s="1"/>
      <c r="FZE49" s="1"/>
      <c r="FZF49" s="1"/>
      <c r="FZG49" s="1"/>
      <c r="FZH49" s="1"/>
      <c r="FZI49" s="1"/>
      <c r="FZJ49" s="1"/>
      <c r="FZK49" s="1"/>
      <c r="FZL49" s="1"/>
      <c r="FZM49" s="1"/>
      <c r="FZN49" s="1"/>
      <c r="FZO49" s="1"/>
      <c r="FZP49" s="1"/>
      <c r="FZQ49" s="1"/>
      <c r="FZR49" s="1"/>
      <c r="FZS49" s="1"/>
      <c r="FZT49" s="1"/>
      <c r="FZU49" s="1"/>
      <c r="FZV49" s="1"/>
      <c r="FZW49" s="1"/>
      <c r="FZX49" s="1"/>
      <c r="FZY49" s="1"/>
      <c r="FZZ49" s="1"/>
      <c r="GAA49" s="1"/>
      <c r="GAB49" s="1"/>
      <c r="GAC49" s="1"/>
      <c r="GAD49" s="1"/>
      <c r="GAE49" s="1"/>
      <c r="GAF49" s="1"/>
      <c r="GAG49" s="1"/>
      <c r="GAH49" s="1"/>
      <c r="GAI49" s="1"/>
      <c r="GAJ49" s="1"/>
      <c r="GAK49" s="1"/>
      <c r="GAL49" s="1"/>
      <c r="GAM49" s="1"/>
      <c r="GAN49" s="1"/>
      <c r="GAO49" s="1"/>
      <c r="GAP49" s="1"/>
      <c r="GAQ49" s="1"/>
      <c r="GAR49" s="1"/>
      <c r="GAS49" s="1"/>
      <c r="GAT49" s="1"/>
      <c r="GAU49" s="1"/>
      <c r="GAV49" s="1"/>
      <c r="GAW49" s="1"/>
      <c r="GAX49" s="1"/>
      <c r="GAY49" s="1"/>
      <c r="GAZ49" s="1"/>
      <c r="GBA49" s="1"/>
      <c r="GBB49" s="1"/>
      <c r="GBC49" s="1"/>
      <c r="GBD49" s="1"/>
      <c r="GBE49" s="1"/>
      <c r="GBF49" s="1"/>
      <c r="GBG49" s="1"/>
      <c r="GBH49" s="1"/>
      <c r="GBI49" s="1"/>
      <c r="GBJ49" s="1"/>
      <c r="GBK49" s="1"/>
      <c r="GBL49" s="1"/>
      <c r="GBM49" s="1"/>
      <c r="GBN49" s="1"/>
      <c r="GBO49" s="1"/>
      <c r="GBP49" s="1"/>
      <c r="GBQ49" s="1"/>
      <c r="GBR49" s="1"/>
      <c r="GBS49" s="1"/>
      <c r="GBT49" s="1"/>
      <c r="GBU49" s="1"/>
      <c r="GBV49" s="1"/>
      <c r="GBW49" s="1"/>
      <c r="GBX49" s="1"/>
      <c r="GBY49" s="1"/>
      <c r="GBZ49" s="1"/>
      <c r="GCA49" s="1"/>
      <c r="GCB49" s="1"/>
      <c r="GCC49" s="1"/>
      <c r="GCD49" s="1"/>
      <c r="GCE49" s="1"/>
      <c r="GCF49" s="1"/>
      <c r="GCG49" s="1"/>
      <c r="GCH49" s="1"/>
      <c r="GCI49" s="1"/>
      <c r="GCJ49" s="1"/>
      <c r="GCK49" s="1"/>
      <c r="GCL49" s="1"/>
      <c r="GCM49" s="1"/>
      <c r="GCN49" s="1"/>
      <c r="GCO49" s="1"/>
      <c r="GCP49" s="1"/>
      <c r="GCQ49" s="1"/>
      <c r="GCR49" s="1"/>
      <c r="GCS49" s="1"/>
      <c r="GCT49" s="1"/>
      <c r="GCU49" s="1"/>
      <c r="GCV49" s="1"/>
      <c r="GCW49" s="1"/>
      <c r="GCX49" s="1"/>
      <c r="GCY49" s="1"/>
      <c r="GCZ49" s="1"/>
      <c r="GDA49" s="1"/>
      <c r="GDB49" s="1"/>
      <c r="GDC49" s="1"/>
      <c r="GDD49" s="1"/>
      <c r="GDE49" s="1"/>
      <c r="GDF49" s="1"/>
      <c r="GDG49" s="1"/>
      <c r="GDH49" s="1"/>
      <c r="GDI49" s="1"/>
      <c r="GDJ49" s="1"/>
      <c r="GDK49" s="1"/>
      <c r="GDL49" s="1"/>
      <c r="GDM49" s="1"/>
      <c r="GDN49" s="1"/>
      <c r="GDO49" s="1"/>
      <c r="GDP49" s="1"/>
      <c r="GDQ49" s="1"/>
      <c r="GDR49" s="1"/>
      <c r="GDS49" s="1"/>
      <c r="GDT49" s="1"/>
      <c r="GDU49" s="1"/>
      <c r="GDV49" s="1"/>
      <c r="GDW49" s="1"/>
      <c r="GDX49" s="1"/>
      <c r="GDY49" s="1"/>
      <c r="GDZ49" s="1"/>
      <c r="GEA49" s="1"/>
      <c r="GEB49" s="1"/>
      <c r="GEC49" s="1"/>
      <c r="GED49" s="1"/>
      <c r="GEE49" s="1"/>
      <c r="GEF49" s="1"/>
      <c r="GEG49" s="1"/>
      <c r="GEH49" s="1"/>
      <c r="GEI49" s="1"/>
      <c r="GEJ49" s="1"/>
      <c r="GEK49" s="1"/>
      <c r="GEL49" s="1"/>
      <c r="GEM49" s="1"/>
      <c r="GEN49" s="1"/>
      <c r="GEO49" s="1"/>
      <c r="GEP49" s="1"/>
      <c r="GEQ49" s="1"/>
      <c r="GER49" s="1"/>
      <c r="GES49" s="1"/>
      <c r="GET49" s="1"/>
      <c r="GEU49" s="1"/>
      <c r="GEV49" s="1"/>
      <c r="GEW49" s="1"/>
      <c r="GEX49" s="1"/>
      <c r="GEY49" s="1"/>
      <c r="GEZ49" s="1"/>
      <c r="GFA49" s="1"/>
      <c r="GFB49" s="1"/>
      <c r="GFC49" s="1"/>
      <c r="GFD49" s="1"/>
      <c r="GFE49" s="1"/>
      <c r="GFF49" s="1"/>
      <c r="GFG49" s="1"/>
      <c r="GFH49" s="1"/>
      <c r="GFI49" s="1"/>
      <c r="GFJ49" s="1"/>
      <c r="GFK49" s="1"/>
      <c r="GFL49" s="1"/>
      <c r="GFM49" s="1"/>
      <c r="GFN49" s="1"/>
      <c r="GFO49" s="1"/>
      <c r="GFP49" s="1"/>
      <c r="GFQ49" s="1"/>
      <c r="GFR49" s="1"/>
      <c r="GFS49" s="1"/>
      <c r="GFT49" s="1"/>
      <c r="GFU49" s="1"/>
      <c r="GFV49" s="1"/>
      <c r="GFW49" s="1"/>
      <c r="GFX49" s="1"/>
      <c r="GFY49" s="1"/>
      <c r="GFZ49" s="1"/>
      <c r="GGA49" s="1"/>
      <c r="GGB49" s="1"/>
      <c r="GGC49" s="1"/>
      <c r="GGD49" s="1"/>
      <c r="GGE49" s="1"/>
      <c r="GGF49" s="1"/>
      <c r="GGG49" s="1"/>
      <c r="GGH49" s="1"/>
      <c r="GGI49" s="1"/>
      <c r="GGJ49" s="1"/>
      <c r="GGK49" s="1"/>
      <c r="GGL49" s="1"/>
      <c r="GGM49" s="1"/>
      <c r="GGN49" s="1"/>
      <c r="GGO49" s="1"/>
      <c r="GGP49" s="1"/>
      <c r="GGQ49" s="1"/>
      <c r="GGR49" s="1"/>
      <c r="GGS49" s="1"/>
      <c r="GGT49" s="1"/>
      <c r="GGU49" s="1"/>
      <c r="GGV49" s="1"/>
      <c r="GGW49" s="1"/>
      <c r="GGX49" s="1"/>
      <c r="GGY49" s="1"/>
      <c r="GGZ49" s="1"/>
      <c r="GHA49" s="1"/>
      <c r="GHB49" s="1"/>
      <c r="GHC49" s="1"/>
      <c r="GHD49" s="1"/>
      <c r="GHE49" s="1"/>
      <c r="GHF49" s="1"/>
      <c r="GHG49" s="1"/>
      <c r="GHH49" s="1"/>
      <c r="GHI49" s="1"/>
      <c r="GHJ49" s="1"/>
      <c r="GHK49" s="1"/>
      <c r="GHL49" s="1"/>
      <c r="GHM49" s="1"/>
      <c r="GHN49" s="1"/>
      <c r="GHO49" s="1"/>
      <c r="GHP49" s="1"/>
      <c r="GHQ49" s="1"/>
      <c r="GHR49" s="1"/>
      <c r="GHS49" s="1"/>
      <c r="GHT49" s="1"/>
      <c r="GHU49" s="1"/>
      <c r="GHV49" s="1"/>
      <c r="GHW49" s="1"/>
      <c r="GHX49" s="1"/>
      <c r="GHY49" s="1"/>
      <c r="GHZ49" s="1"/>
      <c r="GIA49" s="1"/>
      <c r="GIB49" s="1"/>
      <c r="GIC49" s="1"/>
      <c r="GID49" s="1"/>
      <c r="GIE49" s="1"/>
      <c r="GIF49" s="1"/>
      <c r="GIG49" s="1"/>
      <c r="GIH49" s="1"/>
      <c r="GII49" s="1"/>
      <c r="GIJ49" s="1"/>
      <c r="GIK49" s="1"/>
      <c r="GIL49" s="1"/>
      <c r="GIM49" s="1"/>
      <c r="GIN49" s="1"/>
      <c r="GIO49" s="1"/>
      <c r="GIP49" s="1"/>
      <c r="GIQ49" s="1"/>
      <c r="GIR49" s="1"/>
      <c r="GIS49" s="1"/>
      <c r="GIT49" s="1"/>
      <c r="GIU49" s="1"/>
      <c r="GIV49" s="1"/>
      <c r="GIW49" s="1"/>
      <c r="GIX49" s="1"/>
      <c r="GIY49" s="1"/>
      <c r="GIZ49" s="1"/>
      <c r="GJA49" s="1"/>
      <c r="GJB49" s="1"/>
      <c r="GJC49" s="1"/>
      <c r="GJD49" s="1"/>
      <c r="GJE49" s="1"/>
      <c r="GJF49" s="1"/>
      <c r="GJG49" s="1"/>
      <c r="GJH49" s="1"/>
      <c r="GJI49" s="1"/>
      <c r="GJJ49" s="1"/>
      <c r="GJK49" s="1"/>
      <c r="GJL49" s="1"/>
      <c r="GJM49" s="1"/>
      <c r="GJN49" s="1"/>
      <c r="GJO49" s="1"/>
      <c r="GJP49" s="1"/>
      <c r="GJQ49" s="1"/>
      <c r="GJR49" s="1"/>
      <c r="GJS49" s="1"/>
      <c r="GJT49" s="1"/>
      <c r="GJU49" s="1"/>
      <c r="GJV49" s="1"/>
      <c r="GJW49" s="1"/>
      <c r="GJX49" s="1"/>
      <c r="GJY49" s="1"/>
      <c r="GJZ49" s="1"/>
      <c r="GKA49" s="1"/>
      <c r="GKB49" s="1"/>
      <c r="GKC49" s="1"/>
      <c r="GKD49" s="1"/>
      <c r="GKE49" s="1"/>
      <c r="GKF49" s="1"/>
      <c r="GKG49" s="1"/>
      <c r="GKH49" s="1"/>
      <c r="GKI49" s="1"/>
      <c r="GKJ49" s="1"/>
      <c r="GKK49" s="1"/>
      <c r="GKL49" s="1"/>
      <c r="GKM49" s="1"/>
      <c r="GKN49" s="1"/>
      <c r="GKO49" s="1"/>
      <c r="GKP49" s="1"/>
      <c r="GKQ49" s="1"/>
      <c r="GKR49" s="1"/>
      <c r="GKS49" s="1"/>
      <c r="GKT49" s="1"/>
      <c r="GKU49" s="1"/>
      <c r="GKV49" s="1"/>
      <c r="GKW49" s="1"/>
      <c r="GKX49" s="1"/>
      <c r="GKY49" s="1"/>
      <c r="GKZ49" s="1"/>
      <c r="GLA49" s="1"/>
      <c r="GLB49" s="1"/>
      <c r="GLC49" s="1"/>
      <c r="GLD49" s="1"/>
      <c r="GLE49" s="1"/>
      <c r="GLF49" s="1"/>
      <c r="GLG49" s="1"/>
      <c r="GLH49" s="1"/>
      <c r="GLI49" s="1"/>
      <c r="GLJ49" s="1"/>
      <c r="GLK49" s="1"/>
      <c r="GLL49" s="1"/>
      <c r="GLM49" s="1"/>
      <c r="GLN49" s="1"/>
      <c r="GLO49" s="1"/>
      <c r="GLP49" s="1"/>
      <c r="GLQ49" s="1"/>
      <c r="GLR49" s="1"/>
      <c r="GLS49" s="1"/>
      <c r="GLT49" s="1"/>
      <c r="GLU49" s="1"/>
      <c r="GLV49" s="1"/>
      <c r="GLW49" s="1"/>
      <c r="GLX49" s="1"/>
      <c r="GLY49" s="1"/>
      <c r="GLZ49" s="1"/>
      <c r="GMA49" s="1"/>
      <c r="GMB49" s="1"/>
      <c r="GMC49" s="1"/>
      <c r="GMD49" s="1"/>
      <c r="GME49" s="1"/>
      <c r="GMF49" s="1"/>
      <c r="GMG49" s="1"/>
      <c r="GMH49" s="1"/>
      <c r="GMI49" s="1"/>
      <c r="GMJ49" s="1"/>
      <c r="GMK49" s="1"/>
      <c r="GML49" s="1"/>
      <c r="GMM49" s="1"/>
      <c r="GMN49" s="1"/>
      <c r="GMO49" s="1"/>
      <c r="GMP49" s="1"/>
      <c r="GMQ49" s="1"/>
      <c r="GMR49" s="1"/>
      <c r="GMS49" s="1"/>
      <c r="GMT49" s="1"/>
      <c r="GMU49" s="1"/>
      <c r="GMV49" s="1"/>
      <c r="GMW49" s="1"/>
      <c r="GMX49" s="1"/>
      <c r="GMY49" s="1"/>
      <c r="GMZ49" s="1"/>
      <c r="GNA49" s="1"/>
      <c r="GNB49" s="1"/>
      <c r="GNC49" s="1"/>
      <c r="GND49" s="1"/>
      <c r="GNE49" s="1"/>
      <c r="GNF49" s="1"/>
      <c r="GNG49" s="1"/>
      <c r="GNH49" s="1"/>
      <c r="GNI49" s="1"/>
      <c r="GNJ49" s="1"/>
      <c r="GNK49" s="1"/>
      <c r="GNL49" s="1"/>
      <c r="GNM49" s="1"/>
      <c r="GNN49" s="1"/>
      <c r="GNO49" s="1"/>
      <c r="GNP49" s="1"/>
      <c r="GNQ49" s="1"/>
      <c r="GNR49" s="1"/>
      <c r="GNS49" s="1"/>
      <c r="GNT49" s="1"/>
      <c r="GNU49" s="1"/>
      <c r="GNV49" s="1"/>
      <c r="GNW49" s="1"/>
      <c r="GNX49" s="1"/>
      <c r="GNY49" s="1"/>
      <c r="GNZ49" s="1"/>
      <c r="GOA49" s="1"/>
      <c r="GOB49" s="1"/>
      <c r="GOC49" s="1"/>
      <c r="GOD49" s="1"/>
      <c r="GOE49" s="1"/>
      <c r="GOF49" s="1"/>
      <c r="GOG49" s="1"/>
      <c r="GOH49" s="1"/>
      <c r="GOI49" s="1"/>
      <c r="GOJ49" s="1"/>
      <c r="GOK49" s="1"/>
      <c r="GOL49" s="1"/>
      <c r="GOM49" s="1"/>
      <c r="GON49" s="1"/>
      <c r="GOO49" s="1"/>
      <c r="GOP49" s="1"/>
      <c r="GOQ49" s="1"/>
      <c r="GOR49" s="1"/>
      <c r="GOS49" s="1"/>
      <c r="GOT49" s="1"/>
      <c r="GOU49" s="1"/>
      <c r="GOV49" s="1"/>
      <c r="GOW49" s="1"/>
      <c r="GOX49" s="1"/>
      <c r="GOY49" s="1"/>
      <c r="GOZ49" s="1"/>
      <c r="GPA49" s="1"/>
      <c r="GPB49" s="1"/>
      <c r="GPC49" s="1"/>
      <c r="GPD49" s="1"/>
      <c r="GPE49" s="1"/>
      <c r="GPF49" s="1"/>
      <c r="GPG49" s="1"/>
      <c r="GPH49" s="1"/>
      <c r="GPI49" s="1"/>
      <c r="GPJ49" s="1"/>
      <c r="GPK49" s="1"/>
      <c r="GPL49" s="1"/>
      <c r="GPM49" s="1"/>
      <c r="GPN49" s="1"/>
      <c r="GPO49" s="1"/>
      <c r="GPP49" s="1"/>
      <c r="GPQ49" s="1"/>
      <c r="GPR49" s="1"/>
      <c r="GPS49" s="1"/>
      <c r="GPT49" s="1"/>
      <c r="GPU49" s="1"/>
      <c r="GPV49" s="1"/>
      <c r="GPW49" s="1"/>
      <c r="GPX49" s="1"/>
      <c r="GPY49" s="1"/>
      <c r="GPZ49" s="1"/>
      <c r="GQA49" s="1"/>
      <c r="GQB49" s="1"/>
      <c r="GQC49" s="1"/>
      <c r="GQD49" s="1"/>
      <c r="GQE49" s="1"/>
      <c r="GQF49" s="1"/>
      <c r="GQG49" s="1"/>
      <c r="GQH49" s="1"/>
      <c r="GQI49" s="1"/>
      <c r="GQJ49" s="1"/>
      <c r="GQK49" s="1"/>
      <c r="GQL49" s="1"/>
      <c r="GQM49" s="1"/>
      <c r="GQN49" s="1"/>
      <c r="GQO49" s="1"/>
      <c r="GQP49" s="1"/>
      <c r="GQQ49" s="1"/>
      <c r="GQR49" s="1"/>
      <c r="GQS49" s="1"/>
      <c r="GQT49" s="1"/>
      <c r="GQU49" s="1"/>
      <c r="GQV49" s="1"/>
      <c r="GQW49" s="1"/>
      <c r="GQX49" s="1"/>
      <c r="GQY49" s="1"/>
      <c r="GQZ49" s="1"/>
      <c r="GRA49" s="1"/>
      <c r="GRB49" s="1"/>
      <c r="GRC49" s="1"/>
      <c r="GRD49" s="1"/>
      <c r="GRE49" s="1"/>
      <c r="GRF49" s="1"/>
      <c r="GRG49" s="1"/>
      <c r="GRH49" s="1"/>
      <c r="GRI49" s="1"/>
      <c r="GRJ49" s="1"/>
      <c r="GRK49" s="1"/>
      <c r="GRL49" s="1"/>
      <c r="GRM49" s="1"/>
      <c r="GRN49" s="1"/>
      <c r="GRO49" s="1"/>
      <c r="GRP49" s="1"/>
      <c r="GRQ49" s="1"/>
      <c r="GRR49" s="1"/>
      <c r="GRS49" s="1"/>
      <c r="GRT49" s="1"/>
      <c r="GRU49" s="1"/>
      <c r="GRV49" s="1"/>
      <c r="GRW49" s="1"/>
      <c r="GRX49" s="1"/>
      <c r="GRY49" s="1"/>
      <c r="GRZ49" s="1"/>
      <c r="GSA49" s="1"/>
      <c r="GSB49" s="1"/>
      <c r="GSC49" s="1"/>
      <c r="GSD49" s="1"/>
      <c r="GSE49" s="1"/>
      <c r="GSF49" s="1"/>
      <c r="GSG49" s="1"/>
      <c r="GSH49" s="1"/>
      <c r="GSI49" s="1"/>
      <c r="GSJ49" s="1"/>
      <c r="GSK49" s="1"/>
      <c r="GSL49" s="1"/>
      <c r="GSM49" s="1"/>
      <c r="GSN49" s="1"/>
      <c r="GSO49" s="1"/>
      <c r="GSP49" s="1"/>
      <c r="GSQ49" s="1"/>
      <c r="GSR49" s="1"/>
      <c r="GSS49" s="1"/>
      <c r="GST49" s="1"/>
      <c r="GSU49" s="1"/>
      <c r="GSV49" s="1"/>
      <c r="GSW49" s="1"/>
      <c r="GSX49" s="1"/>
      <c r="GSY49" s="1"/>
      <c r="GSZ49" s="1"/>
      <c r="GTA49" s="1"/>
      <c r="GTB49" s="1"/>
      <c r="GTC49" s="1"/>
      <c r="GTD49" s="1"/>
      <c r="GTE49" s="1"/>
      <c r="GTF49" s="1"/>
      <c r="GTG49" s="1"/>
      <c r="GTH49" s="1"/>
      <c r="GTI49" s="1"/>
      <c r="GTJ49" s="1"/>
      <c r="GTK49" s="1"/>
      <c r="GTL49" s="1"/>
      <c r="GTM49" s="1"/>
      <c r="GTN49" s="1"/>
      <c r="GTO49" s="1"/>
      <c r="GTP49" s="1"/>
      <c r="GTQ49" s="1"/>
      <c r="GTR49" s="1"/>
      <c r="GTS49" s="1"/>
      <c r="GTT49" s="1"/>
      <c r="GTU49" s="1"/>
      <c r="GTV49" s="1"/>
      <c r="GTW49" s="1"/>
      <c r="GTX49" s="1"/>
      <c r="GTY49" s="1"/>
      <c r="GTZ49" s="1"/>
      <c r="GUA49" s="1"/>
      <c r="GUB49" s="1"/>
      <c r="GUC49" s="1"/>
      <c r="GUD49" s="1"/>
      <c r="GUE49" s="1"/>
      <c r="GUF49" s="1"/>
      <c r="GUG49" s="1"/>
      <c r="GUH49" s="1"/>
      <c r="GUI49" s="1"/>
      <c r="GUJ49" s="1"/>
      <c r="GUK49" s="1"/>
      <c r="GUL49" s="1"/>
      <c r="GUM49" s="1"/>
      <c r="GUN49" s="1"/>
      <c r="GUO49" s="1"/>
      <c r="GUP49" s="1"/>
      <c r="GUQ49" s="1"/>
      <c r="GUR49" s="1"/>
      <c r="GUS49" s="1"/>
      <c r="GUT49" s="1"/>
      <c r="GUU49" s="1"/>
      <c r="GUV49" s="1"/>
      <c r="GUW49" s="1"/>
      <c r="GUX49" s="1"/>
      <c r="GUY49" s="1"/>
      <c r="GUZ49" s="1"/>
      <c r="GVA49" s="1"/>
      <c r="GVB49" s="1"/>
      <c r="GVC49" s="1"/>
      <c r="GVD49" s="1"/>
      <c r="GVE49" s="1"/>
      <c r="GVF49" s="1"/>
      <c r="GVG49" s="1"/>
      <c r="GVH49" s="1"/>
      <c r="GVI49" s="1"/>
      <c r="GVJ49" s="1"/>
      <c r="GVK49" s="1"/>
      <c r="GVL49" s="1"/>
      <c r="GVM49" s="1"/>
      <c r="GVN49" s="1"/>
      <c r="GVO49" s="1"/>
      <c r="GVP49" s="1"/>
      <c r="GVQ49" s="1"/>
      <c r="GVR49" s="1"/>
      <c r="GVS49" s="1"/>
      <c r="GVT49" s="1"/>
      <c r="GVU49" s="1"/>
      <c r="GVV49" s="1"/>
      <c r="GVW49" s="1"/>
      <c r="GVX49" s="1"/>
      <c r="GVY49" s="1"/>
      <c r="GVZ49" s="1"/>
      <c r="GWA49" s="1"/>
      <c r="GWB49" s="1"/>
      <c r="GWC49" s="1"/>
      <c r="GWD49" s="1"/>
      <c r="GWE49" s="1"/>
      <c r="GWF49" s="1"/>
      <c r="GWG49" s="1"/>
      <c r="GWH49" s="1"/>
      <c r="GWI49" s="1"/>
      <c r="GWJ49" s="1"/>
      <c r="GWK49" s="1"/>
      <c r="GWL49" s="1"/>
      <c r="GWM49" s="1"/>
      <c r="GWN49" s="1"/>
      <c r="GWO49" s="1"/>
      <c r="GWP49" s="1"/>
      <c r="GWQ49" s="1"/>
      <c r="GWR49" s="1"/>
      <c r="GWS49" s="1"/>
      <c r="GWT49" s="1"/>
      <c r="GWU49" s="1"/>
      <c r="GWV49" s="1"/>
      <c r="GWW49" s="1"/>
      <c r="GWX49" s="1"/>
      <c r="GWY49" s="1"/>
      <c r="GWZ49" s="1"/>
      <c r="GXA49" s="1"/>
      <c r="GXB49" s="1"/>
      <c r="GXC49" s="1"/>
      <c r="GXD49" s="1"/>
      <c r="GXE49" s="1"/>
      <c r="GXF49" s="1"/>
      <c r="GXG49" s="1"/>
      <c r="GXH49" s="1"/>
      <c r="GXI49" s="1"/>
      <c r="GXJ49" s="1"/>
      <c r="GXK49" s="1"/>
      <c r="GXL49" s="1"/>
      <c r="GXM49" s="1"/>
      <c r="GXN49" s="1"/>
      <c r="GXO49" s="1"/>
      <c r="GXP49" s="1"/>
      <c r="GXQ49" s="1"/>
      <c r="GXR49" s="1"/>
      <c r="GXS49" s="1"/>
      <c r="GXT49" s="1"/>
      <c r="GXU49" s="1"/>
      <c r="GXV49" s="1"/>
      <c r="GXW49" s="1"/>
      <c r="GXX49" s="1"/>
      <c r="GXY49" s="1"/>
      <c r="GXZ49" s="1"/>
      <c r="GYA49" s="1"/>
      <c r="GYB49" s="1"/>
      <c r="GYC49" s="1"/>
      <c r="GYD49" s="1"/>
      <c r="GYE49" s="1"/>
      <c r="GYF49" s="1"/>
      <c r="GYG49" s="1"/>
      <c r="GYH49" s="1"/>
      <c r="GYI49" s="1"/>
      <c r="GYJ49" s="1"/>
      <c r="GYK49" s="1"/>
      <c r="GYL49" s="1"/>
      <c r="GYM49" s="1"/>
      <c r="GYN49" s="1"/>
      <c r="GYO49" s="1"/>
      <c r="GYP49" s="1"/>
      <c r="GYQ49" s="1"/>
      <c r="GYR49" s="1"/>
      <c r="GYS49" s="1"/>
      <c r="GYT49" s="1"/>
      <c r="GYU49" s="1"/>
      <c r="GYV49" s="1"/>
      <c r="GYW49" s="1"/>
      <c r="GYX49" s="1"/>
      <c r="GYY49" s="1"/>
      <c r="GYZ49" s="1"/>
      <c r="GZA49" s="1"/>
      <c r="GZB49" s="1"/>
      <c r="GZC49" s="1"/>
      <c r="GZD49" s="1"/>
      <c r="GZE49" s="1"/>
      <c r="GZF49" s="1"/>
      <c r="GZG49" s="1"/>
      <c r="GZH49" s="1"/>
      <c r="GZI49" s="1"/>
      <c r="GZJ49" s="1"/>
      <c r="GZK49" s="1"/>
      <c r="GZL49" s="1"/>
      <c r="GZM49" s="1"/>
      <c r="GZN49" s="1"/>
      <c r="GZO49" s="1"/>
      <c r="GZP49" s="1"/>
      <c r="GZQ49" s="1"/>
      <c r="GZR49" s="1"/>
      <c r="GZS49" s="1"/>
      <c r="GZT49" s="1"/>
      <c r="GZU49" s="1"/>
      <c r="GZV49" s="1"/>
      <c r="GZW49" s="1"/>
      <c r="GZX49" s="1"/>
      <c r="GZY49" s="1"/>
      <c r="GZZ49" s="1"/>
      <c r="HAA49" s="1"/>
      <c r="HAB49" s="1"/>
      <c r="HAC49" s="1"/>
      <c r="HAD49" s="1"/>
      <c r="HAE49" s="1"/>
      <c r="HAF49" s="1"/>
      <c r="HAG49" s="1"/>
      <c r="HAH49" s="1"/>
      <c r="HAI49" s="1"/>
      <c r="HAJ49" s="1"/>
      <c r="HAK49" s="1"/>
      <c r="HAL49" s="1"/>
      <c r="HAM49" s="1"/>
      <c r="HAN49" s="1"/>
      <c r="HAO49" s="1"/>
      <c r="HAP49" s="1"/>
      <c r="HAQ49" s="1"/>
      <c r="HAR49" s="1"/>
      <c r="HAS49" s="1"/>
      <c r="HAT49" s="1"/>
      <c r="HAU49" s="1"/>
      <c r="HAV49" s="1"/>
      <c r="HAW49" s="1"/>
      <c r="HAX49" s="1"/>
      <c r="HAY49" s="1"/>
      <c r="HAZ49" s="1"/>
      <c r="HBA49" s="1"/>
      <c r="HBB49" s="1"/>
      <c r="HBC49" s="1"/>
      <c r="HBD49" s="1"/>
      <c r="HBE49" s="1"/>
      <c r="HBF49" s="1"/>
      <c r="HBG49" s="1"/>
      <c r="HBH49" s="1"/>
      <c r="HBI49" s="1"/>
      <c r="HBJ49" s="1"/>
      <c r="HBK49" s="1"/>
      <c r="HBL49" s="1"/>
      <c r="HBM49" s="1"/>
      <c r="HBN49" s="1"/>
      <c r="HBO49" s="1"/>
      <c r="HBP49" s="1"/>
      <c r="HBQ49" s="1"/>
      <c r="HBR49" s="1"/>
      <c r="HBS49" s="1"/>
      <c r="HBT49" s="1"/>
      <c r="HBU49" s="1"/>
      <c r="HBV49" s="1"/>
      <c r="HBW49" s="1"/>
      <c r="HBX49" s="1"/>
      <c r="HBY49" s="1"/>
      <c r="HBZ49" s="1"/>
      <c r="HCA49" s="1"/>
      <c r="HCB49" s="1"/>
      <c r="HCC49" s="1"/>
      <c r="HCD49" s="1"/>
      <c r="HCE49" s="1"/>
      <c r="HCF49" s="1"/>
      <c r="HCG49" s="1"/>
      <c r="HCH49" s="1"/>
      <c r="HCI49" s="1"/>
      <c r="HCJ49" s="1"/>
      <c r="HCK49" s="1"/>
      <c r="HCL49" s="1"/>
      <c r="HCM49" s="1"/>
      <c r="HCN49" s="1"/>
      <c r="HCO49" s="1"/>
      <c r="HCP49" s="1"/>
      <c r="HCQ49" s="1"/>
      <c r="HCR49" s="1"/>
      <c r="HCS49" s="1"/>
      <c r="HCT49" s="1"/>
      <c r="HCU49" s="1"/>
      <c r="HCV49" s="1"/>
      <c r="HCW49" s="1"/>
      <c r="HCX49" s="1"/>
      <c r="HCY49" s="1"/>
      <c r="HCZ49" s="1"/>
      <c r="HDA49" s="1"/>
      <c r="HDB49" s="1"/>
      <c r="HDC49" s="1"/>
      <c r="HDD49" s="1"/>
      <c r="HDE49" s="1"/>
      <c r="HDF49" s="1"/>
      <c r="HDG49" s="1"/>
      <c r="HDH49" s="1"/>
      <c r="HDI49" s="1"/>
      <c r="HDJ49" s="1"/>
      <c r="HDK49" s="1"/>
      <c r="HDL49" s="1"/>
      <c r="HDM49" s="1"/>
      <c r="HDN49" s="1"/>
      <c r="HDO49" s="1"/>
      <c r="HDP49" s="1"/>
      <c r="HDQ49" s="1"/>
      <c r="HDR49" s="1"/>
      <c r="HDS49" s="1"/>
      <c r="HDT49" s="1"/>
      <c r="HDU49" s="1"/>
      <c r="HDV49" s="1"/>
      <c r="HDW49" s="1"/>
      <c r="HDX49" s="1"/>
      <c r="HDY49" s="1"/>
      <c r="HDZ49" s="1"/>
      <c r="HEA49" s="1"/>
      <c r="HEB49" s="1"/>
      <c r="HEC49" s="1"/>
      <c r="HED49" s="1"/>
      <c r="HEE49" s="1"/>
      <c r="HEF49" s="1"/>
      <c r="HEG49" s="1"/>
      <c r="HEH49" s="1"/>
      <c r="HEI49" s="1"/>
      <c r="HEJ49" s="1"/>
      <c r="HEK49" s="1"/>
      <c r="HEL49" s="1"/>
      <c r="HEM49" s="1"/>
      <c r="HEN49" s="1"/>
      <c r="HEO49" s="1"/>
      <c r="HEP49" s="1"/>
      <c r="HEQ49" s="1"/>
      <c r="HER49" s="1"/>
      <c r="HES49" s="1"/>
      <c r="HET49" s="1"/>
      <c r="HEU49" s="1"/>
      <c r="HEV49" s="1"/>
      <c r="HEW49" s="1"/>
      <c r="HEX49" s="1"/>
      <c r="HEY49" s="1"/>
      <c r="HEZ49" s="1"/>
      <c r="HFA49" s="1"/>
      <c r="HFB49" s="1"/>
      <c r="HFC49" s="1"/>
      <c r="HFD49" s="1"/>
      <c r="HFE49" s="1"/>
      <c r="HFF49" s="1"/>
      <c r="HFG49" s="1"/>
      <c r="HFH49" s="1"/>
      <c r="HFI49" s="1"/>
      <c r="HFJ49" s="1"/>
      <c r="HFK49" s="1"/>
      <c r="HFL49" s="1"/>
      <c r="HFM49" s="1"/>
      <c r="HFN49" s="1"/>
      <c r="HFO49" s="1"/>
      <c r="HFP49" s="1"/>
      <c r="HFQ49" s="1"/>
      <c r="HFR49" s="1"/>
      <c r="HFS49" s="1"/>
      <c r="HFT49" s="1"/>
      <c r="HFU49" s="1"/>
      <c r="HFV49" s="1"/>
      <c r="HFW49" s="1"/>
      <c r="HFX49" s="1"/>
      <c r="HFY49" s="1"/>
      <c r="HFZ49" s="1"/>
      <c r="HGA49" s="1"/>
      <c r="HGB49" s="1"/>
      <c r="HGC49" s="1"/>
      <c r="HGD49" s="1"/>
      <c r="HGE49" s="1"/>
      <c r="HGF49" s="1"/>
      <c r="HGG49" s="1"/>
      <c r="HGH49" s="1"/>
      <c r="HGI49" s="1"/>
      <c r="HGJ49" s="1"/>
      <c r="HGK49" s="1"/>
      <c r="HGL49" s="1"/>
      <c r="HGM49" s="1"/>
      <c r="HGN49" s="1"/>
      <c r="HGO49" s="1"/>
      <c r="HGP49" s="1"/>
      <c r="HGQ49" s="1"/>
      <c r="HGR49" s="1"/>
      <c r="HGS49" s="1"/>
      <c r="HGT49" s="1"/>
      <c r="HGU49" s="1"/>
      <c r="HGV49" s="1"/>
      <c r="HGW49" s="1"/>
      <c r="HGX49" s="1"/>
      <c r="HGY49" s="1"/>
      <c r="HGZ49" s="1"/>
      <c r="HHA49" s="1"/>
      <c r="HHB49" s="1"/>
      <c r="HHC49" s="1"/>
      <c r="HHD49" s="1"/>
      <c r="HHE49" s="1"/>
      <c r="HHF49" s="1"/>
      <c r="HHG49" s="1"/>
      <c r="HHH49" s="1"/>
      <c r="HHI49" s="1"/>
      <c r="HHJ49" s="1"/>
      <c r="HHK49" s="1"/>
      <c r="HHL49" s="1"/>
      <c r="HHM49" s="1"/>
      <c r="HHN49" s="1"/>
      <c r="HHO49" s="1"/>
      <c r="HHP49" s="1"/>
      <c r="HHQ49" s="1"/>
      <c r="HHR49" s="1"/>
      <c r="HHS49" s="1"/>
      <c r="HHT49" s="1"/>
      <c r="HHU49" s="1"/>
      <c r="HHV49" s="1"/>
      <c r="HHW49" s="1"/>
      <c r="HHX49" s="1"/>
      <c r="HHY49" s="1"/>
      <c r="HHZ49" s="1"/>
      <c r="HIA49" s="1"/>
      <c r="HIB49" s="1"/>
      <c r="HIC49" s="1"/>
      <c r="HID49" s="1"/>
      <c r="HIE49" s="1"/>
      <c r="HIF49" s="1"/>
      <c r="HIG49" s="1"/>
      <c r="HIH49" s="1"/>
      <c r="HII49" s="1"/>
      <c r="HIJ49" s="1"/>
      <c r="HIK49" s="1"/>
      <c r="HIL49" s="1"/>
      <c r="HIM49" s="1"/>
      <c r="HIN49" s="1"/>
      <c r="HIO49" s="1"/>
      <c r="HIP49" s="1"/>
      <c r="HIQ49" s="1"/>
      <c r="HIR49" s="1"/>
      <c r="HIS49" s="1"/>
      <c r="HIT49" s="1"/>
      <c r="HIU49" s="1"/>
      <c r="HIV49" s="1"/>
      <c r="HIW49" s="1"/>
      <c r="HIX49" s="1"/>
      <c r="HIY49" s="1"/>
      <c r="HIZ49" s="1"/>
      <c r="HJA49" s="1"/>
      <c r="HJB49" s="1"/>
      <c r="HJC49" s="1"/>
      <c r="HJD49" s="1"/>
      <c r="HJE49" s="1"/>
      <c r="HJF49" s="1"/>
      <c r="HJG49" s="1"/>
      <c r="HJH49" s="1"/>
      <c r="HJI49" s="1"/>
      <c r="HJJ49" s="1"/>
      <c r="HJK49" s="1"/>
      <c r="HJL49" s="1"/>
      <c r="HJM49" s="1"/>
      <c r="HJN49" s="1"/>
      <c r="HJO49" s="1"/>
      <c r="HJP49" s="1"/>
      <c r="HJQ49" s="1"/>
      <c r="HJR49" s="1"/>
      <c r="HJS49" s="1"/>
      <c r="HJT49" s="1"/>
      <c r="HJU49" s="1"/>
      <c r="HJV49" s="1"/>
      <c r="HJW49" s="1"/>
      <c r="HJX49" s="1"/>
      <c r="HJY49" s="1"/>
      <c r="HJZ49" s="1"/>
      <c r="HKA49" s="1"/>
      <c r="HKB49" s="1"/>
      <c r="HKC49" s="1"/>
      <c r="HKD49" s="1"/>
      <c r="HKE49" s="1"/>
      <c r="HKF49" s="1"/>
      <c r="HKG49" s="1"/>
      <c r="HKH49" s="1"/>
      <c r="HKI49" s="1"/>
      <c r="HKJ49" s="1"/>
      <c r="HKK49" s="1"/>
      <c r="HKL49" s="1"/>
      <c r="HKM49" s="1"/>
      <c r="HKN49" s="1"/>
      <c r="HKO49" s="1"/>
      <c r="HKP49" s="1"/>
      <c r="HKQ49" s="1"/>
      <c r="HKR49" s="1"/>
      <c r="HKS49" s="1"/>
      <c r="HKT49" s="1"/>
      <c r="HKU49" s="1"/>
      <c r="HKV49" s="1"/>
      <c r="HKW49" s="1"/>
      <c r="HKX49" s="1"/>
      <c r="HKY49" s="1"/>
      <c r="HKZ49" s="1"/>
      <c r="HLA49" s="1"/>
      <c r="HLB49" s="1"/>
      <c r="HLC49" s="1"/>
      <c r="HLD49" s="1"/>
      <c r="HLE49" s="1"/>
      <c r="HLF49" s="1"/>
      <c r="HLG49" s="1"/>
      <c r="HLH49" s="1"/>
      <c r="HLI49" s="1"/>
      <c r="HLJ49" s="1"/>
      <c r="HLK49" s="1"/>
      <c r="HLL49" s="1"/>
      <c r="HLM49" s="1"/>
      <c r="HLN49" s="1"/>
      <c r="HLO49" s="1"/>
      <c r="HLP49" s="1"/>
      <c r="HLQ49" s="1"/>
      <c r="HLR49" s="1"/>
      <c r="HLS49" s="1"/>
      <c r="HLT49" s="1"/>
      <c r="HLU49" s="1"/>
      <c r="HLV49" s="1"/>
      <c r="HLW49" s="1"/>
      <c r="HLX49" s="1"/>
      <c r="HLY49" s="1"/>
      <c r="HLZ49" s="1"/>
      <c r="HMA49" s="1"/>
      <c r="HMB49" s="1"/>
      <c r="HMC49" s="1"/>
      <c r="HMD49" s="1"/>
      <c r="HME49" s="1"/>
      <c r="HMF49" s="1"/>
      <c r="HMG49" s="1"/>
      <c r="HMH49" s="1"/>
      <c r="HMI49" s="1"/>
      <c r="HMJ49" s="1"/>
      <c r="HMK49" s="1"/>
      <c r="HML49" s="1"/>
      <c r="HMM49" s="1"/>
      <c r="HMN49" s="1"/>
      <c r="HMO49" s="1"/>
      <c r="HMP49" s="1"/>
      <c r="HMQ49" s="1"/>
      <c r="HMR49" s="1"/>
      <c r="HMS49" s="1"/>
      <c r="HMT49" s="1"/>
      <c r="HMU49" s="1"/>
      <c r="HMV49" s="1"/>
      <c r="HMW49" s="1"/>
      <c r="HMX49" s="1"/>
      <c r="HMY49" s="1"/>
      <c r="HMZ49" s="1"/>
      <c r="HNA49" s="1"/>
      <c r="HNB49" s="1"/>
      <c r="HNC49" s="1"/>
      <c r="HND49" s="1"/>
      <c r="HNE49" s="1"/>
      <c r="HNF49" s="1"/>
      <c r="HNG49" s="1"/>
      <c r="HNH49" s="1"/>
      <c r="HNI49" s="1"/>
      <c r="HNJ49" s="1"/>
      <c r="HNK49" s="1"/>
      <c r="HNL49" s="1"/>
      <c r="HNM49" s="1"/>
      <c r="HNN49" s="1"/>
      <c r="HNO49" s="1"/>
      <c r="HNP49" s="1"/>
      <c r="HNQ49" s="1"/>
      <c r="HNR49" s="1"/>
      <c r="HNS49" s="1"/>
      <c r="HNT49" s="1"/>
      <c r="HNU49" s="1"/>
      <c r="HNV49" s="1"/>
      <c r="HNW49" s="1"/>
      <c r="HNX49" s="1"/>
      <c r="HNY49" s="1"/>
      <c r="HNZ49" s="1"/>
      <c r="HOA49" s="1"/>
      <c r="HOB49" s="1"/>
      <c r="HOC49" s="1"/>
      <c r="HOD49" s="1"/>
      <c r="HOE49" s="1"/>
      <c r="HOF49" s="1"/>
      <c r="HOG49" s="1"/>
      <c r="HOH49" s="1"/>
      <c r="HOI49" s="1"/>
      <c r="HOJ49" s="1"/>
      <c r="HOK49" s="1"/>
      <c r="HOL49" s="1"/>
      <c r="HOM49" s="1"/>
      <c r="HON49" s="1"/>
      <c r="HOO49" s="1"/>
      <c r="HOP49" s="1"/>
      <c r="HOQ49" s="1"/>
      <c r="HOR49" s="1"/>
      <c r="HOS49" s="1"/>
      <c r="HOT49" s="1"/>
      <c r="HOU49" s="1"/>
      <c r="HOV49" s="1"/>
      <c r="HOW49" s="1"/>
      <c r="HOX49" s="1"/>
      <c r="HOY49" s="1"/>
      <c r="HOZ49" s="1"/>
      <c r="HPA49" s="1"/>
      <c r="HPB49" s="1"/>
      <c r="HPC49" s="1"/>
      <c r="HPD49" s="1"/>
      <c r="HPE49" s="1"/>
      <c r="HPF49" s="1"/>
      <c r="HPG49" s="1"/>
      <c r="HPH49" s="1"/>
      <c r="HPI49" s="1"/>
      <c r="HPJ49" s="1"/>
      <c r="HPK49" s="1"/>
      <c r="HPL49" s="1"/>
      <c r="HPM49" s="1"/>
      <c r="HPN49" s="1"/>
      <c r="HPO49" s="1"/>
      <c r="HPP49" s="1"/>
      <c r="HPQ49" s="1"/>
      <c r="HPR49" s="1"/>
      <c r="HPS49" s="1"/>
      <c r="HPT49" s="1"/>
      <c r="HPU49" s="1"/>
      <c r="HPV49" s="1"/>
      <c r="HPW49" s="1"/>
      <c r="HPX49" s="1"/>
      <c r="HPY49" s="1"/>
      <c r="HPZ49" s="1"/>
      <c r="HQA49" s="1"/>
      <c r="HQB49" s="1"/>
      <c r="HQC49" s="1"/>
      <c r="HQD49" s="1"/>
      <c r="HQE49" s="1"/>
      <c r="HQF49" s="1"/>
      <c r="HQG49" s="1"/>
      <c r="HQH49" s="1"/>
      <c r="HQI49" s="1"/>
      <c r="HQJ49" s="1"/>
      <c r="HQK49" s="1"/>
      <c r="HQL49" s="1"/>
      <c r="HQM49" s="1"/>
      <c r="HQN49" s="1"/>
      <c r="HQO49" s="1"/>
      <c r="HQP49" s="1"/>
      <c r="HQQ49" s="1"/>
      <c r="HQR49" s="1"/>
      <c r="HQS49" s="1"/>
      <c r="HQT49" s="1"/>
      <c r="HQU49" s="1"/>
      <c r="HQV49" s="1"/>
      <c r="HQW49" s="1"/>
      <c r="HQX49" s="1"/>
      <c r="HQY49" s="1"/>
      <c r="HQZ49" s="1"/>
      <c r="HRA49" s="1"/>
      <c r="HRB49" s="1"/>
      <c r="HRC49" s="1"/>
      <c r="HRD49" s="1"/>
      <c r="HRE49" s="1"/>
      <c r="HRF49" s="1"/>
      <c r="HRG49" s="1"/>
      <c r="HRH49" s="1"/>
      <c r="HRI49" s="1"/>
      <c r="HRJ49" s="1"/>
      <c r="HRK49" s="1"/>
      <c r="HRL49" s="1"/>
      <c r="HRM49" s="1"/>
      <c r="HRN49" s="1"/>
      <c r="HRO49" s="1"/>
      <c r="HRP49" s="1"/>
      <c r="HRQ49" s="1"/>
      <c r="HRR49" s="1"/>
      <c r="HRS49" s="1"/>
      <c r="HRT49" s="1"/>
      <c r="HRU49" s="1"/>
      <c r="HRV49" s="1"/>
      <c r="HRW49" s="1"/>
      <c r="HRX49" s="1"/>
      <c r="HRY49" s="1"/>
      <c r="HRZ49" s="1"/>
      <c r="HSA49" s="1"/>
      <c r="HSB49" s="1"/>
      <c r="HSC49" s="1"/>
      <c r="HSD49" s="1"/>
      <c r="HSE49" s="1"/>
      <c r="HSF49" s="1"/>
      <c r="HSG49" s="1"/>
      <c r="HSH49" s="1"/>
      <c r="HSI49" s="1"/>
      <c r="HSJ49" s="1"/>
      <c r="HSK49" s="1"/>
      <c r="HSL49" s="1"/>
      <c r="HSM49" s="1"/>
      <c r="HSN49" s="1"/>
      <c r="HSO49" s="1"/>
      <c r="HSP49" s="1"/>
      <c r="HSQ49" s="1"/>
      <c r="HSR49" s="1"/>
      <c r="HSS49" s="1"/>
      <c r="HST49" s="1"/>
      <c r="HSU49" s="1"/>
      <c r="HSV49" s="1"/>
      <c r="HSW49" s="1"/>
      <c r="HSX49" s="1"/>
      <c r="HSY49" s="1"/>
      <c r="HSZ49" s="1"/>
      <c r="HTA49" s="1"/>
      <c r="HTB49" s="1"/>
      <c r="HTC49" s="1"/>
      <c r="HTD49" s="1"/>
      <c r="HTE49" s="1"/>
      <c r="HTF49" s="1"/>
      <c r="HTG49" s="1"/>
      <c r="HTH49" s="1"/>
      <c r="HTI49" s="1"/>
      <c r="HTJ49" s="1"/>
      <c r="HTK49" s="1"/>
      <c r="HTL49" s="1"/>
      <c r="HTM49" s="1"/>
      <c r="HTN49" s="1"/>
      <c r="HTO49" s="1"/>
      <c r="HTP49" s="1"/>
      <c r="HTQ49" s="1"/>
      <c r="HTR49" s="1"/>
      <c r="HTS49" s="1"/>
      <c r="HTT49" s="1"/>
      <c r="HTU49" s="1"/>
      <c r="HTV49" s="1"/>
      <c r="HTW49" s="1"/>
      <c r="HTX49" s="1"/>
      <c r="HTY49" s="1"/>
      <c r="HTZ49" s="1"/>
      <c r="HUA49" s="1"/>
      <c r="HUB49" s="1"/>
      <c r="HUC49" s="1"/>
      <c r="HUD49" s="1"/>
      <c r="HUE49" s="1"/>
      <c r="HUF49" s="1"/>
      <c r="HUG49" s="1"/>
      <c r="HUH49" s="1"/>
      <c r="HUI49" s="1"/>
      <c r="HUJ49" s="1"/>
      <c r="HUK49" s="1"/>
      <c r="HUL49" s="1"/>
      <c r="HUM49" s="1"/>
      <c r="HUN49" s="1"/>
      <c r="HUO49" s="1"/>
      <c r="HUP49" s="1"/>
      <c r="HUQ49" s="1"/>
      <c r="HUR49" s="1"/>
      <c r="HUS49" s="1"/>
      <c r="HUT49" s="1"/>
      <c r="HUU49" s="1"/>
      <c r="HUV49" s="1"/>
      <c r="HUW49" s="1"/>
      <c r="HUX49" s="1"/>
      <c r="HUY49" s="1"/>
      <c r="HUZ49" s="1"/>
      <c r="HVA49" s="1"/>
      <c r="HVB49" s="1"/>
      <c r="HVC49" s="1"/>
      <c r="HVD49" s="1"/>
      <c r="HVE49" s="1"/>
      <c r="HVF49" s="1"/>
      <c r="HVG49" s="1"/>
      <c r="HVH49" s="1"/>
      <c r="HVI49" s="1"/>
      <c r="HVJ49" s="1"/>
      <c r="HVK49" s="1"/>
      <c r="HVL49" s="1"/>
      <c r="HVM49" s="1"/>
      <c r="HVN49" s="1"/>
      <c r="HVO49" s="1"/>
      <c r="HVP49" s="1"/>
      <c r="HVQ49" s="1"/>
      <c r="HVR49" s="1"/>
      <c r="HVS49" s="1"/>
      <c r="HVT49" s="1"/>
      <c r="HVU49" s="1"/>
      <c r="HVV49" s="1"/>
      <c r="HVW49" s="1"/>
      <c r="HVX49" s="1"/>
      <c r="HVY49" s="1"/>
      <c r="HVZ49" s="1"/>
      <c r="HWA49" s="1"/>
      <c r="HWB49" s="1"/>
      <c r="HWC49" s="1"/>
      <c r="HWD49" s="1"/>
      <c r="HWE49" s="1"/>
      <c r="HWF49" s="1"/>
      <c r="HWG49" s="1"/>
      <c r="HWH49" s="1"/>
      <c r="HWI49" s="1"/>
      <c r="HWJ49" s="1"/>
      <c r="HWK49" s="1"/>
      <c r="HWL49" s="1"/>
      <c r="HWM49" s="1"/>
      <c r="HWN49" s="1"/>
      <c r="HWO49" s="1"/>
      <c r="HWP49" s="1"/>
      <c r="HWQ49" s="1"/>
      <c r="HWR49" s="1"/>
      <c r="HWS49" s="1"/>
      <c r="HWT49" s="1"/>
      <c r="HWU49" s="1"/>
      <c r="HWV49" s="1"/>
      <c r="HWW49" s="1"/>
      <c r="HWX49" s="1"/>
      <c r="HWY49" s="1"/>
      <c r="HWZ49" s="1"/>
      <c r="HXA49" s="1"/>
      <c r="HXB49" s="1"/>
      <c r="HXC49" s="1"/>
      <c r="HXD49" s="1"/>
      <c r="HXE49" s="1"/>
      <c r="HXF49" s="1"/>
      <c r="HXG49" s="1"/>
      <c r="HXH49" s="1"/>
      <c r="HXI49" s="1"/>
      <c r="HXJ49" s="1"/>
      <c r="HXK49" s="1"/>
      <c r="HXL49" s="1"/>
      <c r="HXM49" s="1"/>
      <c r="HXN49" s="1"/>
      <c r="HXO49" s="1"/>
      <c r="HXP49" s="1"/>
      <c r="HXQ49" s="1"/>
      <c r="HXR49" s="1"/>
      <c r="HXS49" s="1"/>
      <c r="HXT49" s="1"/>
      <c r="HXU49" s="1"/>
      <c r="HXV49" s="1"/>
      <c r="HXW49" s="1"/>
      <c r="HXX49" s="1"/>
      <c r="HXY49" s="1"/>
      <c r="HXZ49" s="1"/>
      <c r="HYA49" s="1"/>
      <c r="HYB49" s="1"/>
      <c r="HYC49" s="1"/>
      <c r="HYD49" s="1"/>
      <c r="HYE49" s="1"/>
      <c r="HYF49" s="1"/>
      <c r="HYG49" s="1"/>
      <c r="HYH49" s="1"/>
      <c r="HYI49" s="1"/>
      <c r="HYJ49" s="1"/>
      <c r="HYK49" s="1"/>
      <c r="HYL49" s="1"/>
      <c r="HYM49" s="1"/>
      <c r="HYN49" s="1"/>
      <c r="HYO49" s="1"/>
      <c r="HYP49" s="1"/>
      <c r="HYQ49" s="1"/>
      <c r="HYR49" s="1"/>
      <c r="HYS49" s="1"/>
      <c r="HYT49" s="1"/>
      <c r="HYU49" s="1"/>
      <c r="HYV49" s="1"/>
      <c r="HYW49" s="1"/>
      <c r="HYX49" s="1"/>
      <c r="HYY49" s="1"/>
      <c r="HYZ49" s="1"/>
      <c r="HZA49" s="1"/>
      <c r="HZB49" s="1"/>
      <c r="HZC49" s="1"/>
      <c r="HZD49" s="1"/>
      <c r="HZE49" s="1"/>
      <c r="HZF49" s="1"/>
      <c r="HZG49" s="1"/>
      <c r="HZH49" s="1"/>
      <c r="HZI49" s="1"/>
      <c r="HZJ49" s="1"/>
      <c r="HZK49" s="1"/>
      <c r="HZL49" s="1"/>
      <c r="HZM49" s="1"/>
      <c r="HZN49" s="1"/>
      <c r="HZO49" s="1"/>
      <c r="HZP49" s="1"/>
      <c r="HZQ49" s="1"/>
      <c r="HZR49" s="1"/>
      <c r="HZS49" s="1"/>
      <c r="HZT49" s="1"/>
      <c r="HZU49" s="1"/>
      <c r="HZV49" s="1"/>
      <c r="HZW49" s="1"/>
      <c r="HZX49" s="1"/>
      <c r="HZY49" s="1"/>
      <c r="HZZ49" s="1"/>
      <c r="IAA49" s="1"/>
      <c r="IAB49" s="1"/>
      <c r="IAC49" s="1"/>
      <c r="IAD49" s="1"/>
      <c r="IAE49" s="1"/>
      <c r="IAF49" s="1"/>
      <c r="IAG49" s="1"/>
      <c r="IAH49" s="1"/>
      <c r="IAI49" s="1"/>
      <c r="IAJ49" s="1"/>
      <c r="IAK49" s="1"/>
      <c r="IAL49" s="1"/>
      <c r="IAM49" s="1"/>
      <c r="IAN49" s="1"/>
      <c r="IAO49" s="1"/>
      <c r="IAP49" s="1"/>
      <c r="IAQ49" s="1"/>
      <c r="IAR49" s="1"/>
      <c r="IAS49" s="1"/>
      <c r="IAT49" s="1"/>
      <c r="IAU49" s="1"/>
      <c r="IAV49" s="1"/>
      <c r="IAW49" s="1"/>
      <c r="IAX49" s="1"/>
      <c r="IAY49" s="1"/>
      <c r="IAZ49" s="1"/>
      <c r="IBA49" s="1"/>
      <c r="IBB49" s="1"/>
      <c r="IBC49" s="1"/>
      <c r="IBD49" s="1"/>
      <c r="IBE49" s="1"/>
      <c r="IBF49" s="1"/>
      <c r="IBG49" s="1"/>
      <c r="IBH49" s="1"/>
      <c r="IBI49" s="1"/>
      <c r="IBJ49" s="1"/>
      <c r="IBK49" s="1"/>
      <c r="IBL49" s="1"/>
      <c r="IBM49" s="1"/>
      <c r="IBN49" s="1"/>
      <c r="IBO49" s="1"/>
      <c r="IBP49" s="1"/>
      <c r="IBQ49" s="1"/>
      <c r="IBR49" s="1"/>
      <c r="IBS49" s="1"/>
      <c r="IBT49" s="1"/>
      <c r="IBU49" s="1"/>
      <c r="IBV49" s="1"/>
      <c r="IBW49" s="1"/>
      <c r="IBX49" s="1"/>
      <c r="IBY49" s="1"/>
      <c r="IBZ49" s="1"/>
      <c r="ICA49" s="1"/>
      <c r="ICB49" s="1"/>
      <c r="ICC49" s="1"/>
      <c r="ICD49" s="1"/>
      <c r="ICE49" s="1"/>
      <c r="ICF49" s="1"/>
      <c r="ICG49" s="1"/>
      <c r="ICH49" s="1"/>
      <c r="ICI49" s="1"/>
      <c r="ICJ49" s="1"/>
      <c r="ICK49" s="1"/>
      <c r="ICL49" s="1"/>
      <c r="ICM49" s="1"/>
      <c r="ICN49" s="1"/>
      <c r="ICO49" s="1"/>
      <c r="ICP49" s="1"/>
      <c r="ICQ49" s="1"/>
      <c r="ICR49" s="1"/>
      <c r="ICS49" s="1"/>
      <c r="ICT49" s="1"/>
      <c r="ICU49" s="1"/>
      <c r="ICV49" s="1"/>
      <c r="ICW49" s="1"/>
      <c r="ICX49" s="1"/>
      <c r="ICY49" s="1"/>
      <c r="ICZ49" s="1"/>
      <c r="IDA49" s="1"/>
      <c r="IDB49" s="1"/>
      <c r="IDC49" s="1"/>
      <c r="IDD49" s="1"/>
      <c r="IDE49" s="1"/>
      <c r="IDF49" s="1"/>
      <c r="IDG49" s="1"/>
      <c r="IDH49" s="1"/>
      <c r="IDI49" s="1"/>
      <c r="IDJ49" s="1"/>
      <c r="IDK49" s="1"/>
      <c r="IDL49" s="1"/>
      <c r="IDM49" s="1"/>
      <c r="IDN49" s="1"/>
      <c r="IDO49" s="1"/>
      <c r="IDP49" s="1"/>
      <c r="IDQ49" s="1"/>
      <c r="IDR49" s="1"/>
      <c r="IDS49" s="1"/>
      <c r="IDT49" s="1"/>
      <c r="IDU49" s="1"/>
      <c r="IDV49" s="1"/>
      <c r="IDW49" s="1"/>
      <c r="IDX49" s="1"/>
      <c r="IDY49" s="1"/>
      <c r="IDZ49" s="1"/>
      <c r="IEA49" s="1"/>
      <c r="IEB49" s="1"/>
      <c r="IEC49" s="1"/>
      <c r="IED49" s="1"/>
      <c r="IEE49" s="1"/>
      <c r="IEF49" s="1"/>
      <c r="IEG49" s="1"/>
      <c r="IEH49" s="1"/>
      <c r="IEI49" s="1"/>
      <c r="IEJ49" s="1"/>
      <c r="IEK49" s="1"/>
      <c r="IEL49" s="1"/>
      <c r="IEM49" s="1"/>
      <c r="IEN49" s="1"/>
      <c r="IEO49" s="1"/>
      <c r="IEP49" s="1"/>
      <c r="IEQ49" s="1"/>
      <c r="IER49" s="1"/>
      <c r="IES49" s="1"/>
      <c r="IET49" s="1"/>
      <c r="IEU49" s="1"/>
      <c r="IEV49" s="1"/>
      <c r="IEW49" s="1"/>
      <c r="IEX49" s="1"/>
      <c r="IEY49" s="1"/>
      <c r="IEZ49" s="1"/>
      <c r="IFA49" s="1"/>
      <c r="IFB49" s="1"/>
      <c r="IFC49" s="1"/>
      <c r="IFD49" s="1"/>
      <c r="IFE49" s="1"/>
      <c r="IFF49" s="1"/>
      <c r="IFG49" s="1"/>
      <c r="IFH49" s="1"/>
      <c r="IFI49" s="1"/>
      <c r="IFJ49" s="1"/>
      <c r="IFK49" s="1"/>
      <c r="IFL49" s="1"/>
      <c r="IFM49" s="1"/>
      <c r="IFN49" s="1"/>
      <c r="IFO49" s="1"/>
      <c r="IFP49" s="1"/>
      <c r="IFQ49" s="1"/>
      <c r="IFR49" s="1"/>
      <c r="IFS49" s="1"/>
      <c r="IFT49" s="1"/>
      <c r="IFU49" s="1"/>
      <c r="IFV49" s="1"/>
      <c r="IFW49" s="1"/>
      <c r="IFX49" s="1"/>
      <c r="IFY49" s="1"/>
      <c r="IFZ49" s="1"/>
      <c r="IGA49" s="1"/>
      <c r="IGB49" s="1"/>
      <c r="IGC49" s="1"/>
      <c r="IGD49" s="1"/>
      <c r="IGE49" s="1"/>
      <c r="IGF49" s="1"/>
      <c r="IGG49" s="1"/>
      <c r="IGH49" s="1"/>
      <c r="IGI49" s="1"/>
      <c r="IGJ49" s="1"/>
      <c r="IGK49" s="1"/>
      <c r="IGL49" s="1"/>
      <c r="IGM49" s="1"/>
      <c r="IGN49" s="1"/>
      <c r="IGO49" s="1"/>
      <c r="IGP49" s="1"/>
      <c r="IGQ49" s="1"/>
      <c r="IGR49" s="1"/>
      <c r="IGS49" s="1"/>
      <c r="IGT49" s="1"/>
      <c r="IGU49" s="1"/>
      <c r="IGV49" s="1"/>
      <c r="IGW49" s="1"/>
      <c r="IGX49" s="1"/>
      <c r="IGY49" s="1"/>
      <c r="IGZ49" s="1"/>
      <c r="IHA49" s="1"/>
      <c r="IHB49" s="1"/>
      <c r="IHC49" s="1"/>
      <c r="IHD49" s="1"/>
      <c r="IHE49" s="1"/>
      <c r="IHF49" s="1"/>
      <c r="IHG49" s="1"/>
      <c r="IHH49" s="1"/>
      <c r="IHI49" s="1"/>
      <c r="IHJ49" s="1"/>
      <c r="IHK49" s="1"/>
      <c r="IHL49" s="1"/>
      <c r="IHM49" s="1"/>
      <c r="IHN49" s="1"/>
      <c r="IHO49" s="1"/>
      <c r="IHP49" s="1"/>
      <c r="IHQ49" s="1"/>
      <c r="IHR49" s="1"/>
      <c r="IHS49" s="1"/>
      <c r="IHT49" s="1"/>
      <c r="IHU49" s="1"/>
      <c r="IHV49" s="1"/>
      <c r="IHW49" s="1"/>
      <c r="IHX49" s="1"/>
      <c r="IHY49" s="1"/>
      <c r="IHZ49" s="1"/>
      <c r="IIA49" s="1"/>
      <c r="IIB49" s="1"/>
      <c r="IIC49" s="1"/>
      <c r="IID49" s="1"/>
      <c r="IIE49" s="1"/>
      <c r="IIF49" s="1"/>
      <c r="IIG49" s="1"/>
      <c r="IIH49" s="1"/>
      <c r="III49" s="1"/>
      <c r="IIJ49" s="1"/>
      <c r="IIK49" s="1"/>
      <c r="IIL49" s="1"/>
      <c r="IIM49" s="1"/>
      <c r="IIN49" s="1"/>
      <c r="IIO49" s="1"/>
      <c r="IIP49" s="1"/>
      <c r="IIQ49" s="1"/>
      <c r="IIR49" s="1"/>
      <c r="IIS49" s="1"/>
      <c r="IIT49" s="1"/>
      <c r="IIU49" s="1"/>
      <c r="IIV49" s="1"/>
      <c r="IIW49" s="1"/>
      <c r="IIX49" s="1"/>
      <c r="IIY49" s="1"/>
      <c r="IIZ49" s="1"/>
      <c r="IJA49" s="1"/>
      <c r="IJB49" s="1"/>
      <c r="IJC49" s="1"/>
      <c r="IJD49" s="1"/>
      <c r="IJE49" s="1"/>
      <c r="IJF49" s="1"/>
      <c r="IJG49" s="1"/>
      <c r="IJH49" s="1"/>
      <c r="IJI49" s="1"/>
      <c r="IJJ49" s="1"/>
      <c r="IJK49" s="1"/>
      <c r="IJL49" s="1"/>
      <c r="IJM49" s="1"/>
      <c r="IJN49" s="1"/>
      <c r="IJO49" s="1"/>
      <c r="IJP49" s="1"/>
      <c r="IJQ49" s="1"/>
      <c r="IJR49" s="1"/>
      <c r="IJS49" s="1"/>
      <c r="IJT49" s="1"/>
      <c r="IJU49" s="1"/>
      <c r="IJV49" s="1"/>
      <c r="IJW49" s="1"/>
      <c r="IJX49" s="1"/>
      <c r="IJY49" s="1"/>
      <c r="IJZ49" s="1"/>
      <c r="IKA49" s="1"/>
      <c r="IKB49" s="1"/>
      <c r="IKC49" s="1"/>
      <c r="IKD49" s="1"/>
      <c r="IKE49" s="1"/>
      <c r="IKF49" s="1"/>
      <c r="IKG49" s="1"/>
      <c r="IKH49" s="1"/>
      <c r="IKI49" s="1"/>
      <c r="IKJ49" s="1"/>
      <c r="IKK49" s="1"/>
      <c r="IKL49" s="1"/>
      <c r="IKM49" s="1"/>
      <c r="IKN49" s="1"/>
      <c r="IKO49" s="1"/>
      <c r="IKP49" s="1"/>
      <c r="IKQ49" s="1"/>
      <c r="IKR49" s="1"/>
      <c r="IKS49" s="1"/>
      <c r="IKT49" s="1"/>
      <c r="IKU49" s="1"/>
      <c r="IKV49" s="1"/>
      <c r="IKW49" s="1"/>
      <c r="IKX49" s="1"/>
      <c r="IKY49" s="1"/>
      <c r="IKZ49" s="1"/>
      <c r="ILA49" s="1"/>
      <c r="ILB49" s="1"/>
      <c r="ILC49" s="1"/>
      <c r="ILD49" s="1"/>
      <c r="ILE49" s="1"/>
      <c r="ILF49" s="1"/>
      <c r="ILG49" s="1"/>
      <c r="ILH49" s="1"/>
      <c r="ILI49" s="1"/>
      <c r="ILJ49" s="1"/>
      <c r="ILK49" s="1"/>
      <c r="ILL49" s="1"/>
      <c r="ILM49" s="1"/>
      <c r="ILN49" s="1"/>
      <c r="ILO49" s="1"/>
      <c r="ILP49" s="1"/>
      <c r="ILQ49" s="1"/>
      <c r="ILR49" s="1"/>
      <c r="ILS49" s="1"/>
      <c r="ILT49" s="1"/>
      <c r="ILU49" s="1"/>
      <c r="ILV49" s="1"/>
      <c r="ILW49" s="1"/>
      <c r="ILX49" s="1"/>
      <c r="ILY49" s="1"/>
      <c r="ILZ49" s="1"/>
      <c r="IMA49" s="1"/>
      <c r="IMB49" s="1"/>
      <c r="IMC49" s="1"/>
      <c r="IMD49" s="1"/>
      <c r="IME49" s="1"/>
      <c r="IMF49" s="1"/>
      <c r="IMG49" s="1"/>
      <c r="IMH49" s="1"/>
      <c r="IMI49" s="1"/>
      <c r="IMJ49" s="1"/>
      <c r="IMK49" s="1"/>
      <c r="IML49" s="1"/>
      <c r="IMM49" s="1"/>
      <c r="IMN49" s="1"/>
      <c r="IMO49" s="1"/>
      <c r="IMP49" s="1"/>
      <c r="IMQ49" s="1"/>
      <c r="IMR49" s="1"/>
      <c r="IMS49" s="1"/>
      <c r="IMT49" s="1"/>
      <c r="IMU49" s="1"/>
      <c r="IMV49" s="1"/>
      <c r="IMW49" s="1"/>
      <c r="IMX49" s="1"/>
      <c r="IMY49" s="1"/>
      <c r="IMZ49" s="1"/>
      <c r="INA49" s="1"/>
      <c r="INB49" s="1"/>
      <c r="INC49" s="1"/>
      <c r="IND49" s="1"/>
      <c r="INE49" s="1"/>
      <c r="INF49" s="1"/>
      <c r="ING49" s="1"/>
      <c r="INH49" s="1"/>
      <c r="INI49" s="1"/>
      <c r="INJ49" s="1"/>
      <c r="INK49" s="1"/>
      <c r="INL49" s="1"/>
      <c r="INM49" s="1"/>
      <c r="INN49" s="1"/>
      <c r="INO49" s="1"/>
      <c r="INP49" s="1"/>
      <c r="INQ49" s="1"/>
      <c r="INR49" s="1"/>
      <c r="INS49" s="1"/>
      <c r="INT49" s="1"/>
      <c r="INU49" s="1"/>
      <c r="INV49" s="1"/>
      <c r="INW49" s="1"/>
      <c r="INX49" s="1"/>
      <c r="INY49" s="1"/>
      <c r="INZ49" s="1"/>
      <c r="IOA49" s="1"/>
      <c r="IOB49" s="1"/>
      <c r="IOC49" s="1"/>
      <c r="IOD49" s="1"/>
      <c r="IOE49" s="1"/>
      <c r="IOF49" s="1"/>
      <c r="IOG49" s="1"/>
      <c r="IOH49" s="1"/>
      <c r="IOI49" s="1"/>
      <c r="IOJ49" s="1"/>
      <c r="IOK49" s="1"/>
      <c r="IOL49" s="1"/>
      <c r="IOM49" s="1"/>
      <c r="ION49" s="1"/>
      <c r="IOO49" s="1"/>
      <c r="IOP49" s="1"/>
      <c r="IOQ49" s="1"/>
      <c r="IOR49" s="1"/>
      <c r="IOS49" s="1"/>
      <c r="IOT49" s="1"/>
      <c r="IOU49" s="1"/>
      <c r="IOV49" s="1"/>
      <c r="IOW49" s="1"/>
      <c r="IOX49" s="1"/>
      <c r="IOY49" s="1"/>
      <c r="IOZ49" s="1"/>
      <c r="IPA49" s="1"/>
      <c r="IPB49" s="1"/>
      <c r="IPC49" s="1"/>
      <c r="IPD49" s="1"/>
      <c r="IPE49" s="1"/>
      <c r="IPF49" s="1"/>
      <c r="IPG49" s="1"/>
      <c r="IPH49" s="1"/>
      <c r="IPI49" s="1"/>
      <c r="IPJ49" s="1"/>
      <c r="IPK49" s="1"/>
      <c r="IPL49" s="1"/>
      <c r="IPM49" s="1"/>
      <c r="IPN49" s="1"/>
      <c r="IPO49" s="1"/>
      <c r="IPP49" s="1"/>
      <c r="IPQ49" s="1"/>
      <c r="IPR49" s="1"/>
      <c r="IPS49" s="1"/>
      <c r="IPT49" s="1"/>
      <c r="IPU49" s="1"/>
      <c r="IPV49" s="1"/>
      <c r="IPW49" s="1"/>
      <c r="IPX49" s="1"/>
      <c r="IPY49" s="1"/>
      <c r="IPZ49" s="1"/>
      <c r="IQA49" s="1"/>
      <c r="IQB49" s="1"/>
      <c r="IQC49" s="1"/>
      <c r="IQD49" s="1"/>
      <c r="IQE49" s="1"/>
      <c r="IQF49" s="1"/>
      <c r="IQG49" s="1"/>
      <c r="IQH49" s="1"/>
      <c r="IQI49" s="1"/>
      <c r="IQJ49" s="1"/>
      <c r="IQK49" s="1"/>
      <c r="IQL49" s="1"/>
      <c r="IQM49" s="1"/>
      <c r="IQN49" s="1"/>
      <c r="IQO49" s="1"/>
      <c r="IQP49" s="1"/>
      <c r="IQQ49" s="1"/>
      <c r="IQR49" s="1"/>
      <c r="IQS49" s="1"/>
      <c r="IQT49" s="1"/>
      <c r="IQU49" s="1"/>
      <c r="IQV49" s="1"/>
      <c r="IQW49" s="1"/>
      <c r="IQX49" s="1"/>
      <c r="IQY49" s="1"/>
      <c r="IQZ49" s="1"/>
      <c r="IRA49" s="1"/>
      <c r="IRB49" s="1"/>
      <c r="IRC49" s="1"/>
      <c r="IRD49" s="1"/>
      <c r="IRE49" s="1"/>
      <c r="IRF49" s="1"/>
      <c r="IRG49" s="1"/>
      <c r="IRH49" s="1"/>
      <c r="IRI49" s="1"/>
      <c r="IRJ49" s="1"/>
      <c r="IRK49" s="1"/>
      <c r="IRL49" s="1"/>
      <c r="IRM49" s="1"/>
      <c r="IRN49" s="1"/>
      <c r="IRO49" s="1"/>
      <c r="IRP49" s="1"/>
      <c r="IRQ49" s="1"/>
      <c r="IRR49" s="1"/>
      <c r="IRS49" s="1"/>
      <c r="IRT49" s="1"/>
      <c r="IRU49" s="1"/>
      <c r="IRV49" s="1"/>
      <c r="IRW49" s="1"/>
      <c r="IRX49" s="1"/>
      <c r="IRY49" s="1"/>
      <c r="IRZ49" s="1"/>
      <c r="ISA49" s="1"/>
      <c r="ISB49" s="1"/>
      <c r="ISC49" s="1"/>
      <c r="ISD49" s="1"/>
      <c r="ISE49" s="1"/>
      <c r="ISF49" s="1"/>
      <c r="ISG49" s="1"/>
      <c r="ISH49" s="1"/>
      <c r="ISI49" s="1"/>
      <c r="ISJ49" s="1"/>
      <c r="ISK49" s="1"/>
      <c r="ISL49" s="1"/>
      <c r="ISM49" s="1"/>
      <c r="ISN49" s="1"/>
      <c r="ISO49" s="1"/>
      <c r="ISP49" s="1"/>
      <c r="ISQ49" s="1"/>
      <c r="ISR49" s="1"/>
      <c r="ISS49" s="1"/>
      <c r="IST49" s="1"/>
      <c r="ISU49" s="1"/>
      <c r="ISV49" s="1"/>
      <c r="ISW49" s="1"/>
      <c r="ISX49" s="1"/>
      <c r="ISY49" s="1"/>
      <c r="ISZ49" s="1"/>
      <c r="ITA49" s="1"/>
      <c r="ITB49" s="1"/>
      <c r="ITC49" s="1"/>
      <c r="ITD49" s="1"/>
      <c r="ITE49" s="1"/>
      <c r="ITF49" s="1"/>
      <c r="ITG49" s="1"/>
      <c r="ITH49" s="1"/>
      <c r="ITI49" s="1"/>
      <c r="ITJ49" s="1"/>
      <c r="ITK49" s="1"/>
      <c r="ITL49" s="1"/>
      <c r="ITM49" s="1"/>
      <c r="ITN49" s="1"/>
      <c r="ITO49" s="1"/>
      <c r="ITP49" s="1"/>
      <c r="ITQ49" s="1"/>
      <c r="ITR49" s="1"/>
      <c r="ITS49" s="1"/>
      <c r="ITT49" s="1"/>
      <c r="ITU49" s="1"/>
      <c r="ITV49" s="1"/>
      <c r="ITW49" s="1"/>
      <c r="ITX49" s="1"/>
      <c r="ITY49" s="1"/>
      <c r="ITZ49" s="1"/>
      <c r="IUA49" s="1"/>
      <c r="IUB49" s="1"/>
      <c r="IUC49" s="1"/>
      <c r="IUD49" s="1"/>
      <c r="IUE49" s="1"/>
      <c r="IUF49" s="1"/>
      <c r="IUG49" s="1"/>
      <c r="IUH49" s="1"/>
      <c r="IUI49" s="1"/>
      <c r="IUJ49" s="1"/>
      <c r="IUK49" s="1"/>
      <c r="IUL49" s="1"/>
      <c r="IUM49" s="1"/>
      <c r="IUN49" s="1"/>
      <c r="IUO49" s="1"/>
      <c r="IUP49" s="1"/>
      <c r="IUQ49" s="1"/>
      <c r="IUR49" s="1"/>
      <c r="IUS49" s="1"/>
      <c r="IUT49" s="1"/>
      <c r="IUU49" s="1"/>
      <c r="IUV49" s="1"/>
      <c r="IUW49" s="1"/>
      <c r="IUX49" s="1"/>
      <c r="IUY49" s="1"/>
      <c r="IUZ49" s="1"/>
      <c r="IVA49" s="1"/>
      <c r="IVB49" s="1"/>
      <c r="IVC49" s="1"/>
      <c r="IVD49" s="1"/>
      <c r="IVE49" s="1"/>
      <c r="IVF49" s="1"/>
      <c r="IVG49" s="1"/>
      <c r="IVH49" s="1"/>
      <c r="IVI49" s="1"/>
      <c r="IVJ49" s="1"/>
      <c r="IVK49" s="1"/>
      <c r="IVL49" s="1"/>
      <c r="IVM49" s="1"/>
      <c r="IVN49" s="1"/>
      <c r="IVO49" s="1"/>
      <c r="IVP49" s="1"/>
      <c r="IVQ49" s="1"/>
      <c r="IVR49" s="1"/>
      <c r="IVS49" s="1"/>
      <c r="IVT49" s="1"/>
      <c r="IVU49" s="1"/>
      <c r="IVV49" s="1"/>
      <c r="IVW49" s="1"/>
      <c r="IVX49" s="1"/>
      <c r="IVY49" s="1"/>
      <c r="IVZ49" s="1"/>
      <c r="IWA49" s="1"/>
      <c r="IWB49" s="1"/>
      <c r="IWC49" s="1"/>
      <c r="IWD49" s="1"/>
      <c r="IWE49" s="1"/>
      <c r="IWF49" s="1"/>
      <c r="IWG49" s="1"/>
      <c r="IWH49" s="1"/>
      <c r="IWI49" s="1"/>
      <c r="IWJ49" s="1"/>
      <c r="IWK49" s="1"/>
      <c r="IWL49" s="1"/>
      <c r="IWM49" s="1"/>
      <c r="IWN49" s="1"/>
      <c r="IWO49" s="1"/>
      <c r="IWP49" s="1"/>
      <c r="IWQ49" s="1"/>
      <c r="IWR49" s="1"/>
      <c r="IWS49" s="1"/>
      <c r="IWT49" s="1"/>
      <c r="IWU49" s="1"/>
      <c r="IWV49" s="1"/>
      <c r="IWW49" s="1"/>
      <c r="IWX49" s="1"/>
      <c r="IWY49" s="1"/>
      <c r="IWZ49" s="1"/>
      <c r="IXA49" s="1"/>
      <c r="IXB49" s="1"/>
      <c r="IXC49" s="1"/>
      <c r="IXD49" s="1"/>
      <c r="IXE49" s="1"/>
      <c r="IXF49" s="1"/>
      <c r="IXG49" s="1"/>
      <c r="IXH49" s="1"/>
      <c r="IXI49" s="1"/>
      <c r="IXJ49" s="1"/>
      <c r="IXK49" s="1"/>
      <c r="IXL49" s="1"/>
      <c r="IXM49" s="1"/>
      <c r="IXN49" s="1"/>
      <c r="IXO49" s="1"/>
      <c r="IXP49" s="1"/>
      <c r="IXQ49" s="1"/>
      <c r="IXR49" s="1"/>
      <c r="IXS49" s="1"/>
      <c r="IXT49" s="1"/>
      <c r="IXU49" s="1"/>
      <c r="IXV49" s="1"/>
      <c r="IXW49" s="1"/>
      <c r="IXX49" s="1"/>
      <c r="IXY49" s="1"/>
      <c r="IXZ49" s="1"/>
      <c r="IYA49" s="1"/>
      <c r="IYB49" s="1"/>
      <c r="IYC49" s="1"/>
      <c r="IYD49" s="1"/>
      <c r="IYE49" s="1"/>
      <c r="IYF49" s="1"/>
      <c r="IYG49" s="1"/>
      <c r="IYH49" s="1"/>
      <c r="IYI49" s="1"/>
      <c r="IYJ49" s="1"/>
      <c r="IYK49" s="1"/>
      <c r="IYL49" s="1"/>
      <c r="IYM49" s="1"/>
      <c r="IYN49" s="1"/>
      <c r="IYO49" s="1"/>
      <c r="IYP49" s="1"/>
      <c r="IYQ49" s="1"/>
      <c r="IYR49" s="1"/>
      <c r="IYS49" s="1"/>
      <c r="IYT49" s="1"/>
      <c r="IYU49" s="1"/>
      <c r="IYV49" s="1"/>
      <c r="IYW49" s="1"/>
      <c r="IYX49" s="1"/>
      <c r="IYY49" s="1"/>
      <c r="IYZ49" s="1"/>
      <c r="IZA49" s="1"/>
      <c r="IZB49" s="1"/>
      <c r="IZC49" s="1"/>
      <c r="IZD49" s="1"/>
      <c r="IZE49" s="1"/>
      <c r="IZF49" s="1"/>
      <c r="IZG49" s="1"/>
      <c r="IZH49" s="1"/>
      <c r="IZI49" s="1"/>
      <c r="IZJ49" s="1"/>
      <c r="IZK49" s="1"/>
      <c r="IZL49" s="1"/>
      <c r="IZM49" s="1"/>
      <c r="IZN49" s="1"/>
      <c r="IZO49" s="1"/>
      <c r="IZP49" s="1"/>
      <c r="IZQ49" s="1"/>
      <c r="IZR49" s="1"/>
      <c r="IZS49" s="1"/>
      <c r="IZT49" s="1"/>
      <c r="IZU49" s="1"/>
      <c r="IZV49" s="1"/>
      <c r="IZW49" s="1"/>
      <c r="IZX49" s="1"/>
      <c r="IZY49" s="1"/>
      <c r="IZZ49" s="1"/>
      <c r="JAA49" s="1"/>
      <c r="JAB49" s="1"/>
      <c r="JAC49" s="1"/>
      <c r="JAD49" s="1"/>
      <c r="JAE49" s="1"/>
      <c r="JAF49" s="1"/>
      <c r="JAG49" s="1"/>
      <c r="JAH49" s="1"/>
      <c r="JAI49" s="1"/>
      <c r="JAJ49" s="1"/>
      <c r="JAK49" s="1"/>
      <c r="JAL49" s="1"/>
      <c r="JAM49" s="1"/>
      <c r="JAN49" s="1"/>
      <c r="JAO49" s="1"/>
      <c r="JAP49" s="1"/>
      <c r="JAQ49" s="1"/>
      <c r="JAR49" s="1"/>
      <c r="JAS49" s="1"/>
      <c r="JAT49" s="1"/>
      <c r="JAU49" s="1"/>
      <c r="JAV49" s="1"/>
      <c r="JAW49" s="1"/>
      <c r="JAX49" s="1"/>
      <c r="JAY49" s="1"/>
      <c r="JAZ49" s="1"/>
      <c r="JBA49" s="1"/>
      <c r="JBB49" s="1"/>
      <c r="JBC49" s="1"/>
      <c r="JBD49" s="1"/>
      <c r="JBE49" s="1"/>
      <c r="JBF49" s="1"/>
      <c r="JBG49" s="1"/>
      <c r="JBH49" s="1"/>
      <c r="JBI49" s="1"/>
      <c r="JBJ49" s="1"/>
      <c r="JBK49" s="1"/>
      <c r="JBL49" s="1"/>
      <c r="JBM49" s="1"/>
      <c r="JBN49" s="1"/>
      <c r="JBO49" s="1"/>
      <c r="JBP49" s="1"/>
      <c r="JBQ49" s="1"/>
      <c r="JBR49" s="1"/>
      <c r="JBS49" s="1"/>
      <c r="JBT49" s="1"/>
      <c r="JBU49" s="1"/>
      <c r="JBV49" s="1"/>
      <c r="JBW49" s="1"/>
      <c r="JBX49" s="1"/>
      <c r="JBY49" s="1"/>
      <c r="JBZ49" s="1"/>
      <c r="JCA49" s="1"/>
      <c r="JCB49" s="1"/>
      <c r="JCC49" s="1"/>
      <c r="JCD49" s="1"/>
      <c r="JCE49" s="1"/>
      <c r="JCF49" s="1"/>
      <c r="JCG49" s="1"/>
      <c r="JCH49" s="1"/>
      <c r="JCI49" s="1"/>
      <c r="JCJ49" s="1"/>
      <c r="JCK49" s="1"/>
      <c r="JCL49" s="1"/>
      <c r="JCM49" s="1"/>
      <c r="JCN49" s="1"/>
      <c r="JCO49" s="1"/>
      <c r="JCP49" s="1"/>
      <c r="JCQ49" s="1"/>
      <c r="JCR49" s="1"/>
      <c r="JCS49" s="1"/>
      <c r="JCT49" s="1"/>
      <c r="JCU49" s="1"/>
      <c r="JCV49" s="1"/>
      <c r="JCW49" s="1"/>
      <c r="JCX49" s="1"/>
      <c r="JCY49" s="1"/>
      <c r="JCZ49" s="1"/>
      <c r="JDA49" s="1"/>
      <c r="JDB49" s="1"/>
      <c r="JDC49" s="1"/>
      <c r="JDD49" s="1"/>
      <c r="JDE49" s="1"/>
      <c r="JDF49" s="1"/>
      <c r="JDG49" s="1"/>
      <c r="JDH49" s="1"/>
      <c r="JDI49" s="1"/>
      <c r="JDJ49" s="1"/>
      <c r="JDK49" s="1"/>
      <c r="JDL49" s="1"/>
      <c r="JDM49" s="1"/>
      <c r="JDN49" s="1"/>
      <c r="JDO49" s="1"/>
      <c r="JDP49" s="1"/>
      <c r="JDQ49" s="1"/>
      <c r="JDR49" s="1"/>
      <c r="JDS49" s="1"/>
      <c r="JDT49" s="1"/>
      <c r="JDU49" s="1"/>
      <c r="JDV49" s="1"/>
      <c r="JDW49" s="1"/>
      <c r="JDX49" s="1"/>
      <c r="JDY49" s="1"/>
      <c r="JDZ49" s="1"/>
      <c r="JEA49" s="1"/>
      <c r="JEB49" s="1"/>
      <c r="JEC49" s="1"/>
      <c r="JED49" s="1"/>
      <c r="JEE49" s="1"/>
      <c r="JEF49" s="1"/>
      <c r="JEG49" s="1"/>
      <c r="JEH49" s="1"/>
      <c r="JEI49" s="1"/>
      <c r="JEJ49" s="1"/>
      <c r="JEK49" s="1"/>
      <c r="JEL49" s="1"/>
      <c r="JEM49" s="1"/>
      <c r="JEN49" s="1"/>
      <c r="JEO49" s="1"/>
      <c r="JEP49" s="1"/>
      <c r="JEQ49" s="1"/>
      <c r="JER49" s="1"/>
      <c r="JES49" s="1"/>
      <c r="JET49" s="1"/>
      <c r="JEU49" s="1"/>
      <c r="JEV49" s="1"/>
      <c r="JEW49" s="1"/>
      <c r="JEX49" s="1"/>
      <c r="JEY49" s="1"/>
      <c r="JEZ49" s="1"/>
      <c r="JFA49" s="1"/>
      <c r="JFB49" s="1"/>
      <c r="JFC49" s="1"/>
      <c r="JFD49" s="1"/>
      <c r="JFE49" s="1"/>
      <c r="JFF49" s="1"/>
      <c r="JFG49" s="1"/>
      <c r="JFH49" s="1"/>
      <c r="JFI49" s="1"/>
      <c r="JFJ49" s="1"/>
      <c r="JFK49" s="1"/>
      <c r="JFL49" s="1"/>
      <c r="JFM49" s="1"/>
      <c r="JFN49" s="1"/>
      <c r="JFO49" s="1"/>
      <c r="JFP49" s="1"/>
      <c r="JFQ49" s="1"/>
      <c r="JFR49" s="1"/>
      <c r="JFS49" s="1"/>
      <c r="JFT49" s="1"/>
      <c r="JFU49" s="1"/>
      <c r="JFV49" s="1"/>
      <c r="JFW49" s="1"/>
      <c r="JFX49" s="1"/>
      <c r="JFY49" s="1"/>
      <c r="JFZ49" s="1"/>
      <c r="JGA49" s="1"/>
      <c r="JGB49" s="1"/>
      <c r="JGC49" s="1"/>
      <c r="JGD49" s="1"/>
      <c r="JGE49" s="1"/>
      <c r="JGF49" s="1"/>
      <c r="JGG49" s="1"/>
      <c r="JGH49" s="1"/>
      <c r="JGI49" s="1"/>
      <c r="JGJ49" s="1"/>
      <c r="JGK49" s="1"/>
      <c r="JGL49" s="1"/>
      <c r="JGM49" s="1"/>
      <c r="JGN49" s="1"/>
      <c r="JGO49" s="1"/>
      <c r="JGP49" s="1"/>
      <c r="JGQ49" s="1"/>
      <c r="JGR49" s="1"/>
      <c r="JGS49" s="1"/>
      <c r="JGT49" s="1"/>
      <c r="JGU49" s="1"/>
      <c r="JGV49" s="1"/>
      <c r="JGW49" s="1"/>
      <c r="JGX49" s="1"/>
      <c r="JGY49" s="1"/>
      <c r="JGZ49" s="1"/>
      <c r="JHA49" s="1"/>
      <c r="JHB49" s="1"/>
      <c r="JHC49" s="1"/>
      <c r="JHD49" s="1"/>
      <c r="JHE49" s="1"/>
      <c r="JHF49" s="1"/>
      <c r="JHG49" s="1"/>
      <c r="JHH49" s="1"/>
      <c r="JHI49" s="1"/>
      <c r="JHJ49" s="1"/>
      <c r="JHK49" s="1"/>
      <c r="JHL49" s="1"/>
      <c r="JHM49" s="1"/>
      <c r="JHN49" s="1"/>
      <c r="JHO49" s="1"/>
      <c r="JHP49" s="1"/>
      <c r="JHQ49" s="1"/>
      <c r="JHR49" s="1"/>
      <c r="JHS49" s="1"/>
      <c r="JHT49" s="1"/>
      <c r="JHU49" s="1"/>
      <c r="JHV49" s="1"/>
      <c r="JHW49" s="1"/>
      <c r="JHX49" s="1"/>
      <c r="JHY49" s="1"/>
      <c r="JHZ49" s="1"/>
      <c r="JIA49" s="1"/>
      <c r="JIB49" s="1"/>
      <c r="JIC49" s="1"/>
      <c r="JID49" s="1"/>
      <c r="JIE49" s="1"/>
      <c r="JIF49" s="1"/>
      <c r="JIG49" s="1"/>
      <c r="JIH49" s="1"/>
      <c r="JII49" s="1"/>
      <c r="JIJ49" s="1"/>
      <c r="JIK49" s="1"/>
      <c r="JIL49" s="1"/>
      <c r="JIM49" s="1"/>
      <c r="JIN49" s="1"/>
      <c r="JIO49" s="1"/>
      <c r="JIP49" s="1"/>
      <c r="JIQ49" s="1"/>
      <c r="JIR49" s="1"/>
      <c r="JIS49" s="1"/>
      <c r="JIT49" s="1"/>
      <c r="JIU49" s="1"/>
      <c r="JIV49" s="1"/>
      <c r="JIW49" s="1"/>
      <c r="JIX49" s="1"/>
      <c r="JIY49" s="1"/>
      <c r="JIZ49" s="1"/>
      <c r="JJA49" s="1"/>
      <c r="JJB49" s="1"/>
      <c r="JJC49" s="1"/>
      <c r="JJD49" s="1"/>
      <c r="JJE49" s="1"/>
      <c r="JJF49" s="1"/>
      <c r="JJG49" s="1"/>
      <c r="JJH49" s="1"/>
      <c r="JJI49" s="1"/>
      <c r="JJJ49" s="1"/>
      <c r="JJK49" s="1"/>
      <c r="JJL49" s="1"/>
      <c r="JJM49" s="1"/>
      <c r="JJN49" s="1"/>
      <c r="JJO49" s="1"/>
      <c r="JJP49" s="1"/>
      <c r="JJQ49" s="1"/>
      <c r="JJR49" s="1"/>
      <c r="JJS49" s="1"/>
      <c r="JJT49" s="1"/>
      <c r="JJU49" s="1"/>
      <c r="JJV49" s="1"/>
      <c r="JJW49" s="1"/>
      <c r="JJX49" s="1"/>
      <c r="JJY49" s="1"/>
      <c r="JJZ49" s="1"/>
      <c r="JKA49" s="1"/>
      <c r="JKB49" s="1"/>
      <c r="JKC49" s="1"/>
      <c r="JKD49" s="1"/>
      <c r="JKE49" s="1"/>
      <c r="JKF49" s="1"/>
      <c r="JKG49" s="1"/>
      <c r="JKH49" s="1"/>
      <c r="JKI49" s="1"/>
      <c r="JKJ49" s="1"/>
      <c r="JKK49" s="1"/>
      <c r="JKL49" s="1"/>
      <c r="JKM49" s="1"/>
      <c r="JKN49" s="1"/>
      <c r="JKO49" s="1"/>
      <c r="JKP49" s="1"/>
      <c r="JKQ49" s="1"/>
      <c r="JKR49" s="1"/>
      <c r="JKS49" s="1"/>
      <c r="JKT49" s="1"/>
      <c r="JKU49" s="1"/>
      <c r="JKV49" s="1"/>
      <c r="JKW49" s="1"/>
      <c r="JKX49" s="1"/>
      <c r="JKY49" s="1"/>
      <c r="JKZ49" s="1"/>
      <c r="JLA49" s="1"/>
      <c r="JLB49" s="1"/>
      <c r="JLC49" s="1"/>
      <c r="JLD49" s="1"/>
      <c r="JLE49" s="1"/>
      <c r="JLF49" s="1"/>
      <c r="JLG49" s="1"/>
      <c r="JLH49" s="1"/>
      <c r="JLI49" s="1"/>
      <c r="JLJ49" s="1"/>
      <c r="JLK49" s="1"/>
      <c r="JLL49" s="1"/>
      <c r="JLM49" s="1"/>
      <c r="JLN49" s="1"/>
      <c r="JLO49" s="1"/>
      <c r="JLP49" s="1"/>
      <c r="JLQ49" s="1"/>
      <c r="JLR49" s="1"/>
      <c r="JLS49" s="1"/>
      <c r="JLT49" s="1"/>
      <c r="JLU49" s="1"/>
      <c r="JLV49" s="1"/>
      <c r="JLW49" s="1"/>
      <c r="JLX49" s="1"/>
      <c r="JLY49" s="1"/>
      <c r="JLZ49" s="1"/>
      <c r="JMA49" s="1"/>
      <c r="JMB49" s="1"/>
      <c r="JMC49" s="1"/>
      <c r="JMD49" s="1"/>
      <c r="JME49" s="1"/>
      <c r="JMF49" s="1"/>
      <c r="JMG49" s="1"/>
      <c r="JMH49" s="1"/>
      <c r="JMI49" s="1"/>
      <c r="JMJ49" s="1"/>
      <c r="JMK49" s="1"/>
      <c r="JML49" s="1"/>
      <c r="JMM49" s="1"/>
      <c r="JMN49" s="1"/>
      <c r="JMO49" s="1"/>
      <c r="JMP49" s="1"/>
      <c r="JMQ49" s="1"/>
      <c r="JMR49" s="1"/>
      <c r="JMS49" s="1"/>
      <c r="JMT49" s="1"/>
      <c r="JMU49" s="1"/>
      <c r="JMV49" s="1"/>
      <c r="JMW49" s="1"/>
      <c r="JMX49" s="1"/>
      <c r="JMY49" s="1"/>
      <c r="JMZ49" s="1"/>
      <c r="JNA49" s="1"/>
      <c r="JNB49" s="1"/>
      <c r="JNC49" s="1"/>
      <c r="JND49" s="1"/>
      <c r="JNE49" s="1"/>
      <c r="JNF49" s="1"/>
      <c r="JNG49" s="1"/>
      <c r="JNH49" s="1"/>
      <c r="JNI49" s="1"/>
      <c r="JNJ49" s="1"/>
      <c r="JNK49" s="1"/>
      <c r="JNL49" s="1"/>
      <c r="JNM49" s="1"/>
      <c r="JNN49" s="1"/>
      <c r="JNO49" s="1"/>
      <c r="JNP49" s="1"/>
      <c r="JNQ49" s="1"/>
      <c r="JNR49" s="1"/>
      <c r="JNS49" s="1"/>
      <c r="JNT49" s="1"/>
      <c r="JNU49" s="1"/>
      <c r="JNV49" s="1"/>
      <c r="JNW49" s="1"/>
      <c r="JNX49" s="1"/>
      <c r="JNY49" s="1"/>
      <c r="JNZ49" s="1"/>
      <c r="JOA49" s="1"/>
      <c r="JOB49" s="1"/>
      <c r="JOC49" s="1"/>
      <c r="JOD49" s="1"/>
      <c r="JOE49" s="1"/>
      <c r="JOF49" s="1"/>
      <c r="JOG49" s="1"/>
      <c r="JOH49" s="1"/>
      <c r="JOI49" s="1"/>
      <c r="JOJ49" s="1"/>
      <c r="JOK49" s="1"/>
      <c r="JOL49" s="1"/>
      <c r="JOM49" s="1"/>
      <c r="JON49" s="1"/>
      <c r="JOO49" s="1"/>
      <c r="JOP49" s="1"/>
      <c r="JOQ49" s="1"/>
      <c r="JOR49" s="1"/>
      <c r="JOS49" s="1"/>
      <c r="JOT49" s="1"/>
      <c r="JOU49" s="1"/>
      <c r="JOV49" s="1"/>
      <c r="JOW49" s="1"/>
      <c r="JOX49" s="1"/>
      <c r="JOY49" s="1"/>
      <c r="JOZ49" s="1"/>
      <c r="JPA49" s="1"/>
      <c r="JPB49" s="1"/>
      <c r="JPC49" s="1"/>
      <c r="JPD49" s="1"/>
      <c r="JPE49" s="1"/>
      <c r="JPF49" s="1"/>
      <c r="JPG49" s="1"/>
      <c r="JPH49" s="1"/>
      <c r="JPI49" s="1"/>
      <c r="JPJ49" s="1"/>
      <c r="JPK49" s="1"/>
      <c r="JPL49" s="1"/>
      <c r="JPM49" s="1"/>
      <c r="JPN49" s="1"/>
      <c r="JPO49" s="1"/>
      <c r="JPP49" s="1"/>
      <c r="JPQ49" s="1"/>
      <c r="JPR49" s="1"/>
      <c r="JPS49" s="1"/>
      <c r="JPT49" s="1"/>
      <c r="JPU49" s="1"/>
      <c r="JPV49" s="1"/>
      <c r="JPW49" s="1"/>
      <c r="JPX49" s="1"/>
      <c r="JPY49" s="1"/>
      <c r="JPZ49" s="1"/>
      <c r="JQA49" s="1"/>
      <c r="JQB49" s="1"/>
      <c r="JQC49" s="1"/>
      <c r="JQD49" s="1"/>
      <c r="JQE49" s="1"/>
      <c r="JQF49" s="1"/>
      <c r="JQG49" s="1"/>
      <c r="JQH49" s="1"/>
      <c r="JQI49" s="1"/>
      <c r="JQJ49" s="1"/>
      <c r="JQK49" s="1"/>
      <c r="JQL49" s="1"/>
      <c r="JQM49" s="1"/>
      <c r="JQN49" s="1"/>
      <c r="JQO49" s="1"/>
      <c r="JQP49" s="1"/>
      <c r="JQQ49" s="1"/>
      <c r="JQR49" s="1"/>
      <c r="JQS49" s="1"/>
      <c r="JQT49" s="1"/>
      <c r="JQU49" s="1"/>
      <c r="JQV49" s="1"/>
      <c r="JQW49" s="1"/>
      <c r="JQX49" s="1"/>
      <c r="JQY49" s="1"/>
      <c r="JQZ49" s="1"/>
      <c r="JRA49" s="1"/>
      <c r="JRB49" s="1"/>
      <c r="JRC49" s="1"/>
      <c r="JRD49" s="1"/>
      <c r="JRE49" s="1"/>
      <c r="JRF49" s="1"/>
      <c r="JRG49" s="1"/>
      <c r="JRH49" s="1"/>
      <c r="JRI49" s="1"/>
      <c r="JRJ49" s="1"/>
      <c r="JRK49" s="1"/>
      <c r="JRL49" s="1"/>
      <c r="JRM49" s="1"/>
      <c r="JRN49" s="1"/>
      <c r="JRO49" s="1"/>
      <c r="JRP49" s="1"/>
      <c r="JRQ49" s="1"/>
      <c r="JRR49" s="1"/>
      <c r="JRS49" s="1"/>
      <c r="JRT49" s="1"/>
      <c r="JRU49" s="1"/>
      <c r="JRV49" s="1"/>
      <c r="JRW49" s="1"/>
      <c r="JRX49" s="1"/>
      <c r="JRY49" s="1"/>
      <c r="JRZ49" s="1"/>
      <c r="JSA49" s="1"/>
      <c r="JSB49" s="1"/>
      <c r="JSC49" s="1"/>
      <c r="JSD49" s="1"/>
      <c r="JSE49" s="1"/>
      <c r="JSF49" s="1"/>
      <c r="JSG49" s="1"/>
      <c r="JSH49" s="1"/>
      <c r="JSI49" s="1"/>
      <c r="JSJ49" s="1"/>
      <c r="JSK49" s="1"/>
      <c r="JSL49" s="1"/>
      <c r="JSM49" s="1"/>
      <c r="JSN49" s="1"/>
      <c r="JSO49" s="1"/>
      <c r="JSP49" s="1"/>
      <c r="JSQ49" s="1"/>
      <c r="JSR49" s="1"/>
      <c r="JSS49" s="1"/>
      <c r="JST49" s="1"/>
      <c r="JSU49" s="1"/>
      <c r="JSV49" s="1"/>
      <c r="JSW49" s="1"/>
      <c r="JSX49" s="1"/>
      <c r="JSY49" s="1"/>
      <c r="JSZ49" s="1"/>
      <c r="JTA49" s="1"/>
      <c r="JTB49" s="1"/>
      <c r="JTC49" s="1"/>
      <c r="JTD49" s="1"/>
      <c r="JTE49" s="1"/>
      <c r="JTF49" s="1"/>
      <c r="JTG49" s="1"/>
      <c r="JTH49" s="1"/>
      <c r="JTI49" s="1"/>
      <c r="JTJ49" s="1"/>
      <c r="JTK49" s="1"/>
      <c r="JTL49" s="1"/>
      <c r="JTM49" s="1"/>
      <c r="JTN49" s="1"/>
      <c r="JTO49" s="1"/>
      <c r="JTP49" s="1"/>
      <c r="JTQ49" s="1"/>
      <c r="JTR49" s="1"/>
      <c r="JTS49" s="1"/>
      <c r="JTT49" s="1"/>
      <c r="JTU49" s="1"/>
      <c r="JTV49" s="1"/>
      <c r="JTW49" s="1"/>
      <c r="JTX49" s="1"/>
      <c r="JTY49" s="1"/>
      <c r="JTZ49" s="1"/>
      <c r="JUA49" s="1"/>
      <c r="JUB49" s="1"/>
      <c r="JUC49" s="1"/>
      <c r="JUD49" s="1"/>
      <c r="JUE49" s="1"/>
      <c r="JUF49" s="1"/>
      <c r="JUG49" s="1"/>
      <c r="JUH49" s="1"/>
      <c r="JUI49" s="1"/>
      <c r="JUJ49" s="1"/>
      <c r="JUK49" s="1"/>
      <c r="JUL49" s="1"/>
      <c r="JUM49" s="1"/>
      <c r="JUN49" s="1"/>
      <c r="JUO49" s="1"/>
      <c r="JUP49" s="1"/>
      <c r="JUQ49" s="1"/>
      <c r="JUR49" s="1"/>
      <c r="JUS49" s="1"/>
      <c r="JUT49" s="1"/>
      <c r="JUU49" s="1"/>
      <c r="JUV49" s="1"/>
      <c r="JUW49" s="1"/>
      <c r="JUX49" s="1"/>
      <c r="JUY49" s="1"/>
      <c r="JUZ49" s="1"/>
      <c r="JVA49" s="1"/>
      <c r="JVB49" s="1"/>
      <c r="JVC49" s="1"/>
      <c r="JVD49" s="1"/>
      <c r="JVE49" s="1"/>
      <c r="JVF49" s="1"/>
      <c r="JVG49" s="1"/>
      <c r="JVH49" s="1"/>
      <c r="JVI49" s="1"/>
      <c r="JVJ49" s="1"/>
      <c r="JVK49" s="1"/>
      <c r="JVL49" s="1"/>
      <c r="JVM49" s="1"/>
      <c r="JVN49" s="1"/>
      <c r="JVO49" s="1"/>
      <c r="JVP49" s="1"/>
      <c r="JVQ49" s="1"/>
      <c r="JVR49" s="1"/>
      <c r="JVS49" s="1"/>
      <c r="JVT49" s="1"/>
      <c r="JVU49" s="1"/>
      <c r="JVV49" s="1"/>
      <c r="JVW49" s="1"/>
      <c r="JVX49" s="1"/>
      <c r="JVY49" s="1"/>
      <c r="JVZ49" s="1"/>
      <c r="JWA49" s="1"/>
      <c r="JWB49" s="1"/>
      <c r="JWC49" s="1"/>
      <c r="JWD49" s="1"/>
      <c r="JWE49" s="1"/>
      <c r="JWF49" s="1"/>
      <c r="JWG49" s="1"/>
      <c r="JWH49" s="1"/>
      <c r="JWI49" s="1"/>
      <c r="JWJ49" s="1"/>
      <c r="JWK49" s="1"/>
      <c r="JWL49" s="1"/>
      <c r="JWM49" s="1"/>
      <c r="JWN49" s="1"/>
      <c r="JWO49" s="1"/>
      <c r="JWP49" s="1"/>
      <c r="JWQ49" s="1"/>
      <c r="JWR49" s="1"/>
      <c r="JWS49" s="1"/>
      <c r="JWT49" s="1"/>
      <c r="JWU49" s="1"/>
      <c r="JWV49" s="1"/>
      <c r="JWW49" s="1"/>
      <c r="JWX49" s="1"/>
      <c r="JWY49" s="1"/>
      <c r="JWZ49" s="1"/>
      <c r="JXA49" s="1"/>
      <c r="JXB49" s="1"/>
      <c r="JXC49" s="1"/>
      <c r="JXD49" s="1"/>
      <c r="JXE49" s="1"/>
      <c r="JXF49" s="1"/>
      <c r="JXG49" s="1"/>
      <c r="JXH49" s="1"/>
      <c r="JXI49" s="1"/>
      <c r="JXJ49" s="1"/>
      <c r="JXK49" s="1"/>
      <c r="JXL49" s="1"/>
      <c r="JXM49" s="1"/>
      <c r="JXN49" s="1"/>
      <c r="JXO49" s="1"/>
      <c r="JXP49" s="1"/>
      <c r="JXQ49" s="1"/>
      <c r="JXR49" s="1"/>
      <c r="JXS49" s="1"/>
      <c r="JXT49" s="1"/>
      <c r="JXU49" s="1"/>
      <c r="JXV49" s="1"/>
      <c r="JXW49" s="1"/>
      <c r="JXX49" s="1"/>
      <c r="JXY49" s="1"/>
      <c r="JXZ49" s="1"/>
      <c r="JYA49" s="1"/>
      <c r="JYB49" s="1"/>
      <c r="JYC49" s="1"/>
      <c r="JYD49" s="1"/>
      <c r="JYE49" s="1"/>
      <c r="JYF49" s="1"/>
      <c r="JYG49" s="1"/>
      <c r="JYH49" s="1"/>
      <c r="JYI49" s="1"/>
      <c r="JYJ49" s="1"/>
      <c r="JYK49" s="1"/>
      <c r="JYL49" s="1"/>
      <c r="JYM49" s="1"/>
      <c r="JYN49" s="1"/>
      <c r="JYO49" s="1"/>
      <c r="JYP49" s="1"/>
      <c r="JYQ49" s="1"/>
      <c r="JYR49" s="1"/>
      <c r="JYS49" s="1"/>
      <c r="JYT49" s="1"/>
      <c r="JYU49" s="1"/>
      <c r="JYV49" s="1"/>
      <c r="JYW49" s="1"/>
      <c r="JYX49" s="1"/>
      <c r="JYY49" s="1"/>
      <c r="JYZ49" s="1"/>
      <c r="JZA49" s="1"/>
      <c r="JZB49" s="1"/>
      <c r="JZC49" s="1"/>
      <c r="JZD49" s="1"/>
      <c r="JZE49" s="1"/>
      <c r="JZF49" s="1"/>
      <c r="JZG49" s="1"/>
      <c r="JZH49" s="1"/>
      <c r="JZI49" s="1"/>
      <c r="JZJ49" s="1"/>
      <c r="JZK49" s="1"/>
      <c r="JZL49" s="1"/>
      <c r="JZM49" s="1"/>
      <c r="JZN49" s="1"/>
      <c r="JZO49" s="1"/>
      <c r="JZP49" s="1"/>
      <c r="JZQ49" s="1"/>
      <c r="JZR49" s="1"/>
      <c r="JZS49" s="1"/>
      <c r="JZT49" s="1"/>
      <c r="JZU49" s="1"/>
      <c r="JZV49" s="1"/>
      <c r="JZW49" s="1"/>
      <c r="JZX49" s="1"/>
      <c r="JZY49" s="1"/>
      <c r="JZZ49" s="1"/>
      <c r="KAA49" s="1"/>
      <c r="KAB49" s="1"/>
      <c r="KAC49" s="1"/>
      <c r="KAD49" s="1"/>
      <c r="KAE49" s="1"/>
      <c r="KAF49" s="1"/>
      <c r="KAG49" s="1"/>
      <c r="KAH49" s="1"/>
      <c r="KAI49" s="1"/>
      <c r="KAJ49" s="1"/>
      <c r="KAK49" s="1"/>
      <c r="KAL49" s="1"/>
      <c r="KAM49" s="1"/>
      <c r="KAN49" s="1"/>
      <c r="KAO49" s="1"/>
      <c r="KAP49" s="1"/>
      <c r="KAQ49" s="1"/>
      <c r="KAR49" s="1"/>
      <c r="KAS49" s="1"/>
      <c r="KAT49" s="1"/>
      <c r="KAU49" s="1"/>
      <c r="KAV49" s="1"/>
      <c r="KAW49" s="1"/>
      <c r="KAX49" s="1"/>
      <c r="KAY49" s="1"/>
      <c r="KAZ49" s="1"/>
      <c r="KBA49" s="1"/>
      <c r="KBB49" s="1"/>
      <c r="KBC49" s="1"/>
      <c r="KBD49" s="1"/>
      <c r="KBE49" s="1"/>
      <c r="KBF49" s="1"/>
      <c r="KBG49" s="1"/>
      <c r="KBH49" s="1"/>
      <c r="KBI49" s="1"/>
      <c r="KBJ49" s="1"/>
      <c r="KBK49" s="1"/>
      <c r="KBL49" s="1"/>
      <c r="KBM49" s="1"/>
      <c r="KBN49" s="1"/>
      <c r="KBO49" s="1"/>
      <c r="KBP49" s="1"/>
      <c r="KBQ49" s="1"/>
      <c r="KBR49" s="1"/>
      <c r="KBS49" s="1"/>
      <c r="KBT49" s="1"/>
      <c r="KBU49" s="1"/>
      <c r="KBV49" s="1"/>
      <c r="KBW49" s="1"/>
      <c r="KBX49" s="1"/>
      <c r="KBY49" s="1"/>
      <c r="KBZ49" s="1"/>
      <c r="KCA49" s="1"/>
      <c r="KCB49" s="1"/>
      <c r="KCC49" s="1"/>
      <c r="KCD49" s="1"/>
      <c r="KCE49" s="1"/>
      <c r="KCF49" s="1"/>
      <c r="KCG49" s="1"/>
      <c r="KCH49" s="1"/>
      <c r="KCI49" s="1"/>
      <c r="KCJ49" s="1"/>
      <c r="KCK49" s="1"/>
      <c r="KCL49" s="1"/>
      <c r="KCM49" s="1"/>
      <c r="KCN49" s="1"/>
      <c r="KCO49" s="1"/>
      <c r="KCP49" s="1"/>
      <c r="KCQ49" s="1"/>
      <c r="KCR49" s="1"/>
      <c r="KCS49" s="1"/>
      <c r="KCT49" s="1"/>
      <c r="KCU49" s="1"/>
      <c r="KCV49" s="1"/>
      <c r="KCW49" s="1"/>
      <c r="KCX49" s="1"/>
      <c r="KCY49" s="1"/>
      <c r="KCZ49" s="1"/>
      <c r="KDA49" s="1"/>
      <c r="KDB49" s="1"/>
      <c r="KDC49" s="1"/>
      <c r="KDD49" s="1"/>
      <c r="KDE49" s="1"/>
      <c r="KDF49" s="1"/>
      <c r="KDG49" s="1"/>
      <c r="KDH49" s="1"/>
      <c r="KDI49" s="1"/>
      <c r="KDJ49" s="1"/>
      <c r="KDK49" s="1"/>
      <c r="KDL49" s="1"/>
      <c r="KDM49" s="1"/>
      <c r="KDN49" s="1"/>
      <c r="KDO49" s="1"/>
      <c r="KDP49" s="1"/>
      <c r="KDQ49" s="1"/>
      <c r="KDR49" s="1"/>
      <c r="KDS49" s="1"/>
      <c r="KDT49" s="1"/>
      <c r="KDU49" s="1"/>
      <c r="KDV49" s="1"/>
      <c r="KDW49" s="1"/>
      <c r="KDX49" s="1"/>
      <c r="KDY49" s="1"/>
      <c r="KDZ49" s="1"/>
      <c r="KEA49" s="1"/>
      <c r="KEB49" s="1"/>
      <c r="KEC49" s="1"/>
      <c r="KED49" s="1"/>
      <c r="KEE49" s="1"/>
      <c r="KEF49" s="1"/>
      <c r="KEG49" s="1"/>
      <c r="KEH49" s="1"/>
      <c r="KEI49" s="1"/>
      <c r="KEJ49" s="1"/>
      <c r="KEK49" s="1"/>
      <c r="KEL49" s="1"/>
      <c r="KEM49" s="1"/>
      <c r="KEN49" s="1"/>
      <c r="KEO49" s="1"/>
      <c r="KEP49" s="1"/>
      <c r="KEQ49" s="1"/>
      <c r="KER49" s="1"/>
      <c r="KES49" s="1"/>
      <c r="KET49" s="1"/>
      <c r="KEU49" s="1"/>
      <c r="KEV49" s="1"/>
      <c r="KEW49" s="1"/>
      <c r="KEX49" s="1"/>
      <c r="KEY49" s="1"/>
      <c r="KEZ49" s="1"/>
      <c r="KFA49" s="1"/>
      <c r="KFB49" s="1"/>
      <c r="KFC49" s="1"/>
      <c r="KFD49" s="1"/>
      <c r="KFE49" s="1"/>
      <c r="KFF49" s="1"/>
      <c r="KFG49" s="1"/>
      <c r="KFH49" s="1"/>
      <c r="KFI49" s="1"/>
      <c r="KFJ49" s="1"/>
      <c r="KFK49" s="1"/>
      <c r="KFL49" s="1"/>
      <c r="KFM49" s="1"/>
      <c r="KFN49" s="1"/>
      <c r="KFO49" s="1"/>
      <c r="KFP49" s="1"/>
      <c r="KFQ49" s="1"/>
      <c r="KFR49" s="1"/>
      <c r="KFS49" s="1"/>
      <c r="KFT49" s="1"/>
      <c r="KFU49" s="1"/>
      <c r="KFV49" s="1"/>
      <c r="KFW49" s="1"/>
      <c r="KFX49" s="1"/>
      <c r="KFY49" s="1"/>
      <c r="KFZ49" s="1"/>
      <c r="KGA49" s="1"/>
      <c r="KGB49" s="1"/>
      <c r="KGC49" s="1"/>
      <c r="KGD49" s="1"/>
      <c r="KGE49" s="1"/>
      <c r="KGF49" s="1"/>
      <c r="KGG49" s="1"/>
      <c r="KGH49" s="1"/>
      <c r="KGI49" s="1"/>
      <c r="KGJ49" s="1"/>
      <c r="KGK49" s="1"/>
      <c r="KGL49" s="1"/>
      <c r="KGM49" s="1"/>
      <c r="KGN49" s="1"/>
      <c r="KGO49" s="1"/>
      <c r="KGP49" s="1"/>
      <c r="KGQ49" s="1"/>
      <c r="KGR49" s="1"/>
      <c r="KGS49" s="1"/>
      <c r="KGT49" s="1"/>
      <c r="KGU49" s="1"/>
      <c r="KGV49" s="1"/>
      <c r="KGW49" s="1"/>
      <c r="KGX49" s="1"/>
      <c r="KGY49" s="1"/>
      <c r="KGZ49" s="1"/>
      <c r="KHA49" s="1"/>
      <c r="KHB49" s="1"/>
      <c r="KHC49" s="1"/>
      <c r="KHD49" s="1"/>
      <c r="KHE49" s="1"/>
      <c r="KHF49" s="1"/>
      <c r="KHG49" s="1"/>
      <c r="KHH49" s="1"/>
      <c r="KHI49" s="1"/>
      <c r="KHJ49" s="1"/>
      <c r="KHK49" s="1"/>
      <c r="KHL49" s="1"/>
      <c r="KHM49" s="1"/>
      <c r="KHN49" s="1"/>
      <c r="KHO49" s="1"/>
      <c r="KHP49" s="1"/>
      <c r="KHQ49" s="1"/>
      <c r="KHR49" s="1"/>
      <c r="KHS49" s="1"/>
      <c r="KHT49" s="1"/>
      <c r="KHU49" s="1"/>
      <c r="KHV49" s="1"/>
      <c r="KHW49" s="1"/>
      <c r="KHX49" s="1"/>
      <c r="KHY49" s="1"/>
      <c r="KHZ49" s="1"/>
      <c r="KIA49" s="1"/>
      <c r="KIB49" s="1"/>
      <c r="KIC49" s="1"/>
      <c r="KID49" s="1"/>
      <c r="KIE49" s="1"/>
      <c r="KIF49" s="1"/>
      <c r="KIG49" s="1"/>
      <c r="KIH49" s="1"/>
      <c r="KII49" s="1"/>
      <c r="KIJ49" s="1"/>
      <c r="KIK49" s="1"/>
      <c r="KIL49" s="1"/>
      <c r="KIM49" s="1"/>
      <c r="KIN49" s="1"/>
      <c r="KIO49" s="1"/>
      <c r="KIP49" s="1"/>
      <c r="KIQ49" s="1"/>
      <c r="KIR49" s="1"/>
      <c r="KIS49" s="1"/>
      <c r="KIT49" s="1"/>
      <c r="KIU49" s="1"/>
      <c r="KIV49" s="1"/>
      <c r="KIW49" s="1"/>
      <c r="KIX49" s="1"/>
      <c r="KIY49" s="1"/>
      <c r="KIZ49" s="1"/>
      <c r="KJA49" s="1"/>
      <c r="KJB49" s="1"/>
      <c r="KJC49" s="1"/>
      <c r="KJD49" s="1"/>
      <c r="KJE49" s="1"/>
      <c r="KJF49" s="1"/>
      <c r="KJG49" s="1"/>
      <c r="KJH49" s="1"/>
      <c r="KJI49" s="1"/>
      <c r="KJJ49" s="1"/>
      <c r="KJK49" s="1"/>
      <c r="KJL49" s="1"/>
      <c r="KJM49" s="1"/>
      <c r="KJN49" s="1"/>
      <c r="KJO49" s="1"/>
      <c r="KJP49" s="1"/>
      <c r="KJQ49" s="1"/>
      <c r="KJR49" s="1"/>
      <c r="KJS49" s="1"/>
      <c r="KJT49" s="1"/>
      <c r="KJU49" s="1"/>
      <c r="KJV49" s="1"/>
      <c r="KJW49" s="1"/>
      <c r="KJX49" s="1"/>
      <c r="KJY49" s="1"/>
      <c r="KJZ49" s="1"/>
      <c r="KKA49" s="1"/>
      <c r="KKB49" s="1"/>
      <c r="KKC49" s="1"/>
      <c r="KKD49" s="1"/>
      <c r="KKE49" s="1"/>
      <c r="KKF49" s="1"/>
      <c r="KKG49" s="1"/>
      <c r="KKH49" s="1"/>
      <c r="KKI49" s="1"/>
      <c r="KKJ49" s="1"/>
      <c r="KKK49" s="1"/>
      <c r="KKL49" s="1"/>
      <c r="KKM49" s="1"/>
      <c r="KKN49" s="1"/>
      <c r="KKO49" s="1"/>
      <c r="KKP49" s="1"/>
      <c r="KKQ49" s="1"/>
      <c r="KKR49" s="1"/>
      <c r="KKS49" s="1"/>
      <c r="KKT49" s="1"/>
      <c r="KKU49" s="1"/>
      <c r="KKV49" s="1"/>
      <c r="KKW49" s="1"/>
      <c r="KKX49" s="1"/>
      <c r="KKY49" s="1"/>
      <c r="KKZ49" s="1"/>
      <c r="KLA49" s="1"/>
      <c r="KLB49" s="1"/>
      <c r="KLC49" s="1"/>
      <c r="KLD49" s="1"/>
      <c r="KLE49" s="1"/>
      <c r="KLF49" s="1"/>
      <c r="KLG49" s="1"/>
      <c r="KLH49" s="1"/>
      <c r="KLI49" s="1"/>
      <c r="KLJ49" s="1"/>
      <c r="KLK49" s="1"/>
      <c r="KLL49" s="1"/>
      <c r="KLM49" s="1"/>
      <c r="KLN49" s="1"/>
      <c r="KLO49" s="1"/>
      <c r="KLP49" s="1"/>
      <c r="KLQ49" s="1"/>
      <c r="KLR49" s="1"/>
      <c r="KLS49" s="1"/>
      <c r="KLT49" s="1"/>
      <c r="KLU49" s="1"/>
      <c r="KLV49" s="1"/>
      <c r="KLW49" s="1"/>
      <c r="KLX49" s="1"/>
      <c r="KLY49" s="1"/>
      <c r="KLZ49" s="1"/>
      <c r="KMA49" s="1"/>
      <c r="KMB49" s="1"/>
      <c r="KMC49" s="1"/>
      <c r="KMD49" s="1"/>
      <c r="KME49" s="1"/>
      <c r="KMF49" s="1"/>
      <c r="KMG49" s="1"/>
      <c r="KMH49" s="1"/>
      <c r="KMI49" s="1"/>
      <c r="KMJ49" s="1"/>
      <c r="KMK49" s="1"/>
      <c r="KML49" s="1"/>
      <c r="KMM49" s="1"/>
      <c r="KMN49" s="1"/>
      <c r="KMO49" s="1"/>
      <c r="KMP49" s="1"/>
      <c r="KMQ49" s="1"/>
      <c r="KMR49" s="1"/>
      <c r="KMS49" s="1"/>
      <c r="KMT49" s="1"/>
      <c r="KMU49" s="1"/>
      <c r="KMV49" s="1"/>
      <c r="KMW49" s="1"/>
      <c r="KMX49" s="1"/>
      <c r="KMY49" s="1"/>
      <c r="KMZ49" s="1"/>
      <c r="KNA49" s="1"/>
      <c r="KNB49" s="1"/>
      <c r="KNC49" s="1"/>
      <c r="KND49" s="1"/>
      <c r="KNE49" s="1"/>
      <c r="KNF49" s="1"/>
      <c r="KNG49" s="1"/>
      <c r="KNH49" s="1"/>
      <c r="KNI49" s="1"/>
      <c r="KNJ49" s="1"/>
      <c r="KNK49" s="1"/>
      <c r="KNL49" s="1"/>
      <c r="KNM49" s="1"/>
      <c r="KNN49" s="1"/>
      <c r="KNO49" s="1"/>
      <c r="KNP49" s="1"/>
      <c r="KNQ49" s="1"/>
      <c r="KNR49" s="1"/>
      <c r="KNS49" s="1"/>
      <c r="KNT49" s="1"/>
      <c r="KNU49" s="1"/>
      <c r="KNV49" s="1"/>
      <c r="KNW49" s="1"/>
      <c r="KNX49" s="1"/>
      <c r="KNY49" s="1"/>
      <c r="KNZ49" s="1"/>
      <c r="KOA49" s="1"/>
      <c r="KOB49" s="1"/>
      <c r="KOC49" s="1"/>
      <c r="KOD49" s="1"/>
      <c r="KOE49" s="1"/>
      <c r="KOF49" s="1"/>
      <c r="KOG49" s="1"/>
      <c r="KOH49" s="1"/>
      <c r="KOI49" s="1"/>
      <c r="KOJ49" s="1"/>
      <c r="KOK49" s="1"/>
      <c r="KOL49" s="1"/>
      <c r="KOM49" s="1"/>
      <c r="KON49" s="1"/>
      <c r="KOO49" s="1"/>
      <c r="KOP49" s="1"/>
      <c r="KOQ49" s="1"/>
      <c r="KOR49" s="1"/>
      <c r="KOS49" s="1"/>
      <c r="KOT49" s="1"/>
      <c r="KOU49" s="1"/>
      <c r="KOV49" s="1"/>
      <c r="KOW49" s="1"/>
      <c r="KOX49" s="1"/>
      <c r="KOY49" s="1"/>
      <c r="KOZ49" s="1"/>
      <c r="KPA49" s="1"/>
      <c r="KPB49" s="1"/>
      <c r="KPC49" s="1"/>
      <c r="KPD49" s="1"/>
      <c r="KPE49" s="1"/>
      <c r="KPF49" s="1"/>
      <c r="KPG49" s="1"/>
      <c r="KPH49" s="1"/>
      <c r="KPI49" s="1"/>
      <c r="KPJ49" s="1"/>
      <c r="KPK49" s="1"/>
      <c r="KPL49" s="1"/>
      <c r="KPM49" s="1"/>
      <c r="KPN49" s="1"/>
      <c r="KPO49" s="1"/>
      <c r="KPP49" s="1"/>
      <c r="KPQ49" s="1"/>
      <c r="KPR49" s="1"/>
      <c r="KPS49" s="1"/>
      <c r="KPT49" s="1"/>
      <c r="KPU49" s="1"/>
      <c r="KPV49" s="1"/>
      <c r="KPW49" s="1"/>
      <c r="KPX49" s="1"/>
      <c r="KPY49" s="1"/>
      <c r="KPZ49" s="1"/>
      <c r="KQA49" s="1"/>
      <c r="KQB49" s="1"/>
      <c r="KQC49" s="1"/>
      <c r="KQD49" s="1"/>
      <c r="KQE49" s="1"/>
      <c r="KQF49" s="1"/>
      <c r="KQG49" s="1"/>
      <c r="KQH49" s="1"/>
      <c r="KQI49" s="1"/>
      <c r="KQJ49" s="1"/>
      <c r="KQK49" s="1"/>
      <c r="KQL49" s="1"/>
      <c r="KQM49" s="1"/>
      <c r="KQN49" s="1"/>
      <c r="KQO49" s="1"/>
      <c r="KQP49" s="1"/>
      <c r="KQQ49" s="1"/>
      <c r="KQR49" s="1"/>
      <c r="KQS49" s="1"/>
      <c r="KQT49" s="1"/>
      <c r="KQU49" s="1"/>
      <c r="KQV49" s="1"/>
      <c r="KQW49" s="1"/>
      <c r="KQX49" s="1"/>
      <c r="KQY49" s="1"/>
      <c r="KQZ49" s="1"/>
      <c r="KRA49" s="1"/>
      <c r="KRB49" s="1"/>
      <c r="KRC49" s="1"/>
      <c r="KRD49" s="1"/>
      <c r="KRE49" s="1"/>
      <c r="KRF49" s="1"/>
      <c r="KRG49" s="1"/>
      <c r="KRH49" s="1"/>
      <c r="KRI49" s="1"/>
      <c r="KRJ49" s="1"/>
      <c r="KRK49" s="1"/>
      <c r="KRL49" s="1"/>
      <c r="KRM49" s="1"/>
      <c r="KRN49" s="1"/>
      <c r="KRO49" s="1"/>
      <c r="KRP49" s="1"/>
      <c r="KRQ49" s="1"/>
      <c r="KRR49" s="1"/>
      <c r="KRS49" s="1"/>
      <c r="KRT49" s="1"/>
      <c r="KRU49" s="1"/>
      <c r="KRV49" s="1"/>
      <c r="KRW49" s="1"/>
      <c r="KRX49" s="1"/>
      <c r="KRY49" s="1"/>
      <c r="KRZ49" s="1"/>
      <c r="KSA49" s="1"/>
      <c r="KSB49" s="1"/>
      <c r="KSC49" s="1"/>
      <c r="KSD49" s="1"/>
      <c r="KSE49" s="1"/>
      <c r="KSF49" s="1"/>
      <c r="KSG49" s="1"/>
      <c r="KSH49" s="1"/>
      <c r="KSI49" s="1"/>
      <c r="KSJ49" s="1"/>
      <c r="KSK49" s="1"/>
      <c r="KSL49" s="1"/>
      <c r="KSM49" s="1"/>
      <c r="KSN49" s="1"/>
      <c r="KSO49" s="1"/>
      <c r="KSP49" s="1"/>
      <c r="KSQ49" s="1"/>
      <c r="KSR49" s="1"/>
      <c r="KSS49" s="1"/>
      <c r="KST49" s="1"/>
      <c r="KSU49" s="1"/>
      <c r="KSV49" s="1"/>
      <c r="KSW49" s="1"/>
      <c r="KSX49" s="1"/>
      <c r="KSY49" s="1"/>
      <c r="KSZ49" s="1"/>
      <c r="KTA49" s="1"/>
      <c r="KTB49" s="1"/>
      <c r="KTC49" s="1"/>
      <c r="KTD49" s="1"/>
      <c r="KTE49" s="1"/>
      <c r="KTF49" s="1"/>
      <c r="KTG49" s="1"/>
      <c r="KTH49" s="1"/>
      <c r="KTI49" s="1"/>
      <c r="KTJ49" s="1"/>
      <c r="KTK49" s="1"/>
      <c r="KTL49" s="1"/>
      <c r="KTM49" s="1"/>
      <c r="KTN49" s="1"/>
      <c r="KTO49" s="1"/>
      <c r="KTP49" s="1"/>
      <c r="KTQ49" s="1"/>
      <c r="KTR49" s="1"/>
      <c r="KTS49" s="1"/>
      <c r="KTT49" s="1"/>
      <c r="KTU49" s="1"/>
      <c r="KTV49" s="1"/>
      <c r="KTW49" s="1"/>
      <c r="KTX49" s="1"/>
      <c r="KTY49" s="1"/>
      <c r="KTZ49" s="1"/>
      <c r="KUA49" s="1"/>
      <c r="KUB49" s="1"/>
      <c r="KUC49" s="1"/>
      <c r="KUD49" s="1"/>
      <c r="KUE49" s="1"/>
      <c r="KUF49" s="1"/>
      <c r="KUG49" s="1"/>
      <c r="KUH49" s="1"/>
      <c r="KUI49" s="1"/>
      <c r="KUJ49" s="1"/>
      <c r="KUK49" s="1"/>
      <c r="KUL49" s="1"/>
      <c r="KUM49" s="1"/>
      <c r="KUN49" s="1"/>
      <c r="KUO49" s="1"/>
      <c r="KUP49" s="1"/>
      <c r="KUQ49" s="1"/>
      <c r="KUR49" s="1"/>
      <c r="KUS49" s="1"/>
      <c r="KUT49" s="1"/>
      <c r="KUU49" s="1"/>
      <c r="KUV49" s="1"/>
      <c r="KUW49" s="1"/>
      <c r="KUX49" s="1"/>
      <c r="KUY49" s="1"/>
      <c r="KUZ49" s="1"/>
      <c r="KVA49" s="1"/>
      <c r="KVB49" s="1"/>
      <c r="KVC49" s="1"/>
      <c r="KVD49" s="1"/>
      <c r="KVE49" s="1"/>
      <c r="KVF49" s="1"/>
      <c r="KVG49" s="1"/>
      <c r="KVH49" s="1"/>
      <c r="KVI49" s="1"/>
      <c r="KVJ49" s="1"/>
      <c r="KVK49" s="1"/>
      <c r="KVL49" s="1"/>
      <c r="KVM49" s="1"/>
      <c r="KVN49" s="1"/>
      <c r="KVO49" s="1"/>
      <c r="KVP49" s="1"/>
      <c r="KVQ49" s="1"/>
      <c r="KVR49" s="1"/>
      <c r="KVS49" s="1"/>
      <c r="KVT49" s="1"/>
      <c r="KVU49" s="1"/>
      <c r="KVV49" s="1"/>
      <c r="KVW49" s="1"/>
      <c r="KVX49" s="1"/>
      <c r="KVY49" s="1"/>
      <c r="KVZ49" s="1"/>
      <c r="KWA49" s="1"/>
      <c r="KWB49" s="1"/>
      <c r="KWC49" s="1"/>
      <c r="KWD49" s="1"/>
      <c r="KWE49" s="1"/>
      <c r="KWF49" s="1"/>
      <c r="KWG49" s="1"/>
      <c r="KWH49" s="1"/>
      <c r="KWI49" s="1"/>
      <c r="KWJ49" s="1"/>
      <c r="KWK49" s="1"/>
      <c r="KWL49" s="1"/>
      <c r="KWM49" s="1"/>
      <c r="KWN49" s="1"/>
      <c r="KWO49" s="1"/>
      <c r="KWP49" s="1"/>
      <c r="KWQ49" s="1"/>
      <c r="KWR49" s="1"/>
      <c r="KWS49" s="1"/>
      <c r="KWT49" s="1"/>
      <c r="KWU49" s="1"/>
      <c r="KWV49" s="1"/>
      <c r="KWW49" s="1"/>
      <c r="KWX49" s="1"/>
      <c r="KWY49" s="1"/>
      <c r="KWZ49" s="1"/>
      <c r="KXA49" s="1"/>
      <c r="KXB49" s="1"/>
      <c r="KXC49" s="1"/>
      <c r="KXD49" s="1"/>
      <c r="KXE49" s="1"/>
      <c r="KXF49" s="1"/>
      <c r="KXG49" s="1"/>
      <c r="KXH49" s="1"/>
      <c r="KXI49" s="1"/>
      <c r="KXJ49" s="1"/>
      <c r="KXK49" s="1"/>
      <c r="KXL49" s="1"/>
      <c r="KXM49" s="1"/>
      <c r="KXN49" s="1"/>
      <c r="KXO49" s="1"/>
      <c r="KXP49" s="1"/>
      <c r="KXQ49" s="1"/>
      <c r="KXR49" s="1"/>
      <c r="KXS49" s="1"/>
      <c r="KXT49" s="1"/>
      <c r="KXU49" s="1"/>
      <c r="KXV49" s="1"/>
      <c r="KXW49" s="1"/>
      <c r="KXX49" s="1"/>
      <c r="KXY49" s="1"/>
      <c r="KXZ49" s="1"/>
      <c r="KYA49" s="1"/>
      <c r="KYB49" s="1"/>
      <c r="KYC49" s="1"/>
      <c r="KYD49" s="1"/>
      <c r="KYE49" s="1"/>
      <c r="KYF49" s="1"/>
      <c r="KYG49" s="1"/>
      <c r="KYH49" s="1"/>
      <c r="KYI49" s="1"/>
      <c r="KYJ49" s="1"/>
      <c r="KYK49" s="1"/>
      <c r="KYL49" s="1"/>
      <c r="KYM49" s="1"/>
      <c r="KYN49" s="1"/>
      <c r="KYO49" s="1"/>
      <c r="KYP49" s="1"/>
      <c r="KYQ49" s="1"/>
      <c r="KYR49" s="1"/>
      <c r="KYS49" s="1"/>
      <c r="KYT49" s="1"/>
      <c r="KYU49" s="1"/>
      <c r="KYV49" s="1"/>
      <c r="KYW49" s="1"/>
      <c r="KYX49" s="1"/>
      <c r="KYY49" s="1"/>
      <c r="KYZ49" s="1"/>
      <c r="KZA49" s="1"/>
      <c r="KZB49" s="1"/>
      <c r="KZC49" s="1"/>
      <c r="KZD49" s="1"/>
      <c r="KZE49" s="1"/>
      <c r="KZF49" s="1"/>
      <c r="KZG49" s="1"/>
      <c r="KZH49" s="1"/>
      <c r="KZI49" s="1"/>
      <c r="KZJ49" s="1"/>
      <c r="KZK49" s="1"/>
      <c r="KZL49" s="1"/>
      <c r="KZM49" s="1"/>
      <c r="KZN49" s="1"/>
      <c r="KZO49" s="1"/>
      <c r="KZP49" s="1"/>
      <c r="KZQ49" s="1"/>
      <c r="KZR49" s="1"/>
      <c r="KZS49" s="1"/>
      <c r="KZT49" s="1"/>
      <c r="KZU49" s="1"/>
      <c r="KZV49" s="1"/>
      <c r="KZW49" s="1"/>
      <c r="KZX49" s="1"/>
      <c r="KZY49" s="1"/>
      <c r="KZZ49" s="1"/>
      <c r="LAA49" s="1"/>
      <c r="LAB49" s="1"/>
      <c r="LAC49" s="1"/>
      <c r="LAD49" s="1"/>
      <c r="LAE49" s="1"/>
      <c r="LAF49" s="1"/>
      <c r="LAG49" s="1"/>
      <c r="LAH49" s="1"/>
      <c r="LAI49" s="1"/>
      <c r="LAJ49" s="1"/>
      <c r="LAK49" s="1"/>
      <c r="LAL49" s="1"/>
      <c r="LAM49" s="1"/>
      <c r="LAN49" s="1"/>
      <c r="LAO49" s="1"/>
      <c r="LAP49" s="1"/>
      <c r="LAQ49" s="1"/>
      <c r="LAR49" s="1"/>
      <c r="LAS49" s="1"/>
      <c r="LAT49" s="1"/>
      <c r="LAU49" s="1"/>
      <c r="LAV49" s="1"/>
      <c r="LAW49" s="1"/>
      <c r="LAX49" s="1"/>
      <c r="LAY49" s="1"/>
      <c r="LAZ49" s="1"/>
      <c r="LBA49" s="1"/>
      <c r="LBB49" s="1"/>
      <c r="LBC49" s="1"/>
      <c r="LBD49" s="1"/>
      <c r="LBE49" s="1"/>
      <c r="LBF49" s="1"/>
      <c r="LBG49" s="1"/>
      <c r="LBH49" s="1"/>
      <c r="LBI49" s="1"/>
      <c r="LBJ49" s="1"/>
      <c r="LBK49" s="1"/>
      <c r="LBL49" s="1"/>
      <c r="LBM49" s="1"/>
      <c r="LBN49" s="1"/>
      <c r="LBO49" s="1"/>
      <c r="LBP49" s="1"/>
      <c r="LBQ49" s="1"/>
      <c r="LBR49" s="1"/>
      <c r="LBS49" s="1"/>
      <c r="LBT49" s="1"/>
      <c r="LBU49" s="1"/>
      <c r="LBV49" s="1"/>
      <c r="LBW49" s="1"/>
      <c r="LBX49" s="1"/>
      <c r="LBY49" s="1"/>
      <c r="LBZ49" s="1"/>
      <c r="LCA49" s="1"/>
      <c r="LCB49" s="1"/>
      <c r="LCC49" s="1"/>
      <c r="LCD49" s="1"/>
      <c r="LCE49" s="1"/>
      <c r="LCF49" s="1"/>
      <c r="LCG49" s="1"/>
      <c r="LCH49" s="1"/>
      <c r="LCI49" s="1"/>
      <c r="LCJ49" s="1"/>
      <c r="LCK49" s="1"/>
      <c r="LCL49" s="1"/>
      <c r="LCM49" s="1"/>
      <c r="LCN49" s="1"/>
      <c r="LCO49" s="1"/>
      <c r="LCP49" s="1"/>
      <c r="LCQ49" s="1"/>
      <c r="LCR49" s="1"/>
      <c r="LCS49" s="1"/>
      <c r="LCT49" s="1"/>
      <c r="LCU49" s="1"/>
      <c r="LCV49" s="1"/>
      <c r="LCW49" s="1"/>
      <c r="LCX49" s="1"/>
      <c r="LCY49" s="1"/>
      <c r="LCZ49" s="1"/>
      <c r="LDA49" s="1"/>
      <c r="LDB49" s="1"/>
      <c r="LDC49" s="1"/>
      <c r="LDD49" s="1"/>
      <c r="LDE49" s="1"/>
      <c r="LDF49" s="1"/>
      <c r="LDG49" s="1"/>
      <c r="LDH49" s="1"/>
      <c r="LDI49" s="1"/>
      <c r="LDJ49" s="1"/>
      <c r="LDK49" s="1"/>
      <c r="LDL49" s="1"/>
      <c r="LDM49" s="1"/>
      <c r="LDN49" s="1"/>
      <c r="LDO49" s="1"/>
      <c r="LDP49" s="1"/>
      <c r="LDQ49" s="1"/>
      <c r="LDR49" s="1"/>
      <c r="LDS49" s="1"/>
      <c r="LDT49" s="1"/>
      <c r="LDU49" s="1"/>
      <c r="LDV49" s="1"/>
      <c r="LDW49" s="1"/>
      <c r="LDX49" s="1"/>
      <c r="LDY49" s="1"/>
      <c r="LDZ49" s="1"/>
      <c r="LEA49" s="1"/>
      <c r="LEB49" s="1"/>
      <c r="LEC49" s="1"/>
      <c r="LED49" s="1"/>
      <c r="LEE49" s="1"/>
      <c r="LEF49" s="1"/>
      <c r="LEG49" s="1"/>
      <c r="LEH49" s="1"/>
      <c r="LEI49" s="1"/>
      <c r="LEJ49" s="1"/>
      <c r="LEK49" s="1"/>
      <c r="LEL49" s="1"/>
      <c r="LEM49" s="1"/>
      <c r="LEN49" s="1"/>
      <c r="LEO49" s="1"/>
      <c r="LEP49" s="1"/>
      <c r="LEQ49" s="1"/>
      <c r="LER49" s="1"/>
      <c r="LES49" s="1"/>
      <c r="LET49" s="1"/>
      <c r="LEU49" s="1"/>
      <c r="LEV49" s="1"/>
      <c r="LEW49" s="1"/>
      <c r="LEX49" s="1"/>
      <c r="LEY49" s="1"/>
      <c r="LEZ49" s="1"/>
      <c r="LFA49" s="1"/>
      <c r="LFB49" s="1"/>
      <c r="LFC49" s="1"/>
      <c r="LFD49" s="1"/>
      <c r="LFE49" s="1"/>
      <c r="LFF49" s="1"/>
      <c r="LFG49" s="1"/>
      <c r="LFH49" s="1"/>
      <c r="LFI49" s="1"/>
      <c r="LFJ49" s="1"/>
      <c r="LFK49" s="1"/>
      <c r="LFL49" s="1"/>
      <c r="LFM49" s="1"/>
      <c r="LFN49" s="1"/>
      <c r="LFO49" s="1"/>
      <c r="LFP49" s="1"/>
      <c r="LFQ49" s="1"/>
      <c r="LFR49" s="1"/>
      <c r="LFS49" s="1"/>
      <c r="LFT49" s="1"/>
      <c r="LFU49" s="1"/>
      <c r="LFV49" s="1"/>
      <c r="LFW49" s="1"/>
      <c r="LFX49" s="1"/>
      <c r="LFY49" s="1"/>
      <c r="LFZ49" s="1"/>
      <c r="LGA49" s="1"/>
      <c r="LGB49" s="1"/>
      <c r="LGC49" s="1"/>
      <c r="LGD49" s="1"/>
      <c r="LGE49" s="1"/>
      <c r="LGF49" s="1"/>
      <c r="LGG49" s="1"/>
      <c r="LGH49" s="1"/>
      <c r="LGI49" s="1"/>
      <c r="LGJ49" s="1"/>
      <c r="LGK49" s="1"/>
      <c r="LGL49" s="1"/>
      <c r="LGM49" s="1"/>
      <c r="LGN49" s="1"/>
      <c r="LGO49" s="1"/>
      <c r="LGP49" s="1"/>
      <c r="LGQ49" s="1"/>
      <c r="LGR49" s="1"/>
      <c r="LGS49" s="1"/>
      <c r="LGT49" s="1"/>
      <c r="LGU49" s="1"/>
      <c r="LGV49" s="1"/>
      <c r="LGW49" s="1"/>
      <c r="LGX49" s="1"/>
      <c r="LGY49" s="1"/>
      <c r="LGZ49" s="1"/>
      <c r="LHA49" s="1"/>
      <c r="LHB49" s="1"/>
      <c r="LHC49" s="1"/>
      <c r="LHD49" s="1"/>
      <c r="LHE49" s="1"/>
      <c r="LHF49" s="1"/>
      <c r="LHG49" s="1"/>
      <c r="LHH49" s="1"/>
      <c r="LHI49" s="1"/>
      <c r="LHJ49" s="1"/>
      <c r="LHK49" s="1"/>
      <c r="LHL49" s="1"/>
      <c r="LHM49" s="1"/>
      <c r="LHN49" s="1"/>
      <c r="LHO49" s="1"/>
      <c r="LHP49" s="1"/>
      <c r="LHQ49" s="1"/>
      <c r="LHR49" s="1"/>
      <c r="LHS49" s="1"/>
      <c r="LHT49" s="1"/>
      <c r="LHU49" s="1"/>
      <c r="LHV49" s="1"/>
      <c r="LHW49" s="1"/>
      <c r="LHX49" s="1"/>
      <c r="LHY49" s="1"/>
      <c r="LHZ49" s="1"/>
      <c r="LIA49" s="1"/>
      <c r="LIB49" s="1"/>
      <c r="LIC49" s="1"/>
      <c r="LID49" s="1"/>
      <c r="LIE49" s="1"/>
      <c r="LIF49" s="1"/>
      <c r="LIG49" s="1"/>
      <c r="LIH49" s="1"/>
      <c r="LII49" s="1"/>
      <c r="LIJ49" s="1"/>
      <c r="LIK49" s="1"/>
      <c r="LIL49" s="1"/>
      <c r="LIM49" s="1"/>
      <c r="LIN49" s="1"/>
      <c r="LIO49" s="1"/>
      <c r="LIP49" s="1"/>
      <c r="LIQ49" s="1"/>
      <c r="LIR49" s="1"/>
      <c r="LIS49" s="1"/>
      <c r="LIT49" s="1"/>
      <c r="LIU49" s="1"/>
      <c r="LIV49" s="1"/>
      <c r="LIW49" s="1"/>
      <c r="LIX49" s="1"/>
      <c r="LIY49" s="1"/>
      <c r="LIZ49" s="1"/>
      <c r="LJA49" s="1"/>
      <c r="LJB49" s="1"/>
      <c r="LJC49" s="1"/>
      <c r="LJD49" s="1"/>
      <c r="LJE49" s="1"/>
      <c r="LJF49" s="1"/>
      <c r="LJG49" s="1"/>
      <c r="LJH49" s="1"/>
      <c r="LJI49" s="1"/>
      <c r="LJJ49" s="1"/>
      <c r="LJK49" s="1"/>
      <c r="LJL49" s="1"/>
      <c r="LJM49" s="1"/>
      <c r="LJN49" s="1"/>
      <c r="LJO49" s="1"/>
      <c r="LJP49" s="1"/>
      <c r="LJQ49" s="1"/>
      <c r="LJR49" s="1"/>
      <c r="LJS49" s="1"/>
      <c r="LJT49" s="1"/>
      <c r="LJU49" s="1"/>
      <c r="LJV49" s="1"/>
      <c r="LJW49" s="1"/>
      <c r="LJX49" s="1"/>
      <c r="LJY49" s="1"/>
      <c r="LJZ49" s="1"/>
      <c r="LKA49" s="1"/>
      <c r="LKB49" s="1"/>
      <c r="LKC49" s="1"/>
      <c r="LKD49" s="1"/>
      <c r="LKE49" s="1"/>
      <c r="LKF49" s="1"/>
      <c r="LKG49" s="1"/>
      <c r="LKH49" s="1"/>
      <c r="LKI49" s="1"/>
      <c r="LKJ49" s="1"/>
      <c r="LKK49" s="1"/>
      <c r="LKL49" s="1"/>
      <c r="LKM49" s="1"/>
      <c r="LKN49" s="1"/>
      <c r="LKO49" s="1"/>
      <c r="LKP49" s="1"/>
      <c r="LKQ49" s="1"/>
      <c r="LKR49" s="1"/>
      <c r="LKS49" s="1"/>
      <c r="LKT49" s="1"/>
      <c r="LKU49" s="1"/>
      <c r="LKV49" s="1"/>
      <c r="LKW49" s="1"/>
      <c r="LKX49" s="1"/>
      <c r="LKY49" s="1"/>
      <c r="LKZ49" s="1"/>
      <c r="LLA49" s="1"/>
      <c r="LLB49" s="1"/>
      <c r="LLC49" s="1"/>
      <c r="LLD49" s="1"/>
      <c r="LLE49" s="1"/>
      <c r="LLF49" s="1"/>
      <c r="LLG49" s="1"/>
      <c r="LLH49" s="1"/>
      <c r="LLI49" s="1"/>
      <c r="LLJ49" s="1"/>
      <c r="LLK49" s="1"/>
      <c r="LLL49" s="1"/>
      <c r="LLM49" s="1"/>
      <c r="LLN49" s="1"/>
      <c r="LLO49" s="1"/>
      <c r="LLP49" s="1"/>
      <c r="LLQ49" s="1"/>
      <c r="LLR49" s="1"/>
      <c r="LLS49" s="1"/>
      <c r="LLT49" s="1"/>
      <c r="LLU49" s="1"/>
      <c r="LLV49" s="1"/>
      <c r="LLW49" s="1"/>
      <c r="LLX49" s="1"/>
      <c r="LLY49" s="1"/>
      <c r="LLZ49" s="1"/>
      <c r="LMA49" s="1"/>
      <c r="LMB49" s="1"/>
      <c r="LMC49" s="1"/>
      <c r="LMD49" s="1"/>
      <c r="LME49" s="1"/>
      <c r="LMF49" s="1"/>
      <c r="LMG49" s="1"/>
      <c r="LMH49" s="1"/>
      <c r="LMI49" s="1"/>
      <c r="LMJ49" s="1"/>
      <c r="LMK49" s="1"/>
      <c r="LML49" s="1"/>
      <c r="LMM49" s="1"/>
      <c r="LMN49" s="1"/>
      <c r="LMO49" s="1"/>
      <c r="LMP49" s="1"/>
      <c r="LMQ49" s="1"/>
      <c r="LMR49" s="1"/>
      <c r="LMS49" s="1"/>
      <c r="LMT49" s="1"/>
      <c r="LMU49" s="1"/>
      <c r="LMV49" s="1"/>
      <c r="LMW49" s="1"/>
      <c r="LMX49" s="1"/>
      <c r="LMY49" s="1"/>
      <c r="LMZ49" s="1"/>
      <c r="LNA49" s="1"/>
      <c r="LNB49" s="1"/>
      <c r="LNC49" s="1"/>
      <c r="LND49" s="1"/>
      <c r="LNE49" s="1"/>
      <c r="LNF49" s="1"/>
      <c r="LNG49" s="1"/>
      <c r="LNH49" s="1"/>
      <c r="LNI49" s="1"/>
      <c r="LNJ49" s="1"/>
      <c r="LNK49" s="1"/>
      <c r="LNL49" s="1"/>
      <c r="LNM49" s="1"/>
      <c r="LNN49" s="1"/>
      <c r="LNO49" s="1"/>
      <c r="LNP49" s="1"/>
      <c r="LNQ49" s="1"/>
      <c r="LNR49" s="1"/>
      <c r="LNS49" s="1"/>
      <c r="LNT49" s="1"/>
      <c r="LNU49" s="1"/>
      <c r="LNV49" s="1"/>
      <c r="LNW49" s="1"/>
      <c r="LNX49" s="1"/>
      <c r="LNY49" s="1"/>
      <c r="LNZ49" s="1"/>
      <c r="LOA49" s="1"/>
      <c r="LOB49" s="1"/>
      <c r="LOC49" s="1"/>
      <c r="LOD49" s="1"/>
      <c r="LOE49" s="1"/>
      <c r="LOF49" s="1"/>
      <c r="LOG49" s="1"/>
      <c r="LOH49" s="1"/>
      <c r="LOI49" s="1"/>
      <c r="LOJ49" s="1"/>
      <c r="LOK49" s="1"/>
      <c r="LOL49" s="1"/>
      <c r="LOM49" s="1"/>
      <c r="LON49" s="1"/>
      <c r="LOO49" s="1"/>
      <c r="LOP49" s="1"/>
      <c r="LOQ49" s="1"/>
      <c r="LOR49" s="1"/>
      <c r="LOS49" s="1"/>
      <c r="LOT49" s="1"/>
      <c r="LOU49" s="1"/>
      <c r="LOV49" s="1"/>
      <c r="LOW49" s="1"/>
      <c r="LOX49" s="1"/>
      <c r="LOY49" s="1"/>
      <c r="LOZ49" s="1"/>
      <c r="LPA49" s="1"/>
      <c r="LPB49" s="1"/>
      <c r="LPC49" s="1"/>
      <c r="LPD49" s="1"/>
      <c r="LPE49" s="1"/>
      <c r="LPF49" s="1"/>
      <c r="LPG49" s="1"/>
      <c r="LPH49" s="1"/>
      <c r="LPI49" s="1"/>
      <c r="LPJ49" s="1"/>
      <c r="LPK49" s="1"/>
      <c r="LPL49" s="1"/>
      <c r="LPM49" s="1"/>
      <c r="LPN49" s="1"/>
      <c r="LPO49" s="1"/>
      <c r="LPP49" s="1"/>
      <c r="LPQ49" s="1"/>
      <c r="LPR49" s="1"/>
      <c r="LPS49" s="1"/>
      <c r="LPT49" s="1"/>
      <c r="LPU49" s="1"/>
      <c r="LPV49" s="1"/>
      <c r="LPW49" s="1"/>
      <c r="LPX49" s="1"/>
      <c r="LPY49" s="1"/>
      <c r="LPZ49" s="1"/>
      <c r="LQA49" s="1"/>
      <c r="LQB49" s="1"/>
      <c r="LQC49" s="1"/>
      <c r="LQD49" s="1"/>
      <c r="LQE49" s="1"/>
      <c r="LQF49" s="1"/>
      <c r="LQG49" s="1"/>
      <c r="LQH49" s="1"/>
      <c r="LQI49" s="1"/>
      <c r="LQJ49" s="1"/>
      <c r="LQK49" s="1"/>
      <c r="LQL49" s="1"/>
      <c r="LQM49" s="1"/>
      <c r="LQN49" s="1"/>
      <c r="LQO49" s="1"/>
      <c r="LQP49" s="1"/>
      <c r="LQQ49" s="1"/>
      <c r="LQR49" s="1"/>
      <c r="LQS49" s="1"/>
      <c r="LQT49" s="1"/>
      <c r="LQU49" s="1"/>
      <c r="LQV49" s="1"/>
      <c r="LQW49" s="1"/>
      <c r="LQX49" s="1"/>
      <c r="LQY49" s="1"/>
      <c r="LQZ49" s="1"/>
      <c r="LRA49" s="1"/>
      <c r="LRB49" s="1"/>
      <c r="LRC49" s="1"/>
      <c r="LRD49" s="1"/>
      <c r="LRE49" s="1"/>
      <c r="LRF49" s="1"/>
      <c r="LRG49" s="1"/>
      <c r="LRH49" s="1"/>
      <c r="LRI49" s="1"/>
      <c r="LRJ49" s="1"/>
      <c r="LRK49" s="1"/>
      <c r="LRL49" s="1"/>
      <c r="LRM49" s="1"/>
      <c r="LRN49" s="1"/>
      <c r="LRO49" s="1"/>
      <c r="LRP49" s="1"/>
      <c r="LRQ49" s="1"/>
      <c r="LRR49" s="1"/>
      <c r="LRS49" s="1"/>
      <c r="LRT49" s="1"/>
      <c r="LRU49" s="1"/>
      <c r="LRV49" s="1"/>
      <c r="LRW49" s="1"/>
      <c r="LRX49" s="1"/>
      <c r="LRY49" s="1"/>
      <c r="LRZ49" s="1"/>
      <c r="LSA49" s="1"/>
      <c r="LSB49" s="1"/>
      <c r="LSC49" s="1"/>
      <c r="LSD49" s="1"/>
      <c r="LSE49" s="1"/>
      <c r="LSF49" s="1"/>
      <c r="LSG49" s="1"/>
      <c r="LSH49" s="1"/>
      <c r="LSI49" s="1"/>
      <c r="LSJ49" s="1"/>
      <c r="LSK49" s="1"/>
      <c r="LSL49" s="1"/>
      <c r="LSM49" s="1"/>
      <c r="LSN49" s="1"/>
      <c r="LSO49" s="1"/>
      <c r="LSP49" s="1"/>
      <c r="LSQ49" s="1"/>
      <c r="LSR49" s="1"/>
      <c r="LSS49" s="1"/>
      <c r="LST49" s="1"/>
      <c r="LSU49" s="1"/>
      <c r="LSV49" s="1"/>
      <c r="LSW49" s="1"/>
      <c r="LSX49" s="1"/>
      <c r="LSY49" s="1"/>
      <c r="LSZ49" s="1"/>
      <c r="LTA49" s="1"/>
      <c r="LTB49" s="1"/>
      <c r="LTC49" s="1"/>
      <c r="LTD49" s="1"/>
      <c r="LTE49" s="1"/>
      <c r="LTF49" s="1"/>
      <c r="LTG49" s="1"/>
      <c r="LTH49" s="1"/>
      <c r="LTI49" s="1"/>
      <c r="LTJ49" s="1"/>
      <c r="LTK49" s="1"/>
      <c r="LTL49" s="1"/>
      <c r="LTM49" s="1"/>
      <c r="LTN49" s="1"/>
      <c r="LTO49" s="1"/>
      <c r="LTP49" s="1"/>
      <c r="LTQ49" s="1"/>
      <c r="LTR49" s="1"/>
      <c r="LTS49" s="1"/>
      <c r="LTT49" s="1"/>
      <c r="LTU49" s="1"/>
      <c r="LTV49" s="1"/>
      <c r="LTW49" s="1"/>
      <c r="LTX49" s="1"/>
      <c r="LTY49" s="1"/>
      <c r="LTZ49" s="1"/>
      <c r="LUA49" s="1"/>
      <c r="LUB49" s="1"/>
      <c r="LUC49" s="1"/>
      <c r="LUD49" s="1"/>
      <c r="LUE49" s="1"/>
      <c r="LUF49" s="1"/>
      <c r="LUG49" s="1"/>
      <c r="LUH49" s="1"/>
      <c r="LUI49" s="1"/>
      <c r="LUJ49" s="1"/>
      <c r="LUK49" s="1"/>
      <c r="LUL49" s="1"/>
      <c r="LUM49" s="1"/>
      <c r="LUN49" s="1"/>
      <c r="LUO49" s="1"/>
      <c r="LUP49" s="1"/>
      <c r="LUQ49" s="1"/>
      <c r="LUR49" s="1"/>
      <c r="LUS49" s="1"/>
      <c r="LUT49" s="1"/>
      <c r="LUU49" s="1"/>
      <c r="LUV49" s="1"/>
      <c r="LUW49" s="1"/>
      <c r="LUX49" s="1"/>
      <c r="LUY49" s="1"/>
      <c r="LUZ49" s="1"/>
      <c r="LVA49" s="1"/>
      <c r="LVB49" s="1"/>
      <c r="LVC49" s="1"/>
      <c r="LVD49" s="1"/>
      <c r="LVE49" s="1"/>
      <c r="LVF49" s="1"/>
      <c r="LVG49" s="1"/>
      <c r="LVH49" s="1"/>
      <c r="LVI49" s="1"/>
      <c r="LVJ49" s="1"/>
      <c r="LVK49" s="1"/>
      <c r="LVL49" s="1"/>
      <c r="LVM49" s="1"/>
      <c r="LVN49" s="1"/>
      <c r="LVO49" s="1"/>
      <c r="LVP49" s="1"/>
      <c r="LVQ49" s="1"/>
      <c r="LVR49" s="1"/>
      <c r="LVS49" s="1"/>
      <c r="LVT49" s="1"/>
      <c r="LVU49" s="1"/>
      <c r="LVV49" s="1"/>
      <c r="LVW49" s="1"/>
      <c r="LVX49" s="1"/>
      <c r="LVY49" s="1"/>
      <c r="LVZ49" s="1"/>
      <c r="LWA49" s="1"/>
      <c r="LWB49" s="1"/>
      <c r="LWC49" s="1"/>
      <c r="LWD49" s="1"/>
      <c r="LWE49" s="1"/>
      <c r="LWF49" s="1"/>
      <c r="LWG49" s="1"/>
      <c r="LWH49" s="1"/>
      <c r="LWI49" s="1"/>
      <c r="LWJ49" s="1"/>
      <c r="LWK49" s="1"/>
      <c r="LWL49" s="1"/>
      <c r="LWM49" s="1"/>
      <c r="LWN49" s="1"/>
      <c r="LWO49" s="1"/>
      <c r="LWP49" s="1"/>
      <c r="LWQ49" s="1"/>
      <c r="LWR49" s="1"/>
      <c r="LWS49" s="1"/>
      <c r="LWT49" s="1"/>
      <c r="LWU49" s="1"/>
      <c r="LWV49" s="1"/>
      <c r="LWW49" s="1"/>
      <c r="LWX49" s="1"/>
      <c r="LWY49" s="1"/>
      <c r="LWZ49" s="1"/>
      <c r="LXA49" s="1"/>
      <c r="LXB49" s="1"/>
      <c r="LXC49" s="1"/>
      <c r="LXD49" s="1"/>
      <c r="LXE49" s="1"/>
      <c r="LXF49" s="1"/>
      <c r="LXG49" s="1"/>
      <c r="LXH49" s="1"/>
      <c r="LXI49" s="1"/>
      <c r="LXJ49" s="1"/>
      <c r="LXK49" s="1"/>
      <c r="LXL49" s="1"/>
      <c r="LXM49" s="1"/>
      <c r="LXN49" s="1"/>
      <c r="LXO49" s="1"/>
      <c r="LXP49" s="1"/>
      <c r="LXQ49" s="1"/>
      <c r="LXR49" s="1"/>
      <c r="LXS49" s="1"/>
      <c r="LXT49" s="1"/>
      <c r="LXU49" s="1"/>
      <c r="LXV49" s="1"/>
      <c r="LXW49" s="1"/>
      <c r="LXX49" s="1"/>
      <c r="LXY49" s="1"/>
      <c r="LXZ49" s="1"/>
      <c r="LYA49" s="1"/>
      <c r="LYB49" s="1"/>
      <c r="LYC49" s="1"/>
      <c r="LYD49" s="1"/>
      <c r="LYE49" s="1"/>
      <c r="LYF49" s="1"/>
      <c r="LYG49" s="1"/>
      <c r="LYH49" s="1"/>
      <c r="LYI49" s="1"/>
      <c r="LYJ49" s="1"/>
      <c r="LYK49" s="1"/>
      <c r="LYL49" s="1"/>
      <c r="LYM49" s="1"/>
      <c r="LYN49" s="1"/>
      <c r="LYO49" s="1"/>
      <c r="LYP49" s="1"/>
      <c r="LYQ49" s="1"/>
      <c r="LYR49" s="1"/>
      <c r="LYS49" s="1"/>
      <c r="LYT49" s="1"/>
      <c r="LYU49" s="1"/>
      <c r="LYV49" s="1"/>
      <c r="LYW49" s="1"/>
      <c r="LYX49" s="1"/>
      <c r="LYY49" s="1"/>
      <c r="LYZ49" s="1"/>
      <c r="LZA49" s="1"/>
      <c r="LZB49" s="1"/>
      <c r="LZC49" s="1"/>
      <c r="LZD49" s="1"/>
      <c r="LZE49" s="1"/>
      <c r="LZF49" s="1"/>
      <c r="LZG49" s="1"/>
      <c r="LZH49" s="1"/>
      <c r="LZI49" s="1"/>
      <c r="LZJ49" s="1"/>
      <c r="LZK49" s="1"/>
      <c r="LZL49" s="1"/>
      <c r="LZM49" s="1"/>
      <c r="LZN49" s="1"/>
      <c r="LZO49" s="1"/>
      <c r="LZP49" s="1"/>
      <c r="LZQ49" s="1"/>
      <c r="LZR49" s="1"/>
      <c r="LZS49" s="1"/>
      <c r="LZT49" s="1"/>
      <c r="LZU49" s="1"/>
      <c r="LZV49" s="1"/>
      <c r="LZW49" s="1"/>
      <c r="LZX49" s="1"/>
      <c r="LZY49" s="1"/>
      <c r="LZZ49" s="1"/>
      <c r="MAA49" s="1"/>
      <c r="MAB49" s="1"/>
      <c r="MAC49" s="1"/>
      <c r="MAD49" s="1"/>
      <c r="MAE49" s="1"/>
      <c r="MAF49" s="1"/>
      <c r="MAG49" s="1"/>
      <c r="MAH49" s="1"/>
      <c r="MAI49" s="1"/>
      <c r="MAJ49" s="1"/>
      <c r="MAK49" s="1"/>
      <c r="MAL49" s="1"/>
      <c r="MAM49" s="1"/>
      <c r="MAN49" s="1"/>
      <c r="MAO49" s="1"/>
      <c r="MAP49" s="1"/>
      <c r="MAQ49" s="1"/>
      <c r="MAR49" s="1"/>
      <c r="MAS49" s="1"/>
      <c r="MAT49" s="1"/>
      <c r="MAU49" s="1"/>
      <c r="MAV49" s="1"/>
      <c r="MAW49" s="1"/>
      <c r="MAX49" s="1"/>
      <c r="MAY49" s="1"/>
      <c r="MAZ49" s="1"/>
      <c r="MBA49" s="1"/>
      <c r="MBB49" s="1"/>
      <c r="MBC49" s="1"/>
      <c r="MBD49" s="1"/>
      <c r="MBE49" s="1"/>
      <c r="MBF49" s="1"/>
      <c r="MBG49" s="1"/>
      <c r="MBH49" s="1"/>
      <c r="MBI49" s="1"/>
      <c r="MBJ49" s="1"/>
      <c r="MBK49" s="1"/>
      <c r="MBL49" s="1"/>
      <c r="MBM49" s="1"/>
      <c r="MBN49" s="1"/>
      <c r="MBO49" s="1"/>
      <c r="MBP49" s="1"/>
      <c r="MBQ49" s="1"/>
      <c r="MBR49" s="1"/>
      <c r="MBS49" s="1"/>
      <c r="MBT49" s="1"/>
      <c r="MBU49" s="1"/>
      <c r="MBV49" s="1"/>
      <c r="MBW49" s="1"/>
      <c r="MBX49" s="1"/>
      <c r="MBY49" s="1"/>
      <c r="MBZ49" s="1"/>
      <c r="MCA49" s="1"/>
      <c r="MCB49" s="1"/>
      <c r="MCC49" s="1"/>
      <c r="MCD49" s="1"/>
      <c r="MCE49" s="1"/>
      <c r="MCF49" s="1"/>
      <c r="MCG49" s="1"/>
      <c r="MCH49" s="1"/>
      <c r="MCI49" s="1"/>
      <c r="MCJ49" s="1"/>
      <c r="MCK49" s="1"/>
      <c r="MCL49" s="1"/>
      <c r="MCM49" s="1"/>
      <c r="MCN49" s="1"/>
      <c r="MCO49" s="1"/>
      <c r="MCP49" s="1"/>
      <c r="MCQ49" s="1"/>
      <c r="MCR49" s="1"/>
      <c r="MCS49" s="1"/>
      <c r="MCT49" s="1"/>
      <c r="MCU49" s="1"/>
      <c r="MCV49" s="1"/>
      <c r="MCW49" s="1"/>
      <c r="MCX49" s="1"/>
      <c r="MCY49" s="1"/>
      <c r="MCZ49" s="1"/>
      <c r="MDA49" s="1"/>
      <c r="MDB49" s="1"/>
      <c r="MDC49" s="1"/>
      <c r="MDD49" s="1"/>
      <c r="MDE49" s="1"/>
      <c r="MDF49" s="1"/>
      <c r="MDG49" s="1"/>
      <c r="MDH49" s="1"/>
      <c r="MDI49" s="1"/>
      <c r="MDJ49" s="1"/>
      <c r="MDK49" s="1"/>
      <c r="MDL49" s="1"/>
      <c r="MDM49" s="1"/>
      <c r="MDN49" s="1"/>
      <c r="MDO49" s="1"/>
      <c r="MDP49" s="1"/>
      <c r="MDQ49" s="1"/>
      <c r="MDR49" s="1"/>
      <c r="MDS49" s="1"/>
      <c r="MDT49" s="1"/>
      <c r="MDU49" s="1"/>
      <c r="MDV49" s="1"/>
      <c r="MDW49" s="1"/>
      <c r="MDX49" s="1"/>
      <c r="MDY49" s="1"/>
      <c r="MDZ49" s="1"/>
      <c r="MEA49" s="1"/>
      <c r="MEB49" s="1"/>
      <c r="MEC49" s="1"/>
      <c r="MED49" s="1"/>
      <c r="MEE49" s="1"/>
      <c r="MEF49" s="1"/>
      <c r="MEG49" s="1"/>
      <c r="MEH49" s="1"/>
      <c r="MEI49" s="1"/>
      <c r="MEJ49" s="1"/>
      <c r="MEK49" s="1"/>
      <c r="MEL49" s="1"/>
      <c r="MEM49" s="1"/>
      <c r="MEN49" s="1"/>
      <c r="MEO49" s="1"/>
      <c r="MEP49" s="1"/>
      <c r="MEQ49" s="1"/>
      <c r="MER49" s="1"/>
      <c r="MES49" s="1"/>
      <c r="MET49" s="1"/>
      <c r="MEU49" s="1"/>
      <c r="MEV49" s="1"/>
      <c r="MEW49" s="1"/>
      <c r="MEX49" s="1"/>
      <c r="MEY49" s="1"/>
      <c r="MEZ49" s="1"/>
      <c r="MFA49" s="1"/>
      <c r="MFB49" s="1"/>
      <c r="MFC49" s="1"/>
      <c r="MFD49" s="1"/>
      <c r="MFE49" s="1"/>
      <c r="MFF49" s="1"/>
      <c r="MFG49" s="1"/>
      <c r="MFH49" s="1"/>
      <c r="MFI49" s="1"/>
      <c r="MFJ49" s="1"/>
      <c r="MFK49" s="1"/>
      <c r="MFL49" s="1"/>
      <c r="MFM49" s="1"/>
      <c r="MFN49" s="1"/>
      <c r="MFO49" s="1"/>
      <c r="MFP49" s="1"/>
      <c r="MFQ49" s="1"/>
      <c r="MFR49" s="1"/>
      <c r="MFS49" s="1"/>
      <c r="MFT49" s="1"/>
      <c r="MFU49" s="1"/>
      <c r="MFV49" s="1"/>
      <c r="MFW49" s="1"/>
      <c r="MFX49" s="1"/>
      <c r="MFY49" s="1"/>
      <c r="MFZ49" s="1"/>
      <c r="MGA49" s="1"/>
      <c r="MGB49" s="1"/>
      <c r="MGC49" s="1"/>
      <c r="MGD49" s="1"/>
      <c r="MGE49" s="1"/>
      <c r="MGF49" s="1"/>
      <c r="MGG49" s="1"/>
      <c r="MGH49" s="1"/>
      <c r="MGI49" s="1"/>
      <c r="MGJ49" s="1"/>
      <c r="MGK49" s="1"/>
      <c r="MGL49" s="1"/>
      <c r="MGM49" s="1"/>
      <c r="MGN49" s="1"/>
      <c r="MGO49" s="1"/>
      <c r="MGP49" s="1"/>
      <c r="MGQ49" s="1"/>
      <c r="MGR49" s="1"/>
      <c r="MGS49" s="1"/>
      <c r="MGT49" s="1"/>
      <c r="MGU49" s="1"/>
      <c r="MGV49" s="1"/>
      <c r="MGW49" s="1"/>
      <c r="MGX49" s="1"/>
      <c r="MGY49" s="1"/>
      <c r="MGZ49" s="1"/>
      <c r="MHA49" s="1"/>
      <c r="MHB49" s="1"/>
      <c r="MHC49" s="1"/>
      <c r="MHD49" s="1"/>
      <c r="MHE49" s="1"/>
      <c r="MHF49" s="1"/>
      <c r="MHG49" s="1"/>
      <c r="MHH49" s="1"/>
      <c r="MHI49" s="1"/>
      <c r="MHJ49" s="1"/>
      <c r="MHK49" s="1"/>
      <c r="MHL49" s="1"/>
      <c r="MHM49" s="1"/>
      <c r="MHN49" s="1"/>
      <c r="MHO49" s="1"/>
      <c r="MHP49" s="1"/>
      <c r="MHQ49" s="1"/>
      <c r="MHR49" s="1"/>
      <c r="MHS49" s="1"/>
      <c r="MHT49" s="1"/>
      <c r="MHU49" s="1"/>
      <c r="MHV49" s="1"/>
      <c r="MHW49" s="1"/>
      <c r="MHX49" s="1"/>
      <c r="MHY49" s="1"/>
      <c r="MHZ49" s="1"/>
      <c r="MIA49" s="1"/>
      <c r="MIB49" s="1"/>
      <c r="MIC49" s="1"/>
      <c r="MID49" s="1"/>
      <c r="MIE49" s="1"/>
      <c r="MIF49" s="1"/>
      <c r="MIG49" s="1"/>
      <c r="MIH49" s="1"/>
      <c r="MII49" s="1"/>
      <c r="MIJ49" s="1"/>
      <c r="MIK49" s="1"/>
      <c r="MIL49" s="1"/>
      <c r="MIM49" s="1"/>
      <c r="MIN49" s="1"/>
      <c r="MIO49" s="1"/>
      <c r="MIP49" s="1"/>
      <c r="MIQ49" s="1"/>
      <c r="MIR49" s="1"/>
      <c r="MIS49" s="1"/>
      <c r="MIT49" s="1"/>
      <c r="MIU49" s="1"/>
      <c r="MIV49" s="1"/>
      <c r="MIW49" s="1"/>
      <c r="MIX49" s="1"/>
      <c r="MIY49" s="1"/>
      <c r="MIZ49" s="1"/>
      <c r="MJA49" s="1"/>
      <c r="MJB49" s="1"/>
      <c r="MJC49" s="1"/>
      <c r="MJD49" s="1"/>
      <c r="MJE49" s="1"/>
      <c r="MJF49" s="1"/>
      <c r="MJG49" s="1"/>
      <c r="MJH49" s="1"/>
      <c r="MJI49" s="1"/>
      <c r="MJJ49" s="1"/>
      <c r="MJK49" s="1"/>
      <c r="MJL49" s="1"/>
      <c r="MJM49" s="1"/>
      <c r="MJN49" s="1"/>
      <c r="MJO49" s="1"/>
      <c r="MJP49" s="1"/>
      <c r="MJQ49" s="1"/>
      <c r="MJR49" s="1"/>
      <c r="MJS49" s="1"/>
      <c r="MJT49" s="1"/>
      <c r="MJU49" s="1"/>
      <c r="MJV49" s="1"/>
      <c r="MJW49" s="1"/>
      <c r="MJX49" s="1"/>
      <c r="MJY49" s="1"/>
      <c r="MJZ49" s="1"/>
      <c r="MKA49" s="1"/>
      <c r="MKB49" s="1"/>
      <c r="MKC49" s="1"/>
      <c r="MKD49" s="1"/>
      <c r="MKE49" s="1"/>
      <c r="MKF49" s="1"/>
      <c r="MKG49" s="1"/>
      <c r="MKH49" s="1"/>
      <c r="MKI49" s="1"/>
      <c r="MKJ49" s="1"/>
      <c r="MKK49" s="1"/>
      <c r="MKL49" s="1"/>
      <c r="MKM49" s="1"/>
      <c r="MKN49" s="1"/>
      <c r="MKO49" s="1"/>
      <c r="MKP49" s="1"/>
      <c r="MKQ49" s="1"/>
      <c r="MKR49" s="1"/>
      <c r="MKS49" s="1"/>
      <c r="MKT49" s="1"/>
      <c r="MKU49" s="1"/>
      <c r="MKV49" s="1"/>
      <c r="MKW49" s="1"/>
      <c r="MKX49" s="1"/>
      <c r="MKY49" s="1"/>
      <c r="MKZ49" s="1"/>
      <c r="MLA49" s="1"/>
      <c r="MLB49" s="1"/>
      <c r="MLC49" s="1"/>
      <c r="MLD49" s="1"/>
      <c r="MLE49" s="1"/>
      <c r="MLF49" s="1"/>
      <c r="MLG49" s="1"/>
      <c r="MLH49" s="1"/>
      <c r="MLI49" s="1"/>
      <c r="MLJ49" s="1"/>
      <c r="MLK49" s="1"/>
      <c r="MLL49" s="1"/>
      <c r="MLM49" s="1"/>
      <c r="MLN49" s="1"/>
      <c r="MLO49" s="1"/>
      <c r="MLP49" s="1"/>
      <c r="MLQ49" s="1"/>
      <c r="MLR49" s="1"/>
      <c r="MLS49" s="1"/>
      <c r="MLT49" s="1"/>
      <c r="MLU49" s="1"/>
      <c r="MLV49" s="1"/>
      <c r="MLW49" s="1"/>
      <c r="MLX49" s="1"/>
      <c r="MLY49" s="1"/>
      <c r="MLZ49" s="1"/>
      <c r="MMA49" s="1"/>
      <c r="MMB49" s="1"/>
      <c r="MMC49" s="1"/>
      <c r="MMD49" s="1"/>
      <c r="MME49" s="1"/>
      <c r="MMF49" s="1"/>
      <c r="MMG49" s="1"/>
      <c r="MMH49" s="1"/>
      <c r="MMI49" s="1"/>
      <c r="MMJ49" s="1"/>
      <c r="MMK49" s="1"/>
      <c r="MML49" s="1"/>
      <c r="MMM49" s="1"/>
      <c r="MMN49" s="1"/>
      <c r="MMO49" s="1"/>
      <c r="MMP49" s="1"/>
      <c r="MMQ49" s="1"/>
      <c r="MMR49" s="1"/>
      <c r="MMS49" s="1"/>
      <c r="MMT49" s="1"/>
      <c r="MMU49" s="1"/>
      <c r="MMV49" s="1"/>
      <c r="MMW49" s="1"/>
      <c r="MMX49" s="1"/>
      <c r="MMY49" s="1"/>
      <c r="MMZ49" s="1"/>
      <c r="MNA49" s="1"/>
      <c r="MNB49" s="1"/>
      <c r="MNC49" s="1"/>
      <c r="MND49" s="1"/>
      <c r="MNE49" s="1"/>
      <c r="MNF49" s="1"/>
      <c r="MNG49" s="1"/>
      <c r="MNH49" s="1"/>
      <c r="MNI49" s="1"/>
      <c r="MNJ49" s="1"/>
      <c r="MNK49" s="1"/>
      <c r="MNL49" s="1"/>
      <c r="MNM49" s="1"/>
      <c r="MNN49" s="1"/>
      <c r="MNO49" s="1"/>
      <c r="MNP49" s="1"/>
      <c r="MNQ49" s="1"/>
      <c r="MNR49" s="1"/>
      <c r="MNS49" s="1"/>
      <c r="MNT49" s="1"/>
      <c r="MNU49" s="1"/>
      <c r="MNV49" s="1"/>
      <c r="MNW49" s="1"/>
      <c r="MNX49" s="1"/>
      <c r="MNY49" s="1"/>
      <c r="MNZ49" s="1"/>
      <c r="MOA49" s="1"/>
      <c r="MOB49" s="1"/>
      <c r="MOC49" s="1"/>
      <c r="MOD49" s="1"/>
      <c r="MOE49" s="1"/>
      <c r="MOF49" s="1"/>
      <c r="MOG49" s="1"/>
      <c r="MOH49" s="1"/>
      <c r="MOI49" s="1"/>
      <c r="MOJ49" s="1"/>
      <c r="MOK49" s="1"/>
      <c r="MOL49" s="1"/>
      <c r="MOM49" s="1"/>
      <c r="MON49" s="1"/>
      <c r="MOO49" s="1"/>
      <c r="MOP49" s="1"/>
      <c r="MOQ49" s="1"/>
      <c r="MOR49" s="1"/>
      <c r="MOS49" s="1"/>
      <c r="MOT49" s="1"/>
      <c r="MOU49" s="1"/>
      <c r="MOV49" s="1"/>
      <c r="MOW49" s="1"/>
      <c r="MOX49" s="1"/>
      <c r="MOY49" s="1"/>
      <c r="MOZ49" s="1"/>
      <c r="MPA49" s="1"/>
      <c r="MPB49" s="1"/>
      <c r="MPC49" s="1"/>
      <c r="MPD49" s="1"/>
      <c r="MPE49" s="1"/>
      <c r="MPF49" s="1"/>
      <c r="MPG49" s="1"/>
      <c r="MPH49" s="1"/>
      <c r="MPI49" s="1"/>
      <c r="MPJ49" s="1"/>
      <c r="MPK49" s="1"/>
      <c r="MPL49" s="1"/>
      <c r="MPM49" s="1"/>
      <c r="MPN49" s="1"/>
      <c r="MPO49" s="1"/>
      <c r="MPP49" s="1"/>
      <c r="MPQ49" s="1"/>
      <c r="MPR49" s="1"/>
      <c r="MPS49" s="1"/>
      <c r="MPT49" s="1"/>
      <c r="MPU49" s="1"/>
      <c r="MPV49" s="1"/>
      <c r="MPW49" s="1"/>
      <c r="MPX49" s="1"/>
      <c r="MPY49" s="1"/>
      <c r="MPZ49" s="1"/>
      <c r="MQA49" s="1"/>
      <c r="MQB49" s="1"/>
      <c r="MQC49" s="1"/>
      <c r="MQD49" s="1"/>
      <c r="MQE49" s="1"/>
      <c r="MQF49" s="1"/>
      <c r="MQG49" s="1"/>
      <c r="MQH49" s="1"/>
      <c r="MQI49" s="1"/>
      <c r="MQJ49" s="1"/>
      <c r="MQK49" s="1"/>
      <c r="MQL49" s="1"/>
      <c r="MQM49" s="1"/>
      <c r="MQN49" s="1"/>
      <c r="MQO49" s="1"/>
      <c r="MQP49" s="1"/>
      <c r="MQQ49" s="1"/>
      <c r="MQR49" s="1"/>
      <c r="MQS49" s="1"/>
      <c r="MQT49" s="1"/>
      <c r="MQU49" s="1"/>
      <c r="MQV49" s="1"/>
      <c r="MQW49" s="1"/>
      <c r="MQX49" s="1"/>
      <c r="MQY49" s="1"/>
      <c r="MQZ49" s="1"/>
      <c r="MRA49" s="1"/>
      <c r="MRB49" s="1"/>
      <c r="MRC49" s="1"/>
      <c r="MRD49" s="1"/>
      <c r="MRE49" s="1"/>
      <c r="MRF49" s="1"/>
      <c r="MRG49" s="1"/>
      <c r="MRH49" s="1"/>
      <c r="MRI49" s="1"/>
      <c r="MRJ49" s="1"/>
      <c r="MRK49" s="1"/>
      <c r="MRL49" s="1"/>
      <c r="MRM49" s="1"/>
      <c r="MRN49" s="1"/>
      <c r="MRO49" s="1"/>
      <c r="MRP49" s="1"/>
      <c r="MRQ49" s="1"/>
      <c r="MRR49" s="1"/>
      <c r="MRS49" s="1"/>
      <c r="MRT49" s="1"/>
      <c r="MRU49" s="1"/>
      <c r="MRV49" s="1"/>
      <c r="MRW49" s="1"/>
      <c r="MRX49" s="1"/>
      <c r="MRY49" s="1"/>
      <c r="MRZ49" s="1"/>
      <c r="MSA49" s="1"/>
      <c r="MSB49" s="1"/>
      <c r="MSC49" s="1"/>
      <c r="MSD49" s="1"/>
      <c r="MSE49" s="1"/>
      <c r="MSF49" s="1"/>
      <c r="MSG49" s="1"/>
      <c r="MSH49" s="1"/>
      <c r="MSI49" s="1"/>
      <c r="MSJ49" s="1"/>
      <c r="MSK49" s="1"/>
      <c r="MSL49" s="1"/>
      <c r="MSM49" s="1"/>
      <c r="MSN49" s="1"/>
      <c r="MSO49" s="1"/>
      <c r="MSP49" s="1"/>
      <c r="MSQ49" s="1"/>
      <c r="MSR49" s="1"/>
      <c r="MSS49" s="1"/>
      <c r="MST49" s="1"/>
      <c r="MSU49" s="1"/>
      <c r="MSV49" s="1"/>
      <c r="MSW49" s="1"/>
      <c r="MSX49" s="1"/>
      <c r="MSY49" s="1"/>
      <c r="MSZ49" s="1"/>
      <c r="MTA49" s="1"/>
      <c r="MTB49" s="1"/>
      <c r="MTC49" s="1"/>
      <c r="MTD49" s="1"/>
      <c r="MTE49" s="1"/>
      <c r="MTF49" s="1"/>
      <c r="MTG49" s="1"/>
      <c r="MTH49" s="1"/>
      <c r="MTI49" s="1"/>
      <c r="MTJ49" s="1"/>
      <c r="MTK49" s="1"/>
      <c r="MTL49" s="1"/>
      <c r="MTM49" s="1"/>
      <c r="MTN49" s="1"/>
      <c r="MTO49" s="1"/>
      <c r="MTP49" s="1"/>
      <c r="MTQ49" s="1"/>
      <c r="MTR49" s="1"/>
      <c r="MTS49" s="1"/>
      <c r="MTT49" s="1"/>
      <c r="MTU49" s="1"/>
      <c r="MTV49" s="1"/>
      <c r="MTW49" s="1"/>
      <c r="MTX49" s="1"/>
      <c r="MTY49" s="1"/>
      <c r="MTZ49" s="1"/>
      <c r="MUA49" s="1"/>
      <c r="MUB49" s="1"/>
      <c r="MUC49" s="1"/>
      <c r="MUD49" s="1"/>
      <c r="MUE49" s="1"/>
      <c r="MUF49" s="1"/>
      <c r="MUG49" s="1"/>
      <c r="MUH49" s="1"/>
      <c r="MUI49" s="1"/>
      <c r="MUJ49" s="1"/>
      <c r="MUK49" s="1"/>
      <c r="MUL49" s="1"/>
      <c r="MUM49" s="1"/>
      <c r="MUN49" s="1"/>
      <c r="MUO49" s="1"/>
      <c r="MUP49" s="1"/>
      <c r="MUQ49" s="1"/>
      <c r="MUR49" s="1"/>
      <c r="MUS49" s="1"/>
      <c r="MUT49" s="1"/>
      <c r="MUU49" s="1"/>
      <c r="MUV49" s="1"/>
      <c r="MUW49" s="1"/>
      <c r="MUX49" s="1"/>
      <c r="MUY49" s="1"/>
      <c r="MUZ49" s="1"/>
      <c r="MVA49" s="1"/>
      <c r="MVB49" s="1"/>
      <c r="MVC49" s="1"/>
      <c r="MVD49" s="1"/>
      <c r="MVE49" s="1"/>
      <c r="MVF49" s="1"/>
      <c r="MVG49" s="1"/>
      <c r="MVH49" s="1"/>
      <c r="MVI49" s="1"/>
      <c r="MVJ49" s="1"/>
      <c r="MVK49" s="1"/>
      <c r="MVL49" s="1"/>
      <c r="MVM49" s="1"/>
      <c r="MVN49" s="1"/>
      <c r="MVO49" s="1"/>
      <c r="MVP49" s="1"/>
      <c r="MVQ49" s="1"/>
      <c r="MVR49" s="1"/>
      <c r="MVS49" s="1"/>
      <c r="MVT49" s="1"/>
      <c r="MVU49" s="1"/>
      <c r="MVV49" s="1"/>
      <c r="MVW49" s="1"/>
      <c r="MVX49" s="1"/>
      <c r="MVY49" s="1"/>
      <c r="MVZ49" s="1"/>
      <c r="MWA49" s="1"/>
      <c r="MWB49" s="1"/>
      <c r="MWC49" s="1"/>
      <c r="MWD49" s="1"/>
      <c r="MWE49" s="1"/>
      <c r="MWF49" s="1"/>
      <c r="MWG49" s="1"/>
      <c r="MWH49" s="1"/>
      <c r="MWI49" s="1"/>
      <c r="MWJ49" s="1"/>
      <c r="MWK49" s="1"/>
      <c r="MWL49" s="1"/>
      <c r="MWM49" s="1"/>
      <c r="MWN49" s="1"/>
      <c r="MWO49" s="1"/>
      <c r="MWP49" s="1"/>
      <c r="MWQ49" s="1"/>
      <c r="MWR49" s="1"/>
      <c r="MWS49" s="1"/>
      <c r="MWT49" s="1"/>
      <c r="MWU49" s="1"/>
      <c r="MWV49" s="1"/>
      <c r="MWW49" s="1"/>
      <c r="MWX49" s="1"/>
      <c r="MWY49" s="1"/>
      <c r="MWZ49" s="1"/>
      <c r="MXA49" s="1"/>
      <c r="MXB49" s="1"/>
      <c r="MXC49" s="1"/>
      <c r="MXD49" s="1"/>
      <c r="MXE49" s="1"/>
      <c r="MXF49" s="1"/>
      <c r="MXG49" s="1"/>
      <c r="MXH49" s="1"/>
      <c r="MXI49" s="1"/>
      <c r="MXJ49" s="1"/>
      <c r="MXK49" s="1"/>
      <c r="MXL49" s="1"/>
      <c r="MXM49" s="1"/>
      <c r="MXN49" s="1"/>
      <c r="MXO49" s="1"/>
      <c r="MXP49" s="1"/>
      <c r="MXQ49" s="1"/>
      <c r="MXR49" s="1"/>
      <c r="MXS49" s="1"/>
      <c r="MXT49" s="1"/>
      <c r="MXU49" s="1"/>
      <c r="MXV49" s="1"/>
      <c r="MXW49" s="1"/>
      <c r="MXX49" s="1"/>
      <c r="MXY49" s="1"/>
      <c r="MXZ49" s="1"/>
      <c r="MYA49" s="1"/>
      <c r="MYB49" s="1"/>
      <c r="MYC49" s="1"/>
      <c r="MYD49" s="1"/>
      <c r="MYE49" s="1"/>
      <c r="MYF49" s="1"/>
      <c r="MYG49" s="1"/>
      <c r="MYH49" s="1"/>
      <c r="MYI49" s="1"/>
      <c r="MYJ49" s="1"/>
      <c r="MYK49" s="1"/>
      <c r="MYL49" s="1"/>
      <c r="MYM49" s="1"/>
      <c r="MYN49" s="1"/>
      <c r="MYO49" s="1"/>
      <c r="MYP49" s="1"/>
      <c r="MYQ49" s="1"/>
      <c r="MYR49" s="1"/>
      <c r="MYS49" s="1"/>
      <c r="MYT49" s="1"/>
      <c r="MYU49" s="1"/>
      <c r="MYV49" s="1"/>
      <c r="MYW49" s="1"/>
      <c r="MYX49" s="1"/>
      <c r="MYY49" s="1"/>
      <c r="MYZ49" s="1"/>
      <c r="MZA49" s="1"/>
      <c r="MZB49" s="1"/>
      <c r="MZC49" s="1"/>
      <c r="MZD49" s="1"/>
      <c r="MZE49" s="1"/>
      <c r="MZF49" s="1"/>
      <c r="MZG49" s="1"/>
      <c r="MZH49" s="1"/>
      <c r="MZI49" s="1"/>
      <c r="MZJ49" s="1"/>
      <c r="MZK49" s="1"/>
      <c r="MZL49" s="1"/>
      <c r="MZM49" s="1"/>
      <c r="MZN49" s="1"/>
      <c r="MZO49" s="1"/>
      <c r="MZP49" s="1"/>
      <c r="MZQ49" s="1"/>
      <c r="MZR49" s="1"/>
      <c r="MZS49" s="1"/>
      <c r="MZT49" s="1"/>
      <c r="MZU49" s="1"/>
      <c r="MZV49" s="1"/>
      <c r="MZW49" s="1"/>
      <c r="MZX49" s="1"/>
      <c r="MZY49" s="1"/>
      <c r="MZZ49" s="1"/>
      <c r="NAA49" s="1"/>
      <c r="NAB49" s="1"/>
      <c r="NAC49" s="1"/>
      <c r="NAD49" s="1"/>
      <c r="NAE49" s="1"/>
      <c r="NAF49" s="1"/>
      <c r="NAG49" s="1"/>
      <c r="NAH49" s="1"/>
      <c r="NAI49" s="1"/>
      <c r="NAJ49" s="1"/>
      <c r="NAK49" s="1"/>
      <c r="NAL49" s="1"/>
      <c r="NAM49" s="1"/>
      <c r="NAN49" s="1"/>
      <c r="NAO49" s="1"/>
      <c r="NAP49" s="1"/>
      <c r="NAQ49" s="1"/>
      <c r="NAR49" s="1"/>
      <c r="NAS49" s="1"/>
      <c r="NAT49" s="1"/>
      <c r="NAU49" s="1"/>
      <c r="NAV49" s="1"/>
      <c r="NAW49" s="1"/>
      <c r="NAX49" s="1"/>
      <c r="NAY49" s="1"/>
      <c r="NAZ49" s="1"/>
      <c r="NBA49" s="1"/>
      <c r="NBB49" s="1"/>
      <c r="NBC49" s="1"/>
      <c r="NBD49" s="1"/>
      <c r="NBE49" s="1"/>
      <c r="NBF49" s="1"/>
      <c r="NBG49" s="1"/>
      <c r="NBH49" s="1"/>
      <c r="NBI49" s="1"/>
      <c r="NBJ49" s="1"/>
      <c r="NBK49" s="1"/>
      <c r="NBL49" s="1"/>
      <c r="NBM49" s="1"/>
      <c r="NBN49" s="1"/>
      <c r="NBO49" s="1"/>
      <c r="NBP49" s="1"/>
      <c r="NBQ49" s="1"/>
      <c r="NBR49" s="1"/>
      <c r="NBS49" s="1"/>
      <c r="NBT49" s="1"/>
      <c r="NBU49" s="1"/>
      <c r="NBV49" s="1"/>
      <c r="NBW49" s="1"/>
      <c r="NBX49" s="1"/>
      <c r="NBY49" s="1"/>
      <c r="NBZ49" s="1"/>
      <c r="NCA49" s="1"/>
      <c r="NCB49" s="1"/>
      <c r="NCC49" s="1"/>
      <c r="NCD49" s="1"/>
      <c r="NCE49" s="1"/>
      <c r="NCF49" s="1"/>
      <c r="NCG49" s="1"/>
      <c r="NCH49" s="1"/>
      <c r="NCI49" s="1"/>
      <c r="NCJ49" s="1"/>
      <c r="NCK49" s="1"/>
      <c r="NCL49" s="1"/>
      <c r="NCM49" s="1"/>
      <c r="NCN49" s="1"/>
      <c r="NCO49" s="1"/>
      <c r="NCP49" s="1"/>
      <c r="NCQ49" s="1"/>
      <c r="NCR49" s="1"/>
      <c r="NCS49" s="1"/>
      <c r="NCT49" s="1"/>
      <c r="NCU49" s="1"/>
      <c r="NCV49" s="1"/>
      <c r="NCW49" s="1"/>
      <c r="NCX49" s="1"/>
      <c r="NCY49" s="1"/>
      <c r="NCZ49" s="1"/>
      <c r="NDA49" s="1"/>
      <c r="NDB49" s="1"/>
      <c r="NDC49" s="1"/>
      <c r="NDD49" s="1"/>
      <c r="NDE49" s="1"/>
      <c r="NDF49" s="1"/>
      <c r="NDG49" s="1"/>
      <c r="NDH49" s="1"/>
      <c r="NDI49" s="1"/>
      <c r="NDJ49" s="1"/>
      <c r="NDK49" s="1"/>
      <c r="NDL49" s="1"/>
      <c r="NDM49" s="1"/>
      <c r="NDN49" s="1"/>
      <c r="NDO49" s="1"/>
      <c r="NDP49" s="1"/>
      <c r="NDQ49" s="1"/>
      <c r="NDR49" s="1"/>
      <c r="NDS49" s="1"/>
      <c r="NDT49" s="1"/>
      <c r="NDU49" s="1"/>
      <c r="NDV49" s="1"/>
      <c r="NDW49" s="1"/>
      <c r="NDX49" s="1"/>
      <c r="NDY49" s="1"/>
      <c r="NDZ49" s="1"/>
      <c r="NEA49" s="1"/>
      <c r="NEB49" s="1"/>
      <c r="NEC49" s="1"/>
      <c r="NED49" s="1"/>
      <c r="NEE49" s="1"/>
      <c r="NEF49" s="1"/>
      <c r="NEG49" s="1"/>
      <c r="NEH49" s="1"/>
      <c r="NEI49" s="1"/>
      <c r="NEJ49" s="1"/>
      <c r="NEK49" s="1"/>
      <c r="NEL49" s="1"/>
      <c r="NEM49" s="1"/>
      <c r="NEN49" s="1"/>
      <c r="NEO49" s="1"/>
      <c r="NEP49" s="1"/>
      <c r="NEQ49" s="1"/>
      <c r="NER49" s="1"/>
      <c r="NES49" s="1"/>
      <c r="NET49" s="1"/>
      <c r="NEU49" s="1"/>
      <c r="NEV49" s="1"/>
      <c r="NEW49" s="1"/>
      <c r="NEX49" s="1"/>
      <c r="NEY49" s="1"/>
      <c r="NEZ49" s="1"/>
      <c r="NFA49" s="1"/>
      <c r="NFB49" s="1"/>
      <c r="NFC49" s="1"/>
      <c r="NFD49" s="1"/>
      <c r="NFE49" s="1"/>
      <c r="NFF49" s="1"/>
      <c r="NFG49" s="1"/>
      <c r="NFH49" s="1"/>
      <c r="NFI49" s="1"/>
      <c r="NFJ49" s="1"/>
      <c r="NFK49" s="1"/>
      <c r="NFL49" s="1"/>
      <c r="NFM49" s="1"/>
      <c r="NFN49" s="1"/>
      <c r="NFO49" s="1"/>
      <c r="NFP49" s="1"/>
      <c r="NFQ49" s="1"/>
      <c r="NFR49" s="1"/>
      <c r="NFS49" s="1"/>
      <c r="NFT49" s="1"/>
      <c r="NFU49" s="1"/>
      <c r="NFV49" s="1"/>
      <c r="NFW49" s="1"/>
      <c r="NFX49" s="1"/>
      <c r="NFY49" s="1"/>
      <c r="NFZ49" s="1"/>
      <c r="NGA49" s="1"/>
      <c r="NGB49" s="1"/>
      <c r="NGC49" s="1"/>
      <c r="NGD49" s="1"/>
      <c r="NGE49" s="1"/>
      <c r="NGF49" s="1"/>
      <c r="NGG49" s="1"/>
      <c r="NGH49" s="1"/>
      <c r="NGI49" s="1"/>
      <c r="NGJ49" s="1"/>
      <c r="NGK49" s="1"/>
      <c r="NGL49" s="1"/>
      <c r="NGM49" s="1"/>
      <c r="NGN49" s="1"/>
      <c r="NGO49" s="1"/>
      <c r="NGP49" s="1"/>
      <c r="NGQ49" s="1"/>
      <c r="NGR49" s="1"/>
      <c r="NGS49" s="1"/>
      <c r="NGT49" s="1"/>
      <c r="NGU49" s="1"/>
      <c r="NGV49" s="1"/>
      <c r="NGW49" s="1"/>
      <c r="NGX49" s="1"/>
      <c r="NGY49" s="1"/>
      <c r="NGZ49" s="1"/>
      <c r="NHA49" s="1"/>
      <c r="NHB49" s="1"/>
      <c r="NHC49" s="1"/>
      <c r="NHD49" s="1"/>
      <c r="NHE49" s="1"/>
      <c r="NHF49" s="1"/>
      <c r="NHG49" s="1"/>
      <c r="NHH49" s="1"/>
      <c r="NHI49" s="1"/>
      <c r="NHJ49" s="1"/>
      <c r="NHK49" s="1"/>
      <c r="NHL49" s="1"/>
      <c r="NHM49" s="1"/>
      <c r="NHN49" s="1"/>
      <c r="NHO49" s="1"/>
      <c r="NHP49" s="1"/>
      <c r="NHQ49" s="1"/>
      <c r="NHR49" s="1"/>
      <c r="NHS49" s="1"/>
      <c r="NHT49" s="1"/>
      <c r="NHU49" s="1"/>
      <c r="NHV49" s="1"/>
      <c r="NHW49" s="1"/>
      <c r="NHX49" s="1"/>
      <c r="NHY49" s="1"/>
      <c r="NHZ49" s="1"/>
      <c r="NIA49" s="1"/>
      <c r="NIB49" s="1"/>
      <c r="NIC49" s="1"/>
      <c r="NID49" s="1"/>
      <c r="NIE49" s="1"/>
      <c r="NIF49" s="1"/>
      <c r="NIG49" s="1"/>
      <c r="NIH49" s="1"/>
      <c r="NII49" s="1"/>
      <c r="NIJ49" s="1"/>
      <c r="NIK49" s="1"/>
      <c r="NIL49" s="1"/>
      <c r="NIM49" s="1"/>
      <c r="NIN49" s="1"/>
      <c r="NIO49" s="1"/>
      <c r="NIP49" s="1"/>
      <c r="NIQ49" s="1"/>
      <c r="NIR49" s="1"/>
      <c r="NIS49" s="1"/>
      <c r="NIT49" s="1"/>
      <c r="NIU49" s="1"/>
      <c r="NIV49" s="1"/>
      <c r="NIW49" s="1"/>
      <c r="NIX49" s="1"/>
      <c r="NIY49" s="1"/>
      <c r="NIZ49" s="1"/>
      <c r="NJA49" s="1"/>
      <c r="NJB49" s="1"/>
      <c r="NJC49" s="1"/>
      <c r="NJD49" s="1"/>
      <c r="NJE49" s="1"/>
      <c r="NJF49" s="1"/>
      <c r="NJG49" s="1"/>
      <c r="NJH49" s="1"/>
      <c r="NJI49" s="1"/>
      <c r="NJJ49" s="1"/>
      <c r="NJK49" s="1"/>
      <c r="NJL49" s="1"/>
      <c r="NJM49" s="1"/>
      <c r="NJN49" s="1"/>
      <c r="NJO49" s="1"/>
      <c r="NJP49" s="1"/>
      <c r="NJQ49" s="1"/>
      <c r="NJR49" s="1"/>
      <c r="NJS49" s="1"/>
      <c r="NJT49" s="1"/>
      <c r="NJU49" s="1"/>
      <c r="NJV49" s="1"/>
      <c r="NJW49" s="1"/>
      <c r="NJX49" s="1"/>
      <c r="NJY49" s="1"/>
      <c r="NJZ49" s="1"/>
      <c r="NKA49" s="1"/>
      <c r="NKB49" s="1"/>
      <c r="NKC49" s="1"/>
      <c r="NKD49" s="1"/>
      <c r="NKE49" s="1"/>
      <c r="NKF49" s="1"/>
      <c r="NKG49" s="1"/>
      <c r="NKH49" s="1"/>
      <c r="NKI49" s="1"/>
      <c r="NKJ49" s="1"/>
      <c r="NKK49" s="1"/>
      <c r="NKL49" s="1"/>
      <c r="NKM49" s="1"/>
      <c r="NKN49" s="1"/>
      <c r="NKO49" s="1"/>
      <c r="NKP49" s="1"/>
      <c r="NKQ49" s="1"/>
      <c r="NKR49" s="1"/>
      <c r="NKS49" s="1"/>
      <c r="NKT49" s="1"/>
      <c r="NKU49" s="1"/>
      <c r="NKV49" s="1"/>
      <c r="NKW49" s="1"/>
      <c r="NKX49" s="1"/>
      <c r="NKY49" s="1"/>
      <c r="NKZ49" s="1"/>
      <c r="NLA49" s="1"/>
      <c r="NLB49" s="1"/>
      <c r="NLC49" s="1"/>
      <c r="NLD49" s="1"/>
      <c r="NLE49" s="1"/>
      <c r="NLF49" s="1"/>
      <c r="NLG49" s="1"/>
      <c r="NLH49" s="1"/>
      <c r="NLI49" s="1"/>
      <c r="NLJ49" s="1"/>
      <c r="NLK49" s="1"/>
      <c r="NLL49" s="1"/>
      <c r="NLM49" s="1"/>
      <c r="NLN49" s="1"/>
      <c r="NLO49" s="1"/>
      <c r="NLP49" s="1"/>
      <c r="NLQ49" s="1"/>
      <c r="NLR49" s="1"/>
      <c r="NLS49" s="1"/>
      <c r="NLT49" s="1"/>
      <c r="NLU49" s="1"/>
      <c r="NLV49" s="1"/>
      <c r="NLW49" s="1"/>
      <c r="NLX49" s="1"/>
      <c r="NLY49" s="1"/>
      <c r="NLZ49" s="1"/>
      <c r="NMA49" s="1"/>
      <c r="NMB49" s="1"/>
      <c r="NMC49" s="1"/>
      <c r="NMD49" s="1"/>
      <c r="NME49" s="1"/>
      <c r="NMF49" s="1"/>
      <c r="NMG49" s="1"/>
      <c r="NMH49" s="1"/>
      <c r="NMI49" s="1"/>
      <c r="NMJ49" s="1"/>
      <c r="NMK49" s="1"/>
      <c r="NML49" s="1"/>
      <c r="NMM49" s="1"/>
      <c r="NMN49" s="1"/>
      <c r="NMO49" s="1"/>
      <c r="NMP49" s="1"/>
      <c r="NMQ49" s="1"/>
      <c r="NMR49" s="1"/>
      <c r="NMS49" s="1"/>
      <c r="NMT49" s="1"/>
      <c r="NMU49" s="1"/>
      <c r="NMV49" s="1"/>
      <c r="NMW49" s="1"/>
      <c r="NMX49" s="1"/>
      <c r="NMY49" s="1"/>
      <c r="NMZ49" s="1"/>
      <c r="NNA49" s="1"/>
      <c r="NNB49" s="1"/>
      <c r="NNC49" s="1"/>
      <c r="NND49" s="1"/>
      <c r="NNE49" s="1"/>
      <c r="NNF49" s="1"/>
      <c r="NNG49" s="1"/>
      <c r="NNH49" s="1"/>
      <c r="NNI49" s="1"/>
      <c r="NNJ49" s="1"/>
      <c r="NNK49" s="1"/>
      <c r="NNL49" s="1"/>
      <c r="NNM49" s="1"/>
      <c r="NNN49" s="1"/>
      <c r="NNO49" s="1"/>
      <c r="NNP49" s="1"/>
      <c r="NNQ49" s="1"/>
      <c r="NNR49" s="1"/>
      <c r="NNS49" s="1"/>
      <c r="NNT49" s="1"/>
      <c r="NNU49" s="1"/>
      <c r="NNV49" s="1"/>
      <c r="NNW49" s="1"/>
      <c r="NNX49" s="1"/>
      <c r="NNY49" s="1"/>
      <c r="NNZ49" s="1"/>
      <c r="NOA49" s="1"/>
      <c r="NOB49" s="1"/>
      <c r="NOC49" s="1"/>
      <c r="NOD49" s="1"/>
      <c r="NOE49" s="1"/>
      <c r="NOF49" s="1"/>
      <c r="NOG49" s="1"/>
      <c r="NOH49" s="1"/>
      <c r="NOI49" s="1"/>
      <c r="NOJ49" s="1"/>
      <c r="NOK49" s="1"/>
      <c r="NOL49" s="1"/>
      <c r="NOM49" s="1"/>
      <c r="NON49" s="1"/>
      <c r="NOO49" s="1"/>
      <c r="NOP49" s="1"/>
      <c r="NOQ49" s="1"/>
      <c r="NOR49" s="1"/>
      <c r="NOS49" s="1"/>
      <c r="NOT49" s="1"/>
      <c r="NOU49" s="1"/>
      <c r="NOV49" s="1"/>
      <c r="NOW49" s="1"/>
      <c r="NOX49" s="1"/>
      <c r="NOY49" s="1"/>
      <c r="NOZ49" s="1"/>
      <c r="NPA49" s="1"/>
      <c r="NPB49" s="1"/>
      <c r="NPC49" s="1"/>
      <c r="NPD49" s="1"/>
      <c r="NPE49" s="1"/>
      <c r="NPF49" s="1"/>
      <c r="NPG49" s="1"/>
      <c r="NPH49" s="1"/>
      <c r="NPI49" s="1"/>
      <c r="NPJ49" s="1"/>
      <c r="NPK49" s="1"/>
      <c r="NPL49" s="1"/>
      <c r="NPM49" s="1"/>
      <c r="NPN49" s="1"/>
      <c r="NPO49" s="1"/>
      <c r="NPP49" s="1"/>
      <c r="NPQ49" s="1"/>
      <c r="NPR49" s="1"/>
      <c r="NPS49" s="1"/>
      <c r="NPT49" s="1"/>
      <c r="NPU49" s="1"/>
      <c r="NPV49" s="1"/>
      <c r="NPW49" s="1"/>
      <c r="NPX49" s="1"/>
      <c r="NPY49" s="1"/>
      <c r="NPZ49" s="1"/>
      <c r="NQA49" s="1"/>
      <c r="NQB49" s="1"/>
      <c r="NQC49" s="1"/>
      <c r="NQD49" s="1"/>
      <c r="NQE49" s="1"/>
      <c r="NQF49" s="1"/>
      <c r="NQG49" s="1"/>
      <c r="NQH49" s="1"/>
      <c r="NQI49" s="1"/>
      <c r="NQJ49" s="1"/>
      <c r="NQK49" s="1"/>
      <c r="NQL49" s="1"/>
      <c r="NQM49" s="1"/>
      <c r="NQN49" s="1"/>
      <c r="NQO49" s="1"/>
      <c r="NQP49" s="1"/>
      <c r="NQQ49" s="1"/>
      <c r="NQR49" s="1"/>
      <c r="NQS49" s="1"/>
      <c r="NQT49" s="1"/>
      <c r="NQU49" s="1"/>
      <c r="NQV49" s="1"/>
      <c r="NQW49" s="1"/>
      <c r="NQX49" s="1"/>
      <c r="NQY49" s="1"/>
      <c r="NQZ49" s="1"/>
      <c r="NRA49" s="1"/>
      <c r="NRB49" s="1"/>
      <c r="NRC49" s="1"/>
      <c r="NRD49" s="1"/>
      <c r="NRE49" s="1"/>
      <c r="NRF49" s="1"/>
      <c r="NRG49" s="1"/>
      <c r="NRH49" s="1"/>
      <c r="NRI49" s="1"/>
      <c r="NRJ49" s="1"/>
      <c r="NRK49" s="1"/>
      <c r="NRL49" s="1"/>
      <c r="NRM49" s="1"/>
      <c r="NRN49" s="1"/>
      <c r="NRO49" s="1"/>
      <c r="NRP49" s="1"/>
      <c r="NRQ49" s="1"/>
      <c r="NRR49" s="1"/>
      <c r="NRS49" s="1"/>
      <c r="NRT49" s="1"/>
      <c r="NRU49" s="1"/>
      <c r="NRV49" s="1"/>
      <c r="NRW49" s="1"/>
      <c r="NRX49" s="1"/>
      <c r="NRY49" s="1"/>
      <c r="NRZ49" s="1"/>
      <c r="NSA49" s="1"/>
      <c r="NSB49" s="1"/>
      <c r="NSC49" s="1"/>
      <c r="NSD49" s="1"/>
      <c r="NSE49" s="1"/>
      <c r="NSF49" s="1"/>
      <c r="NSG49" s="1"/>
      <c r="NSH49" s="1"/>
      <c r="NSI49" s="1"/>
      <c r="NSJ49" s="1"/>
      <c r="NSK49" s="1"/>
      <c r="NSL49" s="1"/>
      <c r="NSM49" s="1"/>
      <c r="NSN49" s="1"/>
      <c r="NSO49" s="1"/>
      <c r="NSP49" s="1"/>
      <c r="NSQ49" s="1"/>
      <c r="NSR49" s="1"/>
      <c r="NSS49" s="1"/>
      <c r="NST49" s="1"/>
      <c r="NSU49" s="1"/>
      <c r="NSV49" s="1"/>
      <c r="NSW49" s="1"/>
      <c r="NSX49" s="1"/>
      <c r="NSY49" s="1"/>
      <c r="NSZ49" s="1"/>
      <c r="NTA49" s="1"/>
      <c r="NTB49" s="1"/>
      <c r="NTC49" s="1"/>
      <c r="NTD49" s="1"/>
      <c r="NTE49" s="1"/>
      <c r="NTF49" s="1"/>
      <c r="NTG49" s="1"/>
      <c r="NTH49" s="1"/>
      <c r="NTI49" s="1"/>
      <c r="NTJ49" s="1"/>
      <c r="NTK49" s="1"/>
      <c r="NTL49" s="1"/>
      <c r="NTM49" s="1"/>
      <c r="NTN49" s="1"/>
      <c r="NTO49" s="1"/>
      <c r="NTP49" s="1"/>
      <c r="NTQ49" s="1"/>
      <c r="NTR49" s="1"/>
      <c r="NTS49" s="1"/>
      <c r="NTT49" s="1"/>
      <c r="NTU49" s="1"/>
      <c r="NTV49" s="1"/>
      <c r="NTW49" s="1"/>
      <c r="NTX49" s="1"/>
      <c r="NTY49" s="1"/>
      <c r="NTZ49" s="1"/>
      <c r="NUA49" s="1"/>
      <c r="NUB49" s="1"/>
      <c r="NUC49" s="1"/>
      <c r="NUD49" s="1"/>
      <c r="NUE49" s="1"/>
      <c r="NUF49" s="1"/>
      <c r="NUG49" s="1"/>
      <c r="NUH49" s="1"/>
      <c r="NUI49" s="1"/>
      <c r="NUJ49" s="1"/>
      <c r="NUK49" s="1"/>
      <c r="NUL49" s="1"/>
      <c r="NUM49" s="1"/>
      <c r="NUN49" s="1"/>
      <c r="NUO49" s="1"/>
      <c r="NUP49" s="1"/>
      <c r="NUQ49" s="1"/>
      <c r="NUR49" s="1"/>
      <c r="NUS49" s="1"/>
      <c r="NUT49" s="1"/>
      <c r="NUU49" s="1"/>
      <c r="NUV49" s="1"/>
      <c r="NUW49" s="1"/>
      <c r="NUX49" s="1"/>
      <c r="NUY49" s="1"/>
      <c r="NUZ49" s="1"/>
      <c r="NVA49" s="1"/>
      <c r="NVB49" s="1"/>
      <c r="NVC49" s="1"/>
      <c r="NVD49" s="1"/>
      <c r="NVE49" s="1"/>
      <c r="NVF49" s="1"/>
      <c r="NVG49" s="1"/>
      <c r="NVH49" s="1"/>
      <c r="NVI49" s="1"/>
      <c r="NVJ49" s="1"/>
      <c r="NVK49" s="1"/>
      <c r="NVL49" s="1"/>
      <c r="NVM49" s="1"/>
      <c r="NVN49" s="1"/>
      <c r="NVO49" s="1"/>
      <c r="NVP49" s="1"/>
      <c r="NVQ49" s="1"/>
      <c r="NVR49" s="1"/>
      <c r="NVS49" s="1"/>
      <c r="NVT49" s="1"/>
      <c r="NVU49" s="1"/>
      <c r="NVV49" s="1"/>
      <c r="NVW49" s="1"/>
      <c r="NVX49" s="1"/>
      <c r="NVY49" s="1"/>
      <c r="NVZ49" s="1"/>
      <c r="NWA49" s="1"/>
      <c r="NWB49" s="1"/>
      <c r="NWC49" s="1"/>
      <c r="NWD49" s="1"/>
      <c r="NWE49" s="1"/>
      <c r="NWF49" s="1"/>
      <c r="NWG49" s="1"/>
      <c r="NWH49" s="1"/>
      <c r="NWI49" s="1"/>
      <c r="NWJ49" s="1"/>
      <c r="NWK49" s="1"/>
      <c r="NWL49" s="1"/>
      <c r="NWM49" s="1"/>
      <c r="NWN49" s="1"/>
      <c r="NWO49" s="1"/>
      <c r="NWP49" s="1"/>
      <c r="NWQ49" s="1"/>
      <c r="NWR49" s="1"/>
      <c r="NWS49" s="1"/>
      <c r="NWT49" s="1"/>
      <c r="NWU49" s="1"/>
      <c r="NWV49" s="1"/>
      <c r="NWW49" s="1"/>
      <c r="NWX49" s="1"/>
      <c r="NWY49" s="1"/>
      <c r="NWZ49" s="1"/>
      <c r="NXA49" s="1"/>
      <c r="NXB49" s="1"/>
      <c r="NXC49" s="1"/>
      <c r="NXD49" s="1"/>
      <c r="NXE49" s="1"/>
      <c r="NXF49" s="1"/>
      <c r="NXG49" s="1"/>
      <c r="NXH49" s="1"/>
      <c r="NXI49" s="1"/>
      <c r="NXJ49" s="1"/>
      <c r="NXK49" s="1"/>
      <c r="NXL49" s="1"/>
      <c r="NXM49" s="1"/>
      <c r="NXN49" s="1"/>
      <c r="NXO49" s="1"/>
      <c r="NXP49" s="1"/>
      <c r="NXQ49" s="1"/>
      <c r="NXR49" s="1"/>
      <c r="NXS49" s="1"/>
      <c r="NXT49" s="1"/>
      <c r="NXU49" s="1"/>
      <c r="NXV49" s="1"/>
      <c r="NXW49" s="1"/>
      <c r="NXX49" s="1"/>
      <c r="NXY49" s="1"/>
      <c r="NXZ49" s="1"/>
      <c r="NYA49" s="1"/>
      <c r="NYB49" s="1"/>
      <c r="NYC49" s="1"/>
      <c r="NYD49" s="1"/>
      <c r="NYE49" s="1"/>
      <c r="NYF49" s="1"/>
      <c r="NYG49" s="1"/>
      <c r="NYH49" s="1"/>
      <c r="NYI49" s="1"/>
      <c r="NYJ49" s="1"/>
      <c r="NYK49" s="1"/>
      <c r="NYL49" s="1"/>
      <c r="NYM49" s="1"/>
      <c r="NYN49" s="1"/>
      <c r="NYO49" s="1"/>
      <c r="NYP49" s="1"/>
      <c r="NYQ49" s="1"/>
      <c r="NYR49" s="1"/>
      <c r="NYS49" s="1"/>
      <c r="NYT49" s="1"/>
      <c r="NYU49" s="1"/>
      <c r="NYV49" s="1"/>
      <c r="NYW49" s="1"/>
      <c r="NYX49" s="1"/>
      <c r="NYY49" s="1"/>
      <c r="NYZ49" s="1"/>
      <c r="NZA49" s="1"/>
      <c r="NZB49" s="1"/>
      <c r="NZC49" s="1"/>
      <c r="NZD49" s="1"/>
      <c r="NZE49" s="1"/>
      <c r="NZF49" s="1"/>
      <c r="NZG49" s="1"/>
      <c r="NZH49" s="1"/>
      <c r="NZI49" s="1"/>
      <c r="NZJ49" s="1"/>
      <c r="NZK49" s="1"/>
      <c r="NZL49" s="1"/>
      <c r="NZM49" s="1"/>
      <c r="NZN49" s="1"/>
      <c r="NZO49" s="1"/>
      <c r="NZP49" s="1"/>
      <c r="NZQ49" s="1"/>
      <c r="NZR49" s="1"/>
      <c r="NZS49" s="1"/>
      <c r="NZT49" s="1"/>
      <c r="NZU49" s="1"/>
      <c r="NZV49" s="1"/>
      <c r="NZW49" s="1"/>
      <c r="NZX49" s="1"/>
      <c r="NZY49" s="1"/>
      <c r="NZZ49" s="1"/>
      <c r="OAA49" s="1"/>
      <c r="OAB49" s="1"/>
      <c r="OAC49" s="1"/>
      <c r="OAD49" s="1"/>
      <c r="OAE49" s="1"/>
      <c r="OAF49" s="1"/>
      <c r="OAG49" s="1"/>
      <c r="OAH49" s="1"/>
      <c r="OAI49" s="1"/>
      <c r="OAJ49" s="1"/>
      <c r="OAK49" s="1"/>
      <c r="OAL49" s="1"/>
      <c r="OAM49" s="1"/>
      <c r="OAN49" s="1"/>
      <c r="OAO49" s="1"/>
      <c r="OAP49" s="1"/>
      <c r="OAQ49" s="1"/>
      <c r="OAR49" s="1"/>
      <c r="OAS49" s="1"/>
      <c r="OAT49" s="1"/>
      <c r="OAU49" s="1"/>
      <c r="OAV49" s="1"/>
      <c r="OAW49" s="1"/>
      <c r="OAX49" s="1"/>
      <c r="OAY49" s="1"/>
      <c r="OAZ49" s="1"/>
      <c r="OBA49" s="1"/>
      <c r="OBB49" s="1"/>
      <c r="OBC49" s="1"/>
      <c r="OBD49" s="1"/>
      <c r="OBE49" s="1"/>
      <c r="OBF49" s="1"/>
      <c r="OBG49" s="1"/>
      <c r="OBH49" s="1"/>
      <c r="OBI49" s="1"/>
      <c r="OBJ49" s="1"/>
      <c r="OBK49" s="1"/>
      <c r="OBL49" s="1"/>
      <c r="OBM49" s="1"/>
      <c r="OBN49" s="1"/>
      <c r="OBO49" s="1"/>
      <c r="OBP49" s="1"/>
      <c r="OBQ49" s="1"/>
      <c r="OBR49" s="1"/>
      <c r="OBS49" s="1"/>
      <c r="OBT49" s="1"/>
      <c r="OBU49" s="1"/>
      <c r="OBV49" s="1"/>
      <c r="OBW49" s="1"/>
      <c r="OBX49" s="1"/>
      <c r="OBY49" s="1"/>
      <c r="OBZ49" s="1"/>
      <c r="OCA49" s="1"/>
      <c r="OCB49" s="1"/>
      <c r="OCC49" s="1"/>
      <c r="OCD49" s="1"/>
      <c r="OCE49" s="1"/>
      <c r="OCF49" s="1"/>
      <c r="OCG49" s="1"/>
      <c r="OCH49" s="1"/>
      <c r="OCI49" s="1"/>
      <c r="OCJ49" s="1"/>
      <c r="OCK49" s="1"/>
      <c r="OCL49" s="1"/>
      <c r="OCM49" s="1"/>
      <c r="OCN49" s="1"/>
      <c r="OCO49" s="1"/>
      <c r="OCP49" s="1"/>
      <c r="OCQ49" s="1"/>
      <c r="OCR49" s="1"/>
      <c r="OCS49" s="1"/>
      <c r="OCT49" s="1"/>
      <c r="OCU49" s="1"/>
      <c r="OCV49" s="1"/>
      <c r="OCW49" s="1"/>
      <c r="OCX49" s="1"/>
      <c r="OCY49" s="1"/>
      <c r="OCZ49" s="1"/>
      <c r="ODA49" s="1"/>
      <c r="ODB49" s="1"/>
      <c r="ODC49" s="1"/>
      <c r="ODD49" s="1"/>
      <c r="ODE49" s="1"/>
      <c r="ODF49" s="1"/>
      <c r="ODG49" s="1"/>
      <c r="ODH49" s="1"/>
      <c r="ODI49" s="1"/>
      <c r="ODJ49" s="1"/>
      <c r="ODK49" s="1"/>
      <c r="ODL49" s="1"/>
      <c r="ODM49" s="1"/>
      <c r="ODN49" s="1"/>
      <c r="ODO49" s="1"/>
      <c r="ODP49" s="1"/>
      <c r="ODQ49" s="1"/>
      <c r="ODR49" s="1"/>
      <c r="ODS49" s="1"/>
      <c r="ODT49" s="1"/>
      <c r="ODU49" s="1"/>
      <c r="ODV49" s="1"/>
      <c r="ODW49" s="1"/>
      <c r="ODX49" s="1"/>
      <c r="ODY49" s="1"/>
      <c r="ODZ49" s="1"/>
      <c r="OEA49" s="1"/>
      <c r="OEB49" s="1"/>
      <c r="OEC49" s="1"/>
      <c r="OED49" s="1"/>
      <c r="OEE49" s="1"/>
      <c r="OEF49" s="1"/>
      <c r="OEG49" s="1"/>
      <c r="OEH49" s="1"/>
      <c r="OEI49" s="1"/>
      <c r="OEJ49" s="1"/>
      <c r="OEK49" s="1"/>
      <c r="OEL49" s="1"/>
      <c r="OEM49" s="1"/>
      <c r="OEN49" s="1"/>
      <c r="OEO49" s="1"/>
      <c r="OEP49" s="1"/>
      <c r="OEQ49" s="1"/>
      <c r="OER49" s="1"/>
      <c r="OES49" s="1"/>
      <c r="OET49" s="1"/>
      <c r="OEU49" s="1"/>
      <c r="OEV49" s="1"/>
      <c r="OEW49" s="1"/>
      <c r="OEX49" s="1"/>
      <c r="OEY49" s="1"/>
      <c r="OEZ49" s="1"/>
      <c r="OFA49" s="1"/>
      <c r="OFB49" s="1"/>
      <c r="OFC49" s="1"/>
      <c r="OFD49" s="1"/>
      <c r="OFE49" s="1"/>
      <c r="OFF49" s="1"/>
      <c r="OFG49" s="1"/>
      <c r="OFH49" s="1"/>
      <c r="OFI49" s="1"/>
      <c r="OFJ49" s="1"/>
      <c r="OFK49" s="1"/>
      <c r="OFL49" s="1"/>
      <c r="OFM49" s="1"/>
      <c r="OFN49" s="1"/>
      <c r="OFO49" s="1"/>
      <c r="OFP49" s="1"/>
      <c r="OFQ49" s="1"/>
      <c r="OFR49" s="1"/>
      <c r="OFS49" s="1"/>
      <c r="OFT49" s="1"/>
      <c r="OFU49" s="1"/>
      <c r="OFV49" s="1"/>
      <c r="OFW49" s="1"/>
      <c r="OFX49" s="1"/>
      <c r="OFY49" s="1"/>
      <c r="OFZ49" s="1"/>
      <c r="OGA49" s="1"/>
      <c r="OGB49" s="1"/>
      <c r="OGC49" s="1"/>
      <c r="OGD49" s="1"/>
      <c r="OGE49" s="1"/>
      <c r="OGF49" s="1"/>
      <c r="OGG49" s="1"/>
      <c r="OGH49" s="1"/>
      <c r="OGI49" s="1"/>
      <c r="OGJ49" s="1"/>
      <c r="OGK49" s="1"/>
      <c r="OGL49" s="1"/>
      <c r="OGM49" s="1"/>
      <c r="OGN49" s="1"/>
      <c r="OGO49" s="1"/>
      <c r="OGP49" s="1"/>
      <c r="OGQ49" s="1"/>
      <c r="OGR49" s="1"/>
      <c r="OGS49" s="1"/>
      <c r="OGT49" s="1"/>
      <c r="OGU49" s="1"/>
      <c r="OGV49" s="1"/>
      <c r="OGW49" s="1"/>
      <c r="OGX49" s="1"/>
      <c r="OGY49" s="1"/>
      <c r="OGZ49" s="1"/>
      <c r="OHA49" s="1"/>
      <c r="OHB49" s="1"/>
      <c r="OHC49" s="1"/>
      <c r="OHD49" s="1"/>
      <c r="OHE49" s="1"/>
      <c r="OHF49" s="1"/>
      <c r="OHG49" s="1"/>
      <c r="OHH49" s="1"/>
      <c r="OHI49" s="1"/>
      <c r="OHJ49" s="1"/>
      <c r="OHK49" s="1"/>
      <c r="OHL49" s="1"/>
      <c r="OHM49" s="1"/>
      <c r="OHN49" s="1"/>
      <c r="OHO49" s="1"/>
      <c r="OHP49" s="1"/>
      <c r="OHQ49" s="1"/>
      <c r="OHR49" s="1"/>
      <c r="OHS49" s="1"/>
      <c r="OHT49" s="1"/>
      <c r="OHU49" s="1"/>
      <c r="OHV49" s="1"/>
      <c r="OHW49" s="1"/>
      <c r="OHX49" s="1"/>
      <c r="OHY49" s="1"/>
      <c r="OHZ49" s="1"/>
      <c r="OIA49" s="1"/>
      <c r="OIB49" s="1"/>
      <c r="OIC49" s="1"/>
      <c r="OID49" s="1"/>
      <c r="OIE49" s="1"/>
      <c r="OIF49" s="1"/>
      <c r="OIG49" s="1"/>
      <c r="OIH49" s="1"/>
      <c r="OII49" s="1"/>
      <c r="OIJ49" s="1"/>
      <c r="OIK49" s="1"/>
      <c r="OIL49" s="1"/>
      <c r="OIM49" s="1"/>
      <c r="OIN49" s="1"/>
      <c r="OIO49" s="1"/>
      <c r="OIP49" s="1"/>
      <c r="OIQ49" s="1"/>
      <c r="OIR49" s="1"/>
      <c r="OIS49" s="1"/>
      <c r="OIT49" s="1"/>
      <c r="OIU49" s="1"/>
      <c r="OIV49" s="1"/>
      <c r="OIW49" s="1"/>
      <c r="OIX49" s="1"/>
      <c r="OIY49" s="1"/>
      <c r="OIZ49" s="1"/>
      <c r="OJA49" s="1"/>
      <c r="OJB49" s="1"/>
      <c r="OJC49" s="1"/>
      <c r="OJD49" s="1"/>
      <c r="OJE49" s="1"/>
      <c r="OJF49" s="1"/>
      <c r="OJG49" s="1"/>
      <c r="OJH49" s="1"/>
      <c r="OJI49" s="1"/>
      <c r="OJJ49" s="1"/>
      <c r="OJK49" s="1"/>
      <c r="OJL49" s="1"/>
      <c r="OJM49" s="1"/>
      <c r="OJN49" s="1"/>
      <c r="OJO49" s="1"/>
      <c r="OJP49" s="1"/>
      <c r="OJQ49" s="1"/>
      <c r="OJR49" s="1"/>
      <c r="OJS49" s="1"/>
      <c r="OJT49" s="1"/>
      <c r="OJU49" s="1"/>
      <c r="OJV49" s="1"/>
      <c r="OJW49" s="1"/>
      <c r="OJX49" s="1"/>
      <c r="OJY49" s="1"/>
      <c r="OJZ49" s="1"/>
      <c r="OKA49" s="1"/>
      <c r="OKB49" s="1"/>
      <c r="OKC49" s="1"/>
      <c r="OKD49" s="1"/>
      <c r="OKE49" s="1"/>
      <c r="OKF49" s="1"/>
      <c r="OKG49" s="1"/>
      <c r="OKH49" s="1"/>
      <c r="OKI49" s="1"/>
      <c r="OKJ49" s="1"/>
      <c r="OKK49" s="1"/>
      <c r="OKL49" s="1"/>
      <c r="OKM49" s="1"/>
      <c r="OKN49" s="1"/>
      <c r="OKO49" s="1"/>
      <c r="OKP49" s="1"/>
      <c r="OKQ49" s="1"/>
      <c r="OKR49" s="1"/>
      <c r="OKS49" s="1"/>
      <c r="OKT49" s="1"/>
      <c r="OKU49" s="1"/>
      <c r="OKV49" s="1"/>
      <c r="OKW49" s="1"/>
      <c r="OKX49" s="1"/>
      <c r="OKY49" s="1"/>
      <c r="OKZ49" s="1"/>
      <c r="OLA49" s="1"/>
      <c r="OLB49" s="1"/>
      <c r="OLC49" s="1"/>
      <c r="OLD49" s="1"/>
      <c r="OLE49" s="1"/>
      <c r="OLF49" s="1"/>
      <c r="OLG49" s="1"/>
      <c r="OLH49" s="1"/>
      <c r="OLI49" s="1"/>
      <c r="OLJ49" s="1"/>
      <c r="OLK49" s="1"/>
      <c r="OLL49" s="1"/>
      <c r="OLM49" s="1"/>
      <c r="OLN49" s="1"/>
      <c r="OLO49" s="1"/>
      <c r="OLP49" s="1"/>
      <c r="OLQ49" s="1"/>
      <c r="OLR49" s="1"/>
      <c r="OLS49" s="1"/>
      <c r="OLT49" s="1"/>
      <c r="OLU49" s="1"/>
      <c r="OLV49" s="1"/>
      <c r="OLW49" s="1"/>
      <c r="OLX49" s="1"/>
      <c r="OLY49" s="1"/>
      <c r="OLZ49" s="1"/>
      <c r="OMA49" s="1"/>
      <c r="OMB49" s="1"/>
      <c r="OMC49" s="1"/>
      <c r="OMD49" s="1"/>
      <c r="OME49" s="1"/>
      <c r="OMF49" s="1"/>
      <c r="OMG49" s="1"/>
      <c r="OMH49" s="1"/>
      <c r="OMI49" s="1"/>
      <c r="OMJ49" s="1"/>
      <c r="OMK49" s="1"/>
      <c r="OML49" s="1"/>
      <c r="OMM49" s="1"/>
      <c r="OMN49" s="1"/>
      <c r="OMO49" s="1"/>
      <c r="OMP49" s="1"/>
      <c r="OMQ49" s="1"/>
      <c r="OMR49" s="1"/>
      <c r="OMS49" s="1"/>
      <c r="OMT49" s="1"/>
      <c r="OMU49" s="1"/>
      <c r="OMV49" s="1"/>
      <c r="OMW49" s="1"/>
      <c r="OMX49" s="1"/>
      <c r="OMY49" s="1"/>
      <c r="OMZ49" s="1"/>
      <c r="ONA49" s="1"/>
      <c r="ONB49" s="1"/>
      <c r="ONC49" s="1"/>
      <c r="OND49" s="1"/>
      <c r="ONE49" s="1"/>
      <c r="ONF49" s="1"/>
      <c r="ONG49" s="1"/>
      <c r="ONH49" s="1"/>
      <c r="ONI49" s="1"/>
      <c r="ONJ49" s="1"/>
      <c r="ONK49" s="1"/>
      <c r="ONL49" s="1"/>
      <c r="ONM49" s="1"/>
      <c r="ONN49" s="1"/>
      <c r="ONO49" s="1"/>
      <c r="ONP49" s="1"/>
      <c r="ONQ49" s="1"/>
      <c r="ONR49" s="1"/>
      <c r="ONS49" s="1"/>
      <c r="ONT49" s="1"/>
      <c r="ONU49" s="1"/>
      <c r="ONV49" s="1"/>
      <c r="ONW49" s="1"/>
      <c r="ONX49" s="1"/>
      <c r="ONY49" s="1"/>
      <c r="ONZ49" s="1"/>
      <c r="OOA49" s="1"/>
      <c r="OOB49" s="1"/>
      <c r="OOC49" s="1"/>
      <c r="OOD49" s="1"/>
      <c r="OOE49" s="1"/>
      <c r="OOF49" s="1"/>
      <c r="OOG49" s="1"/>
      <c r="OOH49" s="1"/>
      <c r="OOI49" s="1"/>
      <c r="OOJ49" s="1"/>
      <c r="OOK49" s="1"/>
      <c r="OOL49" s="1"/>
      <c r="OOM49" s="1"/>
      <c r="OON49" s="1"/>
      <c r="OOO49" s="1"/>
      <c r="OOP49" s="1"/>
      <c r="OOQ49" s="1"/>
      <c r="OOR49" s="1"/>
      <c r="OOS49" s="1"/>
      <c r="OOT49" s="1"/>
      <c r="OOU49" s="1"/>
      <c r="OOV49" s="1"/>
      <c r="OOW49" s="1"/>
      <c r="OOX49" s="1"/>
      <c r="OOY49" s="1"/>
      <c r="OOZ49" s="1"/>
      <c r="OPA49" s="1"/>
      <c r="OPB49" s="1"/>
      <c r="OPC49" s="1"/>
      <c r="OPD49" s="1"/>
      <c r="OPE49" s="1"/>
      <c r="OPF49" s="1"/>
      <c r="OPG49" s="1"/>
      <c r="OPH49" s="1"/>
      <c r="OPI49" s="1"/>
      <c r="OPJ49" s="1"/>
      <c r="OPK49" s="1"/>
      <c r="OPL49" s="1"/>
      <c r="OPM49" s="1"/>
      <c r="OPN49" s="1"/>
      <c r="OPO49" s="1"/>
      <c r="OPP49" s="1"/>
      <c r="OPQ49" s="1"/>
      <c r="OPR49" s="1"/>
      <c r="OPS49" s="1"/>
      <c r="OPT49" s="1"/>
      <c r="OPU49" s="1"/>
      <c r="OPV49" s="1"/>
      <c r="OPW49" s="1"/>
      <c r="OPX49" s="1"/>
      <c r="OPY49" s="1"/>
      <c r="OPZ49" s="1"/>
      <c r="OQA49" s="1"/>
      <c r="OQB49" s="1"/>
      <c r="OQC49" s="1"/>
      <c r="OQD49" s="1"/>
      <c r="OQE49" s="1"/>
      <c r="OQF49" s="1"/>
      <c r="OQG49" s="1"/>
      <c r="OQH49" s="1"/>
      <c r="OQI49" s="1"/>
      <c r="OQJ49" s="1"/>
      <c r="OQK49" s="1"/>
      <c r="OQL49" s="1"/>
      <c r="OQM49" s="1"/>
      <c r="OQN49" s="1"/>
      <c r="OQO49" s="1"/>
      <c r="OQP49" s="1"/>
      <c r="OQQ49" s="1"/>
      <c r="OQR49" s="1"/>
      <c r="OQS49" s="1"/>
      <c r="OQT49" s="1"/>
      <c r="OQU49" s="1"/>
      <c r="OQV49" s="1"/>
      <c r="OQW49" s="1"/>
      <c r="OQX49" s="1"/>
      <c r="OQY49" s="1"/>
      <c r="OQZ49" s="1"/>
      <c r="ORA49" s="1"/>
      <c r="ORB49" s="1"/>
      <c r="ORC49" s="1"/>
      <c r="ORD49" s="1"/>
      <c r="ORE49" s="1"/>
      <c r="ORF49" s="1"/>
      <c r="ORG49" s="1"/>
      <c r="ORH49" s="1"/>
      <c r="ORI49" s="1"/>
      <c r="ORJ49" s="1"/>
      <c r="ORK49" s="1"/>
      <c r="ORL49" s="1"/>
      <c r="ORM49" s="1"/>
      <c r="ORN49" s="1"/>
      <c r="ORO49" s="1"/>
      <c r="ORP49" s="1"/>
      <c r="ORQ49" s="1"/>
      <c r="ORR49" s="1"/>
      <c r="ORS49" s="1"/>
      <c r="ORT49" s="1"/>
      <c r="ORU49" s="1"/>
      <c r="ORV49" s="1"/>
      <c r="ORW49" s="1"/>
      <c r="ORX49" s="1"/>
      <c r="ORY49" s="1"/>
      <c r="ORZ49" s="1"/>
      <c r="OSA49" s="1"/>
      <c r="OSB49" s="1"/>
      <c r="OSC49" s="1"/>
      <c r="OSD49" s="1"/>
      <c r="OSE49" s="1"/>
      <c r="OSF49" s="1"/>
      <c r="OSG49" s="1"/>
      <c r="OSH49" s="1"/>
      <c r="OSI49" s="1"/>
      <c r="OSJ49" s="1"/>
      <c r="OSK49" s="1"/>
      <c r="OSL49" s="1"/>
      <c r="OSM49" s="1"/>
      <c r="OSN49" s="1"/>
      <c r="OSO49" s="1"/>
      <c r="OSP49" s="1"/>
      <c r="OSQ49" s="1"/>
      <c r="OSR49" s="1"/>
      <c r="OSS49" s="1"/>
      <c r="OST49" s="1"/>
      <c r="OSU49" s="1"/>
      <c r="OSV49" s="1"/>
      <c r="OSW49" s="1"/>
      <c r="OSX49" s="1"/>
      <c r="OSY49" s="1"/>
      <c r="OSZ49" s="1"/>
      <c r="OTA49" s="1"/>
      <c r="OTB49" s="1"/>
      <c r="OTC49" s="1"/>
      <c r="OTD49" s="1"/>
      <c r="OTE49" s="1"/>
      <c r="OTF49" s="1"/>
      <c r="OTG49" s="1"/>
      <c r="OTH49" s="1"/>
      <c r="OTI49" s="1"/>
      <c r="OTJ49" s="1"/>
      <c r="OTK49" s="1"/>
      <c r="OTL49" s="1"/>
      <c r="OTM49" s="1"/>
      <c r="OTN49" s="1"/>
      <c r="OTO49" s="1"/>
      <c r="OTP49" s="1"/>
      <c r="OTQ49" s="1"/>
      <c r="OTR49" s="1"/>
      <c r="OTS49" s="1"/>
      <c r="OTT49" s="1"/>
      <c r="OTU49" s="1"/>
      <c r="OTV49" s="1"/>
      <c r="OTW49" s="1"/>
      <c r="OTX49" s="1"/>
      <c r="OTY49" s="1"/>
      <c r="OTZ49" s="1"/>
      <c r="OUA49" s="1"/>
      <c r="OUB49" s="1"/>
      <c r="OUC49" s="1"/>
      <c r="OUD49" s="1"/>
      <c r="OUE49" s="1"/>
      <c r="OUF49" s="1"/>
      <c r="OUG49" s="1"/>
      <c r="OUH49" s="1"/>
      <c r="OUI49" s="1"/>
      <c r="OUJ49" s="1"/>
      <c r="OUK49" s="1"/>
      <c r="OUL49" s="1"/>
      <c r="OUM49" s="1"/>
      <c r="OUN49" s="1"/>
      <c r="OUO49" s="1"/>
      <c r="OUP49" s="1"/>
      <c r="OUQ49" s="1"/>
      <c r="OUR49" s="1"/>
      <c r="OUS49" s="1"/>
      <c r="OUT49" s="1"/>
      <c r="OUU49" s="1"/>
      <c r="OUV49" s="1"/>
      <c r="OUW49" s="1"/>
      <c r="OUX49" s="1"/>
      <c r="OUY49" s="1"/>
      <c r="OUZ49" s="1"/>
      <c r="OVA49" s="1"/>
      <c r="OVB49" s="1"/>
      <c r="OVC49" s="1"/>
      <c r="OVD49" s="1"/>
      <c r="OVE49" s="1"/>
      <c r="OVF49" s="1"/>
      <c r="OVG49" s="1"/>
      <c r="OVH49" s="1"/>
      <c r="OVI49" s="1"/>
      <c r="OVJ49" s="1"/>
      <c r="OVK49" s="1"/>
      <c r="OVL49" s="1"/>
      <c r="OVM49" s="1"/>
      <c r="OVN49" s="1"/>
      <c r="OVO49" s="1"/>
      <c r="OVP49" s="1"/>
      <c r="OVQ49" s="1"/>
      <c r="OVR49" s="1"/>
      <c r="OVS49" s="1"/>
      <c r="OVT49" s="1"/>
      <c r="OVU49" s="1"/>
      <c r="OVV49" s="1"/>
      <c r="OVW49" s="1"/>
      <c r="OVX49" s="1"/>
      <c r="OVY49" s="1"/>
      <c r="OVZ49" s="1"/>
      <c r="OWA49" s="1"/>
      <c r="OWB49" s="1"/>
      <c r="OWC49" s="1"/>
      <c r="OWD49" s="1"/>
      <c r="OWE49" s="1"/>
      <c r="OWF49" s="1"/>
      <c r="OWG49" s="1"/>
      <c r="OWH49" s="1"/>
      <c r="OWI49" s="1"/>
      <c r="OWJ49" s="1"/>
      <c r="OWK49" s="1"/>
      <c r="OWL49" s="1"/>
      <c r="OWM49" s="1"/>
      <c r="OWN49" s="1"/>
      <c r="OWO49" s="1"/>
      <c r="OWP49" s="1"/>
      <c r="OWQ49" s="1"/>
      <c r="OWR49" s="1"/>
      <c r="OWS49" s="1"/>
      <c r="OWT49" s="1"/>
      <c r="OWU49" s="1"/>
      <c r="OWV49" s="1"/>
      <c r="OWW49" s="1"/>
      <c r="OWX49" s="1"/>
      <c r="OWY49" s="1"/>
      <c r="OWZ49" s="1"/>
      <c r="OXA49" s="1"/>
      <c r="OXB49" s="1"/>
      <c r="OXC49" s="1"/>
      <c r="OXD49" s="1"/>
      <c r="OXE49" s="1"/>
      <c r="OXF49" s="1"/>
      <c r="OXG49" s="1"/>
      <c r="OXH49" s="1"/>
      <c r="OXI49" s="1"/>
      <c r="OXJ49" s="1"/>
      <c r="OXK49" s="1"/>
      <c r="OXL49" s="1"/>
      <c r="OXM49" s="1"/>
      <c r="OXN49" s="1"/>
      <c r="OXO49" s="1"/>
      <c r="OXP49" s="1"/>
      <c r="OXQ49" s="1"/>
      <c r="OXR49" s="1"/>
      <c r="OXS49" s="1"/>
      <c r="OXT49" s="1"/>
      <c r="OXU49" s="1"/>
      <c r="OXV49" s="1"/>
      <c r="OXW49" s="1"/>
      <c r="OXX49" s="1"/>
      <c r="OXY49" s="1"/>
      <c r="OXZ49" s="1"/>
      <c r="OYA49" s="1"/>
      <c r="OYB49" s="1"/>
      <c r="OYC49" s="1"/>
      <c r="OYD49" s="1"/>
      <c r="OYE49" s="1"/>
      <c r="OYF49" s="1"/>
      <c r="OYG49" s="1"/>
      <c r="OYH49" s="1"/>
      <c r="OYI49" s="1"/>
      <c r="OYJ49" s="1"/>
      <c r="OYK49" s="1"/>
      <c r="OYL49" s="1"/>
      <c r="OYM49" s="1"/>
      <c r="OYN49" s="1"/>
      <c r="OYO49" s="1"/>
      <c r="OYP49" s="1"/>
      <c r="OYQ49" s="1"/>
      <c r="OYR49" s="1"/>
      <c r="OYS49" s="1"/>
      <c r="OYT49" s="1"/>
      <c r="OYU49" s="1"/>
      <c r="OYV49" s="1"/>
      <c r="OYW49" s="1"/>
      <c r="OYX49" s="1"/>
      <c r="OYY49" s="1"/>
      <c r="OYZ49" s="1"/>
      <c r="OZA49" s="1"/>
      <c r="OZB49" s="1"/>
      <c r="OZC49" s="1"/>
      <c r="OZD49" s="1"/>
      <c r="OZE49" s="1"/>
      <c r="OZF49" s="1"/>
      <c r="OZG49" s="1"/>
      <c r="OZH49" s="1"/>
      <c r="OZI49" s="1"/>
      <c r="OZJ49" s="1"/>
      <c r="OZK49" s="1"/>
      <c r="OZL49" s="1"/>
      <c r="OZM49" s="1"/>
      <c r="OZN49" s="1"/>
      <c r="OZO49" s="1"/>
      <c r="OZP49" s="1"/>
      <c r="OZQ49" s="1"/>
      <c r="OZR49" s="1"/>
      <c r="OZS49" s="1"/>
      <c r="OZT49" s="1"/>
      <c r="OZU49" s="1"/>
      <c r="OZV49" s="1"/>
      <c r="OZW49" s="1"/>
      <c r="OZX49" s="1"/>
      <c r="OZY49" s="1"/>
      <c r="OZZ49" s="1"/>
      <c r="PAA49" s="1"/>
      <c r="PAB49" s="1"/>
      <c r="PAC49" s="1"/>
      <c r="PAD49" s="1"/>
      <c r="PAE49" s="1"/>
      <c r="PAF49" s="1"/>
      <c r="PAG49" s="1"/>
      <c r="PAH49" s="1"/>
      <c r="PAI49" s="1"/>
      <c r="PAJ49" s="1"/>
      <c r="PAK49" s="1"/>
      <c r="PAL49" s="1"/>
      <c r="PAM49" s="1"/>
      <c r="PAN49" s="1"/>
      <c r="PAO49" s="1"/>
      <c r="PAP49" s="1"/>
      <c r="PAQ49" s="1"/>
      <c r="PAR49" s="1"/>
      <c r="PAS49" s="1"/>
      <c r="PAT49" s="1"/>
      <c r="PAU49" s="1"/>
      <c r="PAV49" s="1"/>
      <c r="PAW49" s="1"/>
      <c r="PAX49" s="1"/>
      <c r="PAY49" s="1"/>
      <c r="PAZ49" s="1"/>
      <c r="PBA49" s="1"/>
      <c r="PBB49" s="1"/>
      <c r="PBC49" s="1"/>
      <c r="PBD49" s="1"/>
      <c r="PBE49" s="1"/>
      <c r="PBF49" s="1"/>
      <c r="PBG49" s="1"/>
      <c r="PBH49" s="1"/>
      <c r="PBI49" s="1"/>
      <c r="PBJ49" s="1"/>
      <c r="PBK49" s="1"/>
      <c r="PBL49" s="1"/>
      <c r="PBM49" s="1"/>
      <c r="PBN49" s="1"/>
      <c r="PBO49" s="1"/>
      <c r="PBP49" s="1"/>
      <c r="PBQ49" s="1"/>
      <c r="PBR49" s="1"/>
      <c r="PBS49" s="1"/>
      <c r="PBT49" s="1"/>
      <c r="PBU49" s="1"/>
      <c r="PBV49" s="1"/>
      <c r="PBW49" s="1"/>
      <c r="PBX49" s="1"/>
      <c r="PBY49" s="1"/>
      <c r="PBZ49" s="1"/>
      <c r="PCA49" s="1"/>
      <c r="PCB49" s="1"/>
      <c r="PCC49" s="1"/>
      <c r="PCD49" s="1"/>
      <c r="PCE49" s="1"/>
      <c r="PCF49" s="1"/>
      <c r="PCG49" s="1"/>
      <c r="PCH49" s="1"/>
      <c r="PCI49" s="1"/>
      <c r="PCJ49" s="1"/>
      <c r="PCK49" s="1"/>
      <c r="PCL49" s="1"/>
      <c r="PCM49" s="1"/>
      <c r="PCN49" s="1"/>
      <c r="PCO49" s="1"/>
      <c r="PCP49" s="1"/>
      <c r="PCQ49" s="1"/>
      <c r="PCR49" s="1"/>
      <c r="PCS49" s="1"/>
      <c r="PCT49" s="1"/>
      <c r="PCU49" s="1"/>
      <c r="PCV49" s="1"/>
      <c r="PCW49" s="1"/>
      <c r="PCX49" s="1"/>
      <c r="PCY49" s="1"/>
      <c r="PCZ49" s="1"/>
      <c r="PDA49" s="1"/>
      <c r="PDB49" s="1"/>
      <c r="PDC49" s="1"/>
      <c r="PDD49" s="1"/>
      <c r="PDE49" s="1"/>
      <c r="PDF49" s="1"/>
      <c r="PDG49" s="1"/>
      <c r="PDH49" s="1"/>
      <c r="PDI49" s="1"/>
      <c r="PDJ49" s="1"/>
      <c r="PDK49" s="1"/>
      <c r="PDL49" s="1"/>
      <c r="PDM49" s="1"/>
      <c r="PDN49" s="1"/>
      <c r="PDO49" s="1"/>
      <c r="PDP49" s="1"/>
      <c r="PDQ49" s="1"/>
      <c r="PDR49" s="1"/>
      <c r="PDS49" s="1"/>
      <c r="PDT49" s="1"/>
      <c r="PDU49" s="1"/>
      <c r="PDV49" s="1"/>
      <c r="PDW49" s="1"/>
      <c r="PDX49" s="1"/>
      <c r="PDY49" s="1"/>
      <c r="PDZ49" s="1"/>
      <c r="PEA49" s="1"/>
      <c r="PEB49" s="1"/>
      <c r="PEC49" s="1"/>
      <c r="PED49" s="1"/>
      <c r="PEE49" s="1"/>
      <c r="PEF49" s="1"/>
      <c r="PEG49" s="1"/>
      <c r="PEH49" s="1"/>
      <c r="PEI49" s="1"/>
      <c r="PEJ49" s="1"/>
      <c r="PEK49" s="1"/>
      <c r="PEL49" s="1"/>
      <c r="PEM49" s="1"/>
      <c r="PEN49" s="1"/>
      <c r="PEO49" s="1"/>
      <c r="PEP49" s="1"/>
      <c r="PEQ49" s="1"/>
      <c r="PER49" s="1"/>
      <c r="PES49" s="1"/>
      <c r="PET49" s="1"/>
      <c r="PEU49" s="1"/>
      <c r="PEV49" s="1"/>
      <c r="PEW49" s="1"/>
      <c r="PEX49" s="1"/>
      <c r="PEY49" s="1"/>
      <c r="PEZ49" s="1"/>
      <c r="PFA49" s="1"/>
      <c r="PFB49" s="1"/>
      <c r="PFC49" s="1"/>
      <c r="PFD49" s="1"/>
      <c r="PFE49" s="1"/>
      <c r="PFF49" s="1"/>
      <c r="PFG49" s="1"/>
      <c r="PFH49" s="1"/>
      <c r="PFI49" s="1"/>
      <c r="PFJ49" s="1"/>
      <c r="PFK49" s="1"/>
      <c r="PFL49" s="1"/>
      <c r="PFM49" s="1"/>
      <c r="PFN49" s="1"/>
      <c r="PFO49" s="1"/>
      <c r="PFP49" s="1"/>
      <c r="PFQ49" s="1"/>
      <c r="PFR49" s="1"/>
      <c r="PFS49" s="1"/>
      <c r="PFT49" s="1"/>
      <c r="PFU49" s="1"/>
      <c r="PFV49" s="1"/>
      <c r="PFW49" s="1"/>
      <c r="PFX49" s="1"/>
      <c r="PFY49" s="1"/>
      <c r="PFZ49" s="1"/>
      <c r="PGA49" s="1"/>
      <c r="PGB49" s="1"/>
      <c r="PGC49" s="1"/>
      <c r="PGD49" s="1"/>
      <c r="PGE49" s="1"/>
      <c r="PGF49" s="1"/>
      <c r="PGG49" s="1"/>
      <c r="PGH49" s="1"/>
      <c r="PGI49" s="1"/>
      <c r="PGJ49" s="1"/>
      <c r="PGK49" s="1"/>
      <c r="PGL49" s="1"/>
      <c r="PGM49" s="1"/>
      <c r="PGN49" s="1"/>
      <c r="PGO49" s="1"/>
      <c r="PGP49" s="1"/>
      <c r="PGQ49" s="1"/>
      <c r="PGR49" s="1"/>
      <c r="PGS49" s="1"/>
      <c r="PGT49" s="1"/>
      <c r="PGU49" s="1"/>
      <c r="PGV49" s="1"/>
      <c r="PGW49" s="1"/>
      <c r="PGX49" s="1"/>
      <c r="PGY49" s="1"/>
      <c r="PGZ49" s="1"/>
      <c r="PHA49" s="1"/>
      <c r="PHB49" s="1"/>
      <c r="PHC49" s="1"/>
      <c r="PHD49" s="1"/>
      <c r="PHE49" s="1"/>
      <c r="PHF49" s="1"/>
      <c r="PHG49" s="1"/>
      <c r="PHH49" s="1"/>
      <c r="PHI49" s="1"/>
      <c r="PHJ49" s="1"/>
      <c r="PHK49" s="1"/>
      <c r="PHL49" s="1"/>
      <c r="PHM49" s="1"/>
      <c r="PHN49" s="1"/>
      <c r="PHO49" s="1"/>
      <c r="PHP49" s="1"/>
      <c r="PHQ49" s="1"/>
      <c r="PHR49" s="1"/>
      <c r="PHS49" s="1"/>
      <c r="PHT49" s="1"/>
      <c r="PHU49" s="1"/>
      <c r="PHV49" s="1"/>
      <c r="PHW49" s="1"/>
      <c r="PHX49" s="1"/>
      <c r="PHY49" s="1"/>
      <c r="PHZ49" s="1"/>
      <c r="PIA49" s="1"/>
      <c r="PIB49" s="1"/>
      <c r="PIC49" s="1"/>
      <c r="PID49" s="1"/>
      <c r="PIE49" s="1"/>
      <c r="PIF49" s="1"/>
      <c r="PIG49" s="1"/>
      <c r="PIH49" s="1"/>
      <c r="PII49" s="1"/>
      <c r="PIJ49" s="1"/>
      <c r="PIK49" s="1"/>
      <c r="PIL49" s="1"/>
      <c r="PIM49" s="1"/>
      <c r="PIN49" s="1"/>
      <c r="PIO49" s="1"/>
      <c r="PIP49" s="1"/>
      <c r="PIQ49" s="1"/>
      <c r="PIR49" s="1"/>
      <c r="PIS49" s="1"/>
      <c r="PIT49" s="1"/>
      <c r="PIU49" s="1"/>
      <c r="PIV49" s="1"/>
      <c r="PIW49" s="1"/>
      <c r="PIX49" s="1"/>
      <c r="PIY49" s="1"/>
      <c r="PIZ49" s="1"/>
      <c r="PJA49" s="1"/>
      <c r="PJB49" s="1"/>
      <c r="PJC49" s="1"/>
      <c r="PJD49" s="1"/>
      <c r="PJE49" s="1"/>
      <c r="PJF49" s="1"/>
      <c r="PJG49" s="1"/>
      <c r="PJH49" s="1"/>
      <c r="PJI49" s="1"/>
      <c r="PJJ49" s="1"/>
      <c r="PJK49" s="1"/>
      <c r="PJL49" s="1"/>
      <c r="PJM49" s="1"/>
      <c r="PJN49" s="1"/>
      <c r="PJO49" s="1"/>
      <c r="PJP49" s="1"/>
      <c r="PJQ49" s="1"/>
      <c r="PJR49" s="1"/>
      <c r="PJS49" s="1"/>
      <c r="PJT49" s="1"/>
      <c r="PJU49" s="1"/>
      <c r="PJV49" s="1"/>
      <c r="PJW49" s="1"/>
      <c r="PJX49" s="1"/>
      <c r="PJY49" s="1"/>
      <c r="PJZ49" s="1"/>
      <c r="PKA49" s="1"/>
      <c r="PKB49" s="1"/>
      <c r="PKC49" s="1"/>
      <c r="PKD49" s="1"/>
      <c r="PKE49" s="1"/>
      <c r="PKF49" s="1"/>
      <c r="PKG49" s="1"/>
      <c r="PKH49" s="1"/>
      <c r="PKI49" s="1"/>
      <c r="PKJ49" s="1"/>
      <c r="PKK49" s="1"/>
      <c r="PKL49" s="1"/>
      <c r="PKM49" s="1"/>
      <c r="PKN49" s="1"/>
      <c r="PKO49" s="1"/>
      <c r="PKP49" s="1"/>
      <c r="PKQ49" s="1"/>
      <c r="PKR49" s="1"/>
      <c r="PKS49" s="1"/>
      <c r="PKT49" s="1"/>
      <c r="PKU49" s="1"/>
      <c r="PKV49" s="1"/>
      <c r="PKW49" s="1"/>
      <c r="PKX49" s="1"/>
      <c r="PKY49" s="1"/>
      <c r="PKZ49" s="1"/>
      <c r="PLA49" s="1"/>
      <c r="PLB49" s="1"/>
      <c r="PLC49" s="1"/>
      <c r="PLD49" s="1"/>
      <c r="PLE49" s="1"/>
      <c r="PLF49" s="1"/>
      <c r="PLG49" s="1"/>
      <c r="PLH49" s="1"/>
      <c r="PLI49" s="1"/>
      <c r="PLJ49" s="1"/>
      <c r="PLK49" s="1"/>
      <c r="PLL49" s="1"/>
      <c r="PLM49" s="1"/>
      <c r="PLN49" s="1"/>
      <c r="PLO49" s="1"/>
      <c r="PLP49" s="1"/>
      <c r="PLQ49" s="1"/>
      <c r="PLR49" s="1"/>
      <c r="PLS49" s="1"/>
      <c r="PLT49" s="1"/>
      <c r="PLU49" s="1"/>
      <c r="PLV49" s="1"/>
      <c r="PLW49" s="1"/>
      <c r="PLX49" s="1"/>
      <c r="PLY49" s="1"/>
      <c r="PLZ49" s="1"/>
      <c r="PMA49" s="1"/>
      <c r="PMB49" s="1"/>
      <c r="PMC49" s="1"/>
      <c r="PMD49" s="1"/>
      <c r="PME49" s="1"/>
      <c r="PMF49" s="1"/>
      <c r="PMG49" s="1"/>
      <c r="PMH49" s="1"/>
      <c r="PMI49" s="1"/>
      <c r="PMJ49" s="1"/>
      <c r="PMK49" s="1"/>
      <c r="PML49" s="1"/>
      <c r="PMM49" s="1"/>
      <c r="PMN49" s="1"/>
      <c r="PMO49" s="1"/>
      <c r="PMP49" s="1"/>
      <c r="PMQ49" s="1"/>
      <c r="PMR49" s="1"/>
      <c r="PMS49" s="1"/>
      <c r="PMT49" s="1"/>
      <c r="PMU49" s="1"/>
      <c r="PMV49" s="1"/>
      <c r="PMW49" s="1"/>
      <c r="PMX49" s="1"/>
      <c r="PMY49" s="1"/>
      <c r="PMZ49" s="1"/>
      <c r="PNA49" s="1"/>
      <c r="PNB49" s="1"/>
      <c r="PNC49" s="1"/>
      <c r="PND49" s="1"/>
      <c r="PNE49" s="1"/>
      <c r="PNF49" s="1"/>
      <c r="PNG49" s="1"/>
      <c r="PNH49" s="1"/>
      <c r="PNI49" s="1"/>
      <c r="PNJ49" s="1"/>
      <c r="PNK49" s="1"/>
      <c r="PNL49" s="1"/>
      <c r="PNM49" s="1"/>
      <c r="PNN49" s="1"/>
      <c r="PNO49" s="1"/>
      <c r="PNP49" s="1"/>
      <c r="PNQ49" s="1"/>
      <c r="PNR49" s="1"/>
      <c r="PNS49" s="1"/>
      <c r="PNT49" s="1"/>
      <c r="PNU49" s="1"/>
      <c r="PNV49" s="1"/>
      <c r="PNW49" s="1"/>
      <c r="PNX49" s="1"/>
      <c r="PNY49" s="1"/>
      <c r="PNZ49" s="1"/>
      <c r="POA49" s="1"/>
      <c r="POB49" s="1"/>
      <c r="POC49" s="1"/>
      <c r="POD49" s="1"/>
      <c r="POE49" s="1"/>
      <c r="POF49" s="1"/>
      <c r="POG49" s="1"/>
      <c r="POH49" s="1"/>
      <c r="POI49" s="1"/>
      <c r="POJ49" s="1"/>
      <c r="POK49" s="1"/>
      <c r="POL49" s="1"/>
      <c r="POM49" s="1"/>
      <c r="PON49" s="1"/>
      <c r="POO49" s="1"/>
      <c r="POP49" s="1"/>
      <c r="POQ49" s="1"/>
      <c r="POR49" s="1"/>
      <c r="POS49" s="1"/>
      <c r="POT49" s="1"/>
      <c r="POU49" s="1"/>
      <c r="POV49" s="1"/>
      <c r="POW49" s="1"/>
      <c r="POX49" s="1"/>
      <c r="POY49" s="1"/>
      <c r="POZ49" s="1"/>
      <c r="PPA49" s="1"/>
      <c r="PPB49" s="1"/>
      <c r="PPC49" s="1"/>
      <c r="PPD49" s="1"/>
      <c r="PPE49" s="1"/>
      <c r="PPF49" s="1"/>
      <c r="PPG49" s="1"/>
      <c r="PPH49" s="1"/>
      <c r="PPI49" s="1"/>
      <c r="PPJ49" s="1"/>
      <c r="PPK49" s="1"/>
      <c r="PPL49" s="1"/>
      <c r="PPM49" s="1"/>
      <c r="PPN49" s="1"/>
      <c r="PPO49" s="1"/>
      <c r="PPP49" s="1"/>
      <c r="PPQ49" s="1"/>
      <c r="PPR49" s="1"/>
      <c r="PPS49" s="1"/>
      <c r="PPT49" s="1"/>
      <c r="PPU49" s="1"/>
      <c r="PPV49" s="1"/>
      <c r="PPW49" s="1"/>
      <c r="PPX49" s="1"/>
      <c r="PPY49" s="1"/>
      <c r="PPZ49" s="1"/>
      <c r="PQA49" s="1"/>
      <c r="PQB49" s="1"/>
      <c r="PQC49" s="1"/>
      <c r="PQD49" s="1"/>
      <c r="PQE49" s="1"/>
      <c r="PQF49" s="1"/>
      <c r="PQG49" s="1"/>
      <c r="PQH49" s="1"/>
      <c r="PQI49" s="1"/>
      <c r="PQJ49" s="1"/>
      <c r="PQK49" s="1"/>
      <c r="PQL49" s="1"/>
      <c r="PQM49" s="1"/>
      <c r="PQN49" s="1"/>
      <c r="PQO49" s="1"/>
      <c r="PQP49" s="1"/>
      <c r="PQQ49" s="1"/>
      <c r="PQR49" s="1"/>
      <c r="PQS49" s="1"/>
      <c r="PQT49" s="1"/>
      <c r="PQU49" s="1"/>
      <c r="PQV49" s="1"/>
      <c r="PQW49" s="1"/>
      <c r="PQX49" s="1"/>
      <c r="PQY49" s="1"/>
      <c r="PQZ49" s="1"/>
      <c r="PRA49" s="1"/>
      <c r="PRB49" s="1"/>
      <c r="PRC49" s="1"/>
      <c r="PRD49" s="1"/>
      <c r="PRE49" s="1"/>
      <c r="PRF49" s="1"/>
      <c r="PRG49" s="1"/>
      <c r="PRH49" s="1"/>
      <c r="PRI49" s="1"/>
      <c r="PRJ49" s="1"/>
      <c r="PRK49" s="1"/>
      <c r="PRL49" s="1"/>
      <c r="PRM49" s="1"/>
      <c r="PRN49" s="1"/>
      <c r="PRO49" s="1"/>
      <c r="PRP49" s="1"/>
      <c r="PRQ49" s="1"/>
      <c r="PRR49" s="1"/>
      <c r="PRS49" s="1"/>
      <c r="PRT49" s="1"/>
      <c r="PRU49" s="1"/>
      <c r="PRV49" s="1"/>
      <c r="PRW49" s="1"/>
      <c r="PRX49" s="1"/>
      <c r="PRY49" s="1"/>
      <c r="PRZ49" s="1"/>
      <c r="PSA49" s="1"/>
      <c r="PSB49" s="1"/>
      <c r="PSC49" s="1"/>
      <c r="PSD49" s="1"/>
      <c r="PSE49" s="1"/>
      <c r="PSF49" s="1"/>
      <c r="PSG49" s="1"/>
      <c r="PSH49" s="1"/>
      <c r="PSI49" s="1"/>
      <c r="PSJ49" s="1"/>
      <c r="PSK49" s="1"/>
      <c r="PSL49" s="1"/>
      <c r="PSM49" s="1"/>
      <c r="PSN49" s="1"/>
      <c r="PSO49" s="1"/>
      <c r="PSP49" s="1"/>
      <c r="PSQ49" s="1"/>
      <c r="PSR49" s="1"/>
      <c r="PSS49" s="1"/>
      <c r="PST49" s="1"/>
      <c r="PSU49" s="1"/>
      <c r="PSV49" s="1"/>
      <c r="PSW49" s="1"/>
      <c r="PSX49" s="1"/>
      <c r="PSY49" s="1"/>
      <c r="PSZ49" s="1"/>
      <c r="PTA49" s="1"/>
      <c r="PTB49" s="1"/>
      <c r="PTC49" s="1"/>
      <c r="PTD49" s="1"/>
      <c r="PTE49" s="1"/>
      <c r="PTF49" s="1"/>
      <c r="PTG49" s="1"/>
      <c r="PTH49" s="1"/>
      <c r="PTI49" s="1"/>
      <c r="PTJ49" s="1"/>
      <c r="PTK49" s="1"/>
      <c r="PTL49" s="1"/>
      <c r="PTM49" s="1"/>
      <c r="PTN49" s="1"/>
      <c r="PTO49" s="1"/>
      <c r="PTP49" s="1"/>
      <c r="PTQ49" s="1"/>
      <c r="PTR49" s="1"/>
      <c r="PTS49" s="1"/>
      <c r="PTT49" s="1"/>
      <c r="PTU49" s="1"/>
      <c r="PTV49" s="1"/>
      <c r="PTW49" s="1"/>
      <c r="PTX49" s="1"/>
      <c r="PTY49" s="1"/>
      <c r="PTZ49" s="1"/>
      <c r="PUA49" s="1"/>
      <c r="PUB49" s="1"/>
      <c r="PUC49" s="1"/>
      <c r="PUD49" s="1"/>
      <c r="PUE49" s="1"/>
      <c r="PUF49" s="1"/>
      <c r="PUG49" s="1"/>
      <c r="PUH49" s="1"/>
      <c r="PUI49" s="1"/>
      <c r="PUJ49" s="1"/>
      <c r="PUK49" s="1"/>
      <c r="PUL49" s="1"/>
      <c r="PUM49" s="1"/>
      <c r="PUN49" s="1"/>
      <c r="PUO49" s="1"/>
      <c r="PUP49" s="1"/>
      <c r="PUQ49" s="1"/>
      <c r="PUR49" s="1"/>
      <c r="PUS49" s="1"/>
      <c r="PUT49" s="1"/>
      <c r="PUU49" s="1"/>
      <c r="PUV49" s="1"/>
      <c r="PUW49" s="1"/>
      <c r="PUX49" s="1"/>
      <c r="PUY49" s="1"/>
      <c r="PUZ49" s="1"/>
      <c r="PVA49" s="1"/>
      <c r="PVB49" s="1"/>
      <c r="PVC49" s="1"/>
      <c r="PVD49" s="1"/>
      <c r="PVE49" s="1"/>
      <c r="PVF49" s="1"/>
      <c r="PVG49" s="1"/>
      <c r="PVH49" s="1"/>
      <c r="PVI49" s="1"/>
      <c r="PVJ49" s="1"/>
      <c r="PVK49" s="1"/>
      <c r="PVL49" s="1"/>
      <c r="PVM49" s="1"/>
      <c r="PVN49" s="1"/>
      <c r="PVO49" s="1"/>
      <c r="PVP49" s="1"/>
      <c r="PVQ49" s="1"/>
      <c r="PVR49" s="1"/>
      <c r="PVS49" s="1"/>
      <c r="PVT49" s="1"/>
      <c r="PVU49" s="1"/>
      <c r="PVV49" s="1"/>
      <c r="PVW49" s="1"/>
      <c r="PVX49" s="1"/>
      <c r="PVY49" s="1"/>
      <c r="PVZ49" s="1"/>
      <c r="PWA49" s="1"/>
      <c r="PWB49" s="1"/>
      <c r="PWC49" s="1"/>
      <c r="PWD49" s="1"/>
      <c r="PWE49" s="1"/>
      <c r="PWF49" s="1"/>
      <c r="PWG49" s="1"/>
      <c r="PWH49" s="1"/>
      <c r="PWI49" s="1"/>
      <c r="PWJ49" s="1"/>
      <c r="PWK49" s="1"/>
      <c r="PWL49" s="1"/>
      <c r="PWM49" s="1"/>
      <c r="PWN49" s="1"/>
      <c r="PWO49" s="1"/>
      <c r="PWP49" s="1"/>
      <c r="PWQ49" s="1"/>
      <c r="PWR49" s="1"/>
      <c r="PWS49" s="1"/>
      <c r="PWT49" s="1"/>
      <c r="PWU49" s="1"/>
      <c r="PWV49" s="1"/>
      <c r="PWW49" s="1"/>
      <c r="PWX49" s="1"/>
      <c r="PWY49" s="1"/>
      <c r="PWZ49" s="1"/>
      <c r="PXA49" s="1"/>
      <c r="PXB49" s="1"/>
      <c r="PXC49" s="1"/>
      <c r="PXD49" s="1"/>
      <c r="PXE49" s="1"/>
      <c r="PXF49" s="1"/>
      <c r="PXG49" s="1"/>
      <c r="PXH49" s="1"/>
      <c r="PXI49" s="1"/>
      <c r="PXJ49" s="1"/>
      <c r="PXK49" s="1"/>
      <c r="PXL49" s="1"/>
      <c r="PXM49" s="1"/>
      <c r="PXN49" s="1"/>
      <c r="PXO49" s="1"/>
      <c r="PXP49" s="1"/>
      <c r="PXQ49" s="1"/>
      <c r="PXR49" s="1"/>
      <c r="PXS49" s="1"/>
      <c r="PXT49" s="1"/>
      <c r="PXU49" s="1"/>
      <c r="PXV49" s="1"/>
      <c r="PXW49" s="1"/>
      <c r="PXX49" s="1"/>
      <c r="PXY49" s="1"/>
      <c r="PXZ49" s="1"/>
      <c r="PYA49" s="1"/>
      <c r="PYB49" s="1"/>
      <c r="PYC49" s="1"/>
      <c r="PYD49" s="1"/>
      <c r="PYE49" s="1"/>
      <c r="PYF49" s="1"/>
      <c r="PYG49" s="1"/>
      <c r="PYH49" s="1"/>
      <c r="PYI49" s="1"/>
      <c r="PYJ49" s="1"/>
      <c r="PYK49" s="1"/>
      <c r="PYL49" s="1"/>
      <c r="PYM49" s="1"/>
      <c r="PYN49" s="1"/>
      <c r="PYO49" s="1"/>
      <c r="PYP49" s="1"/>
      <c r="PYQ49" s="1"/>
      <c r="PYR49" s="1"/>
      <c r="PYS49" s="1"/>
      <c r="PYT49" s="1"/>
      <c r="PYU49" s="1"/>
      <c r="PYV49" s="1"/>
      <c r="PYW49" s="1"/>
      <c r="PYX49" s="1"/>
      <c r="PYY49" s="1"/>
      <c r="PYZ49" s="1"/>
      <c r="PZA49" s="1"/>
      <c r="PZB49" s="1"/>
      <c r="PZC49" s="1"/>
      <c r="PZD49" s="1"/>
      <c r="PZE49" s="1"/>
      <c r="PZF49" s="1"/>
      <c r="PZG49" s="1"/>
      <c r="PZH49" s="1"/>
      <c r="PZI49" s="1"/>
      <c r="PZJ49" s="1"/>
      <c r="PZK49" s="1"/>
      <c r="PZL49" s="1"/>
      <c r="PZM49" s="1"/>
      <c r="PZN49" s="1"/>
      <c r="PZO49" s="1"/>
      <c r="PZP49" s="1"/>
      <c r="PZQ49" s="1"/>
      <c r="PZR49" s="1"/>
      <c r="PZS49" s="1"/>
      <c r="PZT49" s="1"/>
      <c r="PZU49" s="1"/>
      <c r="PZV49" s="1"/>
      <c r="PZW49" s="1"/>
      <c r="PZX49" s="1"/>
      <c r="PZY49" s="1"/>
      <c r="PZZ49" s="1"/>
      <c r="QAA49" s="1"/>
      <c r="QAB49" s="1"/>
      <c r="QAC49" s="1"/>
      <c r="QAD49" s="1"/>
      <c r="QAE49" s="1"/>
      <c r="QAF49" s="1"/>
      <c r="QAG49" s="1"/>
      <c r="QAH49" s="1"/>
      <c r="QAI49" s="1"/>
      <c r="QAJ49" s="1"/>
      <c r="QAK49" s="1"/>
      <c r="QAL49" s="1"/>
      <c r="QAM49" s="1"/>
      <c r="QAN49" s="1"/>
      <c r="QAO49" s="1"/>
      <c r="QAP49" s="1"/>
      <c r="QAQ49" s="1"/>
      <c r="QAR49" s="1"/>
      <c r="QAS49" s="1"/>
      <c r="QAT49" s="1"/>
      <c r="QAU49" s="1"/>
      <c r="QAV49" s="1"/>
      <c r="QAW49" s="1"/>
      <c r="QAX49" s="1"/>
      <c r="QAY49" s="1"/>
      <c r="QAZ49" s="1"/>
      <c r="QBA49" s="1"/>
      <c r="QBB49" s="1"/>
      <c r="QBC49" s="1"/>
      <c r="QBD49" s="1"/>
      <c r="QBE49" s="1"/>
      <c r="QBF49" s="1"/>
      <c r="QBG49" s="1"/>
      <c r="QBH49" s="1"/>
      <c r="QBI49" s="1"/>
      <c r="QBJ49" s="1"/>
      <c r="QBK49" s="1"/>
      <c r="QBL49" s="1"/>
      <c r="QBM49" s="1"/>
      <c r="QBN49" s="1"/>
      <c r="QBO49" s="1"/>
      <c r="QBP49" s="1"/>
      <c r="QBQ49" s="1"/>
      <c r="QBR49" s="1"/>
      <c r="QBS49" s="1"/>
      <c r="QBT49" s="1"/>
      <c r="QBU49" s="1"/>
      <c r="QBV49" s="1"/>
      <c r="QBW49" s="1"/>
      <c r="QBX49" s="1"/>
      <c r="QBY49" s="1"/>
      <c r="QBZ49" s="1"/>
      <c r="QCA49" s="1"/>
      <c r="QCB49" s="1"/>
      <c r="QCC49" s="1"/>
      <c r="QCD49" s="1"/>
      <c r="QCE49" s="1"/>
      <c r="QCF49" s="1"/>
      <c r="QCG49" s="1"/>
      <c r="QCH49" s="1"/>
      <c r="QCI49" s="1"/>
      <c r="QCJ49" s="1"/>
      <c r="QCK49" s="1"/>
      <c r="QCL49" s="1"/>
      <c r="QCM49" s="1"/>
      <c r="QCN49" s="1"/>
      <c r="QCO49" s="1"/>
      <c r="QCP49" s="1"/>
      <c r="QCQ49" s="1"/>
      <c r="QCR49" s="1"/>
      <c r="QCS49" s="1"/>
      <c r="QCT49" s="1"/>
      <c r="QCU49" s="1"/>
      <c r="QCV49" s="1"/>
      <c r="QCW49" s="1"/>
      <c r="QCX49" s="1"/>
      <c r="QCY49" s="1"/>
      <c r="QCZ49" s="1"/>
      <c r="QDA49" s="1"/>
      <c r="QDB49" s="1"/>
      <c r="QDC49" s="1"/>
      <c r="QDD49" s="1"/>
      <c r="QDE49" s="1"/>
      <c r="QDF49" s="1"/>
      <c r="QDG49" s="1"/>
      <c r="QDH49" s="1"/>
      <c r="QDI49" s="1"/>
      <c r="QDJ49" s="1"/>
      <c r="QDK49" s="1"/>
      <c r="QDL49" s="1"/>
      <c r="QDM49" s="1"/>
      <c r="QDN49" s="1"/>
      <c r="QDO49" s="1"/>
      <c r="QDP49" s="1"/>
      <c r="QDQ49" s="1"/>
      <c r="QDR49" s="1"/>
      <c r="QDS49" s="1"/>
      <c r="QDT49" s="1"/>
      <c r="QDU49" s="1"/>
      <c r="QDV49" s="1"/>
      <c r="QDW49" s="1"/>
      <c r="QDX49" s="1"/>
      <c r="QDY49" s="1"/>
      <c r="QDZ49" s="1"/>
      <c r="QEA49" s="1"/>
      <c r="QEB49" s="1"/>
      <c r="QEC49" s="1"/>
      <c r="QED49" s="1"/>
      <c r="QEE49" s="1"/>
      <c r="QEF49" s="1"/>
      <c r="QEG49" s="1"/>
      <c r="QEH49" s="1"/>
      <c r="QEI49" s="1"/>
      <c r="QEJ49" s="1"/>
      <c r="QEK49" s="1"/>
      <c r="QEL49" s="1"/>
      <c r="QEM49" s="1"/>
      <c r="QEN49" s="1"/>
      <c r="QEO49" s="1"/>
      <c r="QEP49" s="1"/>
      <c r="QEQ49" s="1"/>
      <c r="QER49" s="1"/>
      <c r="QES49" s="1"/>
      <c r="QET49" s="1"/>
      <c r="QEU49" s="1"/>
      <c r="QEV49" s="1"/>
      <c r="QEW49" s="1"/>
      <c r="QEX49" s="1"/>
      <c r="QEY49" s="1"/>
      <c r="QEZ49" s="1"/>
      <c r="QFA49" s="1"/>
      <c r="QFB49" s="1"/>
      <c r="QFC49" s="1"/>
      <c r="QFD49" s="1"/>
      <c r="QFE49" s="1"/>
      <c r="QFF49" s="1"/>
      <c r="QFG49" s="1"/>
      <c r="QFH49" s="1"/>
      <c r="QFI49" s="1"/>
      <c r="QFJ49" s="1"/>
      <c r="QFK49" s="1"/>
      <c r="QFL49" s="1"/>
      <c r="QFM49" s="1"/>
      <c r="QFN49" s="1"/>
      <c r="QFO49" s="1"/>
      <c r="QFP49" s="1"/>
      <c r="QFQ49" s="1"/>
      <c r="QFR49" s="1"/>
      <c r="QFS49" s="1"/>
      <c r="QFT49" s="1"/>
      <c r="QFU49" s="1"/>
      <c r="QFV49" s="1"/>
      <c r="QFW49" s="1"/>
      <c r="QFX49" s="1"/>
      <c r="QFY49" s="1"/>
      <c r="QFZ49" s="1"/>
      <c r="QGA49" s="1"/>
      <c r="QGB49" s="1"/>
      <c r="QGC49" s="1"/>
      <c r="QGD49" s="1"/>
      <c r="QGE49" s="1"/>
      <c r="QGF49" s="1"/>
      <c r="QGG49" s="1"/>
      <c r="QGH49" s="1"/>
      <c r="QGI49" s="1"/>
      <c r="QGJ49" s="1"/>
      <c r="QGK49" s="1"/>
      <c r="QGL49" s="1"/>
      <c r="QGM49" s="1"/>
      <c r="QGN49" s="1"/>
      <c r="QGO49" s="1"/>
      <c r="QGP49" s="1"/>
      <c r="QGQ49" s="1"/>
      <c r="QGR49" s="1"/>
      <c r="QGS49" s="1"/>
      <c r="QGT49" s="1"/>
      <c r="QGU49" s="1"/>
      <c r="QGV49" s="1"/>
      <c r="QGW49" s="1"/>
      <c r="QGX49" s="1"/>
      <c r="QGY49" s="1"/>
      <c r="QGZ49" s="1"/>
      <c r="QHA49" s="1"/>
      <c r="QHB49" s="1"/>
      <c r="QHC49" s="1"/>
      <c r="QHD49" s="1"/>
      <c r="QHE49" s="1"/>
      <c r="QHF49" s="1"/>
      <c r="QHG49" s="1"/>
      <c r="QHH49" s="1"/>
      <c r="QHI49" s="1"/>
      <c r="QHJ49" s="1"/>
      <c r="QHK49" s="1"/>
      <c r="QHL49" s="1"/>
      <c r="QHM49" s="1"/>
      <c r="QHN49" s="1"/>
      <c r="QHO49" s="1"/>
      <c r="QHP49" s="1"/>
      <c r="QHQ49" s="1"/>
      <c r="QHR49" s="1"/>
      <c r="QHS49" s="1"/>
      <c r="QHT49" s="1"/>
      <c r="QHU49" s="1"/>
      <c r="QHV49" s="1"/>
      <c r="QHW49" s="1"/>
      <c r="QHX49" s="1"/>
      <c r="QHY49" s="1"/>
      <c r="QHZ49" s="1"/>
      <c r="QIA49" s="1"/>
      <c r="QIB49" s="1"/>
      <c r="QIC49" s="1"/>
      <c r="QID49" s="1"/>
      <c r="QIE49" s="1"/>
      <c r="QIF49" s="1"/>
      <c r="QIG49" s="1"/>
      <c r="QIH49" s="1"/>
      <c r="QII49" s="1"/>
      <c r="QIJ49" s="1"/>
      <c r="QIK49" s="1"/>
      <c r="QIL49" s="1"/>
      <c r="QIM49" s="1"/>
      <c r="QIN49" s="1"/>
      <c r="QIO49" s="1"/>
      <c r="QIP49" s="1"/>
      <c r="QIQ49" s="1"/>
      <c r="QIR49" s="1"/>
      <c r="QIS49" s="1"/>
      <c r="QIT49" s="1"/>
      <c r="QIU49" s="1"/>
      <c r="QIV49" s="1"/>
      <c r="QIW49" s="1"/>
      <c r="QIX49" s="1"/>
      <c r="QIY49" s="1"/>
      <c r="QIZ49" s="1"/>
      <c r="QJA49" s="1"/>
      <c r="QJB49" s="1"/>
      <c r="QJC49" s="1"/>
      <c r="QJD49" s="1"/>
      <c r="QJE49" s="1"/>
      <c r="QJF49" s="1"/>
      <c r="QJG49" s="1"/>
      <c r="QJH49" s="1"/>
      <c r="QJI49" s="1"/>
      <c r="QJJ49" s="1"/>
      <c r="QJK49" s="1"/>
      <c r="QJL49" s="1"/>
      <c r="QJM49" s="1"/>
      <c r="QJN49" s="1"/>
      <c r="QJO49" s="1"/>
      <c r="QJP49" s="1"/>
      <c r="QJQ49" s="1"/>
      <c r="QJR49" s="1"/>
      <c r="QJS49" s="1"/>
      <c r="QJT49" s="1"/>
      <c r="QJU49" s="1"/>
      <c r="QJV49" s="1"/>
      <c r="QJW49" s="1"/>
      <c r="QJX49" s="1"/>
      <c r="QJY49" s="1"/>
      <c r="QJZ49" s="1"/>
      <c r="QKA49" s="1"/>
      <c r="QKB49" s="1"/>
      <c r="QKC49" s="1"/>
      <c r="QKD49" s="1"/>
      <c r="QKE49" s="1"/>
      <c r="QKF49" s="1"/>
      <c r="QKG49" s="1"/>
      <c r="QKH49" s="1"/>
      <c r="QKI49" s="1"/>
      <c r="QKJ49" s="1"/>
      <c r="QKK49" s="1"/>
      <c r="QKL49" s="1"/>
      <c r="QKM49" s="1"/>
      <c r="QKN49" s="1"/>
      <c r="QKO49" s="1"/>
      <c r="QKP49" s="1"/>
      <c r="QKQ49" s="1"/>
      <c r="QKR49" s="1"/>
      <c r="QKS49" s="1"/>
      <c r="QKT49" s="1"/>
      <c r="QKU49" s="1"/>
      <c r="QKV49" s="1"/>
      <c r="QKW49" s="1"/>
      <c r="QKX49" s="1"/>
      <c r="QKY49" s="1"/>
      <c r="QKZ49" s="1"/>
      <c r="QLA49" s="1"/>
      <c r="QLB49" s="1"/>
      <c r="QLC49" s="1"/>
      <c r="QLD49" s="1"/>
      <c r="QLE49" s="1"/>
      <c r="QLF49" s="1"/>
      <c r="QLG49" s="1"/>
      <c r="QLH49" s="1"/>
      <c r="QLI49" s="1"/>
      <c r="QLJ49" s="1"/>
      <c r="QLK49" s="1"/>
      <c r="QLL49" s="1"/>
      <c r="QLM49" s="1"/>
      <c r="QLN49" s="1"/>
      <c r="QLO49" s="1"/>
      <c r="QLP49" s="1"/>
      <c r="QLQ49" s="1"/>
      <c r="QLR49" s="1"/>
      <c r="QLS49" s="1"/>
      <c r="QLT49" s="1"/>
      <c r="QLU49" s="1"/>
      <c r="QLV49" s="1"/>
      <c r="QLW49" s="1"/>
      <c r="QLX49" s="1"/>
      <c r="QLY49" s="1"/>
      <c r="QLZ49" s="1"/>
      <c r="QMA49" s="1"/>
      <c r="QMB49" s="1"/>
      <c r="QMC49" s="1"/>
      <c r="QMD49" s="1"/>
      <c r="QME49" s="1"/>
      <c r="QMF49" s="1"/>
      <c r="QMG49" s="1"/>
      <c r="QMH49" s="1"/>
      <c r="QMI49" s="1"/>
      <c r="QMJ49" s="1"/>
      <c r="QMK49" s="1"/>
      <c r="QML49" s="1"/>
      <c r="QMM49" s="1"/>
      <c r="QMN49" s="1"/>
      <c r="QMO49" s="1"/>
      <c r="QMP49" s="1"/>
      <c r="QMQ49" s="1"/>
      <c r="QMR49" s="1"/>
      <c r="QMS49" s="1"/>
      <c r="QMT49" s="1"/>
      <c r="QMU49" s="1"/>
      <c r="QMV49" s="1"/>
      <c r="QMW49" s="1"/>
      <c r="QMX49" s="1"/>
      <c r="QMY49" s="1"/>
      <c r="QMZ49" s="1"/>
      <c r="QNA49" s="1"/>
      <c r="QNB49" s="1"/>
      <c r="QNC49" s="1"/>
      <c r="QND49" s="1"/>
      <c r="QNE49" s="1"/>
      <c r="QNF49" s="1"/>
      <c r="QNG49" s="1"/>
      <c r="QNH49" s="1"/>
      <c r="QNI49" s="1"/>
      <c r="QNJ49" s="1"/>
      <c r="QNK49" s="1"/>
      <c r="QNL49" s="1"/>
      <c r="QNM49" s="1"/>
      <c r="QNN49" s="1"/>
      <c r="QNO49" s="1"/>
      <c r="QNP49" s="1"/>
      <c r="QNQ49" s="1"/>
      <c r="QNR49" s="1"/>
      <c r="QNS49" s="1"/>
      <c r="QNT49" s="1"/>
      <c r="QNU49" s="1"/>
      <c r="QNV49" s="1"/>
      <c r="QNW49" s="1"/>
      <c r="QNX49" s="1"/>
      <c r="QNY49" s="1"/>
      <c r="QNZ49" s="1"/>
      <c r="QOA49" s="1"/>
      <c r="QOB49" s="1"/>
      <c r="QOC49" s="1"/>
      <c r="QOD49" s="1"/>
      <c r="QOE49" s="1"/>
      <c r="QOF49" s="1"/>
      <c r="QOG49" s="1"/>
      <c r="QOH49" s="1"/>
      <c r="QOI49" s="1"/>
      <c r="QOJ49" s="1"/>
      <c r="QOK49" s="1"/>
      <c r="QOL49" s="1"/>
      <c r="QOM49" s="1"/>
      <c r="QON49" s="1"/>
      <c r="QOO49" s="1"/>
      <c r="QOP49" s="1"/>
      <c r="QOQ49" s="1"/>
      <c r="QOR49" s="1"/>
      <c r="QOS49" s="1"/>
      <c r="QOT49" s="1"/>
      <c r="QOU49" s="1"/>
      <c r="QOV49" s="1"/>
      <c r="QOW49" s="1"/>
      <c r="QOX49" s="1"/>
      <c r="QOY49" s="1"/>
      <c r="QOZ49" s="1"/>
      <c r="QPA49" s="1"/>
      <c r="QPB49" s="1"/>
      <c r="QPC49" s="1"/>
      <c r="QPD49" s="1"/>
      <c r="QPE49" s="1"/>
      <c r="QPF49" s="1"/>
      <c r="QPG49" s="1"/>
      <c r="QPH49" s="1"/>
      <c r="QPI49" s="1"/>
      <c r="QPJ49" s="1"/>
      <c r="QPK49" s="1"/>
      <c r="QPL49" s="1"/>
      <c r="QPM49" s="1"/>
      <c r="QPN49" s="1"/>
      <c r="QPO49" s="1"/>
      <c r="QPP49" s="1"/>
      <c r="QPQ49" s="1"/>
      <c r="QPR49" s="1"/>
      <c r="QPS49" s="1"/>
      <c r="QPT49" s="1"/>
      <c r="QPU49" s="1"/>
      <c r="QPV49" s="1"/>
      <c r="QPW49" s="1"/>
      <c r="QPX49" s="1"/>
      <c r="QPY49" s="1"/>
      <c r="QPZ49" s="1"/>
      <c r="QQA49" s="1"/>
      <c r="QQB49" s="1"/>
      <c r="QQC49" s="1"/>
      <c r="QQD49" s="1"/>
      <c r="QQE49" s="1"/>
      <c r="QQF49" s="1"/>
      <c r="QQG49" s="1"/>
      <c r="QQH49" s="1"/>
      <c r="QQI49" s="1"/>
      <c r="QQJ49" s="1"/>
      <c r="QQK49" s="1"/>
      <c r="QQL49" s="1"/>
      <c r="QQM49" s="1"/>
      <c r="QQN49" s="1"/>
      <c r="QQO49" s="1"/>
      <c r="QQP49" s="1"/>
      <c r="QQQ49" s="1"/>
      <c r="QQR49" s="1"/>
      <c r="QQS49" s="1"/>
      <c r="QQT49" s="1"/>
      <c r="QQU49" s="1"/>
      <c r="QQV49" s="1"/>
      <c r="QQW49" s="1"/>
      <c r="QQX49" s="1"/>
      <c r="QQY49" s="1"/>
      <c r="QQZ49" s="1"/>
      <c r="QRA49" s="1"/>
      <c r="QRB49" s="1"/>
      <c r="QRC49" s="1"/>
      <c r="QRD49" s="1"/>
      <c r="QRE49" s="1"/>
      <c r="QRF49" s="1"/>
      <c r="QRG49" s="1"/>
      <c r="QRH49" s="1"/>
      <c r="QRI49" s="1"/>
      <c r="QRJ49" s="1"/>
      <c r="QRK49" s="1"/>
      <c r="QRL49" s="1"/>
      <c r="QRM49" s="1"/>
      <c r="QRN49" s="1"/>
      <c r="QRO49" s="1"/>
      <c r="QRP49" s="1"/>
      <c r="QRQ49" s="1"/>
      <c r="QRR49" s="1"/>
      <c r="QRS49" s="1"/>
      <c r="QRT49" s="1"/>
      <c r="QRU49" s="1"/>
      <c r="QRV49" s="1"/>
      <c r="QRW49" s="1"/>
      <c r="QRX49" s="1"/>
      <c r="QRY49" s="1"/>
      <c r="QRZ49" s="1"/>
      <c r="QSA49" s="1"/>
      <c r="QSB49" s="1"/>
      <c r="QSC49" s="1"/>
      <c r="QSD49" s="1"/>
      <c r="QSE49" s="1"/>
      <c r="QSF49" s="1"/>
      <c r="QSG49" s="1"/>
      <c r="QSH49" s="1"/>
      <c r="QSI49" s="1"/>
      <c r="QSJ49" s="1"/>
      <c r="QSK49" s="1"/>
      <c r="QSL49" s="1"/>
      <c r="QSM49" s="1"/>
      <c r="QSN49" s="1"/>
      <c r="QSO49" s="1"/>
      <c r="QSP49" s="1"/>
      <c r="QSQ49" s="1"/>
      <c r="QSR49" s="1"/>
      <c r="QSS49" s="1"/>
      <c r="QST49" s="1"/>
      <c r="QSU49" s="1"/>
      <c r="QSV49" s="1"/>
      <c r="QSW49" s="1"/>
      <c r="QSX49" s="1"/>
      <c r="QSY49" s="1"/>
      <c r="QSZ49" s="1"/>
      <c r="QTA49" s="1"/>
      <c r="QTB49" s="1"/>
      <c r="QTC49" s="1"/>
      <c r="QTD49" s="1"/>
      <c r="QTE49" s="1"/>
      <c r="QTF49" s="1"/>
      <c r="QTG49" s="1"/>
      <c r="QTH49" s="1"/>
      <c r="QTI49" s="1"/>
      <c r="QTJ49" s="1"/>
      <c r="QTK49" s="1"/>
      <c r="QTL49" s="1"/>
      <c r="QTM49" s="1"/>
      <c r="QTN49" s="1"/>
      <c r="QTO49" s="1"/>
      <c r="QTP49" s="1"/>
      <c r="QTQ49" s="1"/>
      <c r="QTR49" s="1"/>
      <c r="QTS49" s="1"/>
      <c r="QTT49" s="1"/>
      <c r="QTU49" s="1"/>
      <c r="QTV49" s="1"/>
      <c r="QTW49" s="1"/>
      <c r="QTX49" s="1"/>
      <c r="QTY49" s="1"/>
      <c r="QTZ49" s="1"/>
      <c r="QUA49" s="1"/>
      <c r="QUB49" s="1"/>
      <c r="QUC49" s="1"/>
      <c r="QUD49" s="1"/>
      <c r="QUE49" s="1"/>
      <c r="QUF49" s="1"/>
      <c r="QUG49" s="1"/>
      <c r="QUH49" s="1"/>
      <c r="QUI49" s="1"/>
      <c r="QUJ49" s="1"/>
      <c r="QUK49" s="1"/>
      <c r="QUL49" s="1"/>
      <c r="QUM49" s="1"/>
      <c r="QUN49" s="1"/>
      <c r="QUO49" s="1"/>
      <c r="QUP49" s="1"/>
      <c r="QUQ49" s="1"/>
      <c r="QUR49" s="1"/>
      <c r="QUS49" s="1"/>
      <c r="QUT49" s="1"/>
      <c r="QUU49" s="1"/>
      <c r="QUV49" s="1"/>
      <c r="QUW49" s="1"/>
      <c r="QUX49" s="1"/>
      <c r="QUY49" s="1"/>
      <c r="QUZ49" s="1"/>
      <c r="QVA49" s="1"/>
      <c r="QVB49" s="1"/>
      <c r="QVC49" s="1"/>
      <c r="QVD49" s="1"/>
      <c r="QVE49" s="1"/>
      <c r="QVF49" s="1"/>
      <c r="QVG49" s="1"/>
      <c r="QVH49" s="1"/>
      <c r="QVI49" s="1"/>
      <c r="QVJ49" s="1"/>
      <c r="QVK49" s="1"/>
      <c r="QVL49" s="1"/>
      <c r="QVM49" s="1"/>
      <c r="QVN49" s="1"/>
      <c r="QVO49" s="1"/>
      <c r="QVP49" s="1"/>
      <c r="QVQ49" s="1"/>
      <c r="QVR49" s="1"/>
      <c r="QVS49" s="1"/>
      <c r="QVT49" s="1"/>
      <c r="QVU49" s="1"/>
      <c r="QVV49" s="1"/>
      <c r="QVW49" s="1"/>
      <c r="QVX49" s="1"/>
      <c r="QVY49" s="1"/>
      <c r="QVZ49" s="1"/>
      <c r="QWA49" s="1"/>
      <c r="QWB49" s="1"/>
      <c r="QWC49" s="1"/>
      <c r="QWD49" s="1"/>
      <c r="QWE49" s="1"/>
      <c r="QWF49" s="1"/>
      <c r="QWG49" s="1"/>
      <c r="QWH49" s="1"/>
      <c r="QWI49" s="1"/>
      <c r="QWJ49" s="1"/>
      <c r="QWK49" s="1"/>
      <c r="QWL49" s="1"/>
      <c r="QWM49" s="1"/>
      <c r="QWN49" s="1"/>
      <c r="QWO49" s="1"/>
      <c r="QWP49" s="1"/>
      <c r="QWQ49" s="1"/>
      <c r="QWR49" s="1"/>
      <c r="QWS49" s="1"/>
      <c r="QWT49" s="1"/>
      <c r="QWU49" s="1"/>
      <c r="QWV49" s="1"/>
      <c r="QWW49" s="1"/>
      <c r="QWX49" s="1"/>
      <c r="QWY49" s="1"/>
      <c r="QWZ49" s="1"/>
      <c r="QXA49" s="1"/>
      <c r="QXB49" s="1"/>
      <c r="QXC49" s="1"/>
      <c r="QXD49" s="1"/>
      <c r="QXE49" s="1"/>
      <c r="QXF49" s="1"/>
      <c r="QXG49" s="1"/>
      <c r="QXH49" s="1"/>
      <c r="QXI49" s="1"/>
      <c r="QXJ49" s="1"/>
      <c r="QXK49" s="1"/>
      <c r="QXL49" s="1"/>
      <c r="QXM49" s="1"/>
      <c r="QXN49" s="1"/>
      <c r="QXO49" s="1"/>
      <c r="QXP49" s="1"/>
      <c r="QXQ49" s="1"/>
      <c r="QXR49" s="1"/>
      <c r="QXS49" s="1"/>
      <c r="QXT49" s="1"/>
      <c r="QXU49" s="1"/>
      <c r="QXV49" s="1"/>
      <c r="QXW49" s="1"/>
      <c r="QXX49" s="1"/>
      <c r="QXY49" s="1"/>
      <c r="QXZ49" s="1"/>
      <c r="QYA49" s="1"/>
      <c r="QYB49" s="1"/>
      <c r="QYC49" s="1"/>
      <c r="QYD49" s="1"/>
      <c r="QYE49" s="1"/>
      <c r="QYF49" s="1"/>
      <c r="QYG49" s="1"/>
      <c r="QYH49" s="1"/>
      <c r="QYI49" s="1"/>
      <c r="QYJ49" s="1"/>
      <c r="QYK49" s="1"/>
      <c r="QYL49" s="1"/>
      <c r="QYM49" s="1"/>
      <c r="QYN49" s="1"/>
      <c r="QYO49" s="1"/>
      <c r="QYP49" s="1"/>
      <c r="QYQ49" s="1"/>
      <c r="QYR49" s="1"/>
      <c r="QYS49" s="1"/>
      <c r="QYT49" s="1"/>
      <c r="QYU49" s="1"/>
      <c r="QYV49" s="1"/>
      <c r="QYW49" s="1"/>
      <c r="QYX49" s="1"/>
      <c r="QYY49" s="1"/>
      <c r="QYZ49" s="1"/>
      <c r="QZA49" s="1"/>
      <c r="QZB49" s="1"/>
      <c r="QZC49" s="1"/>
      <c r="QZD49" s="1"/>
      <c r="QZE49" s="1"/>
      <c r="QZF49" s="1"/>
      <c r="QZG49" s="1"/>
      <c r="QZH49" s="1"/>
      <c r="QZI49" s="1"/>
      <c r="QZJ49" s="1"/>
      <c r="QZK49" s="1"/>
      <c r="QZL49" s="1"/>
      <c r="QZM49" s="1"/>
      <c r="QZN49" s="1"/>
      <c r="QZO49" s="1"/>
      <c r="QZP49" s="1"/>
      <c r="QZQ49" s="1"/>
      <c r="QZR49" s="1"/>
      <c r="QZS49" s="1"/>
      <c r="QZT49" s="1"/>
      <c r="QZU49" s="1"/>
      <c r="QZV49" s="1"/>
      <c r="QZW49" s="1"/>
      <c r="QZX49" s="1"/>
      <c r="QZY49" s="1"/>
      <c r="QZZ49" s="1"/>
      <c r="RAA49" s="1"/>
      <c r="RAB49" s="1"/>
      <c r="RAC49" s="1"/>
      <c r="RAD49" s="1"/>
      <c r="RAE49" s="1"/>
      <c r="RAF49" s="1"/>
      <c r="RAG49" s="1"/>
      <c r="RAH49" s="1"/>
      <c r="RAI49" s="1"/>
      <c r="RAJ49" s="1"/>
      <c r="RAK49" s="1"/>
      <c r="RAL49" s="1"/>
      <c r="RAM49" s="1"/>
      <c r="RAN49" s="1"/>
      <c r="RAO49" s="1"/>
      <c r="RAP49" s="1"/>
      <c r="RAQ49" s="1"/>
      <c r="RAR49" s="1"/>
      <c r="RAS49" s="1"/>
      <c r="RAT49" s="1"/>
      <c r="RAU49" s="1"/>
      <c r="RAV49" s="1"/>
      <c r="RAW49" s="1"/>
      <c r="RAX49" s="1"/>
      <c r="RAY49" s="1"/>
      <c r="RAZ49" s="1"/>
      <c r="RBA49" s="1"/>
      <c r="RBB49" s="1"/>
      <c r="RBC49" s="1"/>
      <c r="RBD49" s="1"/>
      <c r="RBE49" s="1"/>
      <c r="RBF49" s="1"/>
      <c r="RBG49" s="1"/>
      <c r="RBH49" s="1"/>
      <c r="RBI49" s="1"/>
      <c r="RBJ49" s="1"/>
      <c r="RBK49" s="1"/>
      <c r="RBL49" s="1"/>
      <c r="RBM49" s="1"/>
      <c r="RBN49" s="1"/>
      <c r="RBO49" s="1"/>
      <c r="RBP49" s="1"/>
      <c r="RBQ49" s="1"/>
      <c r="RBR49" s="1"/>
      <c r="RBS49" s="1"/>
      <c r="RBT49" s="1"/>
      <c r="RBU49" s="1"/>
      <c r="RBV49" s="1"/>
      <c r="RBW49" s="1"/>
      <c r="RBX49" s="1"/>
      <c r="RBY49" s="1"/>
      <c r="RBZ49" s="1"/>
      <c r="RCA49" s="1"/>
      <c r="RCB49" s="1"/>
      <c r="RCC49" s="1"/>
      <c r="RCD49" s="1"/>
      <c r="RCE49" s="1"/>
      <c r="RCF49" s="1"/>
      <c r="RCG49" s="1"/>
      <c r="RCH49" s="1"/>
      <c r="RCI49" s="1"/>
      <c r="RCJ49" s="1"/>
      <c r="RCK49" s="1"/>
      <c r="RCL49" s="1"/>
      <c r="RCM49" s="1"/>
      <c r="RCN49" s="1"/>
      <c r="RCO49" s="1"/>
      <c r="RCP49" s="1"/>
      <c r="RCQ49" s="1"/>
      <c r="RCR49" s="1"/>
      <c r="RCS49" s="1"/>
      <c r="RCT49" s="1"/>
      <c r="RCU49" s="1"/>
      <c r="RCV49" s="1"/>
      <c r="RCW49" s="1"/>
      <c r="RCX49" s="1"/>
      <c r="RCY49" s="1"/>
      <c r="RCZ49" s="1"/>
      <c r="RDA49" s="1"/>
      <c r="RDB49" s="1"/>
      <c r="RDC49" s="1"/>
      <c r="RDD49" s="1"/>
      <c r="RDE49" s="1"/>
      <c r="RDF49" s="1"/>
      <c r="RDG49" s="1"/>
      <c r="RDH49" s="1"/>
      <c r="RDI49" s="1"/>
      <c r="RDJ49" s="1"/>
      <c r="RDK49" s="1"/>
      <c r="RDL49" s="1"/>
      <c r="RDM49" s="1"/>
      <c r="RDN49" s="1"/>
      <c r="RDO49" s="1"/>
      <c r="RDP49" s="1"/>
      <c r="RDQ49" s="1"/>
      <c r="RDR49" s="1"/>
      <c r="RDS49" s="1"/>
      <c r="RDT49" s="1"/>
      <c r="RDU49" s="1"/>
      <c r="RDV49" s="1"/>
      <c r="RDW49" s="1"/>
      <c r="RDX49" s="1"/>
      <c r="RDY49" s="1"/>
      <c r="RDZ49" s="1"/>
      <c r="REA49" s="1"/>
      <c r="REB49" s="1"/>
      <c r="REC49" s="1"/>
      <c r="RED49" s="1"/>
      <c r="REE49" s="1"/>
      <c r="REF49" s="1"/>
      <c r="REG49" s="1"/>
      <c r="REH49" s="1"/>
      <c r="REI49" s="1"/>
      <c r="REJ49" s="1"/>
      <c r="REK49" s="1"/>
      <c r="REL49" s="1"/>
      <c r="REM49" s="1"/>
      <c r="REN49" s="1"/>
      <c r="REO49" s="1"/>
      <c r="REP49" s="1"/>
      <c r="REQ49" s="1"/>
      <c r="RER49" s="1"/>
      <c r="RES49" s="1"/>
      <c r="RET49" s="1"/>
      <c r="REU49" s="1"/>
      <c r="REV49" s="1"/>
      <c r="REW49" s="1"/>
      <c r="REX49" s="1"/>
      <c r="REY49" s="1"/>
      <c r="REZ49" s="1"/>
      <c r="RFA49" s="1"/>
      <c r="RFB49" s="1"/>
      <c r="RFC49" s="1"/>
      <c r="RFD49" s="1"/>
      <c r="RFE49" s="1"/>
      <c r="RFF49" s="1"/>
      <c r="RFG49" s="1"/>
      <c r="RFH49" s="1"/>
      <c r="RFI49" s="1"/>
      <c r="RFJ49" s="1"/>
      <c r="RFK49" s="1"/>
      <c r="RFL49" s="1"/>
      <c r="RFM49" s="1"/>
      <c r="RFN49" s="1"/>
      <c r="RFO49" s="1"/>
      <c r="RFP49" s="1"/>
      <c r="RFQ49" s="1"/>
      <c r="RFR49" s="1"/>
      <c r="RFS49" s="1"/>
      <c r="RFT49" s="1"/>
      <c r="RFU49" s="1"/>
      <c r="RFV49" s="1"/>
      <c r="RFW49" s="1"/>
      <c r="RFX49" s="1"/>
      <c r="RFY49" s="1"/>
      <c r="RFZ49" s="1"/>
      <c r="RGA49" s="1"/>
      <c r="RGB49" s="1"/>
      <c r="RGC49" s="1"/>
      <c r="RGD49" s="1"/>
      <c r="RGE49" s="1"/>
      <c r="RGF49" s="1"/>
      <c r="RGG49" s="1"/>
      <c r="RGH49" s="1"/>
      <c r="RGI49" s="1"/>
      <c r="RGJ49" s="1"/>
      <c r="RGK49" s="1"/>
      <c r="RGL49" s="1"/>
      <c r="RGM49" s="1"/>
      <c r="RGN49" s="1"/>
      <c r="RGO49" s="1"/>
      <c r="RGP49" s="1"/>
      <c r="RGQ49" s="1"/>
      <c r="RGR49" s="1"/>
      <c r="RGS49" s="1"/>
      <c r="RGT49" s="1"/>
      <c r="RGU49" s="1"/>
      <c r="RGV49" s="1"/>
      <c r="RGW49" s="1"/>
      <c r="RGX49" s="1"/>
      <c r="RGY49" s="1"/>
      <c r="RGZ49" s="1"/>
      <c r="RHA49" s="1"/>
      <c r="RHB49" s="1"/>
      <c r="RHC49" s="1"/>
      <c r="RHD49" s="1"/>
      <c r="RHE49" s="1"/>
      <c r="RHF49" s="1"/>
      <c r="RHG49" s="1"/>
      <c r="RHH49" s="1"/>
      <c r="RHI49" s="1"/>
      <c r="RHJ49" s="1"/>
      <c r="RHK49" s="1"/>
      <c r="RHL49" s="1"/>
      <c r="RHM49" s="1"/>
      <c r="RHN49" s="1"/>
      <c r="RHO49" s="1"/>
      <c r="RHP49" s="1"/>
      <c r="RHQ49" s="1"/>
      <c r="RHR49" s="1"/>
      <c r="RHS49" s="1"/>
      <c r="RHT49" s="1"/>
      <c r="RHU49" s="1"/>
      <c r="RHV49" s="1"/>
      <c r="RHW49" s="1"/>
      <c r="RHX49" s="1"/>
      <c r="RHY49" s="1"/>
      <c r="RHZ49" s="1"/>
      <c r="RIA49" s="1"/>
      <c r="RIB49" s="1"/>
      <c r="RIC49" s="1"/>
      <c r="RID49" s="1"/>
      <c r="RIE49" s="1"/>
      <c r="RIF49" s="1"/>
      <c r="RIG49" s="1"/>
      <c r="RIH49" s="1"/>
      <c r="RII49" s="1"/>
      <c r="RIJ49" s="1"/>
      <c r="RIK49" s="1"/>
      <c r="RIL49" s="1"/>
      <c r="RIM49" s="1"/>
      <c r="RIN49" s="1"/>
      <c r="RIO49" s="1"/>
      <c r="RIP49" s="1"/>
      <c r="RIQ49" s="1"/>
      <c r="RIR49" s="1"/>
      <c r="RIS49" s="1"/>
      <c r="RIT49" s="1"/>
      <c r="RIU49" s="1"/>
      <c r="RIV49" s="1"/>
      <c r="RIW49" s="1"/>
      <c r="RIX49" s="1"/>
      <c r="RIY49" s="1"/>
      <c r="RIZ49" s="1"/>
      <c r="RJA49" s="1"/>
      <c r="RJB49" s="1"/>
      <c r="RJC49" s="1"/>
      <c r="RJD49" s="1"/>
      <c r="RJE49" s="1"/>
      <c r="RJF49" s="1"/>
      <c r="RJG49" s="1"/>
      <c r="RJH49" s="1"/>
      <c r="RJI49" s="1"/>
      <c r="RJJ49" s="1"/>
      <c r="RJK49" s="1"/>
      <c r="RJL49" s="1"/>
      <c r="RJM49" s="1"/>
      <c r="RJN49" s="1"/>
      <c r="RJO49" s="1"/>
      <c r="RJP49" s="1"/>
      <c r="RJQ49" s="1"/>
      <c r="RJR49" s="1"/>
      <c r="RJS49" s="1"/>
      <c r="RJT49" s="1"/>
      <c r="RJU49" s="1"/>
      <c r="RJV49" s="1"/>
      <c r="RJW49" s="1"/>
      <c r="RJX49" s="1"/>
      <c r="RJY49" s="1"/>
      <c r="RJZ49" s="1"/>
      <c r="RKA49" s="1"/>
      <c r="RKB49" s="1"/>
      <c r="RKC49" s="1"/>
      <c r="RKD49" s="1"/>
      <c r="RKE49" s="1"/>
      <c r="RKF49" s="1"/>
      <c r="RKG49" s="1"/>
      <c r="RKH49" s="1"/>
      <c r="RKI49" s="1"/>
      <c r="RKJ49" s="1"/>
      <c r="RKK49" s="1"/>
      <c r="RKL49" s="1"/>
      <c r="RKM49" s="1"/>
      <c r="RKN49" s="1"/>
      <c r="RKO49" s="1"/>
      <c r="RKP49" s="1"/>
      <c r="RKQ49" s="1"/>
      <c r="RKR49" s="1"/>
      <c r="RKS49" s="1"/>
      <c r="RKT49" s="1"/>
      <c r="RKU49" s="1"/>
      <c r="RKV49" s="1"/>
      <c r="RKW49" s="1"/>
      <c r="RKX49" s="1"/>
      <c r="RKY49" s="1"/>
      <c r="RKZ49" s="1"/>
      <c r="RLA49" s="1"/>
      <c r="RLB49" s="1"/>
      <c r="RLC49" s="1"/>
      <c r="RLD49" s="1"/>
      <c r="RLE49" s="1"/>
      <c r="RLF49" s="1"/>
      <c r="RLG49" s="1"/>
      <c r="RLH49" s="1"/>
      <c r="RLI49" s="1"/>
      <c r="RLJ49" s="1"/>
      <c r="RLK49" s="1"/>
      <c r="RLL49" s="1"/>
      <c r="RLM49" s="1"/>
      <c r="RLN49" s="1"/>
      <c r="RLO49" s="1"/>
      <c r="RLP49" s="1"/>
      <c r="RLQ49" s="1"/>
      <c r="RLR49" s="1"/>
      <c r="RLS49" s="1"/>
      <c r="RLT49" s="1"/>
      <c r="RLU49" s="1"/>
      <c r="RLV49" s="1"/>
      <c r="RLW49" s="1"/>
      <c r="RLX49" s="1"/>
      <c r="RLY49" s="1"/>
      <c r="RLZ49" s="1"/>
      <c r="RMA49" s="1"/>
      <c r="RMB49" s="1"/>
      <c r="RMC49" s="1"/>
      <c r="RMD49" s="1"/>
      <c r="RME49" s="1"/>
      <c r="RMF49" s="1"/>
      <c r="RMG49" s="1"/>
      <c r="RMH49" s="1"/>
      <c r="RMI49" s="1"/>
      <c r="RMJ49" s="1"/>
      <c r="RMK49" s="1"/>
      <c r="RML49" s="1"/>
      <c r="RMM49" s="1"/>
      <c r="RMN49" s="1"/>
      <c r="RMO49" s="1"/>
      <c r="RMP49" s="1"/>
      <c r="RMQ49" s="1"/>
      <c r="RMR49" s="1"/>
      <c r="RMS49" s="1"/>
      <c r="RMT49" s="1"/>
      <c r="RMU49" s="1"/>
      <c r="RMV49" s="1"/>
      <c r="RMW49" s="1"/>
      <c r="RMX49" s="1"/>
      <c r="RMY49" s="1"/>
      <c r="RMZ49" s="1"/>
      <c r="RNA49" s="1"/>
      <c r="RNB49" s="1"/>
      <c r="RNC49" s="1"/>
      <c r="RND49" s="1"/>
      <c r="RNE49" s="1"/>
      <c r="RNF49" s="1"/>
      <c r="RNG49" s="1"/>
      <c r="RNH49" s="1"/>
      <c r="RNI49" s="1"/>
      <c r="RNJ49" s="1"/>
      <c r="RNK49" s="1"/>
      <c r="RNL49" s="1"/>
      <c r="RNM49" s="1"/>
      <c r="RNN49" s="1"/>
      <c r="RNO49" s="1"/>
      <c r="RNP49" s="1"/>
      <c r="RNQ49" s="1"/>
      <c r="RNR49" s="1"/>
      <c r="RNS49" s="1"/>
      <c r="RNT49" s="1"/>
      <c r="RNU49" s="1"/>
      <c r="RNV49" s="1"/>
      <c r="RNW49" s="1"/>
      <c r="RNX49" s="1"/>
      <c r="RNY49" s="1"/>
      <c r="RNZ49" s="1"/>
      <c r="ROA49" s="1"/>
      <c r="ROB49" s="1"/>
      <c r="ROC49" s="1"/>
      <c r="ROD49" s="1"/>
      <c r="ROE49" s="1"/>
      <c r="ROF49" s="1"/>
      <c r="ROG49" s="1"/>
      <c r="ROH49" s="1"/>
      <c r="ROI49" s="1"/>
      <c r="ROJ49" s="1"/>
      <c r="ROK49" s="1"/>
      <c r="ROL49" s="1"/>
      <c r="ROM49" s="1"/>
      <c r="RON49" s="1"/>
      <c r="ROO49" s="1"/>
      <c r="ROP49" s="1"/>
      <c r="ROQ49" s="1"/>
      <c r="ROR49" s="1"/>
      <c r="ROS49" s="1"/>
      <c r="ROT49" s="1"/>
      <c r="ROU49" s="1"/>
      <c r="ROV49" s="1"/>
      <c r="ROW49" s="1"/>
      <c r="ROX49" s="1"/>
      <c r="ROY49" s="1"/>
      <c r="ROZ49" s="1"/>
      <c r="RPA49" s="1"/>
      <c r="RPB49" s="1"/>
      <c r="RPC49" s="1"/>
      <c r="RPD49" s="1"/>
      <c r="RPE49" s="1"/>
      <c r="RPF49" s="1"/>
      <c r="RPG49" s="1"/>
      <c r="RPH49" s="1"/>
      <c r="RPI49" s="1"/>
      <c r="RPJ49" s="1"/>
      <c r="RPK49" s="1"/>
      <c r="RPL49" s="1"/>
      <c r="RPM49" s="1"/>
      <c r="RPN49" s="1"/>
      <c r="RPO49" s="1"/>
      <c r="RPP49" s="1"/>
      <c r="RPQ49" s="1"/>
      <c r="RPR49" s="1"/>
      <c r="RPS49" s="1"/>
      <c r="RPT49" s="1"/>
      <c r="RPU49" s="1"/>
      <c r="RPV49" s="1"/>
      <c r="RPW49" s="1"/>
      <c r="RPX49" s="1"/>
      <c r="RPY49" s="1"/>
      <c r="RPZ49" s="1"/>
      <c r="RQA49" s="1"/>
      <c r="RQB49" s="1"/>
      <c r="RQC49" s="1"/>
      <c r="RQD49" s="1"/>
      <c r="RQE49" s="1"/>
      <c r="RQF49" s="1"/>
      <c r="RQG49" s="1"/>
      <c r="RQH49" s="1"/>
      <c r="RQI49" s="1"/>
      <c r="RQJ49" s="1"/>
      <c r="RQK49" s="1"/>
      <c r="RQL49" s="1"/>
      <c r="RQM49" s="1"/>
      <c r="RQN49" s="1"/>
      <c r="RQO49" s="1"/>
      <c r="RQP49" s="1"/>
      <c r="RQQ49" s="1"/>
      <c r="RQR49" s="1"/>
      <c r="RQS49" s="1"/>
      <c r="RQT49" s="1"/>
      <c r="RQU49" s="1"/>
      <c r="RQV49" s="1"/>
      <c r="RQW49" s="1"/>
      <c r="RQX49" s="1"/>
      <c r="RQY49" s="1"/>
      <c r="RQZ49" s="1"/>
      <c r="RRA49" s="1"/>
      <c r="RRB49" s="1"/>
      <c r="RRC49" s="1"/>
      <c r="RRD49" s="1"/>
      <c r="RRE49" s="1"/>
      <c r="RRF49" s="1"/>
      <c r="RRG49" s="1"/>
      <c r="RRH49" s="1"/>
      <c r="RRI49" s="1"/>
      <c r="RRJ49" s="1"/>
      <c r="RRK49" s="1"/>
      <c r="RRL49" s="1"/>
      <c r="RRM49" s="1"/>
      <c r="RRN49" s="1"/>
      <c r="RRO49" s="1"/>
      <c r="RRP49" s="1"/>
      <c r="RRQ49" s="1"/>
      <c r="RRR49" s="1"/>
      <c r="RRS49" s="1"/>
      <c r="RRT49" s="1"/>
      <c r="RRU49" s="1"/>
      <c r="RRV49" s="1"/>
      <c r="RRW49" s="1"/>
      <c r="RRX49" s="1"/>
      <c r="RRY49" s="1"/>
      <c r="RRZ49" s="1"/>
      <c r="RSA49" s="1"/>
      <c r="RSB49" s="1"/>
      <c r="RSC49" s="1"/>
      <c r="RSD49" s="1"/>
      <c r="RSE49" s="1"/>
      <c r="RSF49" s="1"/>
      <c r="RSG49" s="1"/>
      <c r="RSH49" s="1"/>
      <c r="RSI49" s="1"/>
      <c r="RSJ49" s="1"/>
      <c r="RSK49" s="1"/>
      <c r="RSL49" s="1"/>
      <c r="RSM49" s="1"/>
      <c r="RSN49" s="1"/>
      <c r="RSO49" s="1"/>
      <c r="RSP49" s="1"/>
      <c r="RSQ49" s="1"/>
      <c r="RSR49" s="1"/>
      <c r="RSS49" s="1"/>
      <c r="RST49" s="1"/>
      <c r="RSU49" s="1"/>
      <c r="RSV49" s="1"/>
      <c r="RSW49" s="1"/>
      <c r="RSX49" s="1"/>
      <c r="RSY49" s="1"/>
      <c r="RSZ49" s="1"/>
      <c r="RTA49" s="1"/>
      <c r="RTB49" s="1"/>
      <c r="RTC49" s="1"/>
      <c r="RTD49" s="1"/>
      <c r="RTE49" s="1"/>
      <c r="RTF49" s="1"/>
      <c r="RTG49" s="1"/>
      <c r="RTH49" s="1"/>
      <c r="RTI49" s="1"/>
      <c r="RTJ49" s="1"/>
      <c r="RTK49" s="1"/>
      <c r="RTL49" s="1"/>
      <c r="RTM49" s="1"/>
      <c r="RTN49" s="1"/>
      <c r="RTO49" s="1"/>
      <c r="RTP49" s="1"/>
      <c r="RTQ49" s="1"/>
      <c r="RTR49" s="1"/>
      <c r="RTS49" s="1"/>
      <c r="RTT49" s="1"/>
      <c r="RTU49" s="1"/>
      <c r="RTV49" s="1"/>
      <c r="RTW49" s="1"/>
      <c r="RTX49" s="1"/>
      <c r="RTY49" s="1"/>
      <c r="RTZ49" s="1"/>
      <c r="RUA49" s="1"/>
      <c r="RUB49" s="1"/>
      <c r="RUC49" s="1"/>
      <c r="RUD49" s="1"/>
      <c r="RUE49" s="1"/>
      <c r="RUF49" s="1"/>
      <c r="RUG49" s="1"/>
      <c r="RUH49" s="1"/>
      <c r="RUI49" s="1"/>
      <c r="RUJ49" s="1"/>
      <c r="RUK49" s="1"/>
      <c r="RUL49" s="1"/>
      <c r="RUM49" s="1"/>
      <c r="RUN49" s="1"/>
      <c r="RUO49" s="1"/>
      <c r="RUP49" s="1"/>
      <c r="RUQ49" s="1"/>
      <c r="RUR49" s="1"/>
      <c r="RUS49" s="1"/>
      <c r="RUT49" s="1"/>
      <c r="RUU49" s="1"/>
      <c r="RUV49" s="1"/>
      <c r="RUW49" s="1"/>
      <c r="RUX49" s="1"/>
      <c r="RUY49" s="1"/>
      <c r="RUZ49" s="1"/>
      <c r="RVA49" s="1"/>
      <c r="RVB49" s="1"/>
      <c r="RVC49" s="1"/>
      <c r="RVD49" s="1"/>
      <c r="RVE49" s="1"/>
      <c r="RVF49" s="1"/>
      <c r="RVG49" s="1"/>
      <c r="RVH49" s="1"/>
      <c r="RVI49" s="1"/>
      <c r="RVJ49" s="1"/>
      <c r="RVK49" s="1"/>
      <c r="RVL49" s="1"/>
      <c r="RVM49" s="1"/>
      <c r="RVN49" s="1"/>
      <c r="RVO49" s="1"/>
      <c r="RVP49" s="1"/>
      <c r="RVQ49" s="1"/>
      <c r="RVR49" s="1"/>
      <c r="RVS49" s="1"/>
      <c r="RVT49" s="1"/>
      <c r="RVU49" s="1"/>
      <c r="RVV49" s="1"/>
      <c r="RVW49" s="1"/>
      <c r="RVX49" s="1"/>
      <c r="RVY49" s="1"/>
      <c r="RVZ49" s="1"/>
      <c r="RWA49" s="1"/>
      <c r="RWB49" s="1"/>
      <c r="RWC49" s="1"/>
      <c r="RWD49" s="1"/>
      <c r="RWE49" s="1"/>
      <c r="RWF49" s="1"/>
      <c r="RWG49" s="1"/>
      <c r="RWH49" s="1"/>
      <c r="RWI49" s="1"/>
      <c r="RWJ49" s="1"/>
      <c r="RWK49" s="1"/>
      <c r="RWL49" s="1"/>
      <c r="RWM49" s="1"/>
      <c r="RWN49" s="1"/>
      <c r="RWO49" s="1"/>
      <c r="RWP49" s="1"/>
      <c r="RWQ49" s="1"/>
      <c r="RWR49" s="1"/>
      <c r="RWS49" s="1"/>
      <c r="RWT49" s="1"/>
      <c r="RWU49" s="1"/>
      <c r="RWV49" s="1"/>
      <c r="RWW49" s="1"/>
      <c r="RWX49" s="1"/>
      <c r="RWY49" s="1"/>
      <c r="RWZ49" s="1"/>
      <c r="RXA49" s="1"/>
      <c r="RXB49" s="1"/>
      <c r="RXC49" s="1"/>
      <c r="RXD49" s="1"/>
      <c r="RXE49" s="1"/>
      <c r="RXF49" s="1"/>
      <c r="RXG49" s="1"/>
      <c r="RXH49" s="1"/>
      <c r="RXI49" s="1"/>
      <c r="RXJ49" s="1"/>
      <c r="RXK49" s="1"/>
      <c r="RXL49" s="1"/>
      <c r="RXM49" s="1"/>
      <c r="RXN49" s="1"/>
      <c r="RXO49" s="1"/>
      <c r="RXP49" s="1"/>
      <c r="RXQ49" s="1"/>
      <c r="RXR49" s="1"/>
      <c r="RXS49" s="1"/>
      <c r="RXT49" s="1"/>
      <c r="RXU49" s="1"/>
      <c r="RXV49" s="1"/>
      <c r="RXW49" s="1"/>
      <c r="RXX49" s="1"/>
      <c r="RXY49" s="1"/>
      <c r="RXZ49" s="1"/>
      <c r="RYA49" s="1"/>
      <c r="RYB49" s="1"/>
      <c r="RYC49" s="1"/>
      <c r="RYD49" s="1"/>
      <c r="RYE49" s="1"/>
      <c r="RYF49" s="1"/>
      <c r="RYG49" s="1"/>
      <c r="RYH49" s="1"/>
      <c r="RYI49" s="1"/>
      <c r="RYJ49" s="1"/>
      <c r="RYK49" s="1"/>
      <c r="RYL49" s="1"/>
      <c r="RYM49" s="1"/>
      <c r="RYN49" s="1"/>
      <c r="RYO49" s="1"/>
      <c r="RYP49" s="1"/>
      <c r="RYQ49" s="1"/>
      <c r="RYR49" s="1"/>
      <c r="RYS49" s="1"/>
      <c r="RYT49" s="1"/>
      <c r="RYU49" s="1"/>
      <c r="RYV49" s="1"/>
      <c r="RYW49" s="1"/>
      <c r="RYX49" s="1"/>
      <c r="RYY49" s="1"/>
      <c r="RYZ49" s="1"/>
      <c r="RZA49" s="1"/>
      <c r="RZB49" s="1"/>
      <c r="RZC49" s="1"/>
      <c r="RZD49" s="1"/>
      <c r="RZE49" s="1"/>
      <c r="RZF49" s="1"/>
      <c r="RZG49" s="1"/>
      <c r="RZH49" s="1"/>
      <c r="RZI49" s="1"/>
      <c r="RZJ49" s="1"/>
      <c r="RZK49" s="1"/>
      <c r="RZL49" s="1"/>
      <c r="RZM49" s="1"/>
      <c r="RZN49" s="1"/>
      <c r="RZO49" s="1"/>
      <c r="RZP49" s="1"/>
      <c r="RZQ49" s="1"/>
      <c r="RZR49" s="1"/>
      <c r="RZS49" s="1"/>
      <c r="RZT49" s="1"/>
      <c r="RZU49" s="1"/>
      <c r="RZV49" s="1"/>
      <c r="RZW49" s="1"/>
      <c r="RZX49" s="1"/>
      <c r="RZY49" s="1"/>
      <c r="RZZ49" s="1"/>
      <c r="SAA49" s="1"/>
      <c r="SAB49" s="1"/>
      <c r="SAC49" s="1"/>
      <c r="SAD49" s="1"/>
      <c r="SAE49" s="1"/>
      <c r="SAF49" s="1"/>
      <c r="SAG49" s="1"/>
      <c r="SAH49" s="1"/>
      <c r="SAI49" s="1"/>
      <c r="SAJ49" s="1"/>
      <c r="SAK49" s="1"/>
      <c r="SAL49" s="1"/>
      <c r="SAM49" s="1"/>
      <c r="SAN49" s="1"/>
      <c r="SAO49" s="1"/>
      <c r="SAP49" s="1"/>
      <c r="SAQ49" s="1"/>
      <c r="SAR49" s="1"/>
      <c r="SAS49" s="1"/>
      <c r="SAT49" s="1"/>
      <c r="SAU49" s="1"/>
      <c r="SAV49" s="1"/>
      <c r="SAW49" s="1"/>
      <c r="SAX49" s="1"/>
      <c r="SAY49" s="1"/>
      <c r="SAZ49" s="1"/>
      <c r="SBA49" s="1"/>
      <c r="SBB49" s="1"/>
      <c r="SBC49" s="1"/>
      <c r="SBD49" s="1"/>
      <c r="SBE49" s="1"/>
      <c r="SBF49" s="1"/>
      <c r="SBG49" s="1"/>
      <c r="SBH49" s="1"/>
      <c r="SBI49" s="1"/>
      <c r="SBJ49" s="1"/>
      <c r="SBK49" s="1"/>
      <c r="SBL49" s="1"/>
      <c r="SBM49" s="1"/>
      <c r="SBN49" s="1"/>
      <c r="SBO49" s="1"/>
      <c r="SBP49" s="1"/>
      <c r="SBQ49" s="1"/>
      <c r="SBR49" s="1"/>
      <c r="SBS49" s="1"/>
      <c r="SBT49" s="1"/>
      <c r="SBU49" s="1"/>
      <c r="SBV49" s="1"/>
      <c r="SBW49" s="1"/>
      <c r="SBX49" s="1"/>
      <c r="SBY49" s="1"/>
      <c r="SBZ49" s="1"/>
      <c r="SCA49" s="1"/>
      <c r="SCB49" s="1"/>
      <c r="SCC49" s="1"/>
      <c r="SCD49" s="1"/>
      <c r="SCE49" s="1"/>
      <c r="SCF49" s="1"/>
      <c r="SCG49" s="1"/>
      <c r="SCH49" s="1"/>
      <c r="SCI49" s="1"/>
      <c r="SCJ49" s="1"/>
      <c r="SCK49" s="1"/>
      <c r="SCL49" s="1"/>
      <c r="SCM49" s="1"/>
      <c r="SCN49" s="1"/>
      <c r="SCO49" s="1"/>
      <c r="SCP49" s="1"/>
      <c r="SCQ49" s="1"/>
      <c r="SCR49" s="1"/>
      <c r="SCS49" s="1"/>
      <c r="SCT49" s="1"/>
      <c r="SCU49" s="1"/>
      <c r="SCV49" s="1"/>
      <c r="SCW49" s="1"/>
      <c r="SCX49" s="1"/>
      <c r="SCY49" s="1"/>
      <c r="SCZ49" s="1"/>
      <c r="SDA49" s="1"/>
      <c r="SDB49" s="1"/>
      <c r="SDC49" s="1"/>
      <c r="SDD49" s="1"/>
      <c r="SDE49" s="1"/>
      <c r="SDF49" s="1"/>
      <c r="SDG49" s="1"/>
      <c r="SDH49" s="1"/>
      <c r="SDI49" s="1"/>
      <c r="SDJ49" s="1"/>
      <c r="SDK49" s="1"/>
      <c r="SDL49" s="1"/>
      <c r="SDM49" s="1"/>
      <c r="SDN49" s="1"/>
      <c r="SDO49" s="1"/>
      <c r="SDP49" s="1"/>
      <c r="SDQ49" s="1"/>
      <c r="SDR49" s="1"/>
      <c r="SDS49" s="1"/>
      <c r="SDT49" s="1"/>
      <c r="SDU49" s="1"/>
      <c r="SDV49" s="1"/>
      <c r="SDW49" s="1"/>
      <c r="SDX49" s="1"/>
      <c r="SDY49" s="1"/>
      <c r="SDZ49" s="1"/>
      <c r="SEA49" s="1"/>
      <c r="SEB49" s="1"/>
      <c r="SEC49" s="1"/>
      <c r="SED49" s="1"/>
      <c r="SEE49" s="1"/>
      <c r="SEF49" s="1"/>
      <c r="SEG49" s="1"/>
      <c r="SEH49" s="1"/>
      <c r="SEI49" s="1"/>
      <c r="SEJ49" s="1"/>
      <c r="SEK49" s="1"/>
      <c r="SEL49" s="1"/>
      <c r="SEM49" s="1"/>
      <c r="SEN49" s="1"/>
      <c r="SEO49" s="1"/>
      <c r="SEP49" s="1"/>
      <c r="SEQ49" s="1"/>
      <c r="SER49" s="1"/>
      <c r="SES49" s="1"/>
      <c r="SET49" s="1"/>
      <c r="SEU49" s="1"/>
      <c r="SEV49" s="1"/>
      <c r="SEW49" s="1"/>
      <c r="SEX49" s="1"/>
      <c r="SEY49" s="1"/>
      <c r="SEZ49" s="1"/>
      <c r="SFA49" s="1"/>
      <c r="SFB49" s="1"/>
      <c r="SFC49" s="1"/>
      <c r="SFD49" s="1"/>
      <c r="SFE49" s="1"/>
      <c r="SFF49" s="1"/>
      <c r="SFG49" s="1"/>
      <c r="SFH49" s="1"/>
      <c r="SFI49" s="1"/>
      <c r="SFJ49" s="1"/>
      <c r="SFK49" s="1"/>
      <c r="SFL49" s="1"/>
      <c r="SFM49" s="1"/>
      <c r="SFN49" s="1"/>
      <c r="SFO49" s="1"/>
      <c r="SFP49" s="1"/>
      <c r="SFQ49" s="1"/>
      <c r="SFR49" s="1"/>
      <c r="SFS49" s="1"/>
      <c r="SFT49" s="1"/>
      <c r="SFU49" s="1"/>
      <c r="SFV49" s="1"/>
      <c r="SFW49" s="1"/>
      <c r="SFX49" s="1"/>
      <c r="SFY49" s="1"/>
      <c r="SFZ49" s="1"/>
      <c r="SGA49" s="1"/>
      <c r="SGB49" s="1"/>
      <c r="SGC49" s="1"/>
      <c r="SGD49" s="1"/>
      <c r="SGE49" s="1"/>
      <c r="SGF49" s="1"/>
      <c r="SGG49" s="1"/>
      <c r="SGH49" s="1"/>
      <c r="SGI49" s="1"/>
      <c r="SGJ49" s="1"/>
      <c r="SGK49" s="1"/>
      <c r="SGL49" s="1"/>
      <c r="SGM49" s="1"/>
      <c r="SGN49" s="1"/>
      <c r="SGO49" s="1"/>
      <c r="SGP49" s="1"/>
      <c r="SGQ49" s="1"/>
      <c r="SGR49" s="1"/>
      <c r="SGS49" s="1"/>
      <c r="SGT49" s="1"/>
      <c r="SGU49" s="1"/>
      <c r="SGV49" s="1"/>
      <c r="SGW49" s="1"/>
      <c r="SGX49" s="1"/>
      <c r="SGY49" s="1"/>
      <c r="SGZ49" s="1"/>
      <c r="SHA49" s="1"/>
      <c r="SHB49" s="1"/>
      <c r="SHC49" s="1"/>
      <c r="SHD49" s="1"/>
      <c r="SHE49" s="1"/>
      <c r="SHF49" s="1"/>
      <c r="SHG49" s="1"/>
      <c r="SHH49" s="1"/>
      <c r="SHI49" s="1"/>
      <c r="SHJ49" s="1"/>
      <c r="SHK49" s="1"/>
      <c r="SHL49" s="1"/>
      <c r="SHM49" s="1"/>
      <c r="SHN49" s="1"/>
      <c r="SHO49" s="1"/>
      <c r="SHP49" s="1"/>
      <c r="SHQ49" s="1"/>
      <c r="SHR49" s="1"/>
      <c r="SHS49" s="1"/>
      <c r="SHT49" s="1"/>
      <c r="SHU49" s="1"/>
      <c r="SHV49" s="1"/>
      <c r="SHW49" s="1"/>
      <c r="SHX49" s="1"/>
      <c r="SHY49" s="1"/>
      <c r="SHZ49" s="1"/>
      <c r="SIA49" s="1"/>
      <c r="SIB49" s="1"/>
      <c r="SIC49" s="1"/>
      <c r="SID49" s="1"/>
      <c r="SIE49" s="1"/>
      <c r="SIF49" s="1"/>
      <c r="SIG49" s="1"/>
      <c r="SIH49" s="1"/>
      <c r="SII49" s="1"/>
      <c r="SIJ49" s="1"/>
      <c r="SIK49" s="1"/>
      <c r="SIL49" s="1"/>
      <c r="SIM49" s="1"/>
      <c r="SIN49" s="1"/>
      <c r="SIO49" s="1"/>
      <c r="SIP49" s="1"/>
      <c r="SIQ49" s="1"/>
      <c r="SIR49" s="1"/>
      <c r="SIS49" s="1"/>
      <c r="SIT49" s="1"/>
      <c r="SIU49" s="1"/>
      <c r="SIV49" s="1"/>
      <c r="SIW49" s="1"/>
      <c r="SIX49" s="1"/>
      <c r="SIY49" s="1"/>
      <c r="SIZ49" s="1"/>
      <c r="SJA49" s="1"/>
      <c r="SJB49" s="1"/>
      <c r="SJC49" s="1"/>
      <c r="SJD49" s="1"/>
      <c r="SJE49" s="1"/>
      <c r="SJF49" s="1"/>
      <c r="SJG49" s="1"/>
      <c r="SJH49" s="1"/>
      <c r="SJI49" s="1"/>
      <c r="SJJ49" s="1"/>
      <c r="SJK49" s="1"/>
      <c r="SJL49" s="1"/>
      <c r="SJM49" s="1"/>
      <c r="SJN49" s="1"/>
      <c r="SJO49" s="1"/>
      <c r="SJP49" s="1"/>
      <c r="SJQ49" s="1"/>
      <c r="SJR49" s="1"/>
      <c r="SJS49" s="1"/>
      <c r="SJT49" s="1"/>
      <c r="SJU49" s="1"/>
      <c r="SJV49" s="1"/>
      <c r="SJW49" s="1"/>
      <c r="SJX49" s="1"/>
      <c r="SJY49" s="1"/>
      <c r="SJZ49" s="1"/>
      <c r="SKA49" s="1"/>
      <c r="SKB49" s="1"/>
      <c r="SKC49" s="1"/>
      <c r="SKD49" s="1"/>
      <c r="SKE49" s="1"/>
      <c r="SKF49" s="1"/>
      <c r="SKG49" s="1"/>
      <c r="SKH49" s="1"/>
      <c r="SKI49" s="1"/>
      <c r="SKJ49" s="1"/>
      <c r="SKK49" s="1"/>
      <c r="SKL49" s="1"/>
      <c r="SKM49" s="1"/>
      <c r="SKN49" s="1"/>
      <c r="SKO49" s="1"/>
      <c r="SKP49" s="1"/>
      <c r="SKQ49" s="1"/>
      <c r="SKR49" s="1"/>
      <c r="SKS49" s="1"/>
      <c r="SKT49" s="1"/>
      <c r="SKU49" s="1"/>
      <c r="SKV49" s="1"/>
      <c r="SKW49" s="1"/>
      <c r="SKX49" s="1"/>
      <c r="SKY49" s="1"/>
      <c r="SKZ49" s="1"/>
      <c r="SLA49" s="1"/>
      <c r="SLB49" s="1"/>
      <c r="SLC49" s="1"/>
      <c r="SLD49" s="1"/>
      <c r="SLE49" s="1"/>
      <c r="SLF49" s="1"/>
      <c r="SLG49" s="1"/>
      <c r="SLH49" s="1"/>
      <c r="SLI49" s="1"/>
      <c r="SLJ49" s="1"/>
      <c r="SLK49" s="1"/>
      <c r="SLL49" s="1"/>
      <c r="SLM49" s="1"/>
      <c r="SLN49" s="1"/>
      <c r="SLO49" s="1"/>
      <c r="SLP49" s="1"/>
      <c r="SLQ49" s="1"/>
      <c r="SLR49" s="1"/>
      <c r="SLS49" s="1"/>
      <c r="SLT49" s="1"/>
      <c r="SLU49" s="1"/>
      <c r="SLV49" s="1"/>
      <c r="SLW49" s="1"/>
      <c r="SLX49" s="1"/>
      <c r="SLY49" s="1"/>
      <c r="SLZ49" s="1"/>
      <c r="SMA49" s="1"/>
      <c r="SMB49" s="1"/>
      <c r="SMC49" s="1"/>
      <c r="SMD49" s="1"/>
      <c r="SME49" s="1"/>
      <c r="SMF49" s="1"/>
      <c r="SMG49" s="1"/>
      <c r="SMH49" s="1"/>
      <c r="SMI49" s="1"/>
      <c r="SMJ49" s="1"/>
      <c r="SMK49" s="1"/>
      <c r="SML49" s="1"/>
      <c r="SMM49" s="1"/>
      <c r="SMN49" s="1"/>
      <c r="SMO49" s="1"/>
      <c r="SMP49" s="1"/>
      <c r="SMQ49" s="1"/>
      <c r="SMR49" s="1"/>
      <c r="SMS49" s="1"/>
      <c r="SMT49" s="1"/>
      <c r="SMU49" s="1"/>
      <c r="SMV49" s="1"/>
      <c r="SMW49" s="1"/>
      <c r="SMX49" s="1"/>
      <c r="SMY49" s="1"/>
      <c r="SMZ49" s="1"/>
      <c r="SNA49" s="1"/>
      <c r="SNB49" s="1"/>
      <c r="SNC49" s="1"/>
      <c r="SND49" s="1"/>
      <c r="SNE49" s="1"/>
      <c r="SNF49" s="1"/>
      <c r="SNG49" s="1"/>
      <c r="SNH49" s="1"/>
      <c r="SNI49" s="1"/>
      <c r="SNJ49" s="1"/>
      <c r="SNK49" s="1"/>
      <c r="SNL49" s="1"/>
      <c r="SNM49" s="1"/>
      <c r="SNN49" s="1"/>
      <c r="SNO49" s="1"/>
      <c r="SNP49" s="1"/>
      <c r="SNQ49" s="1"/>
      <c r="SNR49" s="1"/>
      <c r="SNS49" s="1"/>
      <c r="SNT49" s="1"/>
      <c r="SNU49" s="1"/>
      <c r="SNV49" s="1"/>
      <c r="SNW49" s="1"/>
      <c r="SNX49" s="1"/>
      <c r="SNY49" s="1"/>
      <c r="SNZ49" s="1"/>
      <c r="SOA49" s="1"/>
      <c r="SOB49" s="1"/>
      <c r="SOC49" s="1"/>
      <c r="SOD49" s="1"/>
      <c r="SOE49" s="1"/>
      <c r="SOF49" s="1"/>
      <c r="SOG49" s="1"/>
      <c r="SOH49" s="1"/>
      <c r="SOI49" s="1"/>
      <c r="SOJ49" s="1"/>
      <c r="SOK49" s="1"/>
      <c r="SOL49" s="1"/>
      <c r="SOM49" s="1"/>
      <c r="SON49" s="1"/>
      <c r="SOO49" s="1"/>
      <c r="SOP49" s="1"/>
      <c r="SOQ49" s="1"/>
      <c r="SOR49" s="1"/>
      <c r="SOS49" s="1"/>
      <c r="SOT49" s="1"/>
      <c r="SOU49" s="1"/>
      <c r="SOV49" s="1"/>
      <c r="SOW49" s="1"/>
      <c r="SOX49" s="1"/>
      <c r="SOY49" s="1"/>
      <c r="SOZ49" s="1"/>
      <c r="SPA49" s="1"/>
      <c r="SPB49" s="1"/>
      <c r="SPC49" s="1"/>
      <c r="SPD49" s="1"/>
      <c r="SPE49" s="1"/>
      <c r="SPF49" s="1"/>
      <c r="SPG49" s="1"/>
      <c r="SPH49" s="1"/>
      <c r="SPI49" s="1"/>
      <c r="SPJ49" s="1"/>
      <c r="SPK49" s="1"/>
      <c r="SPL49" s="1"/>
      <c r="SPM49" s="1"/>
      <c r="SPN49" s="1"/>
      <c r="SPO49" s="1"/>
      <c r="SPP49" s="1"/>
      <c r="SPQ49" s="1"/>
      <c r="SPR49" s="1"/>
      <c r="SPS49" s="1"/>
      <c r="SPT49" s="1"/>
      <c r="SPU49" s="1"/>
      <c r="SPV49" s="1"/>
      <c r="SPW49" s="1"/>
      <c r="SPX49" s="1"/>
      <c r="SPY49" s="1"/>
      <c r="SPZ49" s="1"/>
      <c r="SQA49" s="1"/>
      <c r="SQB49" s="1"/>
      <c r="SQC49" s="1"/>
      <c r="SQD49" s="1"/>
      <c r="SQE49" s="1"/>
      <c r="SQF49" s="1"/>
      <c r="SQG49" s="1"/>
      <c r="SQH49" s="1"/>
      <c r="SQI49" s="1"/>
      <c r="SQJ49" s="1"/>
      <c r="SQK49" s="1"/>
      <c r="SQL49" s="1"/>
      <c r="SQM49" s="1"/>
      <c r="SQN49" s="1"/>
      <c r="SQO49" s="1"/>
      <c r="SQP49" s="1"/>
      <c r="SQQ49" s="1"/>
      <c r="SQR49" s="1"/>
      <c r="SQS49" s="1"/>
      <c r="SQT49" s="1"/>
      <c r="SQU49" s="1"/>
      <c r="SQV49" s="1"/>
      <c r="SQW49" s="1"/>
      <c r="SQX49" s="1"/>
      <c r="SQY49" s="1"/>
      <c r="SQZ49" s="1"/>
      <c r="SRA49" s="1"/>
      <c r="SRB49" s="1"/>
      <c r="SRC49" s="1"/>
      <c r="SRD49" s="1"/>
      <c r="SRE49" s="1"/>
      <c r="SRF49" s="1"/>
      <c r="SRG49" s="1"/>
      <c r="SRH49" s="1"/>
      <c r="SRI49" s="1"/>
      <c r="SRJ49" s="1"/>
      <c r="SRK49" s="1"/>
      <c r="SRL49" s="1"/>
      <c r="SRM49" s="1"/>
      <c r="SRN49" s="1"/>
      <c r="SRO49" s="1"/>
      <c r="SRP49" s="1"/>
      <c r="SRQ49" s="1"/>
      <c r="SRR49" s="1"/>
      <c r="SRS49" s="1"/>
      <c r="SRT49" s="1"/>
      <c r="SRU49" s="1"/>
      <c r="SRV49" s="1"/>
      <c r="SRW49" s="1"/>
      <c r="SRX49" s="1"/>
      <c r="SRY49" s="1"/>
      <c r="SRZ49" s="1"/>
      <c r="SSA49" s="1"/>
      <c r="SSB49" s="1"/>
      <c r="SSC49" s="1"/>
      <c r="SSD49" s="1"/>
      <c r="SSE49" s="1"/>
      <c r="SSF49" s="1"/>
      <c r="SSG49" s="1"/>
      <c r="SSH49" s="1"/>
      <c r="SSI49" s="1"/>
      <c r="SSJ49" s="1"/>
      <c r="SSK49" s="1"/>
      <c r="SSL49" s="1"/>
      <c r="SSM49" s="1"/>
      <c r="SSN49" s="1"/>
      <c r="SSO49" s="1"/>
      <c r="SSP49" s="1"/>
      <c r="SSQ49" s="1"/>
      <c r="SSR49" s="1"/>
      <c r="SSS49" s="1"/>
      <c r="SST49" s="1"/>
      <c r="SSU49" s="1"/>
      <c r="SSV49" s="1"/>
      <c r="SSW49" s="1"/>
      <c r="SSX49" s="1"/>
      <c r="SSY49" s="1"/>
      <c r="SSZ49" s="1"/>
      <c r="STA49" s="1"/>
      <c r="STB49" s="1"/>
      <c r="STC49" s="1"/>
      <c r="STD49" s="1"/>
      <c r="STE49" s="1"/>
      <c r="STF49" s="1"/>
      <c r="STG49" s="1"/>
      <c r="STH49" s="1"/>
      <c r="STI49" s="1"/>
      <c r="STJ49" s="1"/>
      <c r="STK49" s="1"/>
      <c r="STL49" s="1"/>
      <c r="STM49" s="1"/>
      <c r="STN49" s="1"/>
      <c r="STO49" s="1"/>
      <c r="STP49" s="1"/>
      <c r="STQ49" s="1"/>
      <c r="STR49" s="1"/>
      <c r="STS49" s="1"/>
      <c r="STT49" s="1"/>
      <c r="STU49" s="1"/>
      <c r="STV49" s="1"/>
      <c r="STW49" s="1"/>
      <c r="STX49" s="1"/>
      <c r="STY49" s="1"/>
      <c r="STZ49" s="1"/>
      <c r="SUA49" s="1"/>
      <c r="SUB49" s="1"/>
      <c r="SUC49" s="1"/>
      <c r="SUD49" s="1"/>
      <c r="SUE49" s="1"/>
      <c r="SUF49" s="1"/>
      <c r="SUG49" s="1"/>
      <c r="SUH49" s="1"/>
      <c r="SUI49" s="1"/>
      <c r="SUJ49" s="1"/>
      <c r="SUK49" s="1"/>
      <c r="SUL49" s="1"/>
      <c r="SUM49" s="1"/>
      <c r="SUN49" s="1"/>
      <c r="SUO49" s="1"/>
      <c r="SUP49" s="1"/>
      <c r="SUQ49" s="1"/>
      <c r="SUR49" s="1"/>
      <c r="SUS49" s="1"/>
      <c r="SUT49" s="1"/>
      <c r="SUU49" s="1"/>
      <c r="SUV49" s="1"/>
      <c r="SUW49" s="1"/>
      <c r="SUX49" s="1"/>
      <c r="SUY49" s="1"/>
      <c r="SUZ49" s="1"/>
      <c r="SVA49" s="1"/>
      <c r="SVB49" s="1"/>
      <c r="SVC49" s="1"/>
      <c r="SVD49" s="1"/>
      <c r="SVE49" s="1"/>
      <c r="SVF49" s="1"/>
      <c r="SVG49" s="1"/>
      <c r="SVH49" s="1"/>
      <c r="SVI49" s="1"/>
      <c r="SVJ49" s="1"/>
      <c r="SVK49" s="1"/>
      <c r="SVL49" s="1"/>
      <c r="SVM49" s="1"/>
      <c r="SVN49" s="1"/>
      <c r="SVO49" s="1"/>
      <c r="SVP49" s="1"/>
      <c r="SVQ49" s="1"/>
      <c r="SVR49" s="1"/>
      <c r="SVS49" s="1"/>
      <c r="SVT49" s="1"/>
      <c r="SVU49" s="1"/>
      <c r="SVV49" s="1"/>
      <c r="SVW49" s="1"/>
      <c r="SVX49" s="1"/>
      <c r="SVY49" s="1"/>
      <c r="SVZ49" s="1"/>
      <c r="SWA49" s="1"/>
      <c r="SWB49" s="1"/>
      <c r="SWC49" s="1"/>
      <c r="SWD49" s="1"/>
      <c r="SWE49" s="1"/>
      <c r="SWF49" s="1"/>
      <c r="SWG49" s="1"/>
      <c r="SWH49" s="1"/>
      <c r="SWI49" s="1"/>
      <c r="SWJ49" s="1"/>
      <c r="SWK49" s="1"/>
      <c r="SWL49" s="1"/>
      <c r="SWM49" s="1"/>
      <c r="SWN49" s="1"/>
      <c r="SWO49" s="1"/>
      <c r="SWP49" s="1"/>
      <c r="SWQ49" s="1"/>
      <c r="SWR49" s="1"/>
      <c r="SWS49" s="1"/>
      <c r="SWT49" s="1"/>
      <c r="SWU49" s="1"/>
      <c r="SWV49" s="1"/>
      <c r="SWW49" s="1"/>
      <c r="SWX49" s="1"/>
      <c r="SWY49" s="1"/>
      <c r="SWZ49" s="1"/>
      <c r="SXA49" s="1"/>
      <c r="SXB49" s="1"/>
      <c r="SXC49" s="1"/>
      <c r="SXD49" s="1"/>
      <c r="SXE49" s="1"/>
      <c r="SXF49" s="1"/>
      <c r="SXG49" s="1"/>
      <c r="SXH49" s="1"/>
      <c r="SXI49" s="1"/>
      <c r="SXJ49" s="1"/>
      <c r="SXK49" s="1"/>
      <c r="SXL49" s="1"/>
      <c r="SXM49" s="1"/>
      <c r="SXN49" s="1"/>
      <c r="SXO49" s="1"/>
      <c r="SXP49" s="1"/>
      <c r="SXQ49" s="1"/>
      <c r="SXR49" s="1"/>
      <c r="SXS49" s="1"/>
      <c r="SXT49" s="1"/>
      <c r="SXU49" s="1"/>
      <c r="SXV49" s="1"/>
      <c r="SXW49" s="1"/>
      <c r="SXX49" s="1"/>
      <c r="SXY49" s="1"/>
      <c r="SXZ49" s="1"/>
      <c r="SYA49" s="1"/>
      <c r="SYB49" s="1"/>
      <c r="SYC49" s="1"/>
      <c r="SYD49" s="1"/>
      <c r="SYE49" s="1"/>
      <c r="SYF49" s="1"/>
      <c r="SYG49" s="1"/>
      <c r="SYH49" s="1"/>
      <c r="SYI49" s="1"/>
      <c r="SYJ49" s="1"/>
      <c r="SYK49" s="1"/>
      <c r="SYL49" s="1"/>
      <c r="SYM49" s="1"/>
      <c r="SYN49" s="1"/>
      <c r="SYO49" s="1"/>
      <c r="SYP49" s="1"/>
      <c r="SYQ49" s="1"/>
      <c r="SYR49" s="1"/>
      <c r="SYS49" s="1"/>
      <c r="SYT49" s="1"/>
      <c r="SYU49" s="1"/>
      <c r="SYV49" s="1"/>
      <c r="SYW49" s="1"/>
      <c r="SYX49" s="1"/>
      <c r="SYY49" s="1"/>
      <c r="SYZ49" s="1"/>
      <c r="SZA49" s="1"/>
      <c r="SZB49" s="1"/>
      <c r="SZC49" s="1"/>
      <c r="SZD49" s="1"/>
      <c r="SZE49" s="1"/>
      <c r="SZF49" s="1"/>
      <c r="SZG49" s="1"/>
      <c r="SZH49" s="1"/>
      <c r="SZI49" s="1"/>
      <c r="SZJ49" s="1"/>
      <c r="SZK49" s="1"/>
      <c r="SZL49" s="1"/>
      <c r="SZM49" s="1"/>
      <c r="SZN49" s="1"/>
      <c r="SZO49" s="1"/>
      <c r="SZP49" s="1"/>
      <c r="SZQ49" s="1"/>
      <c r="SZR49" s="1"/>
      <c r="SZS49" s="1"/>
      <c r="SZT49" s="1"/>
      <c r="SZU49" s="1"/>
      <c r="SZV49" s="1"/>
      <c r="SZW49" s="1"/>
      <c r="SZX49" s="1"/>
      <c r="SZY49" s="1"/>
      <c r="SZZ49" s="1"/>
      <c r="TAA49" s="1"/>
      <c r="TAB49" s="1"/>
      <c r="TAC49" s="1"/>
      <c r="TAD49" s="1"/>
      <c r="TAE49" s="1"/>
      <c r="TAF49" s="1"/>
      <c r="TAG49" s="1"/>
      <c r="TAH49" s="1"/>
      <c r="TAI49" s="1"/>
      <c r="TAJ49" s="1"/>
      <c r="TAK49" s="1"/>
      <c r="TAL49" s="1"/>
      <c r="TAM49" s="1"/>
      <c r="TAN49" s="1"/>
      <c r="TAO49" s="1"/>
      <c r="TAP49" s="1"/>
      <c r="TAQ49" s="1"/>
      <c r="TAR49" s="1"/>
      <c r="TAS49" s="1"/>
      <c r="TAT49" s="1"/>
      <c r="TAU49" s="1"/>
      <c r="TAV49" s="1"/>
      <c r="TAW49" s="1"/>
      <c r="TAX49" s="1"/>
      <c r="TAY49" s="1"/>
      <c r="TAZ49" s="1"/>
      <c r="TBA49" s="1"/>
      <c r="TBB49" s="1"/>
      <c r="TBC49" s="1"/>
      <c r="TBD49" s="1"/>
      <c r="TBE49" s="1"/>
      <c r="TBF49" s="1"/>
      <c r="TBG49" s="1"/>
      <c r="TBH49" s="1"/>
      <c r="TBI49" s="1"/>
      <c r="TBJ49" s="1"/>
      <c r="TBK49" s="1"/>
      <c r="TBL49" s="1"/>
      <c r="TBM49" s="1"/>
      <c r="TBN49" s="1"/>
      <c r="TBO49" s="1"/>
      <c r="TBP49" s="1"/>
      <c r="TBQ49" s="1"/>
      <c r="TBR49" s="1"/>
      <c r="TBS49" s="1"/>
      <c r="TBT49" s="1"/>
      <c r="TBU49" s="1"/>
      <c r="TBV49" s="1"/>
      <c r="TBW49" s="1"/>
      <c r="TBX49" s="1"/>
      <c r="TBY49" s="1"/>
      <c r="TBZ49" s="1"/>
      <c r="TCA49" s="1"/>
      <c r="TCB49" s="1"/>
      <c r="TCC49" s="1"/>
      <c r="TCD49" s="1"/>
      <c r="TCE49" s="1"/>
      <c r="TCF49" s="1"/>
      <c r="TCG49" s="1"/>
      <c r="TCH49" s="1"/>
      <c r="TCI49" s="1"/>
      <c r="TCJ49" s="1"/>
      <c r="TCK49" s="1"/>
      <c r="TCL49" s="1"/>
      <c r="TCM49" s="1"/>
      <c r="TCN49" s="1"/>
      <c r="TCO49" s="1"/>
      <c r="TCP49" s="1"/>
      <c r="TCQ49" s="1"/>
      <c r="TCR49" s="1"/>
      <c r="TCS49" s="1"/>
      <c r="TCT49" s="1"/>
      <c r="TCU49" s="1"/>
      <c r="TCV49" s="1"/>
      <c r="TCW49" s="1"/>
      <c r="TCX49" s="1"/>
      <c r="TCY49" s="1"/>
      <c r="TCZ49" s="1"/>
      <c r="TDA49" s="1"/>
      <c r="TDB49" s="1"/>
      <c r="TDC49" s="1"/>
      <c r="TDD49" s="1"/>
      <c r="TDE49" s="1"/>
      <c r="TDF49" s="1"/>
      <c r="TDG49" s="1"/>
      <c r="TDH49" s="1"/>
      <c r="TDI49" s="1"/>
      <c r="TDJ49" s="1"/>
      <c r="TDK49" s="1"/>
      <c r="TDL49" s="1"/>
      <c r="TDM49" s="1"/>
      <c r="TDN49" s="1"/>
      <c r="TDO49" s="1"/>
      <c r="TDP49" s="1"/>
      <c r="TDQ49" s="1"/>
      <c r="TDR49" s="1"/>
      <c r="TDS49" s="1"/>
      <c r="TDT49" s="1"/>
      <c r="TDU49" s="1"/>
      <c r="TDV49" s="1"/>
      <c r="TDW49" s="1"/>
      <c r="TDX49" s="1"/>
      <c r="TDY49" s="1"/>
      <c r="TDZ49" s="1"/>
      <c r="TEA49" s="1"/>
      <c r="TEB49" s="1"/>
      <c r="TEC49" s="1"/>
      <c r="TED49" s="1"/>
      <c r="TEE49" s="1"/>
      <c r="TEF49" s="1"/>
      <c r="TEG49" s="1"/>
      <c r="TEH49" s="1"/>
      <c r="TEI49" s="1"/>
      <c r="TEJ49" s="1"/>
      <c r="TEK49" s="1"/>
      <c r="TEL49" s="1"/>
      <c r="TEM49" s="1"/>
      <c r="TEN49" s="1"/>
      <c r="TEO49" s="1"/>
      <c r="TEP49" s="1"/>
      <c r="TEQ49" s="1"/>
      <c r="TER49" s="1"/>
      <c r="TES49" s="1"/>
      <c r="TET49" s="1"/>
      <c r="TEU49" s="1"/>
      <c r="TEV49" s="1"/>
      <c r="TEW49" s="1"/>
      <c r="TEX49" s="1"/>
      <c r="TEY49" s="1"/>
      <c r="TEZ49" s="1"/>
      <c r="TFA49" s="1"/>
      <c r="TFB49" s="1"/>
      <c r="TFC49" s="1"/>
      <c r="TFD49" s="1"/>
      <c r="TFE49" s="1"/>
      <c r="TFF49" s="1"/>
      <c r="TFG49" s="1"/>
      <c r="TFH49" s="1"/>
      <c r="TFI49" s="1"/>
      <c r="TFJ49" s="1"/>
      <c r="TFK49" s="1"/>
      <c r="TFL49" s="1"/>
      <c r="TFM49" s="1"/>
      <c r="TFN49" s="1"/>
      <c r="TFO49" s="1"/>
      <c r="TFP49" s="1"/>
      <c r="TFQ49" s="1"/>
      <c r="TFR49" s="1"/>
      <c r="TFS49" s="1"/>
      <c r="TFT49" s="1"/>
      <c r="TFU49" s="1"/>
      <c r="TFV49" s="1"/>
      <c r="TFW49" s="1"/>
      <c r="TFX49" s="1"/>
      <c r="TFY49" s="1"/>
      <c r="TFZ49" s="1"/>
      <c r="TGA49" s="1"/>
      <c r="TGB49" s="1"/>
      <c r="TGC49" s="1"/>
      <c r="TGD49" s="1"/>
      <c r="TGE49" s="1"/>
      <c r="TGF49" s="1"/>
      <c r="TGG49" s="1"/>
      <c r="TGH49" s="1"/>
      <c r="TGI49" s="1"/>
      <c r="TGJ49" s="1"/>
      <c r="TGK49" s="1"/>
      <c r="TGL49" s="1"/>
      <c r="TGM49" s="1"/>
      <c r="TGN49" s="1"/>
      <c r="TGO49" s="1"/>
      <c r="TGP49" s="1"/>
      <c r="TGQ49" s="1"/>
      <c r="TGR49" s="1"/>
      <c r="TGS49" s="1"/>
      <c r="TGT49" s="1"/>
      <c r="TGU49" s="1"/>
      <c r="TGV49" s="1"/>
      <c r="TGW49" s="1"/>
      <c r="TGX49" s="1"/>
      <c r="TGY49" s="1"/>
      <c r="TGZ49" s="1"/>
      <c r="THA49" s="1"/>
      <c r="THB49" s="1"/>
      <c r="THC49" s="1"/>
      <c r="THD49" s="1"/>
      <c r="THE49" s="1"/>
      <c r="THF49" s="1"/>
      <c r="THG49" s="1"/>
      <c r="THH49" s="1"/>
      <c r="THI49" s="1"/>
      <c r="THJ49" s="1"/>
      <c r="THK49" s="1"/>
      <c r="THL49" s="1"/>
      <c r="THM49" s="1"/>
      <c r="THN49" s="1"/>
      <c r="THO49" s="1"/>
      <c r="THP49" s="1"/>
      <c r="THQ49" s="1"/>
      <c r="THR49" s="1"/>
      <c r="THS49" s="1"/>
      <c r="THT49" s="1"/>
      <c r="THU49" s="1"/>
      <c r="THV49" s="1"/>
      <c r="THW49" s="1"/>
      <c r="THX49" s="1"/>
      <c r="THY49" s="1"/>
      <c r="THZ49" s="1"/>
      <c r="TIA49" s="1"/>
      <c r="TIB49" s="1"/>
      <c r="TIC49" s="1"/>
      <c r="TID49" s="1"/>
      <c r="TIE49" s="1"/>
      <c r="TIF49" s="1"/>
      <c r="TIG49" s="1"/>
      <c r="TIH49" s="1"/>
      <c r="TII49" s="1"/>
      <c r="TIJ49" s="1"/>
      <c r="TIK49" s="1"/>
      <c r="TIL49" s="1"/>
      <c r="TIM49" s="1"/>
      <c r="TIN49" s="1"/>
      <c r="TIO49" s="1"/>
      <c r="TIP49" s="1"/>
      <c r="TIQ49" s="1"/>
      <c r="TIR49" s="1"/>
      <c r="TIS49" s="1"/>
      <c r="TIT49" s="1"/>
      <c r="TIU49" s="1"/>
      <c r="TIV49" s="1"/>
      <c r="TIW49" s="1"/>
      <c r="TIX49" s="1"/>
      <c r="TIY49" s="1"/>
      <c r="TIZ49" s="1"/>
      <c r="TJA49" s="1"/>
      <c r="TJB49" s="1"/>
      <c r="TJC49" s="1"/>
      <c r="TJD49" s="1"/>
      <c r="TJE49" s="1"/>
      <c r="TJF49" s="1"/>
      <c r="TJG49" s="1"/>
      <c r="TJH49" s="1"/>
      <c r="TJI49" s="1"/>
      <c r="TJJ49" s="1"/>
      <c r="TJK49" s="1"/>
      <c r="TJL49" s="1"/>
      <c r="TJM49" s="1"/>
      <c r="TJN49" s="1"/>
      <c r="TJO49" s="1"/>
      <c r="TJP49" s="1"/>
      <c r="TJQ49" s="1"/>
      <c r="TJR49" s="1"/>
      <c r="TJS49" s="1"/>
      <c r="TJT49" s="1"/>
      <c r="TJU49" s="1"/>
      <c r="TJV49" s="1"/>
      <c r="TJW49" s="1"/>
      <c r="TJX49" s="1"/>
      <c r="TJY49" s="1"/>
      <c r="TJZ49" s="1"/>
      <c r="TKA49" s="1"/>
      <c r="TKB49" s="1"/>
      <c r="TKC49" s="1"/>
      <c r="TKD49" s="1"/>
      <c r="TKE49" s="1"/>
      <c r="TKF49" s="1"/>
      <c r="TKG49" s="1"/>
      <c r="TKH49" s="1"/>
      <c r="TKI49" s="1"/>
      <c r="TKJ49" s="1"/>
      <c r="TKK49" s="1"/>
      <c r="TKL49" s="1"/>
      <c r="TKM49" s="1"/>
      <c r="TKN49" s="1"/>
      <c r="TKO49" s="1"/>
      <c r="TKP49" s="1"/>
      <c r="TKQ49" s="1"/>
      <c r="TKR49" s="1"/>
      <c r="TKS49" s="1"/>
      <c r="TKT49" s="1"/>
      <c r="TKU49" s="1"/>
      <c r="TKV49" s="1"/>
      <c r="TKW49" s="1"/>
      <c r="TKX49" s="1"/>
      <c r="TKY49" s="1"/>
      <c r="TKZ49" s="1"/>
      <c r="TLA49" s="1"/>
      <c r="TLB49" s="1"/>
      <c r="TLC49" s="1"/>
      <c r="TLD49" s="1"/>
      <c r="TLE49" s="1"/>
      <c r="TLF49" s="1"/>
      <c r="TLG49" s="1"/>
      <c r="TLH49" s="1"/>
      <c r="TLI49" s="1"/>
      <c r="TLJ49" s="1"/>
      <c r="TLK49" s="1"/>
      <c r="TLL49" s="1"/>
      <c r="TLM49" s="1"/>
      <c r="TLN49" s="1"/>
      <c r="TLO49" s="1"/>
      <c r="TLP49" s="1"/>
      <c r="TLQ49" s="1"/>
      <c r="TLR49" s="1"/>
      <c r="TLS49" s="1"/>
      <c r="TLT49" s="1"/>
      <c r="TLU49" s="1"/>
      <c r="TLV49" s="1"/>
      <c r="TLW49" s="1"/>
      <c r="TLX49" s="1"/>
      <c r="TLY49" s="1"/>
      <c r="TLZ49" s="1"/>
      <c r="TMA49" s="1"/>
      <c r="TMB49" s="1"/>
      <c r="TMC49" s="1"/>
      <c r="TMD49" s="1"/>
      <c r="TME49" s="1"/>
      <c r="TMF49" s="1"/>
      <c r="TMG49" s="1"/>
      <c r="TMH49" s="1"/>
      <c r="TMI49" s="1"/>
      <c r="TMJ49" s="1"/>
      <c r="TMK49" s="1"/>
      <c r="TML49" s="1"/>
      <c r="TMM49" s="1"/>
      <c r="TMN49" s="1"/>
      <c r="TMO49" s="1"/>
      <c r="TMP49" s="1"/>
      <c r="TMQ49" s="1"/>
      <c r="TMR49" s="1"/>
      <c r="TMS49" s="1"/>
      <c r="TMT49" s="1"/>
      <c r="TMU49" s="1"/>
      <c r="TMV49" s="1"/>
      <c r="TMW49" s="1"/>
      <c r="TMX49" s="1"/>
      <c r="TMY49" s="1"/>
      <c r="TMZ49" s="1"/>
      <c r="TNA49" s="1"/>
      <c r="TNB49" s="1"/>
      <c r="TNC49" s="1"/>
      <c r="TND49" s="1"/>
      <c r="TNE49" s="1"/>
      <c r="TNF49" s="1"/>
      <c r="TNG49" s="1"/>
      <c r="TNH49" s="1"/>
      <c r="TNI49" s="1"/>
      <c r="TNJ49" s="1"/>
      <c r="TNK49" s="1"/>
      <c r="TNL49" s="1"/>
      <c r="TNM49" s="1"/>
      <c r="TNN49" s="1"/>
      <c r="TNO49" s="1"/>
      <c r="TNP49" s="1"/>
      <c r="TNQ49" s="1"/>
      <c r="TNR49" s="1"/>
      <c r="TNS49" s="1"/>
      <c r="TNT49" s="1"/>
      <c r="TNU49" s="1"/>
      <c r="TNV49" s="1"/>
      <c r="TNW49" s="1"/>
      <c r="TNX49" s="1"/>
      <c r="TNY49" s="1"/>
      <c r="TNZ49" s="1"/>
      <c r="TOA49" s="1"/>
      <c r="TOB49" s="1"/>
      <c r="TOC49" s="1"/>
      <c r="TOD49" s="1"/>
      <c r="TOE49" s="1"/>
      <c r="TOF49" s="1"/>
      <c r="TOG49" s="1"/>
      <c r="TOH49" s="1"/>
      <c r="TOI49" s="1"/>
      <c r="TOJ49" s="1"/>
      <c r="TOK49" s="1"/>
      <c r="TOL49" s="1"/>
      <c r="TOM49" s="1"/>
      <c r="TON49" s="1"/>
      <c r="TOO49" s="1"/>
      <c r="TOP49" s="1"/>
      <c r="TOQ49" s="1"/>
      <c r="TOR49" s="1"/>
      <c r="TOS49" s="1"/>
      <c r="TOT49" s="1"/>
      <c r="TOU49" s="1"/>
      <c r="TOV49" s="1"/>
      <c r="TOW49" s="1"/>
      <c r="TOX49" s="1"/>
      <c r="TOY49" s="1"/>
      <c r="TOZ49" s="1"/>
      <c r="TPA49" s="1"/>
      <c r="TPB49" s="1"/>
      <c r="TPC49" s="1"/>
      <c r="TPD49" s="1"/>
      <c r="TPE49" s="1"/>
      <c r="TPF49" s="1"/>
      <c r="TPG49" s="1"/>
      <c r="TPH49" s="1"/>
      <c r="TPI49" s="1"/>
      <c r="TPJ49" s="1"/>
      <c r="TPK49" s="1"/>
      <c r="TPL49" s="1"/>
      <c r="TPM49" s="1"/>
      <c r="TPN49" s="1"/>
      <c r="TPO49" s="1"/>
      <c r="TPP49" s="1"/>
      <c r="TPQ49" s="1"/>
      <c r="TPR49" s="1"/>
      <c r="TPS49" s="1"/>
      <c r="TPT49" s="1"/>
      <c r="TPU49" s="1"/>
      <c r="TPV49" s="1"/>
      <c r="TPW49" s="1"/>
      <c r="TPX49" s="1"/>
      <c r="TPY49" s="1"/>
      <c r="TPZ49" s="1"/>
      <c r="TQA49" s="1"/>
      <c r="TQB49" s="1"/>
      <c r="TQC49" s="1"/>
      <c r="TQD49" s="1"/>
      <c r="TQE49" s="1"/>
      <c r="TQF49" s="1"/>
      <c r="TQG49" s="1"/>
      <c r="TQH49" s="1"/>
      <c r="TQI49" s="1"/>
      <c r="TQJ49" s="1"/>
      <c r="TQK49" s="1"/>
      <c r="TQL49" s="1"/>
      <c r="TQM49" s="1"/>
      <c r="TQN49" s="1"/>
      <c r="TQO49" s="1"/>
      <c r="TQP49" s="1"/>
      <c r="TQQ49" s="1"/>
      <c r="TQR49" s="1"/>
      <c r="TQS49" s="1"/>
      <c r="TQT49" s="1"/>
      <c r="TQU49" s="1"/>
      <c r="TQV49" s="1"/>
      <c r="TQW49" s="1"/>
      <c r="TQX49" s="1"/>
      <c r="TQY49" s="1"/>
      <c r="TQZ49" s="1"/>
      <c r="TRA49" s="1"/>
      <c r="TRB49" s="1"/>
      <c r="TRC49" s="1"/>
      <c r="TRD49" s="1"/>
      <c r="TRE49" s="1"/>
      <c r="TRF49" s="1"/>
      <c r="TRG49" s="1"/>
      <c r="TRH49" s="1"/>
      <c r="TRI49" s="1"/>
      <c r="TRJ49" s="1"/>
      <c r="TRK49" s="1"/>
      <c r="TRL49" s="1"/>
      <c r="TRM49" s="1"/>
      <c r="TRN49" s="1"/>
      <c r="TRO49" s="1"/>
      <c r="TRP49" s="1"/>
      <c r="TRQ49" s="1"/>
      <c r="TRR49" s="1"/>
      <c r="TRS49" s="1"/>
      <c r="TRT49" s="1"/>
      <c r="TRU49" s="1"/>
      <c r="TRV49" s="1"/>
      <c r="TRW49" s="1"/>
      <c r="TRX49" s="1"/>
      <c r="TRY49" s="1"/>
      <c r="TRZ49" s="1"/>
      <c r="TSA49" s="1"/>
      <c r="TSB49" s="1"/>
      <c r="TSC49" s="1"/>
      <c r="TSD49" s="1"/>
      <c r="TSE49" s="1"/>
      <c r="TSF49" s="1"/>
      <c r="TSG49" s="1"/>
      <c r="TSH49" s="1"/>
      <c r="TSI49" s="1"/>
      <c r="TSJ49" s="1"/>
      <c r="TSK49" s="1"/>
      <c r="TSL49" s="1"/>
      <c r="TSM49" s="1"/>
      <c r="TSN49" s="1"/>
      <c r="TSO49" s="1"/>
      <c r="TSP49" s="1"/>
      <c r="TSQ49" s="1"/>
      <c r="TSR49" s="1"/>
      <c r="TSS49" s="1"/>
      <c r="TST49" s="1"/>
      <c r="TSU49" s="1"/>
      <c r="TSV49" s="1"/>
      <c r="TSW49" s="1"/>
      <c r="TSX49" s="1"/>
      <c r="TSY49" s="1"/>
      <c r="TSZ49" s="1"/>
      <c r="TTA49" s="1"/>
      <c r="TTB49" s="1"/>
      <c r="TTC49" s="1"/>
      <c r="TTD49" s="1"/>
      <c r="TTE49" s="1"/>
      <c r="TTF49" s="1"/>
      <c r="TTG49" s="1"/>
      <c r="TTH49" s="1"/>
      <c r="TTI49" s="1"/>
      <c r="TTJ49" s="1"/>
      <c r="TTK49" s="1"/>
      <c r="TTL49" s="1"/>
      <c r="TTM49" s="1"/>
      <c r="TTN49" s="1"/>
      <c r="TTO49" s="1"/>
      <c r="TTP49" s="1"/>
      <c r="TTQ49" s="1"/>
      <c r="TTR49" s="1"/>
      <c r="TTS49" s="1"/>
      <c r="TTT49" s="1"/>
      <c r="TTU49" s="1"/>
      <c r="TTV49" s="1"/>
      <c r="TTW49" s="1"/>
      <c r="TTX49" s="1"/>
      <c r="TTY49" s="1"/>
      <c r="TTZ49" s="1"/>
      <c r="TUA49" s="1"/>
      <c r="TUB49" s="1"/>
      <c r="TUC49" s="1"/>
      <c r="TUD49" s="1"/>
      <c r="TUE49" s="1"/>
      <c r="TUF49" s="1"/>
      <c r="TUG49" s="1"/>
      <c r="TUH49" s="1"/>
      <c r="TUI49" s="1"/>
      <c r="TUJ49" s="1"/>
      <c r="TUK49" s="1"/>
      <c r="TUL49" s="1"/>
      <c r="TUM49" s="1"/>
      <c r="TUN49" s="1"/>
      <c r="TUO49" s="1"/>
      <c r="TUP49" s="1"/>
      <c r="TUQ49" s="1"/>
      <c r="TUR49" s="1"/>
      <c r="TUS49" s="1"/>
      <c r="TUT49" s="1"/>
      <c r="TUU49" s="1"/>
      <c r="TUV49" s="1"/>
      <c r="TUW49" s="1"/>
      <c r="TUX49" s="1"/>
      <c r="TUY49" s="1"/>
      <c r="TUZ49" s="1"/>
      <c r="TVA49" s="1"/>
      <c r="TVB49" s="1"/>
      <c r="TVC49" s="1"/>
      <c r="TVD49" s="1"/>
      <c r="TVE49" s="1"/>
      <c r="TVF49" s="1"/>
      <c r="TVG49" s="1"/>
      <c r="TVH49" s="1"/>
      <c r="TVI49" s="1"/>
      <c r="TVJ49" s="1"/>
      <c r="TVK49" s="1"/>
      <c r="TVL49" s="1"/>
      <c r="TVM49" s="1"/>
      <c r="TVN49" s="1"/>
      <c r="TVO49" s="1"/>
      <c r="TVP49" s="1"/>
      <c r="TVQ49" s="1"/>
      <c r="TVR49" s="1"/>
      <c r="TVS49" s="1"/>
      <c r="TVT49" s="1"/>
      <c r="TVU49" s="1"/>
      <c r="TVV49" s="1"/>
      <c r="TVW49" s="1"/>
      <c r="TVX49" s="1"/>
      <c r="TVY49" s="1"/>
      <c r="TVZ49" s="1"/>
      <c r="TWA49" s="1"/>
      <c r="TWB49" s="1"/>
      <c r="TWC49" s="1"/>
      <c r="TWD49" s="1"/>
      <c r="TWE49" s="1"/>
      <c r="TWF49" s="1"/>
      <c r="TWG49" s="1"/>
      <c r="TWH49" s="1"/>
      <c r="TWI49" s="1"/>
      <c r="TWJ49" s="1"/>
      <c r="TWK49" s="1"/>
      <c r="TWL49" s="1"/>
      <c r="TWM49" s="1"/>
      <c r="TWN49" s="1"/>
      <c r="TWO49" s="1"/>
      <c r="TWP49" s="1"/>
      <c r="TWQ49" s="1"/>
      <c r="TWR49" s="1"/>
      <c r="TWS49" s="1"/>
      <c r="TWT49" s="1"/>
      <c r="TWU49" s="1"/>
      <c r="TWV49" s="1"/>
      <c r="TWW49" s="1"/>
      <c r="TWX49" s="1"/>
      <c r="TWY49" s="1"/>
      <c r="TWZ49" s="1"/>
      <c r="TXA49" s="1"/>
      <c r="TXB49" s="1"/>
      <c r="TXC49" s="1"/>
      <c r="TXD49" s="1"/>
      <c r="TXE49" s="1"/>
      <c r="TXF49" s="1"/>
      <c r="TXG49" s="1"/>
      <c r="TXH49" s="1"/>
      <c r="TXI49" s="1"/>
      <c r="TXJ49" s="1"/>
      <c r="TXK49" s="1"/>
      <c r="TXL49" s="1"/>
      <c r="TXM49" s="1"/>
      <c r="TXN49" s="1"/>
      <c r="TXO49" s="1"/>
      <c r="TXP49" s="1"/>
      <c r="TXQ49" s="1"/>
      <c r="TXR49" s="1"/>
      <c r="TXS49" s="1"/>
      <c r="TXT49" s="1"/>
      <c r="TXU49" s="1"/>
      <c r="TXV49" s="1"/>
      <c r="TXW49" s="1"/>
      <c r="TXX49" s="1"/>
      <c r="TXY49" s="1"/>
      <c r="TXZ49" s="1"/>
      <c r="TYA49" s="1"/>
      <c r="TYB49" s="1"/>
      <c r="TYC49" s="1"/>
      <c r="TYD49" s="1"/>
      <c r="TYE49" s="1"/>
      <c r="TYF49" s="1"/>
      <c r="TYG49" s="1"/>
      <c r="TYH49" s="1"/>
      <c r="TYI49" s="1"/>
      <c r="TYJ49" s="1"/>
      <c r="TYK49" s="1"/>
      <c r="TYL49" s="1"/>
      <c r="TYM49" s="1"/>
      <c r="TYN49" s="1"/>
      <c r="TYO49" s="1"/>
      <c r="TYP49" s="1"/>
      <c r="TYQ49" s="1"/>
      <c r="TYR49" s="1"/>
      <c r="TYS49" s="1"/>
      <c r="TYT49" s="1"/>
      <c r="TYU49" s="1"/>
      <c r="TYV49" s="1"/>
      <c r="TYW49" s="1"/>
      <c r="TYX49" s="1"/>
      <c r="TYY49" s="1"/>
      <c r="TYZ49" s="1"/>
      <c r="TZA49" s="1"/>
      <c r="TZB49" s="1"/>
      <c r="TZC49" s="1"/>
      <c r="TZD49" s="1"/>
      <c r="TZE49" s="1"/>
      <c r="TZF49" s="1"/>
      <c r="TZG49" s="1"/>
      <c r="TZH49" s="1"/>
      <c r="TZI49" s="1"/>
      <c r="TZJ49" s="1"/>
      <c r="TZK49" s="1"/>
      <c r="TZL49" s="1"/>
      <c r="TZM49" s="1"/>
      <c r="TZN49" s="1"/>
      <c r="TZO49" s="1"/>
      <c r="TZP49" s="1"/>
      <c r="TZQ49" s="1"/>
      <c r="TZR49" s="1"/>
      <c r="TZS49" s="1"/>
      <c r="TZT49" s="1"/>
      <c r="TZU49" s="1"/>
      <c r="TZV49" s="1"/>
      <c r="TZW49" s="1"/>
      <c r="TZX49" s="1"/>
      <c r="TZY49" s="1"/>
      <c r="TZZ49" s="1"/>
      <c r="UAA49" s="1"/>
      <c r="UAB49" s="1"/>
      <c r="UAC49" s="1"/>
      <c r="UAD49" s="1"/>
      <c r="UAE49" s="1"/>
      <c r="UAF49" s="1"/>
      <c r="UAG49" s="1"/>
      <c r="UAH49" s="1"/>
      <c r="UAI49" s="1"/>
      <c r="UAJ49" s="1"/>
      <c r="UAK49" s="1"/>
      <c r="UAL49" s="1"/>
      <c r="UAM49" s="1"/>
      <c r="UAN49" s="1"/>
      <c r="UAO49" s="1"/>
      <c r="UAP49" s="1"/>
      <c r="UAQ49" s="1"/>
      <c r="UAR49" s="1"/>
      <c r="UAS49" s="1"/>
      <c r="UAT49" s="1"/>
      <c r="UAU49" s="1"/>
      <c r="UAV49" s="1"/>
      <c r="UAW49" s="1"/>
      <c r="UAX49" s="1"/>
      <c r="UAY49" s="1"/>
      <c r="UAZ49" s="1"/>
      <c r="UBA49" s="1"/>
      <c r="UBB49" s="1"/>
      <c r="UBC49" s="1"/>
      <c r="UBD49" s="1"/>
      <c r="UBE49" s="1"/>
      <c r="UBF49" s="1"/>
      <c r="UBG49" s="1"/>
      <c r="UBH49" s="1"/>
      <c r="UBI49" s="1"/>
      <c r="UBJ49" s="1"/>
      <c r="UBK49" s="1"/>
      <c r="UBL49" s="1"/>
      <c r="UBM49" s="1"/>
      <c r="UBN49" s="1"/>
      <c r="UBO49" s="1"/>
      <c r="UBP49" s="1"/>
      <c r="UBQ49" s="1"/>
      <c r="UBR49" s="1"/>
      <c r="UBS49" s="1"/>
      <c r="UBT49" s="1"/>
      <c r="UBU49" s="1"/>
      <c r="UBV49" s="1"/>
      <c r="UBW49" s="1"/>
      <c r="UBX49" s="1"/>
      <c r="UBY49" s="1"/>
      <c r="UBZ49" s="1"/>
      <c r="UCA49" s="1"/>
      <c r="UCB49" s="1"/>
      <c r="UCC49" s="1"/>
      <c r="UCD49" s="1"/>
      <c r="UCE49" s="1"/>
      <c r="UCF49" s="1"/>
      <c r="UCG49" s="1"/>
      <c r="UCH49" s="1"/>
      <c r="UCI49" s="1"/>
      <c r="UCJ49" s="1"/>
      <c r="UCK49" s="1"/>
      <c r="UCL49" s="1"/>
      <c r="UCM49" s="1"/>
      <c r="UCN49" s="1"/>
      <c r="UCO49" s="1"/>
      <c r="UCP49" s="1"/>
      <c r="UCQ49" s="1"/>
      <c r="UCR49" s="1"/>
      <c r="UCS49" s="1"/>
      <c r="UCT49" s="1"/>
      <c r="UCU49" s="1"/>
      <c r="UCV49" s="1"/>
      <c r="UCW49" s="1"/>
      <c r="UCX49" s="1"/>
      <c r="UCY49" s="1"/>
      <c r="UCZ49" s="1"/>
      <c r="UDA49" s="1"/>
      <c r="UDB49" s="1"/>
      <c r="UDC49" s="1"/>
      <c r="UDD49" s="1"/>
      <c r="UDE49" s="1"/>
      <c r="UDF49" s="1"/>
      <c r="UDG49" s="1"/>
      <c r="UDH49" s="1"/>
      <c r="UDI49" s="1"/>
      <c r="UDJ49" s="1"/>
      <c r="UDK49" s="1"/>
      <c r="UDL49" s="1"/>
      <c r="UDM49" s="1"/>
      <c r="UDN49" s="1"/>
      <c r="UDO49" s="1"/>
      <c r="UDP49" s="1"/>
      <c r="UDQ49" s="1"/>
      <c r="UDR49" s="1"/>
      <c r="UDS49" s="1"/>
      <c r="UDT49" s="1"/>
      <c r="UDU49" s="1"/>
      <c r="UDV49" s="1"/>
      <c r="UDW49" s="1"/>
      <c r="UDX49" s="1"/>
      <c r="UDY49" s="1"/>
      <c r="UDZ49" s="1"/>
      <c r="UEA49" s="1"/>
      <c r="UEB49" s="1"/>
      <c r="UEC49" s="1"/>
      <c r="UED49" s="1"/>
      <c r="UEE49" s="1"/>
      <c r="UEF49" s="1"/>
      <c r="UEG49" s="1"/>
      <c r="UEH49" s="1"/>
      <c r="UEI49" s="1"/>
      <c r="UEJ49" s="1"/>
      <c r="UEK49" s="1"/>
      <c r="UEL49" s="1"/>
      <c r="UEM49" s="1"/>
      <c r="UEN49" s="1"/>
      <c r="UEO49" s="1"/>
      <c r="UEP49" s="1"/>
      <c r="UEQ49" s="1"/>
      <c r="UER49" s="1"/>
      <c r="UES49" s="1"/>
      <c r="UET49" s="1"/>
      <c r="UEU49" s="1"/>
      <c r="UEV49" s="1"/>
      <c r="UEW49" s="1"/>
      <c r="UEX49" s="1"/>
      <c r="UEY49" s="1"/>
      <c r="UEZ49" s="1"/>
      <c r="UFA49" s="1"/>
      <c r="UFB49" s="1"/>
      <c r="UFC49" s="1"/>
      <c r="UFD49" s="1"/>
      <c r="UFE49" s="1"/>
      <c r="UFF49" s="1"/>
      <c r="UFG49" s="1"/>
      <c r="UFH49" s="1"/>
      <c r="UFI49" s="1"/>
      <c r="UFJ49" s="1"/>
      <c r="UFK49" s="1"/>
      <c r="UFL49" s="1"/>
      <c r="UFM49" s="1"/>
      <c r="UFN49" s="1"/>
      <c r="UFO49" s="1"/>
      <c r="UFP49" s="1"/>
      <c r="UFQ49" s="1"/>
      <c r="UFR49" s="1"/>
      <c r="UFS49" s="1"/>
      <c r="UFT49" s="1"/>
      <c r="UFU49" s="1"/>
      <c r="UFV49" s="1"/>
      <c r="UFW49" s="1"/>
      <c r="UFX49" s="1"/>
      <c r="UFY49" s="1"/>
      <c r="UFZ49" s="1"/>
      <c r="UGA49" s="1"/>
      <c r="UGB49" s="1"/>
      <c r="UGC49" s="1"/>
      <c r="UGD49" s="1"/>
      <c r="UGE49" s="1"/>
      <c r="UGF49" s="1"/>
      <c r="UGG49" s="1"/>
      <c r="UGH49" s="1"/>
      <c r="UGI49" s="1"/>
      <c r="UGJ49" s="1"/>
      <c r="UGK49" s="1"/>
      <c r="UGL49" s="1"/>
      <c r="UGM49" s="1"/>
      <c r="UGN49" s="1"/>
      <c r="UGO49" s="1"/>
      <c r="UGP49" s="1"/>
      <c r="UGQ49" s="1"/>
      <c r="UGR49" s="1"/>
      <c r="UGS49" s="1"/>
      <c r="UGT49" s="1"/>
      <c r="UGU49" s="1"/>
      <c r="UGV49" s="1"/>
      <c r="UGW49" s="1"/>
      <c r="UGX49" s="1"/>
      <c r="UGY49" s="1"/>
      <c r="UGZ49" s="1"/>
      <c r="UHA49" s="1"/>
      <c r="UHB49" s="1"/>
      <c r="UHC49" s="1"/>
      <c r="UHD49" s="1"/>
      <c r="UHE49" s="1"/>
      <c r="UHF49" s="1"/>
      <c r="UHG49" s="1"/>
      <c r="UHH49" s="1"/>
      <c r="UHI49" s="1"/>
      <c r="UHJ49" s="1"/>
      <c r="UHK49" s="1"/>
      <c r="UHL49" s="1"/>
      <c r="UHM49" s="1"/>
      <c r="UHN49" s="1"/>
      <c r="UHO49" s="1"/>
      <c r="UHP49" s="1"/>
      <c r="UHQ49" s="1"/>
      <c r="UHR49" s="1"/>
      <c r="UHS49" s="1"/>
      <c r="UHT49" s="1"/>
      <c r="UHU49" s="1"/>
      <c r="UHV49" s="1"/>
      <c r="UHW49" s="1"/>
      <c r="UHX49" s="1"/>
      <c r="UHY49" s="1"/>
      <c r="UHZ49" s="1"/>
      <c r="UIA49" s="1"/>
      <c r="UIB49" s="1"/>
      <c r="UIC49" s="1"/>
      <c r="UID49" s="1"/>
      <c r="UIE49" s="1"/>
      <c r="UIF49" s="1"/>
      <c r="UIG49" s="1"/>
      <c r="UIH49" s="1"/>
      <c r="UII49" s="1"/>
      <c r="UIJ49" s="1"/>
      <c r="UIK49" s="1"/>
      <c r="UIL49" s="1"/>
      <c r="UIM49" s="1"/>
      <c r="UIN49" s="1"/>
      <c r="UIO49" s="1"/>
      <c r="UIP49" s="1"/>
      <c r="UIQ49" s="1"/>
      <c r="UIR49" s="1"/>
      <c r="UIS49" s="1"/>
      <c r="UIT49" s="1"/>
      <c r="UIU49" s="1"/>
      <c r="UIV49" s="1"/>
      <c r="UIW49" s="1"/>
      <c r="UIX49" s="1"/>
      <c r="UIY49" s="1"/>
      <c r="UIZ49" s="1"/>
      <c r="UJA49" s="1"/>
      <c r="UJB49" s="1"/>
      <c r="UJC49" s="1"/>
      <c r="UJD49" s="1"/>
      <c r="UJE49" s="1"/>
      <c r="UJF49" s="1"/>
      <c r="UJG49" s="1"/>
      <c r="UJH49" s="1"/>
      <c r="UJI49" s="1"/>
      <c r="UJJ49" s="1"/>
      <c r="UJK49" s="1"/>
      <c r="UJL49" s="1"/>
      <c r="UJM49" s="1"/>
      <c r="UJN49" s="1"/>
      <c r="UJO49" s="1"/>
      <c r="UJP49" s="1"/>
      <c r="UJQ49" s="1"/>
      <c r="UJR49" s="1"/>
      <c r="UJS49" s="1"/>
      <c r="UJT49" s="1"/>
      <c r="UJU49" s="1"/>
      <c r="UJV49" s="1"/>
      <c r="UJW49" s="1"/>
      <c r="UJX49" s="1"/>
      <c r="UJY49" s="1"/>
      <c r="UJZ49" s="1"/>
      <c r="UKA49" s="1"/>
      <c r="UKB49" s="1"/>
      <c r="UKC49" s="1"/>
      <c r="UKD49" s="1"/>
      <c r="UKE49" s="1"/>
      <c r="UKF49" s="1"/>
      <c r="UKG49" s="1"/>
      <c r="UKH49" s="1"/>
      <c r="UKI49" s="1"/>
      <c r="UKJ49" s="1"/>
      <c r="UKK49" s="1"/>
      <c r="UKL49" s="1"/>
      <c r="UKM49" s="1"/>
      <c r="UKN49" s="1"/>
      <c r="UKO49" s="1"/>
      <c r="UKP49" s="1"/>
      <c r="UKQ49" s="1"/>
      <c r="UKR49" s="1"/>
      <c r="UKS49" s="1"/>
      <c r="UKT49" s="1"/>
      <c r="UKU49" s="1"/>
      <c r="UKV49" s="1"/>
      <c r="UKW49" s="1"/>
      <c r="UKX49" s="1"/>
      <c r="UKY49" s="1"/>
      <c r="UKZ49" s="1"/>
      <c r="ULA49" s="1"/>
      <c r="ULB49" s="1"/>
      <c r="ULC49" s="1"/>
      <c r="ULD49" s="1"/>
      <c r="ULE49" s="1"/>
      <c r="ULF49" s="1"/>
      <c r="ULG49" s="1"/>
      <c r="ULH49" s="1"/>
      <c r="ULI49" s="1"/>
      <c r="ULJ49" s="1"/>
      <c r="ULK49" s="1"/>
      <c r="ULL49" s="1"/>
      <c r="ULM49" s="1"/>
      <c r="ULN49" s="1"/>
      <c r="ULO49" s="1"/>
      <c r="ULP49" s="1"/>
      <c r="ULQ49" s="1"/>
      <c r="ULR49" s="1"/>
      <c r="ULS49" s="1"/>
      <c r="ULT49" s="1"/>
      <c r="ULU49" s="1"/>
      <c r="ULV49" s="1"/>
      <c r="ULW49" s="1"/>
      <c r="ULX49" s="1"/>
      <c r="ULY49" s="1"/>
      <c r="ULZ49" s="1"/>
      <c r="UMA49" s="1"/>
      <c r="UMB49" s="1"/>
      <c r="UMC49" s="1"/>
      <c r="UMD49" s="1"/>
      <c r="UME49" s="1"/>
      <c r="UMF49" s="1"/>
      <c r="UMG49" s="1"/>
      <c r="UMH49" s="1"/>
      <c r="UMI49" s="1"/>
      <c r="UMJ49" s="1"/>
      <c r="UMK49" s="1"/>
      <c r="UML49" s="1"/>
      <c r="UMM49" s="1"/>
      <c r="UMN49" s="1"/>
      <c r="UMO49" s="1"/>
      <c r="UMP49" s="1"/>
      <c r="UMQ49" s="1"/>
      <c r="UMR49" s="1"/>
      <c r="UMS49" s="1"/>
      <c r="UMT49" s="1"/>
      <c r="UMU49" s="1"/>
      <c r="UMV49" s="1"/>
      <c r="UMW49" s="1"/>
      <c r="UMX49" s="1"/>
      <c r="UMY49" s="1"/>
      <c r="UMZ49" s="1"/>
      <c r="UNA49" s="1"/>
      <c r="UNB49" s="1"/>
      <c r="UNC49" s="1"/>
      <c r="UND49" s="1"/>
      <c r="UNE49" s="1"/>
      <c r="UNF49" s="1"/>
      <c r="UNG49" s="1"/>
      <c r="UNH49" s="1"/>
      <c r="UNI49" s="1"/>
      <c r="UNJ49" s="1"/>
      <c r="UNK49" s="1"/>
      <c r="UNL49" s="1"/>
      <c r="UNM49" s="1"/>
      <c r="UNN49" s="1"/>
      <c r="UNO49" s="1"/>
      <c r="UNP49" s="1"/>
      <c r="UNQ49" s="1"/>
      <c r="UNR49" s="1"/>
      <c r="UNS49" s="1"/>
      <c r="UNT49" s="1"/>
      <c r="UNU49" s="1"/>
      <c r="UNV49" s="1"/>
      <c r="UNW49" s="1"/>
      <c r="UNX49" s="1"/>
      <c r="UNY49" s="1"/>
      <c r="UNZ49" s="1"/>
      <c r="UOA49" s="1"/>
      <c r="UOB49" s="1"/>
      <c r="UOC49" s="1"/>
      <c r="UOD49" s="1"/>
      <c r="UOE49" s="1"/>
      <c r="UOF49" s="1"/>
      <c r="UOG49" s="1"/>
      <c r="UOH49" s="1"/>
      <c r="UOI49" s="1"/>
      <c r="UOJ49" s="1"/>
      <c r="UOK49" s="1"/>
      <c r="UOL49" s="1"/>
      <c r="UOM49" s="1"/>
      <c r="UON49" s="1"/>
      <c r="UOO49" s="1"/>
      <c r="UOP49" s="1"/>
      <c r="UOQ49" s="1"/>
      <c r="UOR49" s="1"/>
      <c r="UOS49" s="1"/>
      <c r="UOT49" s="1"/>
      <c r="UOU49" s="1"/>
      <c r="UOV49" s="1"/>
      <c r="UOW49" s="1"/>
      <c r="UOX49" s="1"/>
      <c r="UOY49" s="1"/>
      <c r="UOZ49" s="1"/>
      <c r="UPA49" s="1"/>
      <c r="UPB49" s="1"/>
      <c r="UPC49" s="1"/>
      <c r="UPD49" s="1"/>
      <c r="UPE49" s="1"/>
      <c r="UPF49" s="1"/>
      <c r="UPG49" s="1"/>
      <c r="UPH49" s="1"/>
      <c r="UPI49" s="1"/>
      <c r="UPJ49" s="1"/>
      <c r="UPK49" s="1"/>
      <c r="UPL49" s="1"/>
      <c r="UPM49" s="1"/>
      <c r="UPN49" s="1"/>
      <c r="UPO49" s="1"/>
      <c r="UPP49" s="1"/>
      <c r="UPQ49" s="1"/>
      <c r="UPR49" s="1"/>
      <c r="UPS49" s="1"/>
      <c r="UPT49" s="1"/>
      <c r="UPU49" s="1"/>
      <c r="UPV49" s="1"/>
      <c r="UPW49" s="1"/>
      <c r="UPX49" s="1"/>
      <c r="UPY49" s="1"/>
      <c r="UPZ49" s="1"/>
      <c r="UQA49" s="1"/>
      <c r="UQB49" s="1"/>
      <c r="UQC49" s="1"/>
      <c r="UQD49" s="1"/>
      <c r="UQE49" s="1"/>
      <c r="UQF49" s="1"/>
      <c r="UQG49" s="1"/>
      <c r="UQH49" s="1"/>
      <c r="UQI49" s="1"/>
      <c r="UQJ49" s="1"/>
      <c r="UQK49" s="1"/>
      <c r="UQL49" s="1"/>
      <c r="UQM49" s="1"/>
      <c r="UQN49" s="1"/>
      <c r="UQO49" s="1"/>
      <c r="UQP49" s="1"/>
      <c r="UQQ49" s="1"/>
      <c r="UQR49" s="1"/>
      <c r="UQS49" s="1"/>
      <c r="UQT49" s="1"/>
      <c r="UQU49" s="1"/>
      <c r="UQV49" s="1"/>
      <c r="UQW49" s="1"/>
      <c r="UQX49" s="1"/>
      <c r="UQY49" s="1"/>
      <c r="UQZ49" s="1"/>
      <c r="URA49" s="1"/>
      <c r="URB49" s="1"/>
      <c r="URC49" s="1"/>
      <c r="URD49" s="1"/>
      <c r="URE49" s="1"/>
      <c r="URF49" s="1"/>
      <c r="URG49" s="1"/>
      <c r="URH49" s="1"/>
      <c r="URI49" s="1"/>
      <c r="URJ49" s="1"/>
      <c r="URK49" s="1"/>
      <c r="URL49" s="1"/>
      <c r="URM49" s="1"/>
      <c r="URN49" s="1"/>
      <c r="URO49" s="1"/>
      <c r="URP49" s="1"/>
      <c r="URQ49" s="1"/>
      <c r="URR49" s="1"/>
      <c r="URS49" s="1"/>
      <c r="URT49" s="1"/>
      <c r="URU49" s="1"/>
      <c r="URV49" s="1"/>
      <c r="URW49" s="1"/>
      <c r="URX49" s="1"/>
      <c r="URY49" s="1"/>
      <c r="URZ49" s="1"/>
      <c r="USA49" s="1"/>
      <c r="USB49" s="1"/>
      <c r="USC49" s="1"/>
      <c r="USD49" s="1"/>
      <c r="USE49" s="1"/>
      <c r="USF49" s="1"/>
      <c r="USG49" s="1"/>
      <c r="USH49" s="1"/>
      <c r="USI49" s="1"/>
      <c r="USJ49" s="1"/>
      <c r="USK49" s="1"/>
      <c r="USL49" s="1"/>
      <c r="USM49" s="1"/>
      <c r="USN49" s="1"/>
      <c r="USO49" s="1"/>
      <c r="USP49" s="1"/>
      <c r="USQ49" s="1"/>
      <c r="USR49" s="1"/>
      <c r="USS49" s="1"/>
      <c r="UST49" s="1"/>
      <c r="USU49" s="1"/>
      <c r="USV49" s="1"/>
      <c r="USW49" s="1"/>
      <c r="USX49" s="1"/>
      <c r="USY49" s="1"/>
      <c r="USZ49" s="1"/>
      <c r="UTA49" s="1"/>
      <c r="UTB49" s="1"/>
      <c r="UTC49" s="1"/>
      <c r="UTD49" s="1"/>
      <c r="UTE49" s="1"/>
      <c r="UTF49" s="1"/>
      <c r="UTG49" s="1"/>
      <c r="UTH49" s="1"/>
      <c r="UTI49" s="1"/>
      <c r="UTJ49" s="1"/>
      <c r="UTK49" s="1"/>
      <c r="UTL49" s="1"/>
      <c r="UTM49" s="1"/>
      <c r="UTN49" s="1"/>
      <c r="UTO49" s="1"/>
      <c r="UTP49" s="1"/>
      <c r="UTQ49" s="1"/>
      <c r="UTR49" s="1"/>
      <c r="UTS49" s="1"/>
      <c r="UTT49" s="1"/>
      <c r="UTU49" s="1"/>
      <c r="UTV49" s="1"/>
      <c r="UTW49" s="1"/>
      <c r="UTX49" s="1"/>
      <c r="UTY49" s="1"/>
      <c r="UTZ49" s="1"/>
      <c r="UUA49" s="1"/>
      <c r="UUB49" s="1"/>
      <c r="UUC49" s="1"/>
      <c r="UUD49" s="1"/>
      <c r="UUE49" s="1"/>
      <c r="UUF49" s="1"/>
      <c r="UUG49" s="1"/>
      <c r="UUH49" s="1"/>
      <c r="UUI49" s="1"/>
      <c r="UUJ49" s="1"/>
      <c r="UUK49" s="1"/>
      <c r="UUL49" s="1"/>
      <c r="UUM49" s="1"/>
      <c r="UUN49" s="1"/>
      <c r="UUO49" s="1"/>
      <c r="UUP49" s="1"/>
      <c r="UUQ49" s="1"/>
      <c r="UUR49" s="1"/>
      <c r="UUS49" s="1"/>
      <c r="UUT49" s="1"/>
      <c r="UUU49" s="1"/>
      <c r="UUV49" s="1"/>
      <c r="UUW49" s="1"/>
      <c r="UUX49" s="1"/>
      <c r="UUY49" s="1"/>
      <c r="UUZ49" s="1"/>
      <c r="UVA49" s="1"/>
      <c r="UVB49" s="1"/>
      <c r="UVC49" s="1"/>
      <c r="UVD49" s="1"/>
      <c r="UVE49" s="1"/>
      <c r="UVF49" s="1"/>
      <c r="UVG49" s="1"/>
      <c r="UVH49" s="1"/>
      <c r="UVI49" s="1"/>
      <c r="UVJ49" s="1"/>
      <c r="UVK49" s="1"/>
      <c r="UVL49" s="1"/>
      <c r="UVM49" s="1"/>
      <c r="UVN49" s="1"/>
      <c r="UVO49" s="1"/>
      <c r="UVP49" s="1"/>
      <c r="UVQ49" s="1"/>
      <c r="UVR49" s="1"/>
      <c r="UVS49" s="1"/>
      <c r="UVT49" s="1"/>
      <c r="UVU49" s="1"/>
      <c r="UVV49" s="1"/>
      <c r="UVW49" s="1"/>
      <c r="UVX49" s="1"/>
      <c r="UVY49" s="1"/>
      <c r="UVZ49" s="1"/>
      <c r="UWA49" s="1"/>
      <c r="UWB49" s="1"/>
      <c r="UWC49" s="1"/>
      <c r="UWD49" s="1"/>
      <c r="UWE49" s="1"/>
      <c r="UWF49" s="1"/>
      <c r="UWG49" s="1"/>
      <c r="UWH49" s="1"/>
      <c r="UWI49" s="1"/>
      <c r="UWJ49" s="1"/>
      <c r="UWK49" s="1"/>
      <c r="UWL49" s="1"/>
      <c r="UWM49" s="1"/>
      <c r="UWN49" s="1"/>
      <c r="UWO49" s="1"/>
      <c r="UWP49" s="1"/>
      <c r="UWQ49" s="1"/>
      <c r="UWR49" s="1"/>
      <c r="UWS49" s="1"/>
      <c r="UWT49" s="1"/>
      <c r="UWU49" s="1"/>
      <c r="UWV49" s="1"/>
      <c r="UWW49" s="1"/>
      <c r="UWX49" s="1"/>
      <c r="UWY49" s="1"/>
      <c r="UWZ49" s="1"/>
      <c r="UXA49" s="1"/>
      <c r="UXB49" s="1"/>
      <c r="UXC49" s="1"/>
      <c r="UXD49" s="1"/>
      <c r="UXE49" s="1"/>
      <c r="UXF49" s="1"/>
      <c r="UXG49" s="1"/>
      <c r="UXH49" s="1"/>
      <c r="UXI49" s="1"/>
      <c r="UXJ49" s="1"/>
      <c r="UXK49" s="1"/>
      <c r="UXL49" s="1"/>
      <c r="UXM49" s="1"/>
      <c r="UXN49" s="1"/>
      <c r="UXO49" s="1"/>
      <c r="UXP49" s="1"/>
      <c r="UXQ49" s="1"/>
      <c r="UXR49" s="1"/>
      <c r="UXS49" s="1"/>
      <c r="UXT49" s="1"/>
      <c r="UXU49" s="1"/>
      <c r="UXV49" s="1"/>
      <c r="UXW49" s="1"/>
      <c r="UXX49" s="1"/>
      <c r="UXY49" s="1"/>
      <c r="UXZ49" s="1"/>
      <c r="UYA49" s="1"/>
      <c r="UYB49" s="1"/>
      <c r="UYC49" s="1"/>
      <c r="UYD49" s="1"/>
      <c r="UYE49" s="1"/>
      <c r="UYF49" s="1"/>
      <c r="UYG49" s="1"/>
      <c r="UYH49" s="1"/>
      <c r="UYI49" s="1"/>
      <c r="UYJ49" s="1"/>
      <c r="UYK49" s="1"/>
      <c r="UYL49" s="1"/>
      <c r="UYM49" s="1"/>
      <c r="UYN49" s="1"/>
      <c r="UYO49" s="1"/>
      <c r="UYP49" s="1"/>
      <c r="UYQ49" s="1"/>
      <c r="UYR49" s="1"/>
      <c r="UYS49" s="1"/>
      <c r="UYT49" s="1"/>
      <c r="UYU49" s="1"/>
      <c r="UYV49" s="1"/>
      <c r="UYW49" s="1"/>
      <c r="UYX49" s="1"/>
      <c r="UYY49" s="1"/>
      <c r="UYZ49" s="1"/>
      <c r="UZA49" s="1"/>
      <c r="UZB49" s="1"/>
      <c r="UZC49" s="1"/>
      <c r="UZD49" s="1"/>
      <c r="UZE49" s="1"/>
      <c r="UZF49" s="1"/>
      <c r="UZG49" s="1"/>
      <c r="UZH49" s="1"/>
      <c r="UZI49" s="1"/>
      <c r="UZJ49" s="1"/>
      <c r="UZK49" s="1"/>
      <c r="UZL49" s="1"/>
      <c r="UZM49" s="1"/>
      <c r="UZN49" s="1"/>
      <c r="UZO49" s="1"/>
      <c r="UZP49" s="1"/>
      <c r="UZQ49" s="1"/>
      <c r="UZR49" s="1"/>
      <c r="UZS49" s="1"/>
      <c r="UZT49" s="1"/>
      <c r="UZU49" s="1"/>
      <c r="UZV49" s="1"/>
      <c r="UZW49" s="1"/>
      <c r="UZX49" s="1"/>
      <c r="UZY49" s="1"/>
      <c r="UZZ49" s="1"/>
      <c r="VAA49" s="1"/>
      <c r="VAB49" s="1"/>
      <c r="VAC49" s="1"/>
      <c r="VAD49" s="1"/>
      <c r="VAE49" s="1"/>
      <c r="VAF49" s="1"/>
      <c r="VAG49" s="1"/>
      <c r="VAH49" s="1"/>
      <c r="VAI49" s="1"/>
      <c r="VAJ49" s="1"/>
      <c r="VAK49" s="1"/>
      <c r="VAL49" s="1"/>
      <c r="VAM49" s="1"/>
      <c r="VAN49" s="1"/>
      <c r="VAO49" s="1"/>
      <c r="VAP49" s="1"/>
      <c r="VAQ49" s="1"/>
      <c r="VAR49" s="1"/>
      <c r="VAS49" s="1"/>
      <c r="VAT49" s="1"/>
      <c r="VAU49" s="1"/>
      <c r="VAV49" s="1"/>
      <c r="VAW49" s="1"/>
      <c r="VAX49" s="1"/>
      <c r="VAY49" s="1"/>
      <c r="VAZ49" s="1"/>
      <c r="VBA49" s="1"/>
      <c r="VBB49" s="1"/>
      <c r="VBC49" s="1"/>
      <c r="VBD49" s="1"/>
      <c r="VBE49" s="1"/>
      <c r="VBF49" s="1"/>
      <c r="VBG49" s="1"/>
      <c r="VBH49" s="1"/>
      <c r="VBI49" s="1"/>
      <c r="VBJ49" s="1"/>
      <c r="VBK49" s="1"/>
      <c r="VBL49" s="1"/>
      <c r="VBM49" s="1"/>
      <c r="VBN49" s="1"/>
      <c r="VBO49" s="1"/>
      <c r="VBP49" s="1"/>
      <c r="VBQ49" s="1"/>
      <c r="VBR49" s="1"/>
      <c r="VBS49" s="1"/>
      <c r="VBT49" s="1"/>
      <c r="VBU49" s="1"/>
      <c r="VBV49" s="1"/>
      <c r="VBW49" s="1"/>
      <c r="VBX49" s="1"/>
      <c r="VBY49" s="1"/>
      <c r="VBZ49" s="1"/>
      <c r="VCA49" s="1"/>
      <c r="VCB49" s="1"/>
      <c r="VCC49" s="1"/>
      <c r="VCD49" s="1"/>
      <c r="VCE49" s="1"/>
      <c r="VCF49" s="1"/>
      <c r="VCG49" s="1"/>
      <c r="VCH49" s="1"/>
      <c r="VCI49" s="1"/>
      <c r="VCJ49" s="1"/>
      <c r="VCK49" s="1"/>
      <c r="VCL49" s="1"/>
      <c r="VCM49" s="1"/>
      <c r="VCN49" s="1"/>
      <c r="VCO49" s="1"/>
      <c r="VCP49" s="1"/>
      <c r="VCQ49" s="1"/>
      <c r="VCR49" s="1"/>
      <c r="VCS49" s="1"/>
      <c r="VCT49" s="1"/>
      <c r="VCU49" s="1"/>
      <c r="VCV49" s="1"/>
      <c r="VCW49" s="1"/>
      <c r="VCX49" s="1"/>
      <c r="VCY49" s="1"/>
      <c r="VCZ49" s="1"/>
      <c r="VDA49" s="1"/>
      <c r="VDB49" s="1"/>
      <c r="VDC49" s="1"/>
      <c r="VDD49" s="1"/>
      <c r="VDE49" s="1"/>
      <c r="VDF49" s="1"/>
      <c r="VDG49" s="1"/>
      <c r="VDH49" s="1"/>
      <c r="VDI49" s="1"/>
      <c r="VDJ49" s="1"/>
      <c r="VDK49" s="1"/>
      <c r="VDL49" s="1"/>
      <c r="VDM49" s="1"/>
      <c r="VDN49" s="1"/>
      <c r="VDO49" s="1"/>
      <c r="VDP49" s="1"/>
      <c r="VDQ49" s="1"/>
      <c r="VDR49" s="1"/>
      <c r="VDS49" s="1"/>
      <c r="VDT49" s="1"/>
      <c r="VDU49" s="1"/>
      <c r="VDV49" s="1"/>
      <c r="VDW49" s="1"/>
      <c r="VDX49" s="1"/>
      <c r="VDY49" s="1"/>
      <c r="VDZ49" s="1"/>
      <c r="VEA49" s="1"/>
      <c r="VEB49" s="1"/>
      <c r="VEC49" s="1"/>
      <c r="VED49" s="1"/>
      <c r="VEE49" s="1"/>
      <c r="VEF49" s="1"/>
      <c r="VEG49" s="1"/>
      <c r="VEH49" s="1"/>
      <c r="VEI49" s="1"/>
      <c r="VEJ49" s="1"/>
      <c r="VEK49" s="1"/>
      <c r="VEL49" s="1"/>
      <c r="VEM49" s="1"/>
      <c r="VEN49" s="1"/>
      <c r="VEO49" s="1"/>
      <c r="VEP49" s="1"/>
      <c r="VEQ49" s="1"/>
      <c r="VER49" s="1"/>
      <c r="VES49" s="1"/>
      <c r="VET49" s="1"/>
      <c r="VEU49" s="1"/>
      <c r="VEV49" s="1"/>
      <c r="VEW49" s="1"/>
      <c r="VEX49" s="1"/>
      <c r="VEY49" s="1"/>
      <c r="VEZ49" s="1"/>
      <c r="VFA49" s="1"/>
      <c r="VFB49" s="1"/>
      <c r="VFC49" s="1"/>
      <c r="VFD49" s="1"/>
      <c r="VFE49" s="1"/>
      <c r="VFF49" s="1"/>
      <c r="VFG49" s="1"/>
      <c r="VFH49" s="1"/>
      <c r="VFI49" s="1"/>
      <c r="VFJ49" s="1"/>
      <c r="VFK49" s="1"/>
      <c r="VFL49" s="1"/>
      <c r="VFM49" s="1"/>
      <c r="VFN49" s="1"/>
      <c r="VFO49" s="1"/>
      <c r="VFP49" s="1"/>
      <c r="VFQ49" s="1"/>
      <c r="VFR49" s="1"/>
      <c r="VFS49" s="1"/>
      <c r="VFT49" s="1"/>
      <c r="VFU49" s="1"/>
      <c r="VFV49" s="1"/>
      <c r="VFW49" s="1"/>
      <c r="VFX49" s="1"/>
      <c r="VFY49" s="1"/>
      <c r="VFZ49" s="1"/>
      <c r="VGA49" s="1"/>
      <c r="VGB49" s="1"/>
      <c r="VGC49" s="1"/>
      <c r="VGD49" s="1"/>
      <c r="VGE49" s="1"/>
      <c r="VGF49" s="1"/>
      <c r="VGG49" s="1"/>
      <c r="VGH49" s="1"/>
      <c r="VGI49" s="1"/>
      <c r="VGJ49" s="1"/>
      <c r="VGK49" s="1"/>
      <c r="VGL49" s="1"/>
      <c r="VGM49" s="1"/>
      <c r="VGN49" s="1"/>
      <c r="VGO49" s="1"/>
      <c r="VGP49" s="1"/>
      <c r="VGQ49" s="1"/>
      <c r="VGR49" s="1"/>
      <c r="VGS49" s="1"/>
      <c r="VGT49" s="1"/>
      <c r="VGU49" s="1"/>
      <c r="VGV49" s="1"/>
      <c r="VGW49" s="1"/>
      <c r="VGX49" s="1"/>
      <c r="VGY49" s="1"/>
      <c r="VGZ49" s="1"/>
      <c r="VHA49" s="1"/>
      <c r="VHB49" s="1"/>
      <c r="VHC49" s="1"/>
      <c r="VHD49" s="1"/>
      <c r="VHE49" s="1"/>
      <c r="VHF49" s="1"/>
      <c r="VHG49" s="1"/>
      <c r="VHH49" s="1"/>
      <c r="VHI49" s="1"/>
      <c r="VHJ49" s="1"/>
      <c r="VHK49" s="1"/>
      <c r="VHL49" s="1"/>
      <c r="VHM49" s="1"/>
      <c r="VHN49" s="1"/>
      <c r="VHO49" s="1"/>
      <c r="VHP49" s="1"/>
      <c r="VHQ49" s="1"/>
      <c r="VHR49" s="1"/>
      <c r="VHS49" s="1"/>
      <c r="VHT49" s="1"/>
      <c r="VHU49" s="1"/>
      <c r="VHV49" s="1"/>
      <c r="VHW49" s="1"/>
      <c r="VHX49" s="1"/>
      <c r="VHY49" s="1"/>
      <c r="VHZ49" s="1"/>
      <c r="VIA49" s="1"/>
      <c r="VIB49" s="1"/>
      <c r="VIC49" s="1"/>
      <c r="VID49" s="1"/>
      <c r="VIE49" s="1"/>
      <c r="VIF49" s="1"/>
      <c r="VIG49" s="1"/>
      <c r="VIH49" s="1"/>
      <c r="VII49" s="1"/>
      <c r="VIJ49" s="1"/>
      <c r="VIK49" s="1"/>
      <c r="VIL49" s="1"/>
      <c r="VIM49" s="1"/>
      <c r="VIN49" s="1"/>
      <c r="VIO49" s="1"/>
      <c r="VIP49" s="1"/>
      <c r="VIQ49" s="1"/>
      <c r="VIR49" s="1"/>
      <c r="VIS49" s="1"/>
      <c r="VIT49" s="1"/>
      <c r="VIU49" s="1"/>
      <c r="VIV49" s="1"/>
      <c r="VIW49" s="1"/>
      <c r="VIX49" s="1"/>
      <c r="VIY49" s="1"/>
      <c r="VIZ49" s="1"/>
      <c r="VJA49" s="1"/>
      <c r="VJB49" s="1"/>
      <c r="VJC49" s="1"/>
      <c r="VJD49" s="1"/>
      <c r="VJE49" s="1"/>
      <c r="VJF49" s="1"/>
      <c r="VJG49" s="1"/>
      <c r="VJH49" s="1"/>
      <c r="VJI49" s="1"/>
      <c r="VJJ49" s="1"/>
      <c r="VJK49" s="1"/>
      <c r="VJL49" s="1"/>
      <c r="VJM49" s="1"/>
      <c r="VJN49" s="1"/>
      <c r="VJO49" s="1"/>
      <c r="VJP49" s="1"/>
      <c r="VJQ49" s="1"/>
      <c r="VJR49" s="1"/>
      <c r="VJS49" s="1"/>
      <c r="VJT49" s="1"/>
      <c r="VJU49" s="1"/>
      <c r="VJV49" s="1"/>
      <c r="VJW49" s="1"/>
      <c r="VJX49" s="1"/>
      <c r="VJY49" s="1"/>
      <c r="VJZ49" s="1"/>
      <c r="VKA49" s="1"/>
      <c r="VKB49" s="1"/>
      <c r="VKC49" s="1"/>
      <c r="VKD49" s="1"/>
      <c r="VKE49" s="1"/>
      <c r="VKF49" s="1"/>
      <c r="VKG49" s="1"/>
      <c r="VKH49" s="1"/>
      <c r="VKI49" s="1"/>
      <c r="VKJ49" s="1"/>
      <c r="VKK49" s="1"/>
      <c r="VKL49" s="1"/>
      <c r="VKM49" s="1"/>
      <c r="VKN49" s="1"/>
      <c r="VKO49" s="1"/>
      <c r="VKP49" s="1"/>
      <c r="VKQ49" s="1"/>
      <c r="VKR49" s="1"/>
      <c r="VKS49" s="1"/>
      <c r="VKT49" s="1"/>
      <c r="VKU49" s="1"/>
      <c r="VKV49" s="1"/>
      <c r="VKW49" s="1"/>
      <c r="VKX49" s="1"/>
      <c r="VKY49" s="1"/>
      <c r="VKZ49" s="1"/>
      <c r="VLA49" s="1"/>
      <c r="VLB49" s="1"/>
      <c r="VLC49" s="1"/>
      <c r="VLD49" s="1"/>
      <c r="VLE49" s="1"/>
      <c r="VLF49" s="1"/>
      <c r="VLG49" s="1"/>
      <c r="VLH49" s="1"/>
      <c r="VLI49" s="1"/>
      <c r="VLJ49" s="1"/>
      <c r="VLK49" s="1"/>
      <c r="VLL49" s="1"/>
      <c r="VLM49" s="1"/>
      <c r="VLN49" s="1"/>
      <c r="VLO49" s="1"/>
      <c r="VLP49" s="1"/>
      <c r="VLQ49" s="1"/>
      <c r="VLR49" s="1"/>
      <c r="VLS49" s="1"/>
      <c r="VLT49" s="1"/>
      <c r="VLU49" s="1"/>
      <c r="VLV49" s="1"/>
      <c r="VLW49" s="1"/>
      <c r="VLX49" s="1"/>
      <c r="VLY49" s="1"/>
      <c r="VLZ49" s="1"/>
      <c r="VMA49" s="1"/>
      <c r="VMB49" s="1"/>
      <c r="VMC49" s="1"/>
      <c r="VMD49" s="1"/>
      <c r="VME49" s="1"/>
      <c r="VMF49" s="1"/>
      <c r="VMG49" s="1"/>
      <c r="VMH49" s="1"/>
      <c r="VMI49" s="1"/>
      <c r="VMJ49" s="1"/>
      <c r="VMK49" s="1"/>
      <c r="VML49" s="1"/>
      <c r="VMM49" s="1"/>
      <c r="VMN49" s="1"/>
      <c r="VMO49" s="1"/>
      <c r="VMP49" s="1"/>
      <c r="VMQ49" s="1"/>
      <c r="VMR49" s="1"/>
      <c r="VMS49" s="1"/>
      <c r="VMT49" s="1"/>
      <c r="VMU49" s="1"/>
      <c r="VMV49" s="1"/>
      <c r="VMW49" s="1"/>
      <c r="VMX49" s="1"/>
      <c r="VMY49" s="1"/>
      <c r="VMZ49" s="1"/>
      <c r="VNA49" s="1"/>
      <c r="VNB49" s="1"/>
      <c r="VNC49" s="1"/>
      <c r="VND49" s="1"/>
      <c r="VNE49" s="1"/>
      <c r="VNF49" s="1"/>
      <c r="VNG49" s="1"/>
      <c r="VNH49" s="1"/>
      <c r="VNI49" s="1"/>
      <c r="VNJ49" s="1"/>
      <c r="VNK49" s="1"/>
      <c r="VNL49" s="1"/>
      <c r="VNM49" s="1"/>
      <c r="VNN49" s="1"/>
      <c r="VNO49" s="1"/>
      <c r="VNP49" s="1"/>
      <c r="VNQ49" s="1"/>
      <c r="VNR49" s="1"/>
      <c r="VNS49" s="1"/>
      <c r="VNT49" s="1"/>
      <c r="VNU49" s="1"/>
      <c r="VNV49" s="1"/>
      <c r="VNW49" s="1"/>
      <c r="VNX49" s="1"/>
      <c r="VNY49" s="1"/>
      <c r="VNZ49" s="1"/>
      <c r="VOA49" s="1"/>
      <c r="VOB49" s="1"/>
      <c r="VOC49" s="1"/>
      <c r="VOD49" s="1"/>
      <c r="VOE49" s="1"/>
      <c r="VOF49" s="1"/>
      <c r="VOG49" s="1"/>
      <c r="VOH49" s="1"/>
      <c r="VOI49" s="1"/>
      <c r="VOJ49" s="1"/>
      <c r="VOK49" s="1"/>
      <c r="VOL49" s="1"/>
      <c r="VOM49" s="1"/>
      <c r="VON49" s="1"/>
      <c r="VOO49" s="1"/>
      <c r="VOP49" s="1"/>
      <c r="VOQ49" s="1"/>
      <c r="VOR49" s="1"/>
      <c r="VOS49" s="1"/>
      <c r="VOT49" s="1"/>
      <c r="VOU49" s="1"/>
      <c r="VOV49" s="1"/>
      <c r="VOW49" s="1"/>
      <c r="VOX49" s="1"/>
      <c r="VOY49" s="1"/>
      <c r="VOZ49" s="1"/>
      <c r="VPA49" s="1"/>
      <c r="VPB49" s="1"/>
      <c r="VPC49" s="1"/>
      <c r="VPD49" s="1"/>
      <c r="VPE49" s="1"/>
      <c r="VPF49" s="1"/>
      <c r="VPG49" s="1"/>
      <c r="VPH49" s="1"/>
      <c r="VPI49" s="1"/>
      <c r="VPJ49" s="1"/>
      <c r="VPK49" s="1"/>
      <c r="VPL49" s="1"/>
      <c r="VPM49" s="1"/>
      <c r="VPN49" s="1"/>
      <c r="VPO49" s="1"/>
      <c r="VPP49" s="1"/>
      <c r="VPQ49" s="1"/>
      <c r="VPR49" s="1"/>
      <c r="VPS49" s="1"/>
      <c r="VPT49" s="1"/>
      <c r="VPU49" s="1"/>
      <c r="VPV49" s="1"/>
      <c r="VPW49" s="1"/>
      <c r="VPX49" s="1"/>
      <c r="VPY49" s="1"/>
      <c r="VPZ49" s="1"/>
      <c r="VQA49" s="1"/>
      <c r="VQB49" s="1"/>
      <c r="VQC49" s="1"/>
      <c r="VQD49" s="1"/>
      <c r="VQE49" s="1"/>
      <c r="VQF49" s="1"/>
      <c r="VQG49" s="1"/>
      <c r="VQH49" s="1"/>
      <c r="VQI49" s="1"/>
      <c r="VQJ49" s="1"/>
      <c r="VQK49" s="1"/>
      <c r="VQL49" s="1"/>
      <c r="VQM49" s="1"/>
      <c r="VQN49" s="1"/>
      <c r="VQO49" s="1"/>
      <c r="VQP49" s="1"/>
      <c r="VQQ49" s="1"/>
      <c r="VQR49" s="1"/>
      <c r="VQS49" s="1"/>
      <c r="VQT49" s="1"/>
      <c r="VQU49" s="1"/>
      <c r="VQV49" s="1"/>
      <c r="VQW49" s="1"/>
      <c r="VQX49" s="1"/>
      <c r="VQY49" s="1"/>
      <c r="VQZ49" s="1"/>
      <c r="VRA49" s="1"/>
      <c r="VRB49" s="1"/>
      <c r="VRC49" s="1"/>
      <c r="VRD49" s="1"/>
      <c r="VRE49" s="1"/>
      <c r="VRF49" s="1"/>
      <c r="VRG49" s="1"/>
      <c r="VRH49" s="1"/>
      <c r="VRI49" s="1"/>
      <c r="VRJ49" s="1"/>
      <c r="VRK49" s="1"/>
      <c r="VRL49" s="1"/>
      <c r="VRM49" s="1"/>
      <c r="VRN49" s="1"/>
      <c r="VRO49" s="1"/>
      <c r="VRP49" s="1"/>
      <c r="VRQ49" s="1"/>
      <c r="VRR49" s="1"/>
      <c r="VRS49" s="1"/>
      <c r="VRT49" s="1"/>
      <c r="VRU49" s="1"/>
      <c r="VRV49" s="1"/>
      <c r="VRW49" s="1"/>
      <c r="VRX49" s="1"/>
      <c r="VRY49" s="1"/>
      <c r="VRZ49" s="1"/>
      <c r="VSA49" s="1"/>
      <c r="VSB49" s="1"/>
      <c r="VSC49" s="1"/>
      <c r="VSD49" s="1"/>
      <c r="VSE49" s="1"/>
      <c r="VSF49" s="1"/>
      <c r="VSG49" s="1"/>
      <c r="VSH49" s="1"/>
      <c r="VSI49" s="1"/>
      <c r="VSJ49" s="1"/>
      <c r="VSK49" s="1"/>
      <c r="VSL49" s="1"/>
      <c r="VSM49" s="1"/>
      <c r="VSN49" s="1"/>
      <c r="VSO49" s="1"/>
      <c r="VSP49" s="1"/>
      <c r="VSQ49" s="1"/>
    </row>
    <row r="50" spans="2:15383" s="3" customFormat="1" ht="20.100000000000001" customHeight="1">
      <c r="D50" s="17"/>
      <c r="E50" s="24"/>
      <c r="F50" s="22"/>
      <c r="G50" s="22"/>
      <c r="H50" s="22"/>
      <c r="I50" s="22"/>
      <c r="J50" s="22"/>
      <c r="K50" s="22"/>
      <c r="L50" s="22"/>
      <c r="M50" s="22"/>
      <c r="N50" s="22"/>
      <c r="O50" s="22"/>
      <c r="P50" s="22"/>
      <c r="Q50" s="22"/>
      <c r="R50" s="22"/>
      <c r="S50" s="22"/>
      <c r="T50" s="22"/>
      <c r="U50" s="22"/>
      <c r="V50" s="593" t="str">
        <f>HYPERLINK("#'棚卸資産評価方法データ'!A1","棚卸資産評価方法データ")</f>
        <v>棚卸資産評価方法データ</v>
      </c>
      <c r="W50" s="593"/>
      <c r="X50" s="593"/>
      <c r="Y50" s="593"/>
      <c r="Z50" s="593"/>
      <c r="AA50" s="593"/>
      <c r="AB50" s="593"/>
      <c r="AC50" s="593"/>
      <c r="AD50" s="593"/>
      <c r="AE50" s="593"/>
      <c r="AF50" s="593"/>
      <c r="AG50" s="593"/>
      <c r="AH50" s="593"/>
      <c r="AI50" s="593"/>
      <c r="AJ50" s="593"/>
      <c r="AK50" s="593"/>
      <c r="AL50" s="593"/>
      <c r="AM50" s="593"/>
      <c r="AN50" s="19"/>
      <c r="AO50" s="19"/>
      <c r="AP50" s="19"/>
      <c r="AQ50" s="19"/>
      <c r="AR50" s="19"/>
      <c r="AS50" s="23"/>
    </row>
    <row r="51" spans="2:15383" s="3" customFormat="1" ht="20.100000000000001" customHeight="1">
      <c r="D51" s="17"/>
      <c r="E51" s="24"/>
      <c r="F51" s="22"/>
      <c r="G51" s="22"/>
      <c r="H51" s="22"/>
      <c r="I51" s="22"/>
      <c r="J51" s="22"/>
      <c r="K51" s="22"/>
      <c r="L51" s="22"/>
      <c r="M51" s="22"/>
      <c r="N51" s="22"/>
      <c r="O51" s="22"/>
      <c r="P51" s="22"/>
      <c r="Q51" s="22"/>
      <c r="R51" s="22"/>
      <c r="S51" s="22"/>
      <c r="T51" s="22"/>
      <c r="U51" s="22"/>
      <c r="V51" s="593" t="str">
        <f>HYPERLINK("#'在庫単価データ'!A1","在庫単価データ")</f>
        <v>在庫単価データ</v>
      </c>
      <c r="W51" s="593"/>
      <c r="X51" s="593"/>
      <c r="Y51" s="593"/>
      <c r="Z51" s="593"/>
      <c r="AA51" s="593"/>
      <c r="AB51" s="593"/>
      <c r="AC51" s="593"/>
      <c r="AD51" s="593"/>
      <c r="AE51" s="593"/>
      <c r="AF51" s="593"/>
      <c r="AG51" s="593"/>
      <c r="AH51" s="593"/>
      <c r="AI51" s="593"/>
      <c r="AJ51" s="593"/>
      <c r="AK51" s="593"/>
      <c r="AL51" s="593"/>
      <c r="AM51" s="593"/>
      <c r="AN51" s="19"/>
      <c r="AO51" s="19"/>
      <c r="AP51" s="19"/>
      <c r="AQ51" s="19"/>
      <c r="AR51" s="19"/>
      <c r="AS51" s="23"/>
    </row>
    <row r="52" spans="2:15383" ht="20.100000000000001" customHeight="1">
      <c r="B52" s="3"/>
      <c r="C52" s="3"/>
      <c r="D52" s="17"/>
      <c r="E52" s="24"/>
      <c r="F52" s="22"/>
      <c r="G52" s="22"/>
      <c r="H52" s="22"/>
      <c r="I52" s="22"/>
      <c r="J52" s="22"/>
      <c r="K52" s="22"/>
      <c r="L52" s="22"/>
      <c r="M52" s="22"/>
      <c r="N52" s="22"/>
      <c r="O52" s="22"/>
      <c r="P52" s="22"/>
      <c r="Q52" s="22"/>
      <c r="R52" s="22"/>
      <c r="S52" s="22"/>
      <c r="T52" s="22"/>
      <c r="U52" s="22"/>
      <c r="V52" s="25"/>
      <c r="W52" s="22"/>
      <c r="X52" s="22"/>
      <c r="Y52" s="22"/>
      <c r="Z52" s="22"/>
      <c r="AA52" s="22"/>
      <c r="AB52" s="22"/>
      <c r="AC52" s="22"/>
      <c r="AD52" s="22"/>
      <c r="AE52" s="22"/>
      <c r="AF52" s="22"/>
      <c r="AG52" s="22"/>
      <c r="AH52" s="22"/>
      <c r="AI52" s="22"/>
      <c r="AJ52" s="22"/>
      <c r="AK52" s="22"/>
      <c r="AL52" s="22"/>
      <c r="AM52" s="22"/>
      <c r="AN52" s="22"/>
      <c r="AO52" s="22"/>
      <c r="AP52" s="22"/>
      <c r="AQ52" s="22"/>
      <c r="AR52" s="22"/>
      <c r="AS52" s="26"/>
      <c r="AT52" s="27"/>
      <c r="AU52" s="3"/>
    </row>
    <row r="53" spans="2:15383" ht="20.100000000000001" customHeight="1">
      <c r="B53" s="3"/>
      <c r="C53" s="3"/>
      <c r="D53" s="17"/>
      <c r="E53" s="18" t="s">
        <v>9</v>
      </c>
      <c r="F53" s="25"/>
      <c r="G53" s="25"/>
      <c r="H53" s="25"/>
      <c r="I53" s="25"/>
      <c r="J53" s="25"/>
      <c r="K53" s="25"/>
      <c r="L53" s="25"/>
      <c r="M53" s="25"/>
      <c r="N53" s="25"/>
      <c r="O53" s="25"/>
      <c r="P53" s="25"/>
      <c r="Q53" s="25"/>
      <c r="R53" s="25"/>
      <c r="S53" s="25"/>
      <c r="T53" s="25"/>
      <c r="U53" s="25"/>
      <c r="V53" s="22"/>
      <c r="W53" s="25"/>
      <c r="X53" s="25"/>
      <c r="Y53" s="25"/>
      <c r="Z53" s="25"/>
      <c r="AA53" s="25"/>
      <c r="AB53" s="25"/>
      <c r="AC53" s="25"/>
      <c r="AD53" s="25"/>
      <c r="AE53" s="25"/>
      <c r="AF53" s="25"/>
      <c r="AG53" s="25"/>
      <c r="AH53" s="25"/>
      <c r="AI53" s="25"/>
      <c r="AJ53" s="25"/>
      <c r="AK53" s="25"/>
      <c r="AL53" s="25"/>
      <c r="AM53" s="25"/>
      <c r="AN53" s="25"/>
      <c r="AO53" s="25"/>
      <c r="AP53" s="25"/>
      <c r="AQ53" s="25"/>
      <c r="AR53" s="25"/>
      <c r="AS53" s="26"/>
      <c r="AT53" s="27"/>
      <c r="AU53" s="3"/>
    </row>
    <row r="54" spans="2:15383" s="3" customFormat="1" ht="20.100000000000001" customHeight="1">
      <c r="D54" s="17"/>
      <c r="E54" s="24"/>
      <c r="F54" s="22"/>
      <c r="G54" s="22"/>
      <c r="H54" s="22"/>
      <c r="I54" s="22"/>
      <c r="J54" s="22"/>
      <c r="K54" s="22"/>
      <c r="L54" s="22"/>
      <c r="M54" s="22"/>
      <c r="N54" s="22"/>
      <c r="O54" s="22"/>
      <c r="P54" s="22"/>
      <c r="Q54" s="22"/>
      <c r="R54" s="22"/>
      <c r="S54" s="22"/>
      <c r="T54" s="22"/>
      <c r="U54" s="22"/>
      <c r="V54" s="593" t="str">
        <f>HYPERLINK("#'発注伝票データ'!A1","発注伝票データ")</f>
        <v>発注伝票データ</v>
      </c>
      <c r="W54" s="593"/>
      <c r="X54" s="593"/>
      <c r="Y54" s="593"/>
      <c r="Z54" s="593"/>
      <c r="AA54" s="593"/>
      <c r="AB54" s="593"/>
      <c r="AC54" s="593"/>
      <c r="AD54" s="593"/>
      <c r="AE54" s="593"/>
      <c r="AF54" s="593"/>
      <c r="AG54" s="593"/>
      <c r="AH54" s="593"/>
      <c r="AI54" s="593"/>
      <c r="AJ54" s="593"/>
      <c r="AK54" s="593"/>
      <c r="AL54" s="593"/>
      <c r="AM54" s="593"/>
      <c r="AN54" s="19"/>
      <c r="AO54" s="19"/>
      <c r="AP54" s="19"/>
      <c r="AQ54" s="19"/>
      <c r="AR54" s="19"/>
      <c r="AS54" s="23"/>
    </row>
    <row r="55" spans="2:15383" s="3" customFormat="1" ht="20.100000000000001" customHeight="1">
      <c r="D55" s="17"/>
      <c r="E55" s="24"/>
      <c r="F55" s="22"/>
      <c r="G55" s="22"/>
      <c r="H55" s="22"/>
      <c r="I55" s="22"/>
      <c r="J55" s="22"/>
      <c r="K55" s="22"/>
      <c r="L55" s="22"/>
      <c r="M55" s="22"/>
      <c r="N55" s="22"/>
      <c r="O55" s="22"/>
      <c r="P55" s="22"/>
      <c r="Q55" s="22"/>
      <c r="R55" s="22"/>
      <c r="S55" s="22"/>
      <c r="T55" s="22"/>
      <c r="U55" s="22"/>
      <c r="V55" s="593" t="str">
        <f>HYPERLINK("#'仕入伝票データ'!A1","仕入伝票データ")</f>
        <v>仕入伝票データ</v>
      </c>
      <c r="W55" s="593"/>
      <c r="X55" s="593"/>
      <c r="Y55" s="593"/>
      <c r="Z55" s="593"/>
      <c r="AA55" s="593"/>
      <c r="AB55" s="593"/>
      <c r="AC55" s="593"/>
      <c r="AD55" s="593"/>
      <c r="AE55" s="593"/>
      <c r="AF55" s="593"/>
      <c r="AG55" s="593"/>
      <c r="AH55" s="593"/>
      <c r="AI55" s="593"/>
      <c r="AJ55" s="593"/>
      <c r="AK55" s="593"/>
      <c r="AL55" s="593"/>
      <c r="AM55" s="593"/>
      <c r="AN55" s="28"/>
      <c r="AO55" s="28"/>
      <c r="AP55" s="28"/>
      <c r="AQ55" s="28"/>
      <c r="AR55" s="28"/>
      <c r="AS55" s="26"/>
      <c r="AT55" s="27"/>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c r="ODE55" s="1"/>
      <c r="ODF55" s="1"/>
      <c r="ODG55" s="1"/>
      <c r="ODH55" s="1"/>
      <c r="ODI55" s="1"/>
      <c r="ODJ55" s="1"/>
      <c r="ODK55" s="1"/>
      <c r="ODL55" s="1"/>
      <c r="ODM55" s="1"/>
      <c r="ODN55" s="1"/>
      <c r="ODO55" s="1"/>
      <c r="ODP55" s="1"/>
      <c r="ODQ55" s="1"/>
      <c r="ODR55" s="1"/>
      <c r="ODS55" s="1"/>
      <c r="ODT55" s="1"/>
      <c r="ODU55" s="1"/>
      <c r="ODV55" s="1"/>
      <c r="ODW55" s="1"/>
      <c r="ODX55" s="1"/>
      <c r="ODY55" s="1"/>
      <c r="ODZ55" s="1"/>
      <c r="OEA55" s="1"/>
      <c r="OEB55" s="1"/>
      <c r="OEC55" s="1"/>
      <c r="OED55" s="1"/>
      <c r="OEE55" s="1"/>
      <c r="OEF55" s="1"/>
      <c r="OEG55" s="1"/>
      <c r="OEH55" s="1"/>
      <c r="OEI55" s="1"/>
      <c r="OEJ55" s="1"/>
      <c r="OEK55" s="1"/>
      <c r="OEL55" s="1"/>
      <c r="OEM55" s="1"/>
      <c r="OEN55" s="1"/>
      <c r="OEO55" s="1"/>
      <c r="OEP55" s="1"/>
      <c r="OEQ55" s="1"/>
      <c r="OER55" s="1"/>
      <c r="OES55" s="1"/>
      <c r="OET55" s="1"/>
      <c r="OEU55" s="1"/>
      <c r="OEV55" s="1"/>
      <c r="OEW55" s="1"/>
      <c r="OEX55" s="1"/>
      <c r="OEY55" s="1"/>
      <c r="OEZ55" s="1"/>
      <c r="OFA55" s="1"/>
      <c r="OFB55" s="1"/>
      <c r="OFC55" s="1"/>
      <c r="OFD55" s="1"/>
      <c r="OFE55" s="1"/>
      <c r="OFF55" s="1"/>
      <c r="OFG55" s="1"/>
      <c r="OFH55" s="1"/>
      <c r="OFI55" s="1"/>
      <c r="OFJ55" s="1"/>
      <c r="OFK55" s="1"/>
      <c r="OFL55" s="1"/>
      <c r="OFM55" s="1"/>
      <c r="OFN55" s="1"/>
      <c r="OFO55" s="1"/>
      <c r="OFP55" s="1"/>
      <c r="OFQ55" s="1"/>
      <c r="OFR55" s="1"/>
      <c r="OFS55" s="1"/>
      <c r="OFT55" s="1"/>
      <c r="OFU55" s="1"/>
      <c r="OFV55" s="1"/>
      <c r="OFW55" s="1"/>
      <c r="OFX55" s="1"/>
      <c r="OFY55" s="1"/>
      <c r="OFZ55" s="1"/>
      <c r="OGA55" s="1"/>
      <c r="OGB55" s="1"/>
      <c r="OGC55" s="1"/>
      <c r="OGD55" s="1"/>
      <c r="OGE55" s="1"/>
      <c r="OGF55" s="1"/>
      <c r="OGG55" s="1"/>
      <c r="OGH55" s="1"/>
      <c r="OGI55" s="1"/>
      <c r="OGJ55" s="1"/>
      <c r="OGK55" s="1"/>
      <c r="OGL55" s="1"/>
      <c r="OGM55" s="1"/>
      <c r="OGN55" s="1"/>
      <c r="OGO55" s="1"/>
      <c r="OGP55" s="1"/>
      <c r="OGQ55" s="1"/>
      <c r="OGR55" s="1"/>
      <c r="OGS55" s="1"/>
      <c r="OGT55" s="1"/>
      <c r="OGU55" s="1"/>
      <c r="OGV55" s="1"/>
      <c r="OGW55" s="1"/>
      <c r="OGX55" s="1"/>
      <c r="OGY55" s="1"/>
      <c r="OGZ55" s="1"/>
      <c r="OHA55" s="1"/>
      <c r="OHB55" s="1"/>
      <c r="OHC55" s="1"/>
      <c r="OHD55" s="1"/>
      <c r="OHE55" s="1"/>
      <c r="OHF55" s="1"/>
      <c r="OHG55" s="1"/>
      <c r="OHH55" s="1"/>
      <c r="OHI55" s="1"/>
      <c r="OHJ55" s="1"/>
      <c r="OHK55" s="1"/>
      <c r="OHL55" s="1"/>
      <c r="OHM55" s="1"/>
      <c r="OHN55" s="1"/>
      <c r="OHO55" s="1"/>
      <c r="OHP55" s="1"/>
      <c r="OHQ55" s="1"/>
      <c r="OHR55" s="1"/>
      <c r="OHS55" s="1"/>
      <c r="OHT55" s="1"/>
      <c r="OHU55" s="1"/>
      <c r="OHV55" s="1"/>
      <c r="OHW55" s="1"/>
      <c r="OHX55" s="1"/>
      <c r="OHY55" s="1"/>
      <c r="OHZ55" s="1"/>
      <c r="OIA55" s="1"/>
      <c r="OIB55" s="1"/>
      <c r="OIC55" s="1"/>
      <c r="OID55" s="1"/>
      <c r="OIE55" s="1"/>
      <c r="OIF55" s="1"/>
      <c r="OIG55" s="1"/>
      <c r="OIH55" s="1"/>
      <c r="OII55" s="1"/>
      <c r="OIJ55" s="1"/>
      <c r="OIK55" s="1"/>
      <c r="OIL55" s="1"/>
      <c r="OIM55" s="1"/>
      <c r="OIN55" s="1"/>
      <c r="OIO55" s="1"/>
      <c r="OIP55" s="1"/>
      <c r="OIQ55" s="1"/>
      <c r="OIR55" s="1"/>
      <c r="OIS55" s="1"/>
      <c r="OIT55" s="1"/>
      <c r="OIU55" s="1"/>
      <c r="OIV55" s="1"/>
      <c r="OIW55" s="1"/>
      <c r="OIX55" s="1"/>
      <c r="OIY55" s="1"/>
      <c r="OIZ55" s="1"/>
      <c r="OJA55" s="1"/>
      <c r="OJB55" s="1"/>
      <c r="OJC55" s="1"/>
      <c r="OJD55" s="1"/>
      <c r="OJE55" s="1"/>
      <c r="OJF55" s="1"/>
      <c r="OJG55" s="1"/>
      <c r="OJH55" s="1"/>
      <c r="OJI55" s="1"/>
      <c r="OJJ55" s="1"/>
      <c r="OJK55" s="1"/>
      <c r="OJL55" s="1"/>
      <c r="OJM55" s="1"/>
      <c r="OJN55" s="1"/>
      <c r="OJO55" s="1"/>
      <c r="OJP55" s="1"/>
      <c r="OJQ55" s="1"/>
      <c r="OJR55" s="1"/>
      <c r="OJS55" s="1"/>
      <c r="OJT55" s="1"/>
      <c r="OJU55" s="1"/>
      <c r="OJV55" s="1"/>
      <c r="OJW55" s="1"/>
      <c r="OJX55" s="1"/>
      <c r="OJY55" s="1"/>
      <c r="OJZ55" s="1"/>
      <c r="OKA55" s="1"/>
      <c r="OKB55" s="1"/>
      <c r="OKC55" s="1"/>
      <c r="OKD55" s="1"/>
      <c r="OKE55" s="1"/>
      <c r="OKF55" s="1"/>
      <c r="OKG55" s="1"/>
      <c r="OKH55" s="1"/>
      <c r="OKI55" s="1"/>
      <c r="OKJ55" s="1"/>
      <c r="OKK55" s="1"/>
      <c r="OKL55" s="1"/>
      <c r="OKM55" s="1"/>
      <c r="OKN55" s="1"/>
      <c r="OKO55" s="1"/>
      <c r="OKP55" s="1"/>
      <c r="OKQ55" s="1"/>
      <c r="OKR55" s="1"/>
      <c r="OKS55" s="1"/>
      <c r="OKT55" s="1"/>
      <c r="OKU55" s="1"/>
      <c r="OKV55" s="1"/>
      <c r="OKW55" s="1"/>
      <c r="OKX55" s="1"/>
      <c r="OKY55" s="1"/>
      <c r="OKZ55" s="1"/>
      <c r="OLA55" s="1"/>
      <c r="OLB55" s="1"/>
      <c r="OLC55" s="1"/>
      <c r="OLD55" s="1"/>
      <c r="OLE55" s="1"/>
      <c r="OLF55" s="1"/>
      <c r="OLG55" s="1"/>
      <c r="OLH55" s="1"/>
      <c r="OLI55" s="1"/>
      <c r="OLJ55" s="1"/>
      <c r="OLK55" s="1"/>
      <c r="OLL55" s="1"/>
      <c r="OLM55" s="1"/>
      <c r="OLN55" s="1"/>
      <c r="OLO55" s="1"/>
      <c r="OLP55" s="1"/>
      <c r="OLQ55" s="1"/>
      <c r="OLR55" s="1"/>
      <c r="OLS55" s="1"/>
      <c r="OLT55" s="1"/>
      <c r="OLU55" s="1"/>
      <c r="OLV55" s="1"/>
      <c r="OLW55" s="1"/>
      <c r="OLX55" s="1"/>
      <c r="OLY55" s="1"/>
      <c r="OLZ55" s="1"/>
      <c r="OMA55" s="1"/>
      <c r="OMB55" s="1"/>
      <c r="OMC55" s="1"/>
      <c r="OMD55" s="1"/>
      <c r="OME55" s="1"/>
      <c r="OMF55" s="1"/>
      <c r="OMG55" s="1"/>
      <c r="OMH55" s="1"/>
      <c r="OMI55" s="1"/>
      <c r="OMJ55" s="1"/>
      <c r="OMK55" s="1"/>
      <c r="OML55" s="1"/>
      <c r="OMM55" s="1"/>
      <c r="OMN55" s="1"/>
      <c r="OMO55" s="1"/>
      <c r="OMP55" s="1"/>
      <c r="OMQ55" s="1"/>
      <c r="OMR55" s="1"/>
      <c r="OMS55" s="1"/>
      <c r="OMT55" s="1"/>
      <c r="OMU55" s="1"/>
      <c r="OMV55" s="1"/>
      <c r="OMW55" s="1"/>
      <c r="OMX55" s="1"/>
      <c r="OMY55" s="1"/>
      <c r="OMZ55" s="1"/>
      <c r="ONA55" s="1"/>
      <c r="ONB55" s="1"/>
      <c r="ONC55" s="1"/>
      <c r="OND55" s="1"/>
      <c r="ONE55" s="1"/>
      <c r="ONF55" s="1"/>
      <c r="ONG55" s="1"/>
      <c r="ONH55" s="1"/>
      <c r="ONI55" s="1"/>
      <c r="ONJ55" s="1"/>
      <c r="ONK55" s="1"/>
      <c r="ONL55" s="1"/>
      <c r="ONM55" s="1"/>
      <c r="ONN55" s="1"/>
      <c r="ONO55" s="1"/>
      <c r="ONP55" s="1"/>
      <c r="ONQ55" s="1"/>
      <c r="ONR55" s="1"/>
      <c r="ONS55" s="1"/>
      <c r="ONT55" s="1"/>
      <c r="ONU55" s="1"/>
      <c r="ONV55" s="1"/>
      <c r="ONW55" s="1"/>
      <c r="ONX55" s="1"/>
      <c r="ONY55" s="1"/>
      <c r="ONZ55" s="1"/>
      <c r="OOA55" s="1"/>
      <c r="OOB55" s="1"/>
      <c r="OOC55" s="1"/>
      <c r="OOD55" s="1"/>
      <c r="OOE55" s="1"/>
      <c r="OOF55" s="1"/>
      <c r="OOG55" s="1"/>
      <c r="OOH55" s="1"/>
      <c r="OOI55" s="1"/>
      <c r="OOJ55" s="1"/>
      <c r="OOK55" s="1"/>
      <c r="OOL55" s="1"/>
      <c r="OOM55" s="1"/>
      <c r="OON55" s="1"/>
      <c r="OOO55" s="1"/>
      <c r="OOP55" s="1"/>
      <c r="OOQ55" s="1"/>
      <c r="OOR55" s="1"/>
      <c r="OOS55" s="1"/>
      <c r="OOT55" s="1"/>
      <c r="OOU55" s="1"/>
      <c r="OOV55" s="1"/>
      <c r="OOW55" s="1"/>
      <c r="OOX55" s="1"/>
      <c r="OOY55" s="1"/>
      <c r="OOZ55" s="1"/>
      <c r="OPA55" s="1"/>
      <c r="OPB55" s="1"/>
      <c r="OPC55" s="1"/>
      <c r="OPD55" s="1"/>
      <c r="OPE55" s="1"/>
      <c r="OPF55" s="1"/>
      <c r="OPG55" s="1"/>
      <c r="OPH55" s="1"/>
      <c r="OPI55" s="1"/>
      <c r="OPJ55" s="1"/>
      <c r="OPK55" s="1"/>
      <c r="OPL55" s="1"/>
      <c r="OPM55" s="1"/>
      <c r="OPN55" s="1"/>
      <c r="OPO55" s="1"/>
      <c r="OPP55" s="1"/>
      <c r="OPQ55" s="1"/>
      <c r="OPR55" s="1"/>
      <c r="OPS55" s="1"/>
      <c r="OPT55" s="1"/>
      <c r="OPU55" s="1"/>
      <c r="OPV55" s="1"/>
      <c r="OPW55" s="1"/>
      <c r="OPX55" s="1"/>
      <c r="OPY55" s="1"/>
      <c r="OPZ55" s="1"/>
      <c r="OQA55" s="1"/>
      <c r="OQB55" s="1"/>
      <c r="OQC55" s="1"/>
      <c r="OQD55" s="1"/>
      <c r="OQE55" s="1"/>
      <c r="OQF55" s="1"/>
      <c r="OQG55" s="1"/>
      <c r="OQH55" s="1"/>
      <c r="OQI55" s="1"/>
      <c r="OQJ55" s="1"/>
      <c r="OQK55" s="1"/>
      <c r="OQL55" s="1"/>
      <c r="OQM55" s="1"/>
      <c r="OQN55" s="1"/>
      <c r="OQO55" s="1"/>
      <c r="OQP55" s="1"/>
      <c r="OQQ55" s="1"/>
      <c r="OQR55" s="1"/>
      <c r="OQS55" s="1"/>
      <c r="OQT55" s="1"/>
      <c r="OQU55" s="1"/>
      <c r="OQV55" s="1"/>
      <c r="OQW55" s="1"/>
      <c r="OQX55" s="1"/>
      <c r="OQY55" s="1"/>
      <c r="OQZ55" s="1"/>
      <c r="ORA55" s="1"/>
      <c r="ORB55" s="1"/>
      <c r="ORC55" s="1"/>
      <c r="ORD55" s="1"/>
      <c r="ORE55" s="1"/>
      <c r="ORF55" s="1"/>
      <c r="ORG55" s="1"/>
      <c r="ORH55" s="1"/>
      <c r="ORI55" s="1"/>
      <c r="ORJ55" s="1"/>
      <c r="ORK55" s="1"/>
      <c r="ORL55" s="1"/>
      <c r="ORM55" s="1"/>
      <c r="ORN55" s="1"/>
      <c r="ORO55" s="1"/>
      <c r="ORP55" s="1"/>
      <c r="ORQ55" s="1"/>
      <c r="ORR55" s="1"/>
      <c r="ORS55" s="1"/>
      <c r="ORT55" s="1"/>
      <c r="ORU55" s="1"/>
      <c r="ORV55" s="1"/>
      <c r="ORW55" s="1"/>
      <c r="ORX55" s="1"/>
      <c r="ORY55" s="1"/>
      <c r="ORZ55" s="1"/>
      <c r="OSA55" s="1"/>
      <c r="OSB55" s="1"/>
      <c r="OSC55" s="1"/>
      <c r="OSD55" s="1"/>
      <c r="OSE55" s="1"/>
      <c r="OSF55" s="1"/>
      <c r="OSG55" s="1"/>
      <c r="OSH55" s="1"/>
      <c r="OSI55" s="1"/>
      <c r="OSJ55" s="1"/>
      <c r="OSK55" s="1"/>
      <c r="OSL55" s="1"/>
      <c r="OSM55" s="1"/>
      <c r="OSN55" s="1"/>
      <c r="OSO55" s="1"/>
      <c r="OSP55" s="1"/>
      <c r="OSQ55" s="1"/>
      <c r="OSR55" s="1"/>
      <c r="OSS55" s="1"/>
      <c r="OST55" s="1"/>
      <c r="OSU55" s="1"/>
      <c r="OSV55" s="1"/>
      <c r="OSW55" s="1"/>
      <c r="OSX55" s="1"/>
      <c r="OSY55" s="1"/>
      <c r="OSZ55" s="1"/>
      <c r="OTA55" s="1"/>
      <c r="OTB55" s="1"/>
      <c r="OTC55" s="1"/>
      <c r="OTD55" s="1"/>
      <c r="OTE55" s="1"/>
      <c r="OTF55" s="1"/>
      <c r="OTG55" s="1"/>
      <c r="OTH55" s="1"/>
      <c r="OTI55" s="1"/>
      <c r="OTJ55" s="1"/>
      <c r="OTK55" s="1"/>
      <c r="OTL55" s="1"/>
      <c r="OTM55" s="1"/>
      <c r="OTN55" s="1"/>
      <c r="OTO55" s="1"/>
      <c r="OTP55" s="1"/>
      <c r="OTQ55" s="1"/>
      <c r="OTR55" s="1"/>
      <c r="OTS55" s="1"/>
      <c r="OTT55" s="1"/>
      <c r="OTU55" s="1"/>
      <c r="OTV55" s="1"/>
      <c r="OTW55" s="1"/>
      <c r="OTX55" s="1"/>
      <c r="OTY55" s="1"/>
      <c r="OTZ55" s="1"/>
      <c r="OUA55" s="1"/>
      <c r="OUB55" s="1"/>
      <c r="OUC55" s="1"/>
      <c r="OUD55" s="1"/>
      <c r="OUE55" s="1"/>
      <c r="OUF55" s="1"/>
      <c r="OUG55" s="1"/>
      <c r="OUH55" s="1"/>
      <c r="OUI55" s="1"/>
      <c r="OUJ55" s="1"/>
      <c r="OUK55" s="1"/>
      <c r="OUL55" s="1"/>
      <c r="OUM55" s="1"/>
      <c r="OUN55" s="1"/>
      <c r="OUO55" s="1"/>
      <c r="OUP55" s="1"/>
      <c r="OUQ55" s="1"/>
      <c r="OUR55" s="1"/>
      <c r="OUS55" s="1"/>
      <c r="OUT55" s="1"/>
      <c r="OUU55" s="1"/>
      <c r="OUV55" s="1"/>
      <c r="OUW55" s="1"/>
      <c r="OUX55" s="1"/>
      <c r="OUY55" s="1"/>
      <c r="OUZ55" s="1"/>
      <c r="OVA55" s="1"/>
      <c r="OVB55" s="1"/>
      <c r="OVC55" s="1"/>
      <c r="OVD55" s="1"/>
      <c r="OVE55" s="1"/>
      <c r="OVF55" s="1"/>
      <c r="OVG55" s="1"/>
      <c r="OVH55" s="1"/>
      <c r="OVI55" s="1"/>
      <c r="OVJ55" s="1"/>
      <c r="OVK55" s="1"/>
      <c r="OVL55" s="1"/>
      <c r="OVM55" s="1"/>
      <c r="OVN55" s="1"/>
      <c r="OVO55" s="1"/>
      <c r="OVP55" s="1"/>
      <c r="OVQ55" s="1"/>
      <c r="OVR55" s="1"/>
      <c r="OVS55" s="1"/>
      <c r="OVT55" s="1"/>
      <c r="OVU55" s="1"/>
      <c r="OVV55" s="1"/>
      <c r="OVW55" s="1"/>
      <c r="OVX55" s="1"/>
      <c r="OVY55" s="1"/>
      <c r="OVZ55" s="1"/>
      <c r="OWA55" s="1"/>
      <c r="OWB55" s="1"/>
      <c r="OWC55" s="1"/>
      <c r="OWD55" s="1"/>
      <c r="OWE55" s="1"/>
      <c r="OWF55" s="1"/>
      <c r="OWG55" s="1"/>
      <c r="OWH55" s="1"/>
      <c r="OWI55" s="1"/>
      <c r="OWJ55" s="1"/>
      <c r="OWK55" s="1"/>
      <c r="OWL55" s="1"/>
      <c r="OWM55" s="1"/>
      <c r="OWN55" s="1"/>
      <c r="OWO55" s="1"/>
      <c r="OWP55" s="1"/>
      <c r="OWQ55" s="1"/>
      <c r="OWR55" s="1"/>
      <c r="OWS55" s="1"/>
      <c r="OWT55" s="1"/>
      <c r="OWU55" s="1"/>
      <c r="OWV55" s="1"/>
      <c r="OWW55" s="1"/>
      <c r="OWX55" s="1"/>
      <c r="OWY55" s="1"/>
      <c r="OWZ55" s="1"/>
      <c r="OXA55" s="1"/>
      <c r="OXB55" s="1"/>
      <c r="OXC55" s="1"/>
      <c r="OXD55" s="1"/>
      <c r="OXE55" s="1"/>
      <c r="OXF55" s="1"/>
      <c r="OXG55" s="1"/>
      <c r="OXH55" s="1"/>
      <c r="OXI55" s="1"/>
      <c r="OXJ55" s="1"/>
      <c r="OXK55" s="1"/>
      <c r="OXL55" s="1"/>
      <c r="OXM55" s="1"/>
      <c r="OXN55" s="1"/>
      <c r="OXO55" s="1"/>
      <c r="OXP55" s="1"/>
      <c r="OXQ55" s="1"/>
      <c r="OXR55" s="1"/>
      <c r="OXS55" s="1"/>
      <c r="OXT55" s="1"/>
      <c r="OXU55" s="1"/>
      <c r="OXV55" s="1"/>
      <c r="OXW55" s="1"/>
      <c r="OXX55" s="1"/>
      <c r="OXY55" s="1"/>
      <c r="OXZ55" s="1"/>
      <c r="OYA55" s="1"/>
      <c r="OYB55" s="1"/>
      <c r="OYC55" s="1"/>
      <c r="OYD55" s="1"/>
      <c r="OYE55" s="1"/>
      <c r="OYF55" s="1"/>
      <c r="OYG55" s="1"/>
      <c r="OYH55" s="1"/>
      <c r="OYI55" s="1"/>
      <c r="OYJ55" s="1"/>
      <c r="OYK55" s="1"/>
      <c r="OYL55" s="1"/>
      <c r="OYM55" s="1"/>
      <c r="OYN55" s="1"/>
      <c r="OYO55" s="1"/>
      <c r="OYP55" s="1"/>
      <c r="OYQ55" s="1"/>
      <c r="OYR55" s="1"/>
      <c r="OYS55" s="1"/>
      <c r="OYT55" s="1"/>
      <c r="OYU55" s="1"/>
      <c r="OYV55" s="1"/>
      <c r="OYW55" s="1"/>
      <c r="OYX55" s="1"/>
      <c r="OYY55" s="1"/>
      <c r="OYZ55" s="1"/>
      <c r="OZA55" s="1"/>
      <c r="OZB55" s="1"/>
      <c r="OZC55" s="1"/>
      <c r="OZD55" s="1"/>
      <c r="OZE55" s="1"/>
      <c r="OZF55" s="1"/>
      <c r="OZG55" s="1"/>
      <c r="OZH55" s="1"/>
      <c r="OZI55" s="1"/>
      <c r="OZJ55" s="1"/>
      <c r="OZK55" s="1"/>
      <c r="OZL55" s="1"/>
      <c r="OZM55" s="1"/>
      <c r="OZN55" s="1"/>
      <c r="OZO55" s="1"/>
      <c r="OZP55" s="1"/>
      <c r="OZQ55" s="1"/>
      <c r="OZR55" s="1"/>
      <c r="OZS55" s="1"/>
      <c r="OZT55" s="1"/>
      <c r="OZU55" s="1"/>
      <c r="OZV55" s="1"/>
      <c r="OZW55" s="1"/>
      <c r="OZX55" s="1"/>
      <c r="OZY55" s="1"/>
      <c r="OZZ55" s="1"/>
      <c r="PAA55" s="1"/>
      <c r="PAB55" s="1"/>
      <c r="PAC55" s="1"/>
      <c r="PAD55" s="1"/>
      <c r="PAE55" s="1"/>
      <c r="PAF55" s="1"/>
      <c r="PAG55" s="1"/>
      <c r="PAH55" s="1"/>
      <c r="PAI55" s="1"/>
      <c r="PAJ55" s="1"/>
      <c r="PAK55" s="1"/>
      <c r="PAL55" s="1"/>
      <c r="PAM55" s="1"/>
      <c r="PAN55" s="1"/>
      <c r="PAO55" s="1"/>
      <c r="PAP55" s="1"/>
      <c r="PAQ55" s="1"/>
      <c r="PAR55" s="1"/>
      <c r="PAS55" s="1"/>
      <c r="PAT55" s="1"/>
      <c r="PAU55" s="1"/>
      <c r="PAV55" s="1"/>
      <c r="PAW55" s="1"/>
      <c r="PAX55" s="1"/>
      <c r="PAY55" s="1"/>
      <c r="PAZ55" s="1"/>
      <c r="PBA55" s="1"/>
      <c r="PBB55" s="1"/>
      <c r="PBC55" s="1"/>
      <c r="PBD55" s="1"/>
      <c r="PBE55" s="1"/>
      <c r="PBF55" s="1"/>
      <c r="PBG55" s="1"/>
      <c r="PBH55" s="1"/>
      <c r="PBI55" s="1"/>
      <c r="PBJ55" s="1"/>
      <c r="PBK55" s="1"/>
      <c r="PBL55" s="1"/>
      <c r="PBM55" s="1"/>
      <c r="PBN55" s="1"/>
      <c r="PBO55" s="1"/>
      <c r="PBP55" s="1"/>
      <c r="PBQ55" s="1"/>
      <c r="PBR55" s="1"/>
      <c r="PBS55" s="1"/>
      <c r="PBT55" s="1"/>
      <c r="PBU55" s="1"/>
      <c r="PBV55" s="1"/>
      <c r="PBW55" s="1"/>
      <c r="PBX55" s="1"/>
      <c r="PBY55" s="1"/>
      <c r="PBZ55" s="1"/>
      <c r="PCA55" s="1"/>
      <c r="PCB55" s="1"/>
      <c r="PCC55" s="1"/>
      <c r="PCD55" s="1"/>
      <c r="PCE55" s="1"/>
      <c r="PCF55" s="1"/>
      <c r="PCG55" s="1"/>
      <c r="PCH55" s="1"/>
      <c r="PCI55" s="1"/>
      <c r="PCJ55" s="1"/>
      <c r="PCK55" s="1"/>
      <c r="PCL55" s="1"/>
      <c r="PCM55" s="1"/>
      <c r="PCN55" s="1"/>
      <c r="PCO55" s="1"/>
      <c r="PCP55" s="1"/>
      <c r="PCQ55" s="1"/>
      <c r="PCR55" s="1"/>
      <c r="PCS55" s="1"/>
      <c r="PCT55" s="1"/>
      <c r="PCU55" s="1"/>
      <c r="PCV55" s="1"/>
      <c r="PCW55" s="1"/>
      <c r="PCX55" s="1"/>
      <c r="PCY55" s="1"/>
      <c r="PCZ55" s="1"/>
      <c r="PDA55" s="1"/>
      <c r="PDB55" s="1"/>
      <c r="PDC55" s="1"/>
      <c r="PDD55" s="1"/>
      <c r="PDE55" s="1"/>
      <c r="PDF55" s="1"/>
      <c r="PDG55" s="1"/>
      <c r="PDH55" s="1"/>
      <c r="PDI55" s="1"/>
      <c r="PDJ55" s="1"/>
      <c r="PDK55" s="1"/>
      <c r="PDL55" s="1"/>
      <c r="PDM55" s="1"/>
      <c r="PDN55" s="1"/>
      <c r="PDO55" s="1"/>
      <c r="PDP55" s="1"/>
      <c r="PDQ55" s="1"/>
      <c r="PDR55" s="1"/>
      <c r="PDS55" s="1"/>
      <c r="PDT55" s="1"/>
      <c r="PDU55" s="1"/>
      <c r="PDV55" s="1"/>
      <c r="PDW55" s="1"/>
      <c r="PDX55" s="1"/>
      <c r="PDY55" s="1"/>
      <c r="PDZ55" s="1"/>
      <c r="PEA55" s="1"/>
      <c r="PEB55" s="1"/>
      <c r="PEC55" s="1"/>
      <c r="PED55" s="1"/>
      <c r="PEE55" s="1"/>
      <c r="PEF55" s="1"/>
      <c r="PEG55" s="1"/>
      <c r="PEH55" s="1"/>
      <c r="PEI55" s="1"/>
      <c r="PEJ55" s="1"/>
      <c r="PEK55" s="1"/>
      <c r="PEL55" s="1"/>
      <c r="PEM55" s="1"/>
      <c r="PEN55" s="1"/>
      <c r="PEO55" s="1"/>
      <c r="PEP55" s="1"/>
      <c r="PEQ55" s="1"/>
      <c r="PER55" s="1"/>
      <c r="PES55" s="1"/>
      <c r="PET55" s="1"/>
      <c r="PEU55" s="1"/>
      <c r="PEV55" s="1"/>
      <c r="PEW55" s="1"/>
      <c r="PEX55" s="1"/>
      <c r="PEY55" s="1"/>
      <c r="PEZ55" s="1"/>
      <c r="PFA55" s="1"/>
      <c r="PFB55" s="1"/>
      <c r="PFC55" s="1"/>
      <c r="PFD55" s="1"/>
      <c r="PFE55" s="1"/>
      <c r="PFF55" s="1"/>
      <c r="PFG55" s="1"/>
      <c r="PFH55" s="1"/>
      <c r="PFI55" s="1"/>
      <c r="PFJ55" s="1"/>
      <c r="PFK55" s="1"/>
      <c r="PFL55" s="1"/>
      <c r="PFM55" s="1"/>
      <c r="PFN55" s="1"/>
      <c r="PFO55" s="1"/>
      <c r="PFP55" s="1"/>
      <c r="PFQ55" s="1"/>
      <c r="PFR55" s="1"/>
      <c r="PFS55" s="1"/>
      <c r="PFT55" s="1"/>
      <c r="PFU55" s="1"/>
      <c r="PFV55" s="1"/>
      <c r="PFW55" s="1"/>
      <c r="PFX55" s="1"/>
      <c r="PFY55" s="1"/>
      <c r="PFZ55" s="1"/>
      <c r="PGA55" s="1"/>
      <c r="PGB55" s="1"/>
      <c r="PGC55" s="1"/>
      <c r="PGD55" s="1"/>
      <c r="PGE55" s="1"/>
      <c r="PGF55" s="1"/>
      <c r="PGG55" s="1"/>
      <c r="PGH55" s="1"/>
      <c r="PGI55" s="1"/>
      <c r="PGJ55" s="1"/>
      <c r="PGK55" s="1"/>
      <c r="PGL55" s="1"/>
      <c r="PGM55" s="1"/>
      <c r="PGN55" s="1"/>
      <c r="PGO55" s="1"/>
      <c r="PGP55" s="1"/>
      <c r="PGQ55" s="1"/>
      <c r="PGR55" s="1"/>
      <c r="PGS55" s="1"/>
      <c r="PGT55" s="1"/>
      <c r="PGU55" s="1"/>
      <c r="PGV55" s="1"/>
      <c r="PGW55" s="1"/>
      <c r="PGX55" s="1"/>
      <c r="PGY55" s="1"/>
      <c r="PGZ55" s="1"/>
      <c r="PHA55" s="1"/>
      <c r="PHB55" s="1"/>
      <c r="PHC55" s="1"/>
      <c r="PHD55" s="1"/>
      <c r="PHE55" s="1"/>
      <c r="PHF55" s="1"/>
      <c r="PHG55" s="1"/>
      <c r="PHH55" s="1"/>
      <c r="PHI55" s="1"/>
      <c r="PHJ55" s="1"/>
      <c r="PHK55" s="1"/>
      <c r="PHL55" s="1"/>
      <c r="PHM55" s="1"/>
      <c r="PHN55" s="1"/>
      <c r="PHO55" s="1"/>
      <c r="PHP55" s="1"/>
      <c r="PHQ55" s="1"/>
      <c r="PHR55" s="1"/>
      <c r="PHS55" s="1"/>
      <c r="PHT55" s="1"/>
      <c r="PHU55" s="1"/>
      <c r="PHV55" s="1"/>
      <c r="PHW55" s="1"/>
      <c r="PHX55" s="1"/>
      <c r="PHY55" s="1"/>
      <c r="PHZ55" s="1"/>
      <c r="PIA55" s="1"/>
      <c r="PIB55" s="1"/>
      <c r="PIC55" s="1"/>
      <c r="PID55" s="1"/>
      <c r="PIE55" s="1"/>
      <c r="PIF55" s="1"/>
      <c r="PIG55" s="1"/>
      <c r="PIH55" s="1"/>
      <c r="PII55" s="1"/>
      <c r="PIJ55" s="1"/>
      <c r="PIK55" s="1"/>
      <c r="PIL55" s="1"/>
      <c r="PIM55" s="1"/>
      <c r="PIN55" s="1"/>
      <c r="PIO55" s="1"/>
      <c r="PIP55" s="1"/>
      <c r="PIQ55" s="1"/>
      <c r="PIR55" s="1"/>
      <c r="PIS55" s="1"/>
      <c r="PIT55" s="1"/>
      <c r="PIU55" s="1"/>
      <c r="PIV55" s="1"/>
      <c r="PIW55" s="1"/>
      <c r="PIX55" s="1"/>
      <c r="PIY55" s="1"/>
      <c r="PIZ55" s="1"/>
      <c r="PJA55" s="1"/>
      <c r="PJB55" s="1"/>
      <c r="PJC55" s="1"/>
      <c r="PJD55" s="1"/>
      <c r="PJE55" s="1"/>
      <c r="PJF55" s="1"/>
      <c r="PJG55" s="1"/>
      <c r="PJH55" s="1"/>
      <c r="PJI55" s="1"/>
      <c r="PJJ55" s="1"/>
      <c r="PJK55" s="1"/>
      <c r="PJL55" s="1"/>
      <c r="PJM55" s="1"/>
      <c r="PJN55" s="1"/>
      <c r="PJO55" s="1"/>
      <c r="PJP55" s="1"/>
      <c r="PJQ55" s="1"/>
      <c r="PJR55" s="1"/>
      <c r="PJS55" s="1"/>
      <c r="PJT55" s="1"/>
      <c r="PJU55" s="1"/>
      <c r="PJV55" s="1"/>
      <c r="PJW55" s="1"/>
      <c r="PJX55" s="1"/>
      <c r="PJY55" s="1"/>
      <c r="PJZ55" s="1"/>
      <c r="PKA55" s="1"/>
      <c r="PKB55" s="1"/>
      <c r="PKC55" s="1"/>
      <c r="PKD55" s="1"/>
      <c r="PKE55" s="1"/>
      <c r="PKF55" s="1"/>
      <c r="PKG55" s="1"/>
      <c r="PKH55" s="1"/>
      <c r="PKI55" s="1"/>
      <c r="PKJ55" s="1"/>
      <c r="PKK55" s="1"/>
      <c r="PKL55" s="1"/>
      <c r="PKM55" s="1"/>
      <c r="PKN55" s="1"/>
      <c r="PKO55" s="1"/>
      <c r="PKP55" s="1"/>
      <c r="PKQ55" s="1"/>
      <c r="PKR55" s="1"/>
      <c r="PKS55" s="1"/>
      <c r="PKT55" s="1"/>
      <c r="PKU55" s="1"/>
      <c r="PKV55" s="1"/>
      <c r="PKW55" s="1"/>
      <c r="PKX55" s="1"/>
      <c r="PKY55" s="1"/>
      <c r="PKZ55" s="1"/>
      <c r="PLA55" s="1"/>
      <c r="PLB55" s="1"/>
      <c r="PLC55" s="1"/>
      <c r="PLD55" s="1"/>
      <c r="PLE55" s="1"/>
      <c r="PLF55" s="1"/>
      <c r="PLG55" s="1"/>
      <c r="PLH55" s="1"/>
      <c r="PLI55" s="1"/>
      <c r="PLJ55" s="1"/>
      <c r="PLK55" s="1"/>
      <c r="PLL55" s="1"/>
      <c r="PLM55" s="1"/>
      <c r="PLN55" s="1"/>
      <c r="PLO55" s="1"/>
      <c r="PLP55" s="1"/>
      <c r="PLQ55" s="1"/>
      <c r="PLR55" s="1"/>
      <c r="PLS55" s="1"/>
      <c r="PLT55" s="1"/>
      <c r="PLU55" s="1"/>
      <c r="PLV55" s="1"/>
      <c r="PLW55" s="1"/>
      <c r="PLX55" s="1"/>
      <c r="PLY55" s="1"/>
      <c r="PLZ55" s="1"/>
      <c r="PMA55" s="1"/>
      <c r="PMB55" s="1"/>
      <c r="PMC55" s="1"/>
      <c r="PMD55" s="1"/>
      <c r="PME55" s="1"/>
      <c r="PMF55" s="1"/>
      <c r="PMG55" s="1"/>
      <c r="PMH55" s="1"/>
      <c r="PMI55" s="1"/>
      <c r="PMJ55" s="1"/>
      <c r="PMK55" s="1"/>
      <c r="PML55" s="1"/>
      <c r="PMM55" s="1"/>
      <c r="PMN55" s="1"/>
      <c r="PMO55" s="1"/>
      <c r="PMP55" s="1"/>
      <c r="PMQ55" s="1"/>
      <c r="PMR55" s="1"/>
      <c r="PMS55" s="1"/>
      <c r="PMT55" s="1"/>
      <c r="PMU55" s="1"/>
      <c r="PMV55" s="1"/>
      <c r="PMW55" s="1"/>
      <c r="PMX55" s="1"/>
      <c r="PMY55" s="1"/>
      <c r="PMZ55" s="1"/>
      <c r="PNA55" s="1"/>
      <c r="PNB55" s="1"/>
      <c r="PNC55" s="1"/>
      <c r="PND55" s="1"/>
      <c r="PNE55" s="1"/>
      <c r="PNF55" s="1"/>
      <c r="PNG55" s="1"/>
      <c r="PNH55" s="1"/>
      <c r="PNI55" s="1"/>
      <c r="PNJ55" s="1"/>
      <c r="PNK55" s="1"/>
      <c r="PNL55" s="1"/>
      <c r="PNM55" s="1"/>
      <c r="PNN55" s="1"/>
      <c r="PNO55" s="1"/>
      <c r="PNP55" s="1"/>
      <c r="PNQ55" s="1"/>
      <c r="PNR55" s="1"/>
      <c r="PNS55" s="1"/>
      <c r="PNT55" s="1"/>
      <c r="PNU55" s="1"/>
      <c r="PNV55" s="1"/>
      <c r="PNW55" s="1"/>
      <c r="PNX55" s="1"/>
      <c r="PNY55" s="1"/>
      <c r="PNZ55" s="1"/>
      <c r="POA55" s="1"/>
      <c r="POB55" s="1"/>
      <c r="POC55" s="1"/>
      <c r="POD55" s="1"/>
      <c r="POE55" s="1"/>
      <c r="POF55" s="1"/>
      <c r="POG55" s="1"/>
      <c r="POH55" s="1"/>
      <c r="POI55" s="1"/>
      <c r="POJ55" s="1"/>
      <c r="POK55" s="1"/>
      <c r="POL55" s="1"/>
      <c r="POM55" s="1"/>
      <c r="PON55" s="1"/>
      <c r="POO55" s="1"/>
      <c r="POP55" s="1"/>
      <c r="POQ55" s="1"/>
      <c r="POR55" s="1"/>
      <c r="POS55" s="1"/>
      <c r="POT55" s="1"/>
      <c r="POU55" s="1"/>
      <c r="POV55" s="1"/>
      <c r="POW55" s="1"/>
      <c r="POX55" s="1"/>
      <c r="POY55" s="1"/>
      <c r="POZ55" s="1"/>
      <c r="PPA55" s="1"/>
      <c r="PPB55" s="1"/>
      <c r="PPC55" s="1"/>
      <c r="PPD55" s="1"/>
      <c r="PPE55" s="1"/>
      <c r="PPF55" s="1"/>
      <c r="PPG55" s="1"/>
      <c r="PPH55" s="1"/>
      <c r="PPI55" s="1"/>
      <c r="PPJ55" s="1"/>
      <c r="PPK55" s="1"/>
      <c r="PPL55" s="1"/>
      <c r="PPM55" s="1"/>
      <c r="PPN55" s="1"/>
      <c r="PPO55" s="1"/>
      <c r="PPP55" s="1"/>
      <c r="PPQ55" s="1"/>
      <c r="PPR55" s="1"/>
      <c r="PPS55" s="1"/>
      <c r="PPT55" s="1"/>
      <c r="PPU55" s="1"/>
      <c r="PPV55" s="1"/>
      <c r="PPW55" s="1"/>
      <c r="PPX55" s="1"/>
      <c r="PPY55" s="1"/>
      <c r="PPZ55" s="1"/>
      <c r="PQA55" s="1"/>
      <c r="PQB55" s="1"/>
      <c r="PQC55" s="1"/>
      <c r="PQD55" s="1"/>
      <c r="PQE55" s="1"/>
      <c r="PQF55" s="1"/>
      <c r="PQG55" s="1"/>
      <c r="PQH55" s="1"/>
      <c r="PQI55" s="1"/>
      <c r="PQJ55" s="1"/>
      <c r="PQK55" s="1"/>
      <c r="PQL55" s="1"/>
      <c r="PQM55" s="1"/>
      <c r="PQN55" s="1"/>
      <c r="PQO55" s="1"/>
      <c r="PQP55" s="1"/>
      <c r="PQQ55" s="1"/>
      <c r="PQR55" s="1"/>
      <c r="PQS55" s="1"/>
      <c r="PQT55" s="1"/>
      <c r="PQU55" s="1"/>
      <c r="PQV55" s="1"/>
      <c r="PQW55" s="1"/>
      <c r="PQX55" s="1"/>
      <c r="PQY55" s="1"/>
      <c r="PQZ55" s="1"/>
      <c r="PRA55" s="1"/>
      <c r="PRB55" s="1"/>
      <c r="PRC55" s="1"/>
      <c r="PRD55" s="1"/>
      <c r="PRE55" s="1"/>
      <c r="PRF55" s="1"/>
      <c r="PRG55" s="1"/>
      <c r="PRH55" s="1"/>
      <c r="PRI55" s="1"/>
      <c r="PRJ55" s="1"/>
      <c r="PRK55" s="1"/>
      <c r="PRL55" s="1"/>
      <c r="PRM55" s="1"/>
      <c r="PRN55" s="1"/>
      <c r="PRO55" s="1"/>
      <c r="PRP55" s="1"/>
      <c r="PRQ55" s="1"/>
      <c r="PRR55" s="1"/>
      <c r="PRS55" s="1"/>
      <c r="PRT55" s="1"/>
      <c r="PRU55" s="1"/>
      <c r="PRV55" s="1"/>
      <c r="PRW55" s="1"/>
      <c r="PRX55" s="1"/>
      <c r="PRY55" s="1"/>
      <c r="PRZ55" s="1"/>
      <c r="PSA55" s="1"/>
      <c r="PSB55" s="1"/>
      <c r="PSC55" s="1"/>
      <c r="PSD55" s="1"/>
      <c r="PSE55" s="1"/>
      <c r="PSF55" s="1"/>
      <c r="PSG55" s="1"/>
      <c r="PSH55" s="1"/>
      <c r="PSI55" s="1"/>
      <c r="PSJ55" s="1"/>
      <c r="PSK55" s="1"/>
      <c r="PSL55" s="1"/>
      <c r="PSM55" s="1"/>
      <c r="PSN55" s="1"/>
      <c r="PSO55" s="1"/>
      <c r="PSP55" s="1"/>
      <c r="PSQ55" s="1"/>
      <c r="PSR55" s="1"/>
      <c r="PSS55" s="1"/>
      <c r="PST55" s="1"/>
      <c r="PSU55" s="1"/>
      <c r="PSV55" s="1"/>
      <c r="PSW55" s="1"/>
      <c r="PSX55" s="1"/>
      <c r="PSY55" s="1"/>
      <c r="PSZ55" s="1"/>
      <c r="PTA55" s="1"/>
      <c r="PTB55" s="1"/>
      <c r="PTC55" s="1"/>
      <c r="PTD55" s="1"/>
      <c r="PTE55" s="1"/>
      <c r="PTF55" s="1"/>
      <c r="PTG55" s="1"/>
      <c r="PTH55" s="1"/>
      <c r="PTI55" s="1"/>
      <c r="PTJ55" s="1"/>
      <c r="PTK55" s="1"/>
      <c r="PTL55" s="1"/>
      <c r="PTM55" s="1"/>
      <c r="PTN55" s="1"/>
      <c r="PTO55" s="1"/>
      <c r="PTP55" s="1"/>
      <c r="PTQ55" s="1"/>
      <c r="PTR55" s="1"/>
      <c r="PTS55" s="1"/>
      <c r="PTT55" s="1"/>
      <c r="PTU55" s="1"/>
      <c r="PTV55" s="1"/>
      <c r="PTW55" s="1"/>
      <c r="PTX55" s="1"/>
      <c r="PTY55" s="1"/>
      <c r="PTZ55" s="1"/>
      <c r="PUA55" s="1"/>
      <c r="PUB55" s="1"/>
      <c r="PUC55" s="1"/>
      <c r="PUD55" s="1"/>
      <c r="PUE55" s="1"/>
      <c r="PUF55" s="1"/>
      <c r="PUG55" s="1"/>
      <c r="PUH55" s="1"/>
      <c r="PUI55" s="1"/>
      <c r="PUJ55" s="1"/>
      <c r="PUK55" s="1"/>
      <c r="PUL55" s="1"/>
      <c r="PUM55" s="1"/>
      <c r="PUN55" s="1"/>
      <c r="PUO55" s="1"/>
      <c r="PUP55" s="1"/>
      <c r="PUQ55" s="1"/>
      <c r="PUR55" s="1"/>
      <c r="PUS55" s="1"/>
      <c r="PUT55" s="1"/>
      <c r="PUU55" s="1"/>
      <c r="PUV55" s="1"/>
      <c r="PUW55" s="1"/>
      <c r="PUX55" s="1"/>
      <c r="PUY55" s="1"/>
      <c r="PUZ55" s="1"/>
      <c r="PVA55" s="1"/>
      <c r="PVB55" s="1"/>
      <c r="PVC55" s="1"/>
      <c r="PVD55" s="1"/>
      <c r="PVE55" s="1"/>
      <c r="PVF55" s="1"/>
      <c r="PVG55" s="1"/>
      <c r="PVH55" s="1"/>
      <c r="PVI55" s="1"/>
      <c r="PVJ55" s="1"/>
      <c r="PVK55" s="1"/>
      <c r="PVL55" s="1"/>
      <c r="PVM55" s="1"/>
      <c r="PVN55" s="1"/>
      <c r="PVO55" s="1"/>
      <c r="PVP55" s="1"/>
      <c r="PVQ55" s="1"/>
      <c r="PVR55" s="1"/>
      <c r="PVS55" s="1"/>
      <c r="PVT55" s="1"/>
      <c r="PVU55" s="1"/>
      <c r="PVV55" s="1"/>
      <c r="PVW55" s="1"/>
      <c r="PVX55" s="1"/>
      <c r="PVY55" s="1"/>
      <c r="PVZ55" s="1"/>
      <c r="PWA55" s="1"/>
      <c r="PWB55" s="1"/>
      <c r="PWC55" s="1"/>
      <c r="PWD55" s="1"/>
      <c r="PWE55" s="1"/>
      <c r="PWF55" s="1"/>
      <c r="PWG55" s="1"/>
      <c r="PWH55" s="1"/>
      <c r="PWI55" s="1"/>
      <c r="PWJ55" s="1"/>
      <c r="PWK55" s="1"/>
      <c r="PWL55" s="1"/>
      <c r="PWM55" s="1"/>
      <c r="PWN55" s="1"/>
      <c r="PWO55" s="1"/>
      <c r="PWP55" s="1"/>
      <c r="PWQ55" s="1"/>
      <c r="PWR55" s="1"/>
      <c r="PWS55" s="1"/>
      <c r="PWT55" s="1"/>
      <c r="PWU55" s="1"/>
      <c r="PWV55" s="1"/>
      <c r="PWW55" s="1"/>
      <c r="PWX55" s="1"/>
      <c r="PWY55" s="1"/>
      <c r="PWZ55" s="1"/>
      <c r="PXA55" s="1"/>
      <c r="PXB55" s="1"/>
      <c r="PXC55" s="1"/>
      <c r="PXD55" s="1"/>
      <c r="PXE55" s="1"/>
      <c r="PXF55" s="1"/>
      <c r="PXG55" s="1"/>
      <c r="PXH55" s="1"/>
      <c r="PXI55" s="1"/>
      <c r="PXJ55" s="1"/>
      <c r="PXK55" s="1"/>
      <c r="PXL55" s="1"/>
      <c r="PXM55" s="1"/>
      <c r="PXN55" s="1"/>
      <c r="PXO55" s="1"/>
      <c r="PXP55" s="1"/>
      <c r="PXQ55" s="1"/>
      <c r="PXR55" s="1"/>
      <c r="PXS55" s="1"/>
      <c r="PXT55" s="1"/>
      <c r="PXU55" s="1"/>
      <c r="PXV55" s="1"/>
      <c r="PXW55" s="1"/>
      <c r="PXX55" s="1"/>
      <c r="PXY55" s="1"/>
      <c r="PXZ55" s="1"/>
      <c r="PYA55" s="1"/>
      <c r="PYB55" s="1"/>
      <c r="PYC55" s="1"/>
      <c r="PYD55" s="1"/>
      <c r="PYE55" s="1"/>
      <c r="PYF55" s="1"/>
      <c r="PYG55" s="1"/>
      <c r="PYH55" s="1"/>
      <c r="PYI55" s="1"/>
      <c r="PYJ55" s="1"/>
      <c r="PYK55" s="1"/>
      <c r="PYL55" s="1"/>
      <c r="PYM55" s="1"/>
      <c r="PYN55" s="1"/>
      <c r="PYO55" s="1"/>
      <c r="PYP55" s="1"/>
      <c r="PYQ55" s="1"/>
      <c r="PYR55" s="1"/>
      <c r="PYS55" s="1"/>
      <c r="PYT55" s="1"/>
      <c r="PYU55" s="1"/>
      <c r="PYV55" s="1"/>
      <c r="PYW55" s="1"/>
      <c r="PYX55" s="1"/>
      <c r="PYY55" s="1"/>
      <c r="PYZ55" s="1"/>
      <c r="PZA55" s="1"/>
      <c r="PZB55" s="1"/>
      <c r="PZC55" s="1"/>
      <c r="PZD55" s="1"/>
      <c r="PZE55" s="1"/>
      <c r="PZF55" s="1"/>
      <c r="PZG55" s="1"/>
      <c r="PZH55" s="1"/>
      <c r="PZI55" s="1"/>
      <c r="PZJ55" s="1"/>
      <c r="PZK55" s="1"/>
      <c r="PZL55" s="1"/>
      <c r="PZM55" s="1"/>
      <c r="PZN55" s="1"/>
      <c r="PZO55" s="1"/>
      <c r="PZP55" s="1"/>
      <c r="PZQ55" s="1"/>
      <c r="PZR55" s="1"/>
      <c r="PZS55" s="1"/>
      <c r="PZT55" s="1"/>
      <c r="PZU55" s="1"/>
      <c r="PZV55" s="1"/>
      <c r="PZW55" s="1"/>
      <c r="PZX55" s="1"/>
      <c r="PZY55" s="1"/>
      <c r="PZZ55" s="1"/>
      <c r="QAA55" s="1"/>
      <c r="QAB55" s="1"/>
      <c r="QAC55" s="1"/>
      <c r="QAD55" s="1"/>
      <c r="QAE55" s="1"/>
      <c r="QAF55" s="1"/>
      <c r="QAG55" s="1"/>
      <c r="QAH55" s="1"/>
      <c r="QAI55" s="1"/>
      <c r="QAJ55" s="1"/>
      <c r="QAK55" s="1"/>
      <c r="QAL55" s="1"/>
      <c r="QAM55" s="1"/>
      <c r="QAN55" s="1"/>
      <c r="QAO55" s="1"/>
      <c r="QAP55" s="1"/>
      <c r="QAQ55" s="1"/>
      <c r="QAR55" s="1"/>
      <c r="QAS55" s="1"/>
      <c r="QAT55" s="1"/>
      <c r="QAU55" s="1"/>
      <c r="QAV55" s="1"/>
      <c r="QAW55" s="1"/>
      <c r="QAX55" s="1"/>
      <c r="QAY55" s="1"/>
      <c r="QAZ55" s="1"/>
      <c r="QBA55" s="1"/>
      <c r="QBB55" s="1"/>
      <c r="QBC55" s="1"/>
      <c r="QBD55" s="1"/>
      <c r="QBE55" s="1"/>
      <c r="QBF55" s="1"/>
      <c r="QBG55" s="1"/>
      <c r="QBH55" s="1"/>
      <c r="QBI55" s="1"/>
      <c r="QBJ55" s="1"/>
      <c r="QBK55" s="1"/>
      <c r="QBL55" s="1"/>
      <c r="QBM55" s="1"/>
      <c r="QBN55" s="1"/>
      <c r="QBO55" s="1"/>
      <c r="QBP55" s="1"/>
      <c r="QBQ55" s="1"/>
      <c r="QBR55" s="1"/>
      <c r="QBS55" s="1"/>
      <c r="QBT55" s="1"/>
      <c r="QBU55" s="1"/>
      <c r="QBV55" s="1"/>
      <c r="QBW55" s="1"/>
      <c r="QBX55" s="1"/>
      <c r="QBY55" s="1"/>
      <c r="QBZ55" s="1"/>
      <c r="QCA55" s="1"/>
      <c r="QCB55" s="1"/>
      <c r="QCC55" s="1"/>
      <c r="QCD55" s="1"/>
      <c r="QCE55" s="1"/>
      <c r="QCF55" s="1"/>
      <c r="QCG55" s="1"/>
      <c r="QCH55" s="1"/>
      <c r="QCI55" s="1"/>
      <c r="QCJ55" s="1"/>
      <c r="QCK55" s="1"/>
      <c r="QCL55" s="1"/>
      <c r="QCM55" s="1"/>
      <c r="QCN55" s="1"/>
      <c r="QCO55" s="1"/>
      <c r="QCP55" s="1"/>
      <c r="QCQ55" s="1"/>
      <c r="QCR55" s="1"/>
      <c r="QCS55" s="1"/>
      <c r="QCT55" s="1"/>
      <c r="QCU55" s="1"/>
      <c r="QCV55" s="1"/>
      <c r="QCW55" s="1"/>
      <c r="QCX55" s="1"/>
      <c r="QCY55" s="1"/>
      <c r="QCZ55" s="1"/>
      <c r="QDA55" s="1"/>
      <c r="QDB55" s="1"/>
      <c r="QDC55" s="1"/>
      <c r="QDD55" s="1"/>
      <c r="QDE55" s="1"/>
      <c r="QDF55" s="1"/>
      <c r="QDG55" s="1"/>
      <c r="QDH55" s="1"/>
      <c r="QDI55" s="1"/>
      <c r="QDJ55" s="1"/>
      <c r="QDK55" s="1"/>
      <c r="QDL55" s="1"/>
      <c r="QDM55" s="1"/>
      <c r="QDN55" s="1"/>
      <c r="QDO55" s="1"/>
      <c r="QDP55" s="1"/>
      <c r="QDQ55" s="1"/>
      <c r="QDR55" s="1"/>
      <c r="QDS55" s="1"/>
      <c r="QDT55" s="1"/>
      <c r="QDU55" s="1"/>
      <c r="QDV55" s="1"/>
      <c r="QDW55" s="1"/>
      <c r="QDX55" s="1"/>
      <c r="QDY55" s="1"/>
      <c r="QDZ55" s="1"/>
      <c r="QEA55" s="1"/>
      <c r="QEB55" s="1"/>
      <c r="QEC55" s="1"/>
      <c r="QED55" s="1"/>
      <c r="QEE55" s="1"/>
      <c r="QEF55" s="1"/>
      <c r="QEG55" s="1"/>
      <c r="QEH55" s="1"/>
      <c r="QEI55" s="1"/>
      <c r="QEJ55" s="1"/>
      <c r="QEK55" s="1"/>
      <c r="QEL55" s="1"/>
      <c r="QEM55" s="1"/>
      <c r="QEN55" s="1"/>
      <c r="QEO55" s="1"/>
      <c r="QEP55" s="1"/>
      <c r="QEQ55" s="1"/>
      <c r="QER55" s="1"/>
      <c r="QES55" s="1"/>
      <c r="QET55" s="1"/>
      <c r="QEU55" s="1"/>
      <c r="QEV55" s="1"/>
      <c r="QEW55" s="1"/>
      <c r="QEX55" s="1"/>
      <c r="QEY55" s="1"/>
      <c r="QEZ55" s="1"/>
      <c r="QFA55" s="1"/>
      <c r="QFB55" s="1"/>
      <c r="QFC55" s="1"/>
      <c r="QFD55" s="1"/>
      <c r="QFE55" s="1"/>
      <c r="QFF55" s="1"/>
      <c r="QFG55" s="1"/>
      <c r="QFH55" s="1"/>
      <c r="QFI55" s="1"/>
      <c r="QFJ55" s="1"/>
      <c r="QFK55" s="1"/>
      <c r="QFL55" s="1"/>
      <c r="QFM55" s="1"/>
      <c r="QFN55" s="1"/>
      <c r="QFO55" s="1"/>
      <c r="QFP55" s="1"/>
      <c r="QFQ55" s="1"/>
      <c r="QFR55" s="1"/>
      <c r="QFS55" s="1"/>
      <c r="QFT55" s="1"/>
      <c r="QFU55" s="1"/>
      <c r="QFV55" s="1"/>
      <c r="QFW55" s="1"/>
      <c r="QFX55" s="1"/>
      <c r="QFY55" s="1"/>
      <c r="QFZ55" s="1"/>
      <c r="QGA55" s="1"/>
      <c r="QGB55" s="1"/>
      <c r="QGC55" s="1"/>
      <c r="QGD55" s="1"/>
      <c r="QGE55" s="1"/>
      <c r="QGF55" s="1"/>
      <c r="QGG55" s="1"/>
      <c r="QGH55" s="1"/>
      <c r="QGI55" s="1"/>
      <c r="QGJ55" s="1"/>
      <c r="QGK55" s="1"/>
      <c r="QGL55" s="1"/>
      <c r="QGM55" s="1"/>
      <c r="QGN55" s="1"/>
      <c r="QGO55" s="1"/>
      <c r="QGP55" s="1"/>
      <c r="QGQ55" s="1"/>
      <c r="QGR55" s="1"/>
      <c r="QGS55" s="1"/>
      <c r="QGT55" s="1"/>
      <c r="QGU55" s="1"/>
      <c r="QGV55" s="1"/>
      <c r="QGW55" s="1"/>
      <c r="QGX55" s="1"/>
      <c r="QGY55" s="1"/>
      <c r="QGZ55" s="1"/>
      <c r="QHA55" s="1"/>
      <c r="QHB55" s="1"/>
      <c r="QHC55" s="1"/>
      <c r="QHD55" s="1"/>
      <c r="QHE55" s="1"/>
      <c r="QHF55" s="1"/>
      <c r="QHG55" s="1"/>
      <c r="QHH55" s="1"/>
      <c r="QHI55" s="1"/>
      <c r="QHJ55" s="1"/>
      <c r="QHK55" s="1"/>
      <c r="QHL55" s="1"/>
      <c r="QHM55" s="1"/>
      <c r="QHN55" s="1"/>
      <c r="QHO55" s="1"/>
      <c r="QHP55" s="1"/>
      <c r="QHQ55" s="1"/>
      <c r="QHR55" s="1"/>
      <c r="QHS55" s="1"/>
      <c r="QHT55" s="1"/>
      <c r="QHU55" s="1"/>
      <c r="QHV55" s="1"/>
      <c r="QHW55" s="1"/>
      <c r="QHX55" s="1"/>
      <c r="QHY55" s="1"/>
      <c r="QHZ55" s="1"/>
      <c r="QIA55" s="1"/>
      <c r="QIB55" s="1"/>
      <c r="QIC55" s="1"/>
      <c r="QID55" s="1"/>
      <c r="QIE55" s="1"/>
      <c r="QIF55" s="1"/>
      <c r="QIG55" s="1"/>
      <c r="QIH55" s="1"/>
      <c r="QII55" s="1"/>
      <c r="QIJ55" s="1"/>
      <c r="QIK55" s="1"/>
      <c r="QIL55" s="1"/>
      <c r="QIM55" s="1"/>
      <c r="QIN55" s="1"/>
      <c r="QIO55" s="1"/>
      <c r="QIP55" s="1"/>
      <c r="QIQ55" s="1"/>
      <c r="QIR55" s="1"/>
      <c r="QIS55" s="1"/>
      <c r="QIT55" s="1"/>
      <c r="QIU55" s="1"/>
      <c r="QIV55" s="1"/>
      <c r="QIW55" s="1"/>
      <c r="QIX55" s="1"/>
      <c r="QIY55" s="1"/>
      <c r="QIZ55" s="1"/>
      <c r="QJA55" s="1"/>
      <c r="QJB55" s="1"/>
      <c r="QJC55" s="1"/>
      <c r="QJD55" s="1"/>
      <c r="QJE55" s="1"/>
      <c r="QJF55" s="1"/>
      <c r="QJG55" s="1"/>
      <c r="QJH55" s="1"/>
      <c r="QJI55" s="1"/>
      <c r="QJJ55" s="1"/>
      <c r="QJK55" s="1"/>
      <c r="QJL55" s="1"/>
      <c r="QJM55" s="1"/>
      <c r="QJN55" s="1"/>
      <c r="QJO55" s="1"/>
      <c r="QJP55" s="1"/>
      <c r="QJQ55" s="1"/>
      <c r="QJR55" s="1"/>
      <c r="QJS55" s="1"/>
      <c r="QJT55" s="1"/>
      <c r="QJU55" s="1"/>
      <c r="QJV55" s="1"/>
      <c r="QJW55" s="1"/>
      <c r="QJX55" s="1"/>
      <c r="QJY55" s="1"/>
      <c r="QJZ55" s="1"/>
      <c r="QKA55" s="1"/>
      <c r="QKB55" s="1"/>
      <c r="QKC55" s="1"/>
      <c r="QKD55" s="1"/>
      <c r="QKE55" s="1"/>
      <c r="QKF55" s="1"/>
      <c r="QKG55" s="1"/>
      <c r="QKH55" s="1"/>
      <c r="QKI55" s="1"/>
      <c r="QKJ55" s="1"/>
      <c r="QKK55" s="1"/>
      <c r="QKL55" s="1"/>
      <c r="QKM55" s="1"/>
      <c r="QKN55" s="1"/>
      <c r="QKO55" s="1"/>
      <c r="QKP55" s="1"/>
      <c r="QKQ55" s="1"/>
      <c r="QKR55" s="1"/>
      <c r="QKS55" s="1"/>
      <c r="QKT55" s="1"/>
      <c r="QKU55" s="1"/>
      <c r="QKV55" s="1"/>
      <c r="QKW55" s="1"/>
      <c r="QKX55" s="1"/>
      <c r="QKY55" s="1"/>
      <c r="QKZ55" s="1"/>
      <c r="QLA55" s="1"/>
      <c r="QLB55" s="1"/>
      <c r="QLC55" s="1"/>
      <c r="QLD55" s="1"/>
      <c r="QLE55" s="1"/>
      <c r="QLF55" s="1"/>
      <c r="QLG55" s="1"/>
      <c r="QLH55" s="1"/>
      <c r="QLI55" s="1"/>
      <c r="QLJ55" s="1"/>
      <c r="QLK55" s="1"/>
      <c r="QLL55" s="1"/>
      <c r="QLM55" s="1"/>
      <c r="QLN55" s="1"/>
      <c r="QLO55" s="1"/>
      <c r="QLP55" s="1"/>
      <c r="QLQ55" s="1"/>
      <c r="QLR55" s="1"/>
      <c r="QLS55" s="1"/>
      <c r="QLT55" s="1"/>
      <c r="QLU55" s="1"/>
      <c r="QLV55" s="1"/>
      <c r="QLW55" s="1"/>
      <c r="QLX55" s="1"/>
      <c r="QLY55" s="1"/>
      <c r="QLZ55" s="1"/>
      <c r="QMA55" s="1"/>
      <c r="QMB55" s="1"/>
      <c r="QMC55" s="1"/>
      <c r="QMD55" s="1"/>
      <c r="QME55" s="1"/>
      <c r="QMF55" s="1"/>
      <c r="QMG55" s="1"/>
      <c r="QMH55" s="1"/>
      <c r="QMI55" s="1"/>
      <c r="QMJ55" s="1"/>
      <c r="QMK55" s="1"/>
      <c r="QML55" s="1"/>
      <c r="QMM55" s="1"/>
      <c r="QMN55" s="1"/>
      <c r="QMO55" s="1"/>
      <c r="QMP55" s="1"/>
      <c r="QMQ55" s="1"/>
      <c r="QMR55" s="1"/>
      <c r="QMS55" s="1"/>
      <c r="QMT55" s="1"/>
      <c r="QMU55" s="1"/>
      <c r="QMV55" s="1"/>
      <c r="QMW55" s="1"/>
      <c r="QMX55" s="1"/>
      <c r="QMY55" s="1"/>
      <c r="QMZ55" s="1"/>
      <c r="QNA55" s="1"/>
      <c r="QNB55" s="1"/>
      <c r="QNC55" s="1"/>
      <c r="QND55" s="1"/>
      <c r="QNE55" s="1"/>
      <c r="QNF55" s="1"/>
      <c r="QNG55" s="1"/>
      <c r="QNH55" s="1"/>
      <c r="QNI55" s="1"/>
      <c r="QNJ55" s="1"/>
      <c r="QNK55" s="1"/>
      <c r="QNL55" s="1"/>
      <c r="QNM55" s="1"/>
      <c r="QNN55" s="1"/>
      <c r="QNO55" s="1"/>
      <c r="QNP55" s="1"/>
      <c r="QNQ55" s="1"/>
      <c r="QNR55" s="1"/>
      <c r="QNS55" s="1"/>
      <c r="QNT55" s="1"/>
      <c r="QNU55" s="1"/>
      <c r="QNV55" s="1"/>
      <c r="QNW55" s="1"/>
      <c r="QNX55" s="1"/>
      <c r="QNY55" s="1"/>
      <c r="QNZ55" s="1"/>
      <c r="QOA55" s="1"/>
      <c r="QOB55" s="1"/>
      <c r="QOC55" s="1"/>
      <c r="QOD55" s="1"/>
      <c r="QOE55" s="1"/>
      <c r="QOF55" s="1"/>
      <c r="QOG55" s="1"/>
      <c r="QOH55" s="1"/>
      <c r="QOI55" s="1"/>
      <c r="QOJ55" s="1"/>
      <c r="QOK55" s="1"/>
      <c r="QOL55" s="1"/>
      <c r="QOM55" s="1"/>
      <c r="QON55" s="1"/>
      <c r="QOO55" s="1"/>
      <c r="QOP55" s="1"/>
      <c r="QOQ55" s="1"/>
      <c r="QOR55" s="1"/>
      <c r="QOS55" s="1"/>
      <c r="QOT55" s="1"/>
      <c r="QOU55" s="1"/>
      <c r="QOV55" s="1"/>
      <c r="QOW55" s="1"/>
      <c r="QOX55" s="1"/>
      <c r="QOY55" s="1"/>
      <c r="QOZ55" s="1"/>
      <c r="QPA55" s="1"/>
      <c r="QPB55" s="1"/>
      <c r="QPC55" s="1"/>
      <c r="QPD55" s="1"/>
      <c r="QPE55" s="1"/>
      <c r="QPF55" s="1"/>
      <c r="QPG55" s="1"/>
      <c r="QPH55" s="1"/>
      <c r="QPI55" s="1"/>
      <c r="QPJ55" s="1"/>
      <c r="QPK55" s="1"/>
      <c r="QPL55" s="1"/>
      <c r="QPM55" s="1"/>
      <c r="QPN55" s="1"/>
      <c r="QPO55" s="1"/>
      <c r="QPP55" s="1"/>
      <c r="QPQ55" s="1"/>
      <c r="QPR55" s="1"/>
      <c r="QPS55" s="1"/>
      <c r="QPT55" s="1"/>
      <c r="QPU55" s="1"/>
      <c r="QPV55" s="1"/>
      <c r="QPW55" s="1"/>
      <c r="QPX55" s="1"/>
      <c r="QPY55" s="1"/>
      <c r="QPZ55" s="1"/>
      <c r="QQA55" s="1"/>
      <c r="QQB55" s="1"/>
      <c r="QQC55" s="1"/>
      <c r="QQD55" s="1"/>
      <c r="QQE55" s="1"/>
      <c r="QQF55" s="1"/>
      <c r="QQG55" s="1"/>
      <c r="QQH55" s="1"/>
      <c r="QQI55" s="1"/>
      <c r="QQJ55" s="1"/>
      <c r="QQK55" s="1"/>
      <c r="QQL55" s="1"/>
      <c r="QQM55" s="1"/>
      <c r="QQN55" s="1"/>
      <c r="QQO55" s="1"/>
      <c r="QQP55" s="1"/>
      <c r="QQQ55" s="1"/>
      <c r="QQR55" s="1"/>
      <c r="QQS55" s="1"/>
      <c r="QQT55" s="1"/>
      <c r="QQU55" s="1"/>
      <c r="QQV55" s="1"/>
      <c r="QQW55" s="1"/>
      <c r="QQX55" s="1"/>
      <c r="QQY55" s="1"/>
      <c r="QQZ55" s="1"/>
      <c r="QRA55" s="1"/>
      <c r="QRB55" s="1"/>
      <c r="QRC55" s="1"/>
      <c r="QRD55" s="1"/>
      <c r="QRE55" s="1"/>
      <c r="QRF55" s="1"/>
      <c r="QRG55" s="1"/>
      <c r="QRH55" s="1"/>
      <c r="QRI55" s="1"/>
      <c r="QRJ55" s="1"/>
      <c r="QRK55" s="1"/>
      <c r="QRL55" s="1"/>
      <c r="QRM55" s="1"/>
      <c r="QRN55" s="1"/>
      <c r="QRO55" s="1"/>
      <c r="QRP55" s="1"/>
      <c r="QRQ55" s="1"/>
      <c r="QRR55" s="1"/>
      <c r="QRS55" s="1"/>
      <c r="QRT55" s="1"/>
      <c r="QRU55" s="1"/>
      <c r="QRV55" s="1"/>
      <c r="QRW55" s="1"/>
      <c r="QRX55" s="1"/>
      <c r="QRY55" s="1"/>
      <c r="QRZ55" s="1"/>
      <c r="QSA55" s="1"/>
      <c r="QSB55" s="1"/>
      <c r="QSC55" s="1"/>
      <c r="QSD55" s="1"/>
      <c r="QSE55" s="1"/>
      <c r="QSF55" s="1"/>
      <c r="QSG55" s="1"/>
      <c r="QSH55" s="1"/>
      <c r="QSI55" s="1"/>
      <c r="QSJ55" s="1"/>
      <c r="QSK55" s="1"/>
      <c r="QSL55" s="1"/>
      <c r="QSM55" s="1"/>
      <c r="QSN55" s="1"/>
      <c r="QSO55" s="1"/>
      <c r="QSP55" s="1"/>
      <c r="QSQ55" s="1"/>
      <c r="QSR55" s="1"/>
      <c r="QSS55" s="1"/>
      <c r="QST55" s="1"/>
      <c r="QSU55" s="1"/>
      <c r="QSV55" s="1"/>
      <c r="QSW55" s="1"/>
      <c r="QSX55" s="1"/>
      <c r="QSY55" s="1"/>
      <c r="QSZ55" s="1"/>
      <c r="QTA55" s="1"/>
      <c r="QTB55" s="1"/>
      <c r="QTC55" s="1"/>
      <c r="QTD55" s="1"/>
      <c r="QTE55" s="1"/>
      <c r="QTF55" s="1"/>
      <c r="QTG55" s="1"/>
      <c r="QTH55" s="1"/>
      <c r="QTI55" s="1"/>
      <c r="QTJ55" s="1"/>
      <c r="QTK55" s="1"/>
      <c r="QTL55" s="1"/>
      <c r="QTM55" s="1"/>
      <c r="QTN55" s="1"/>
      <c r="QTO55" s="1"/>
      <c r="QTP55" s="1"/>
      <c r="QTQ55" s="1"/>
      <c r="QTR55" s="1"/>
      <c r="QTS55" s="1"/>
      <c r="QTT55" s="1"/>
      <c r="QTU55" s="1"/>
      <c r="QTV55" s="1"/>
      <c r="QTW55" s="1"/>
      <c r="QTX55" s="1"/>
      <c r="QTY55" s="1"/>
      <c r="QTZ55" s="1"/>
      <c r="QUA55" s="1"/>
      <c r="QUB55" s="1"/>
      <c r="QUC55" s="1"/>
      <c r="QUD55" s="1"/>
      <c r="QUE55" s="1"/>
      <c r="QUF55" s="1"/>
      <c r="QUG55" s="1"/>
      <c r="QUH55" s="1"/>
      <c r="QUI55" s="1"/>
      <c r="QUJ55" s="1"/>
      <c r="QUK55" s="1"/>
      <c r="QUL55" s="1"/>
      <c r="QUM55" s="1"/>
      <c r="QUN55" s="1"/>
      <c r="QUO55" s="1"/>
      <c r="QUP55" s="1"/>
      <c r="QUQ55" s="1"/>
      <c r="QUR55" s="1"/>
      <c r="QUS55" s="1"/>
      <c r="QUT55" s="1"/>
      <c r="QUU55" s="1"/>
      <c r="QUV55" s="1"/>
      <c r="QUW55" s="1"/>
      <c r="QUX55" s="1"/>
      <c r="QUY55" s="1"/>
      <c r="QUZ55" s="1"/>
      <c r="QVA55" s="1"/>
      <c r="QVB55" s="1"/>
      <c r="QVC55" s="1"/>
      <c r="QVD55" s="1"/>
      <c r="QVE55" s="1"/>
      <c r="QVF55" s="1"/>
      <c r="QVG55" s="1"/>
      <c r="QVH55" s="1"/>
      <c r="QVI55" s="1"/>
      <c r="QVJ55" s="1"/>
      <c r="QVK55" s="1"/>
      <c r="QVL55" s="1"/>
      <c r="QVM55" s="1"/>
      <c r="QVN55" s="1"/>
      <c r="QVO55" s="1"/>
      <c r="QVP55" s="1"/>
      <c r="QVQ55" s="1"/>
      <c r="QVR55" s="1"/>
      <c r="QVS55" s="1"/>
      <c r="QVT55" s="1"/>
      <c r="QVU55" s="1"/>
      <c r="QVV55" s="1"/>
      <c r="QVW55" s="1"/>
      <c r="QVX55" s="1"/>
      <c r="QVY55" s="1"/>
      <c r="QVZ55" s="1"/>
      <c r="QWA55" s="1"/>
      <c r="QWB55" s="1"/>
      <c r="QWC55" s="1"/>
      <c r="QWD55" s="1"/>
      <c r="QWE55" s="1"/>
      <c r="QWF55" s="1"/>
      <c r="QWG55" s="1"/>
      <c r="QWH55" s="1"/>
      <c r="QWI55" s="1"/>
      <c r="QWJ55" s="1"/>
      <c r="QWK55" s="1"/>
      <c r="QWL55" s="1"/>
      <c r="QWM55" s="1"/>
      <c r="QWN55" s="1"/>
      <c r="QWO55" s="1"/>
      <c r="QWP55" s="1"/>
      <c r="QWQ55" s="1"/>
      <c r="QWR55" s="1"/>
      <c r="QWS55" s="1"/>
      <c r="QWT55" s="1"/>
      <c r="QWU55" s="1"/>
      <c r="QWV55" s="1"/>
      <c r="QWW55" s="1"/>
      <c r="QWX55" s="1"/>
      <c r="QWY55" s="1"/>
      <c r="QWZ55" s="1"/>
      <c r="QXA55" s="1"/>
      <c r="QXB55" s="1"/>
      <c r="QXC55" s="1"/>
      <c r="QXD55" s="1"/>
      <c r="QXE55" s="1"/>
      <c r="QXF55" s="1"/>
      <c r="QXG55" s="1"/>
      <c r="QXH55" s="1"/>
      <c r="QXI55" s="1"/>
      <c r="QXJ55" s="1"/>
      <c r="QXK55" s="1"/>
      <c r="QXL55" s="1"/>
      <c r="QXM55" s="1"/>
      <c r="QXN55" s="1"/>
      <c r="QXO55" s="1"/>
      <c r="QXP55" s="1"/>
      <c r="QXQ55" s="1"/>
      <c r="QXR55" s="1"/>
      <c r="QXS55" s="1"/>
      <c r="QXT55" s="1"/>
      <c r="QXU55" s="1"/>
      <c r="QXV55" s="1"/>
      <c r="QXW55" s="1"/>
      <c r="QXX55" s="1"/>
      <c r="QXY55" s="1"/>
      <c r="QXZ55" s="1"/>
      <c r="QYA55" s="1"/>
      <c r="QYB55" s="1"/>
      <c r="QYC55" s="1"/>
      <c r="QYD55" s="1"/>
      <c r="QYE55" s="1"/>
      <c r="QYF55" s="1"/>
      <c r="QYG55" s="1"/>
      <c r="QYH55" s="1"/>
      <c r="QYI55" s="1"/>
      <c r="QYJ55" s="1"/>
      <c r="QYK55" s="1"/>
      <c r="QYL55" s="1"/>
      <c r="QYM55" s="1"/>
      <c r="QYN55" s="1"/>
      <c r="QYO55" s="1"/>
      <c r="QYP55" s="1"/>
      <c r="QYQ55" s="1"/>
      <c r="QYR55" s="1"/>
      <c r="QYS55" s="1"/>
      <c r="QYT55" s="1"/>
      <c r="QYU55" s="1"/>
      <c r="QYV55" s="1"/>
      <c r="QYW55" s="1"/>
      <c r="QYX55" s="1"/>
      <c r="QYY55" s="1"/>
      <c r="QYZ55" s="1"/>
      <c r="QZA55" s="1"/>
      <c r="QZB55" s="1"/>
      <c r="QZC55" s="1"/>
      <c r="QZD55" s="1"/>
      <c r="QZE55" s="1"/>
      <c r="QZF55" s="1"/>
      <c r="QZG55" s="1"/>
      <c r="QZH55" s="1"/>
      <c r="QZI55" s="1"/>
      <c r="QZJ55" s="1"/>
      <c r="QZK55" s="1"/>
      <c r="QZL55" s="1"/>
      <c r="QZM55" s="1"/>
      <c r="QZN55" s="1"/>
      <c r="QZO55" s="1"/>
      <c r="QZP55" s="1"/>
      <c r="QZQ55" s="1"/>
      <c r="QZR55" s="1"/>
      <c r="QZS55" s="1"/>
      <c r="QZT55" s="1"/>
      <c r="QZU55" s="1"/>
      <c r="QZV55" s="1"/>
      <c r="QZW55" s="1"/>
      <c r="QZX55" s="1"/>
      <c r="QZY55" s="1"/>
      <c r="QZZ55" s="1"/>
      <c r="RAA55" s="1"/>
      <c r="RAB55" s="1"/>
      <c r="RAC55" s="1"/>
      <c r="RAD55" s="1"/>
      <c r="RAE55" s="1"/>
      <c r="RAF55" s="1"/>
      <c r="RAG55" s="1"/>
      <c r="RAH55" s="1"/>
      <c r="RAI55" s="1"/>
      <c r="RAJ55" s="1"/>
      <c r="RAK55" s="1"/>
      <c r="RAL55" s="1"/>
      <c r="RAM55" s="1"/>
      <c r="RAN55" s="1"/>
      <c r="RAO55" s="1"/>
      <c r="RAP55" s="1"/>
      <c r="RAQ55" s="1"/>
      <c r="RAR55" s="1"/>
      <c r="RAS55" s="1"/>
      <c r="RAT55" s="1"/>
      <c r="RAU55" s="1"/>
      <c r="RAV55" s="1"/>
      <c r="RAW55" s="1"/>
      <c r="RAX55" s="1"/>
      <c r="RAY55" s="1"/>
      <c r="RAZ55" s="1"/>
      <c r="RBA55" s="1"/>
      <c r="RBB55" s="1"/>
      <c r="RBC55" s="1"/>
      <c r="RBD55" s="1"/>
      <c r="RBE55" s="1"/>
      <c r="RBF55" s="1"/>
      <c r="RBG55" s="1"/>
      <c r="RBH55" s="1"/>
      <c r="RBI55" s="1"/>
      <c r="RBJ55" s="1"/>
      <c r="RBK55" s="1"/>
      <c r="RBL55" s="1"/>
      <c r="RBM55" s="1"/>
      <c r="RBN55" s="1"/>
      <c r="RBO55" s="1"/>
      <c r="RBP55" s="1"/>
      <c r="RBQ55" s="1"/>
      <c r="RBR55" s="1"/>
      <c r="RBS55" s="1"/>
      <c r="RBT55" s="1"/>
      <c r="RBU55" s="1"/>
      <c r="RBV55" s="1"/>
      <c r="RBW55" s="1"/>
      <c r="RBX55" s="1"/>
      <c r="RBY55" s="1"/>
      <c r="RBZ55" s="1"/>
      <c r="RCA55" s="1"/>
      <c r="RCB55" s="1"/>
      <c r="RCC55" s="1"/>
      <c r="RCD55" s="1"/>
      <c r="RCE55" s="1"/>
      <c r="RCF55" s="1"/>
      <c r="RCG55" s="1"/>
      <c r="RCH55" s="1"/>
      <c r="RCI55" s="1"/>
      <c r="RCJ55" s="1"/>
      <c r="RCK55" s="1"/>
      <c r="RCL55" s="1"/>
      <c r="RCM55" s="1"/>
      <c r="RCN55" s="1"/>
      <c r="RCO55" s="1"/>
      <c r="RCP55" s="1"/>
      <c r="RCQ55" s="1"/>
      <c r="RCR55" s="1"/>
      <c r="RCS55" s="1"/>
      <c r="RCT55" s="1"/>
      <c r="RCU55" s="1"/>
      <c r="RCV55" s="1"/>
      <c r="RCW55" s="1"/>
      <c r="RCX55" s="1"/>
      <c r="RCY55" s="1"/>
      <c r="RCZ55" s="1"/>
      <c r="RDA55" s="1"/>
      <c r="RDB55" s="1"/>
      <c r="RDC55" s="1"/>
      <c r="RDD55" s="1"/>
      <c r="RDE55" s="1"/>
      <c r="RDF55" s="1"/>
      <c r="RDG55" s="1"/>
      <c r="RDH55" s="1"/>
      <c r="RDI55" s="1"/>
      <c r="RDJ55" s="1"/>
      <c r="RDK55" s="1"/>
      <c r="RDL55" s="1"/>
      <c r="RDM55" s="1"/>
      <c r="RDN55" s="1"/>
      <c r="RDO55" s="1"/>
      <c r="RDP55" s="1"/>
      <c r="RDQ55" s="1"/>
      <c r="RDR55" s="1"/>
      <c r="RDS55" s="1"/>
      <c r="RDT55" s="1"/>
      <c r="RDU55" s="1"/>
      <c r="RDV55" s="1"/>
      <c r="RDW55" s="1"/>
      <c r="RDX55" s="1"/>
      <c r="RDY55" s="1"/>
      <c r="RDZ55" s="1"/>
      <c r="REA55" s="1"/>
      <c r="REB55" s="1"/>
      <c r="REC55" s="1"/>
      <c r="RED55" s="1"/>
      <c r="REE55" s="1"/>
      <c r="REF55" s="1"/>
      <c r="REG55" s="1"/>
      <c r="REH55" s="1"/>
      <c r="REI55" s="1"/>
      <c r="REJ55" s="1"/>
      <c r="REK55" s="1"/>
      <c r="REL55" s="1"/>
      <c r="REM55" s="1"/>
      <c r="REN55" s="1"/>
      <c r="REO55" s="1"/>
      <c r="REP55" s="1"/>
      <c r="REQ55" s="1"/>
      <c r="RER55" s="1"/>
      <c r="RES55" s="1"/>
      <c r="RET55" s="1"/>
      <c r="REU55" s="1"/>
      <c r="REV55" s="1"/>
      <c r="REW55" s="1"/>
      <c r="REX55" s="1"/>
      <c r="REY55" s="1"/>
      <c r="REZ55" s="1"/>
      <c r="RFA55" s="1"/>
      <c r="RFB55" s="1"/>
      <c r="RFC55" s="1"/>
      <c r="RFD55" s="1"/>
      <c r="RFE55" s="1"/>
      <c r="RFF55" s="1"/>
      <c r="RFG55" s="1"/>
      <c r="RFH55" s="1"/>
      <c r="RFI55" s="1"/>
      <c r="RFJ55" s="1"/>
      <c r="RFK55" s="1"/>
      <c r="RFL55" s="1"/>
      <c r="RFM55" s="1"/>
      <c r="RFN55" s="1"/>
      <c r="RFO55" s="1"/>
      <c r="RFP55" s="1"/>
      <c r="RFQ55" s="1"/>
      <c r="RFR55" s="1"/>
      <c r="RFS55" s="1"/>
      <c r="RFT55" s="1"/>
      <c r="RFU55" s="1"/>
      <c r="RFV55" s="1"/>
      <c r="RFW55" s="1"/>
      <c r="RFX55" s="1"/>
      <c r="RFY55" s="1"/>
      <c r="RFZ55" s="1"/>
      <c r="RGA55" s="1"/>
      <c r="RGB55" s="1"/>
      <c r="RGC55" s="1"/>
      <c r="RGD55" s="1"/>
      <c r="RGE55" s="1"/>
      <c r="RGF55" s="1"/>
      <c r="RGG55" s="1"/>
      <c r="RGH55" s="1"/>
      <c r="RGI55" s="1"/>
      <c r="RGJ55" s="1"/>
      <c r="RGK55" s="1"/>
      <c r="RGL55" s="1"/>
      <c r="RGM55" s="1"/>
      <c r="RGN55" s="1"/>
      <c r="RGO55" s="1"/>
      <c r="RGP55" s="1"/>
      <c r="RGQ55" s="1"/>
      <c r="RGR55" s="1"/>
      <c r="RGS55" s="1"/>
      <c r="RGT55" s="1"/>
      <c r="RGU55" s="1"/>
      <c r="RGV55" s="1"/>
      <c r="RGW55" s="1"/>
      <c r="RGX55" s="1"/>
      <c r="RGY55" s="1"/>
      <c r="RGZ55" s="1"/>
      <c r="RHA55" s="1"/>
      <c r="RHB55" s="1"/>
      <c r="RHC55" s="1"/>
      <c r="RHD55" s="1"/>
      <c r="RHE55" s="1"/>
      <c r="RHF55" s="1"/>
      <c r="RHG55" s="1"/>
      <c r="RHH55" s="1"/>
      <c r="RHI55" s="1"/>
      <c r="RHJ55" s="1"/>
      <c r="RHK55" s="1"/>
      <c r="RHL55" s="1"/>
      <c r="RHM55" s="1"/>
      <c r="RHN55" s="1"/>
      <c r="RHO55" s="1"/>
      <c r="RHP55" s="1"/>
      <c r="RHQ55" s="1"/>
      <c r="RHR55" s="1"/>
      <c r="RHS55" s="1"/>
      <c r="RHT55" s="1"/>
      <c r="RHU55" s="1"/>
      <c r="RHV55" s="1"/>
      <c r="RHW55" s="1"/>
      <c r="RHX55" s="1"/>
      <c r="RHY55" s="1"/>
      <c r="RHZ55" s="1"/>
      <c r="RIA55" s="1"/>
      <c r="RIB55" s="1"/>
      <c r="RIC55" s="1"/>
      <c r="RID55" s="1"/>
      <c r="RIE55" s="1"/>
      <c r="RIF55" s="1"/>
      <c r="RIG55" s="1"/>
      <c r="RIH55" s="1"/>
      <c r="RII55" s="1"/>
      <c r="RIJ55" s="1"/>
      <c r="RIK55" s="1"/>
      <c r="RIL55" s="1"/>
      <c r="RIM55" s="1"/>
      <c r="RIN55" s="1"/>
      <c r="RIO55" s="1"/>
      <c r="RIP55" s="1"/>
      <c r="RIQ55" s="1"/>
      <c r="RIR55" s="1"/>
      <c r="RIS55" s="1"/>
      <c r="RIT55" s="1"/>
      <c r="RIU55" s="1"/>
      <c r="RIV55" s="1"/>
      <c r="RIW55" s="1"/>
      <c r="RIX55" s="1"/>
      <c r="RIY55" s="1"/>
      <c r="RIZ55" s="1"/>
      <c r="RJA55" s="1"/>
      <c r="RJB55" s="1"/>
      <c r="RJC55" s="1"/>
      <c r="RJD55" s="1"/>
      <c r="RJE55" s="1"/>
      <c r="RJF55" s="1"/>
      <c r="RJG55" s="1"/>
      <c r="RJH55" s="1"/>
      <c r="RJI55" s="1"/>
      <c r="RJJ55" s="1"/>
      <c r="RJK55" s="1"/>
      <c r="RJL55" s="1"/>
      <c r="RJM55" s="1"/>
      <c r="RJN55" s="1"/>
      <c r="RJO55" s="1"/>
      <c r="RJP55" s="1"/>
      <c r="RJQ55" s="1"/>
      <c r="RJR55" s="1"/>
      <c r="RJS55" s="1"/>
      <c r="RJT55" s="1"/>
      <c r="RJU55" s="1"/>
      <c r="RJV55" s="1"/>
      <c r="RJW55" s="1"/>
      <c r="RJX55" s="1"/>
      <c r="RJY55" s="1"/>
      <c r="RJZ55" s="1"/>
      <c r="RKA55" s="1"/>
      <c r="RKB55" s="1"/>
      <c r="RKC55" s="1"/>
      <c r="RKD55" s="1"/>
      <c r="RKE55" s="1"/>
      <c r="RKF55" s="1"/>
      <c r="RKG55" s="1"/>
      <c r="RKH55" s="1"/>
      <c r="RKI55" s="1"/>
      <c r="RKJ55" s="1"/>
      <c r="RKK55" s="1"/>
      <c r="RKL55" s="1"/>
      <c r="RKM55" s="1"/>
      <c r="RKN55" s="1"/>
      <c r="RKO55" s="1"/>
      <c r="RKP55" s="1"/>
      <c r="RKQ55" s="1"/>
      <c r="RKR55" s="1"/>
      <c r="RKS55" s="1"/>
      <c r="RKT55" s="1"/>
      <c r="RKU55" s="1"/>
      <c r="RKV55" s="1"/>
      <c r="RKW55" s="1"/>
      <c r="RKX55" s="1"/>
      <c r="RKY55" s="1"/>
      <c r="RKZ55" s="1"/>
      <c r="RLA55" s="1"/>
      <c r="RLB55" s="1"/>
      <c r="RLC55" s="1"/>
      <c r="RLD55" s="1"/>
      <c r="RLE55" s="1"/>
      <c r="RLF55" s="1"/>
      <c r="RLG55" s="1"/>
      <c r="RLH55" s="1"/>
      <c r="RLI55" s="1"/>
      <c r="RLJ55" s="1"/>
      <c r="RLK55" s="1"/>
      <c r="RLL55" s="1"/>
      <c r="RLM55" s="1"/>
      <c r="RLN55" s="1"/>
      <c r="RLO55" s="1"/>
      <c r="RLP55" s="1"/>
      <c r="RLQ55" s="1"/>
      <c r="RLR55" s="1"/>
      <c r="RLS55" s="1"/>
      <c r="RLT55" s="1"/>
      <c r="RLU55" s="1"/>
      <c r="RLV55" s="1"/>
      <c r="RLW55" s="1"/>
      <c r="RLX55" s="1"/>
      <c r="RLY55" s="1"/>
      <c r="RLZ55" s="1"/>
      <c r="RMA55" s="1"/>
      <c r="RMB55" s="1"/>
      <c r="RMC55" s="1"/>
      <c r="RMD55" s="1"/>
      <c r="RME55" s="1"/>
      <c r="RMF55" s="1"/>
      <c r="RMG55" s="1"/>
      <c r="RMH55" s="1"/>
      <c r="RMI55" s="1"/>
      <c r="RMJ55" s="1"/>
      <c r="RMK55" s="1"/>
      <c r="RML55" s="1"/>
      <c r="RMM55" s="1"/>
      <c r="RMN55" s="1"/>
      <c r="RMO55" s="1"/>
      <c r="RMP55" s="1"/>
      <c r="RMQ55" s="1"/>
      <c r="RMR55" s="1"/>
      <c r="RMS55" s="1"/>
      <c r="RMT55" s="1"/>
      <c r="RMU55" s="1"/>
      <c r="RMV55" s="1"/>
      <c r="RMW55" s="1"/>
      <c r="RMX55" s="1"/>
      <c r="RMY55" s="1"/>
      <c r="RMZ55" s="1"/>
      <c r="RNA55" s="1"/>
      <c r="RNB55" s="1"/>
      <c r="RNC55" s="1"/>
      <c r="RND55" s="1"/>
      <c r="RNE55" s="1"/>
      <c r="RNF55" s="1"/>
      <c r="RNG55" s="1"/>
      <c r="RNH55" s="1"/>
      <c r="RNI55" s="1"/>
      <c r="RNJ55" s="1"/>
      <c r="RNK55" s="1"/>
      <c r="RNL55" s="1"/>
      <c r="RNM55" s="1"/>
      <c r="RNN55" s="1"/>
      <c r="RNO55" s="1"/>
      <c r="RNP55" s="1"/>
      <c r="RNQ55" s="1"/>
      <c r="RNR55" s="1"/>
      <c r="RNS55" s="1"/>
      <c r="RNT55" s="1"/>
      <c r="RNU55" s="1"/>
      <c r="RNV55" s="1"/>
      <c r="RNW55" s="1"/>
      <c r="RNX55" s="1"/>
      <c r="RNY55" s="1"/>
      <c r="RNZ55" s="1"/>
      <c r="ROA55" s="1"/>
      <c r="ROB55" s="1"/>
      <c r="ROC55" s="1"/>
      <c r="ROD55" s="1"/>
      <c r="ROE55" s="1"/>
      <c r="ROF55" s="1"/>
      <c r="ROG55" s="1"/>
      <c r="ROH55" s="1"/>
      <c r="ROI55" s="1"/>
      <c r="ROJ55" s="1"/>
      <c r="ROK55" s="1"/>
      <c r="ROL55" s="1"/>
      <c r="ROM55" s="1"/>
      <c r="RON55" s="1"/>
      <c r="ROO55" s="1"/>
      <c r="ROP55" s="1"/>
      <c r="ROQ55" s="1"/>
      <c r="ROR55" s="1"/>
      <c r="ROS55" s="1"/>
      <c r="ROT55" s="1"/>
      <c r="ROU55" s="1"/>
      <c r="ROV55" s="1"/>
      <c r="ROW55" s="1"/>
      <c r="ROX55" s="1"/>
      <c r="ROY55" s="1"/>
      <c r="ROZ55" s="1"/>
      <c r="RPA55" s="1"/>
      <c r="RPB55" s="1"/>
      <c r="RPC55" s="1"/>
      <c r="RPD55" s="1"/>
      <c r="RPE55" s="1"/>
      <c r="RPF55" s="1"/>
      <c r="RPG55" s="1"/>
      <c r="RPH55" s="1"/>
      <c r="RPI55" s="1"/>
      <c r="RPJ55" s="1"/>
      <c r="RPK55" s="1"/>
      <c r="RPL55" s="1"/>
      <c r="RPM55" s="1"/>
      <c r="RPN55" s="1"/>
      <c r="RPO55" s="1"/>
      <c r="RPP55" s="1"/>
      <c r="RPQ55" s="1"/>
      <c r="RPR55" s="1"/>
      <c r="RPS55" s="1"/>
      <c r="RPT55" s="1"/>
      <c r="RPU55" s="1"/>
      <c r="RPV55" s="1"/>
      <c r="RPW55" s="1"/>
      <c r="RPX55" s="1"/>
      <c r="RPY55" s="1"/>
      <c r="RPZ55" s="1"/>
      <c r="RQA55" s="1"/>
      <c r="RQB55" s="1"/>
      <c r="RQC55" s="1"/>
      <c r="RQD55" s="1"/>
      <c r="RQE55" s="1"/>
      <c r="RQF55" s="1"/>
      <c r="RQG55" s="1"/>
      <c r="RQH55" s="1"/>
      <c r="RQI55" s="1"/>
      <c r="RQJ55" s="1"/>
      <c r="RQK55" s="1"/>
      <c r="RQL55" s="1"/>
      <c r="RQM55" s="1"/>
      <c r="RQN55" s="1"/>
      <c r="RQO55" s="1"/>
      <c r="RQP55" s="1"/>
      <c r="RQQ55" s="1"/>
      <c r="RQR55" s="1"/>
      <c r="RQS55" s="1"/>
      <c r="RQT55" s="1"/>
      <c r="RQU55" s="1"/>
      <c r="RQV55" s="1"/>
      <c r="RQW55" s="1"/>
      <c r="RQX55" s="1"/>
      <c r="RQY55" s="1"/>
      <c r="RQZ55" s="1"/>
      <c r="RRA55" s="1"/>
      <c r="RRB55" s="1"/>
      <c r="RRC55" s="1"/>
      <c r="RRD55" s="1"/>
      <c r="RRE55" s="1"/>
      <c r="RRF55" s="1"/>
      <c r="RRG55" s="1"/>
      <c r="RRH55" s="1"/>
      <c r="RRI55" s="1"/>
      <c r="RRJ55" s="1"/>
      <c r="RRK55" s="1"/>
      <c r="RRL55" s="1"/>
      <c r="RRM55" s="1"/>
      <c r="RRN55" s="1"/>
      <c r="RRO55" s="1"/>
      <c r="RRP55" s="1"/>
      <c r="RRQ55" s="1"/>
      <c r="RRR55" s="1"/>
      <c r="RRS55" s="1"/>
      <c r="RRT55" s="1"/>
      <c r="RRU55" s="1"/>
      <c r="RRV55" s="1"/>
      <c r="RRW55" s="1"/>
      <c r="RRX55" s="1"/>
      <c r="RRY55" s="1"/>
      <c r="RRZ55" s="1"/>
      <c r="RSA55" s="1"/>
      <c r="RSB55" s="1"/>
      <c r="RSC55" s="1"/>
      <c r="RSD55" s="1"/>
      <c r="RSE55" s="1"/>
      <c r="RSF55" s="1"/>
      <c r="RSG55" s="1"/>
      <c r="RSH55" s="1"/>
      <c r="RSI55" s="1"/>
      <c r="RSJ55" s="1"/>
      <c r="RSK55" s="1"/>
      <c r="RSL55" s="1"/>
      <c r="RSM55" s="1"/>
      <c r="RSN55" s="1"/>
      <c r="RSO55" s="1"/>
      <c r="RSP55" s="1"/>
      <c r="RSQ55" s="1"/>
      <c r="RSR55" s="1"/>
      <c r="RSS55" s="1"/>
      <c r="RST55" s="1"/>
      <c r="RSU55" s="1"/>
      <c r="RSV55" s="1"/>
      <c r="RSW55" s="1"/>
      <c r="RSX55" s="1"/>
      <c r="RSY55" s="1"/>
      <c r="RSZ55" s="1"/>
      <c r="RTA55" s="1"/>
      <c r="RTB55" s="1"/>
      <c r="RTC55" s="1"/>
      <c r="RTD55" s="1"/>
      <c r="RTE55" s="1"/>
      <c r="RTF55" s="1"/>
      <c r="RTG55" s="1"/>
      <c r="RTH55" s="1"/>
      <c r="RTI55" s="1"/>
      <c r="RTJ55" s="1"/>
      <c r="RTK55" s="1"/>
      <c r="RTL55" s="1"/>
      <c r="RTM55" s="1"/>
      <c r="RTN55" s="1"/>
      <c r="RTO55" s="1"/>
      <c r="RTP55" s="1"/>
      <c r="RTQ55" s="1"/>
      <c r="RTR55" s="1"/>
      <c r="RTS55" s="1"/>
      <c r="RTT55" s="1"/>
      <c r="RTU55" s="1"/>
      <c r="RTV55" s="1"/>
      <c r="RTW55" s="1"/>
      <c r="RTX55" s="1"/>
      <c r="RTY55" s="1"/>
      <c r="RTZ55" s="1"/>
      <c r="RUA55" s="1"/>
      <c r="RUB55" s="1"/>
      <c r="RUC55" s="1"/>
      <c r="RUD55" s="1"/>
      <c r="RUE55" s="1"/>
      <c r="RUF55" s="1"/>
      <c r="RUG55" s="1"/>
      <c r="RUH55" s="1"/>
      <c r="RUI55" s="1"/>
      <c r="RUJ55" s="1"/>
      <c r="RUK55" s="1"/>
      <c r="RUL55" s="1"/>
      <c r="RUM55" s="1"/>
      <c r="RUN55" s="1"/>
      <c r="RUO55" s="1"/>
      <c r="RUP55" s="1"/>
      <c r="RUQ55" s="1"/>
      <c r="RUR55" s="1"/>
      <c r="RUS55" s="1"/>
      <c r="RUT55" s="1"/>
      <c r="RUU55" s="1"/>
      <c r="RUV55" s="1"/>
      <c r="RUW55" s="1"/>
      <c r="RUX55" s="1"/>
      <c r="RUY55" s="1"/>
      <c r="RUZ55" s="1"/>
      <c r="RVA55" s="1"/>
      <c r="RVB55" s="1"/>
      <c r="RVC55" s="1"/>
      <c r="RVD55" s="1"/>
      <c r="RVE55" s="1"/>
      <c r="RVF55" s="1"/>
      <c r="RVG55" s="1"/>
      <c r="RVH55" s="1"/>
      <c r="RVI55" s="1"/>
      <c r="RVJ55" s="1"/>
      <c r="RVK55" s="1"/>
      <c r="RVL55" s="1"/>
      <c r="RVM55" s="1"/>
      <c r="RVN55" s="1"/>
      <c r="RVO55" s="1"/>
      <c r="RVP55" s="1"/>
      <c r="RVQ55" s="1"/>
      <c r="RVR55" s="1"/>
      <c r="RVS55" s="1"/>
      <c r="RVT55" s="1"/>
      <c r="RVU55" s="1"/>
      <c r="RVV55" s="1"/>
      <c r="RVW55" s="1"/>
      <c r="RVX55" s="1"/>
      <c r="RVY55" s="1"/>
      <c r="RVZ55" s="1"/>
      <c r="RWA55" s="1"/>
      <c r="RWB55" s="1"/>
      <c r="RWC55" s="1"/>
      <c r="RWD55" s="1"/>
      <c r="RWE55" s="1"/>
      <c r="RWF55" s="1"/>
      <c r="RWG55" s="1"/>
      <c r="RWH55" s="1"/>
      <c r="RWI55" s="1"/>
      <c r="RWJ55" s="1"/>
      <c r="RWK55" s="1"/>
      <c r="RWL55" s="1"/>
      <c r="RWM55" s="1"/>
      <c r="RWN55" s="1"/>
      <c r="RWO55" s="1"/>
      <c r="RWP55" s="1"/>
      <c r="RWQ55" s="1"/>
      <c r="RWR55" s="1"/>
      <c r="RWS55" s="1"/>
      <c r="RWT55" s="1"/>
      <c r="RWU55" s="1"/>
      <c r="RWV55" s="1"/>
      <c r="RWW55" s="1"/>
      <c r="RWX55" s="1"/>
      <c r="RWY55" s="1"/>
      <c r="RWZ55" s="1"/>
      <c r="RXA55" s="1"/>
      <c r="RXB55" s="1"/>
      <c r="RXC55" s="1"/>
      <c r="RXD55" s="1"/>
      <c r="RXE55" s="1"/>
      <c r="RXF55" s="1"/>
      <c r="RXG55" s="1"/>
      <c r="RXH55" s="1"/>
      <c r="RXI55" s="1"/>
      <c r="RXJ55" s="1"/>
      <c r="RXK55" s="1"/>
      <c r="RXL55" s="1"/>
      <c r="RXM55" s="1"/>
      <c r="RXN55" s="1"/>
      <c r="RXO55" s="1"/>
      <c r="RXP55" s="1"/>
      <c r="RXQ55" s="1"/>
      <c r="RXR55" s="1"/>
      <c r="RXS55" s="1"/>
      <c r="RXT55" s="1"/>
      <c r="RXU55" s="1"/>
      <c r="RXV55" s="1"/>
      <c r="RXW55" s="1"/>
      <c r="RXX55" s="1"/>
      <c r="RXY55" s="1"/>
      <c r="RXZ55" s="1"/>
      <c r="RYA55" s="1"/>
      <c r="RYB55" s="1"/>
      <c r="RYC55" s="1"/>
      <c r="RYD55" s="1"/>
      <c r="RYE55" s="1"/>
      <c r="RYF55" s="1"/>
      <c r="RYG55" s="1"/>
      <c r="RYH55" s="1"/>
      <c r="RYI55" s="1"/>
      <c r="RYJ55" s="1"/>
      <c r="RYK55" s="1"/>
      <c r="RYL55" s="1"/>
      <c r="RYM55" s="1"/>
      <c r="RYN55" s="1"/>
      <c r="RYO55" s="1"/>
      <c r="RYP55" s="1"/>
      <c r="RYQ55" s="1"/>
      <c r="RYR55" s="1"/>
      <c r="RYS55" s="1"/>
      <c r="RYT55" s="1"/>
      <c r="RYU55" s="1"/>
      <c r="RYV55" s="1"/>
      <c r="RYW55" s="1"/>
      <c r="RYX55" s="1"/>
      <c r="RYY55" s="1"/>
      <c r="RYZ55" s="1"/>
      <c r="RZA55" s="1"/>
      <c r="RZB55" s="1"/>
      <c r="RZC55" s="1"/>
      <c r="RZD55" s="1"/>
      <c r="RZE55" s="1"/>
      <c r="RZF55" s="1"/>
      <c r="RZG55" s="1"/>
      <c r="RZH55" s="1"/>
      <c r="RZI55" s="1"/>
      <c r="RZJ55" s="1"/>
      <c r="RZK55" s="1"/>
      <c r="RZL55" s="1"/>
      <c r="RZM55" s="1"/>
      <c r="RZN55" s="1"/>
      <c r="RZO55" s="1"/>
      <c r="RZP55" s="1"/>
      <c r="RZQ55" s="1"/>
      <c r="RZR55" s="1"/>
      <c r="RZS55" s="1"/>
      <c r="RZT55" s="1"/>
      <c r="RZU55" s="1"/>
      <c r="RZV55" s="1"/>
      <c r="RZW55" s="1"/>
      <c r="RZX55" s="1"/>
      <c r="RZY55" s="1"/>
      <c r="RZZ55" s="1"/>
      <c r="SAA55" s="1"/>
      <c r="SAB55" s="1"/>
      <c r="SAC55" s="1"/>
      <c r="SAD55" s="1"/>
      <c r="SAE55" s="1"/>
      <c r="SAF55" s="1"/>
      <c r="SAG55" s="1"/>
      <c r="SAH55" s="1"/>
      <c r="SAI55" s="1"/>
      <c r="SAJ55" s="1"/>
      <c r="SAK55" s="1"/>
      <c r="SAL55" s="1"/>
      <c r="SAM55" s="1"/>
      <c r="SAN55" s="1"/>
      <c r="SAO55" s="1"/>
      <c r="SAP55" s="1"/>
      <c r="SAQ55" s="1"/>
      <c r="SAR55" s="1"/>
      <c r="SAS55" s="1"/>
      <c r="SAT55" s="1"/>
      <c r="SAU55" s="1"/>
      <c r="SAV55" s="1"/>
      <c r="SAW55" s="1"/>
      <c r="SAX55" s="1"/>
      <c r="SAY55" s="1"/>
      <c r="SAZ55" s="1"/>
      <c r="SBA55" s="1"/>
      <c r="SBB55" s="1"/>
      <c r="SBC55" s="1"/>
      <c r="SBD55" s="1"/>
      <c r="SBE55" s="1"/>
      <c r="SBF55" s="1"/>
      <c r="SBG55" s="1"/>
      <c r="SBH55" s="1"/>
      <c r="SBI55" s="1"/>
      <c r="SBJ55" s="1"/>
      <c r="SBK55" s="1"/>
      <c r="SBL55" s="1"/>
      <c r="SBM55" s="1"/>
      <c r="SBN55" s="1"/>
      <c r="SBO55" s="1"/>
      <c r="SBP55" s="1"/>
      <c r="SBQ55" s="1"/>
      <c r="SBR55" s="1"/>
      <c r="SBS55" s="1"/>
      <c r="SBT55" s="1"/>
      <c r="SBU55" s="1"/>
      <c r="SBV55" s="1"/>
      <c r="SBW55" s="1"/>
      <c r="SBX55" s="1"/>
      <c r="SBY55" s="1"/>
      <c r="SBZ55" s="1"/>
      <c r="SCA55" s="1"/>
      <c r="SCB55" s="1"/>
      <c r="SCC55" s="1"/>
      <c r="SCD55" s="1"/>
      <c r="SCE55" s="1"/>
      <c r="SCF55" s="1"/>
      <c r="SCG55" s="1"/>
      <c r="SCH55" s="1"/>
      <c r="SCI55" s="1"/>
      <c r="SCJ55" s="1"/>
      <c r="SCK55" s="1"/>
      <c r="SCL55" s="1"/>
      <c r="SCM55" s="1"/>
      <c r="SCN55" s="1"/>
      <c r="SCO55" s="1"/>
      <c r="SCP55" s="1"/>
      <c r="SCQ55" s="1"/>
      <c r="SCR55" s="1"/>
      <c r="SCS55" s="1"/>
      <c r="SCT55" s="1"/>
      <c r="SCU55" s="1"/>
      <c r="SCV55" s="1"/>
      <c r="SCW55" s="1"/>
      <c r="SCX55" s="1"/>
      <c r="SCY55" s="1"/>
      <c r="SCZ55" s="1"/>
      <c r="SDA55" s="1"/>
      <c r="SDB55" s="1"/>
      <c r="SDC55" s="1"/>
      <c r="SDD55" s="1"/>
      <c r="SDE55" s="1"/>
      <c r="SDF55" s="1"/>
      <c r="SDG55" s="1"/>
      <c r="SDH55" s="1"/>
      <c r="SDI55" s="1"/>
      <c r="SDJ55" s="1"/>
      <c r="SDK55" s="1"/>
      <c r="SDL55" s="1"/>
      <c r="SDM55" s="1"/>
      <c r="SDN55" s="1"/>
      <c r="SDO55" s="1"/>
      <c r="SDP55" s="1"/>
      <c r="SDQ55" s="1"/>
      <c r="SDR55" s="1"/>
      <c r="SDS55" s="1"/>
      <c r="SDT55" s="1"/>
      <c r="SDU55" s="1"/>
      <c r="SDV55" s="1"/>
      <c r="SDW55" s="1"/>
      <c r="SDX55" s="1"/>
      <c r="SDY55" s="1"/>
      <c r="SDZ55" s="1"/>
      <c r="SEA55" s="1"/>
      <c r="SEB55" s="1"/>
      <c r="SEC55" s="1"/>
      <c r="SED55" s="1"/>
      <c r="SEE55" s="1"/>
      <c r="SEF55" s="1"/>
      <c r="SEG55" s="1"/>
      <c r="SEH55" s="1"/>
      <c r="SEI55" s="1"/>
      <c r="SEJ55" s="1"/>
      <c r="SEK55" s="1"/>
      <c r="SEL55" s="1"/>
      <c r="SEM55" s="1"/>
      <c r="SEN55" s="1"/>
      <c r="SEO55" s="1"/>
      <c r="SEP55" s="1"/>
      <c r="SEQ55" s="1"/>
      <c r="SER55" s="1"/>
      <c r="SES55" s="1"/>
      <c r="SET55" s="1"/>
      <c r="SEU55" s="1"/>
      <c r="SEV55" s="1"/>
      <c r="SEW55" s="1"/>
      <c r="SEX55" s="1"/>
      <c r="SEY55" s="1"/>
      <c r="SEZ55" s="1"/>
      <c r="SFA55" s="1"/>
      <c r="SFB55" s="1"/>
      <c r="SFC55" s="1"/>
      <c r="SFD55" s="1"/>
      <c r="SFE55" s="1"/>
      <c r="SFF55" s="1"/>
      <c r="SFG55" s="1"/>
      <c r="SFH55" s="1"/>
      <c r="SFI55" s="1"/>
      <c r="SFJ55" s="1"/>
      <c r="SFK55" s="1"/>
      <c r="SFL55" s="1"/>
      <c r="SFM55" s="1"/>
      <c r="SFN55" s="1"/>
      <c r="SFO55" s="1"/>
      <c r="SFP55" s="1"/>
      <c r="SFQ55" s="1"/>
      <c r="SFR55" s="1"/>
      <c r="SFS55" s="1"/>
      <c r="SFT55" s="1"/>
      <c r="SFU55" s="1"/>
      <c r="SFV55" s="1"/>
      <c r="SFW55" s="1"/>
      <c r="SFX55" s="1"/>
      <c r="SFY55" s="1"/>
      <c r="SFZ55" s="1"/>
      <c r="SGA55" s="1"/>
      <c r="SGB55" s="1"/>
      <c r="SGC55" s="1"/>
      <c r="SGD55" s="1"/>
      <c r="SGE55" s="1"/>
      <c r="SGF55" s="1"/>
      <c r="SGG55" s="1"/>
      <c r="SGH55" s="1"/>
      <c r="SGI55" s="1"/>
      <c r="SGJ55" s="1"/>
      <c r="SGK55" s="1"/>
      <c r="SGL55" s="1"/>
      <c r="SGM55" s="1"/>
      <c r="SGN55" s="1"/>
      <c r="SGO55" s="1"/>
      <c r="SGP55" s="1"/>
      <c r="SGQ55" s="1"/>
      <c r="SGR55" s="1"/>
      <c r="SGS55" s="1"/>
      <c r="SGT55" s="1"/>
      <c r="SGU55" s="1"/>
      <c r="SGV55" s="1"/>
      <c r="SGW55" s="1"/>
      <c r="SGX55" s="1"/>
      <c r="SGY55" s="1"/>
      <c r="SGZ55" s="1"/>
      <c r="SHA55" s="1"/>
      <c r="SHB55" s="1"/>
      <c r="SHC55" s="1"/>
      <c r="SHD55" s="1"/>
      <c r="SHE55" s="1"/>
      <c r="SHF55" s="1"/>
      <c r="SHG55" s="1"/>
      <c r="SHH55" s="1"/>
      <c r="SHI55" s="1"/>
      <c r="SHJ55" s="1"/>
      <c r="SHK55" s="1"/>
      <c r="SHL55" s="1"/>
      <c r="SHM55" s="1"/>
      <c r="SHN55" s="1"/>
      <c r="SHO55" s="1"/>
      <c r="SHP55" s="1"/>
      <c r="SHQ55" s="1"/>
      <c r="SHR55" s="1"/>
      <c r="SHS55" s="1"/>
      <c r="SHT55" s="1"/>
      <c r="SHU55" s="1"/>
      <c r="SHV55" s="1"/>
      <c r="SHW55" s="1"/>
      <c r="SHX55" s="1"/>
      <c r="SHY55" s="1"/>
      <c r="SHZ55" s="1"/>
      <c r="SIA55" s="1"/>
      <c r="SIB55" s="1"/>
      <c r="SIC55" s="1"/>
      <c r="SID55" s="1"/>
      <c r="SIE55" s="1"/>
      <c r="SIF55" s="1"/>
      <c r="SIG55" s="1"/>
      <c r="SIH55" s="1"/>
      <c r="SII55" s="1"/>
      <c r="SIJ55" s="1"/>
      <c r="SIK55" s="1"/>
      <c r="SIL55" s="1"/>
      <c r="SIM55" s="1"/>
      <c r="SIN55" s="1"/>
      <c r="SIO55" s="1"/>
      <c r="SIP55" s="1"/>
      <c r="SIQ55" s="1"/>
      <c r="SIR55" s="1"/>
      <c r="SIS55" s="1"/>
      <c r="SIT55" s="1"/>
      <c r="SIU55" s="1"/>
      <c r="SIV55" s="1"/>
      <c r="SIW55" s="1"/>
      <c r="SIX55" s="1"/>
      <c r="SIY55" s="1"/>
      <c r="SIZ55" s="1"/>
      <c r="SJA55" s="1"/>
      <c r="SJB55" s="1"/>
      <c r="SJC55" s="1"/>
      <c r="SJD55" s="1"/>
      <c r="SJE55" s="1"/>
      <c r="SJF55" s="1"/>
      <c r="SJG55" s="1"/>
      <c r="SJH55" s="1"/>
      <c r="SJI55" s="1"/>
      <c r="SJJ55" s="1"/>
      <c r="SJK55" s="1"/>
      <c r="SJL55" s="1"/>
      <c r="SJM55" s="1"/>
      <c r="SJN55" s="1"/>
      <c r="SJO55" s="1"/>
      <c r="SJP55" s="1"/>
      <c r="SJQ55" s="1"/>
      <c r="SJR55" s="1"/>
      <c r="SJS55" s="1"/>
      <c r="SJT55" s="1"/>
      <c r="SJU55" s="1"/>
      <c r="SJV55" s="1"/>
      <c r="SJW55" s="1"/>
      <c r="SJX55" s="1"/>
      <c r="SJY55" s="1"/>
      <c r="SJZ55" s="1"/>
      <c r="SKA55" s="1"/>
      <c r="SKB55" s="1"/>
      <c r="SKC55" s="1"/>
      <c r="SKD55" s="1"/>
      <c r="SKE55" s="1"/>
      <c r="SKF55" s="1"/>
      <c r="SKG55" s="1"/>
      <c r="SKH55" s="1"/>
      <c r="SKI55" s="1"/>
      <c r="SKJ55" s="1"/>
      <c r="SKK55" s="1"/>
      <c r="SKL55" s="1"/>
      <c r="SKM55" s="1"/>
      <c r="SKN55" s="1"/>
      <c r="SKO55" s="1"/>
      <c r="SKP55" s="1"/>
      <c r="SKQ55" s="1"/>
      <c r="SKR55" s="1"/>
      <c r="SKS55" s="1"/>
      <c r="SKT55" s="1"/>
      <c r="SKU55" s="1"/>
      <c r="SKV55" s="1"/>
      <c r="SKW55" s="1"/>
      <c r="SKX55" s="1"/>
      <c r="SKY55" s="1"/>
      <c r="SKZ55" s="1"/>
      <c r="SLA55" s="1"/>
      <c r="SLB55" s="1"/>
      <c r="SLC55" s="1"/>
      <c r="SLD55" s="1"/>
      <c r="SLE55" s="1"/>
      <c r="SLF55" s="1"/>
      <c r="SLG55" s="1"/>
      <c r="SLH55" s="1"/>
      <c r="SLI55" s="1"/>
      <c r="SLJ55" s="1"/>
      <c r="SLK55" s="1"/>
      <c r="SLL55" s="1"/>
      <c r="SLM55" s="1"/>
      <c r="SLN55" s="1"/>
      <c r="SLO55" s="1"/>
      <c r="SLP55" s="1"/>
      <c r="SLQ55" s="1"/>
      <c r="SLR55" s="1"/>
      <c r="SLS55" s="1"/>
      <c r="SLT55" s="1"/>
      <c r="SLU55" s="1"/>
      <c r="SLV55" s="1"/>
      <c r="SLW55" s="1"/>
      <c r="SLX55" s="1"/>
      <c r="SLY55" s="1"/>
      <c r="SLZ55" s="1"/>
      <c r="SMA55" s="1"/>
      <c r="SMB55" s="1"/>
      <c r="SMC55" s="1"/>
      <c r="SMD55" s="1"/>
      <c r="SME55" s="1"/>
      <c r="SMF55" s="1"/>
      <c r="SMG55" s="1"/>
      <c r="SMH55" s="1"/>
      <c r="SMI55" s="1"/>
      <c r="SMJ55" s="1"/>
      <c r="SMK55" s="1"/>
      <c r="SML55" s="1"/>
      <c r="SMM55" s="1"/>
      <c r="SMN55" s="1"/>
      <c r="SMO55" s="1"/>
      <c r="SMP55" s="1"/>
      <c r="SMQ55" s="1"/>
      <c r="SMR55" s="1"/>
      <c r="SMS55" s="1"/>
      <c r="SMT55" s="1"/>
      <c r="SMU55" s="1"/>
      <c r="SMV55" s="1"/>
      <c r="SMW55" s="1"/>
      <c r="SMX55" s="1"/>
      <c r="SMY55" s="1"/>
      <c r="SMZ55" s="1"/>
      <c r="SNA55" s="1"/>
      <c r="SNB55" s="1"/>
      <c r="SNC55" s="1"/>
      <c r="SND55" s="1"/>
      <c r="SNE55" s="1"/>
      <c r="SNF55" s="1"/>
      <c r="SNG55" s="1"/>
      <c r="SNH55" s="1"/>
      <c r="SNI55" s="1"/>
      <c r="SNJ55" s="1"/>
      <c r="SNK55" s="1"/>
      <c r="SNL55" s="1"/>
      <c r="SNM55" s="1"/>
      <c r="SNN55" s="1"/>
      <c r="SNO55" s="1"/>
      <c r="SNP55" s="1"/>
      <c r="SNQ55" s="1"/>
      <c r="SNR55" s="1"/>
      <c r="SNS55" s="1"/>
      <c r="SNT55" s="1"/>
      <c r="SNU55" s="1"/>
      <c r="SNV55" s="1"/>
      <c r="SNW55" s="1"/>
      <c r="SNX55" s="1"/>
      <c r="SNY55" s="1"/>
      <c r="SNZ55" s="1"/>
      <c r="SOA55" s="1"/>
      <c r="SOB55" s="1"/>
      <c r="SOC55" s="1"/>
      <c r="SOD55" s="1"/>
      <c r="SOE55" s="1"/>
      <c r="SOF55" s="1"/>
      <c r="SOG55" s="1"/>
      <c r="SOH55" s="1"/>
      <c r="SOI55" s="1"/>
      <c r="SOJ55" s="1"/>
      <c r="SOK55" s="1"/>
      <c r="SOL55" s="1"/>
      <c r="SOM55" s="1"/>
      <c r="SON55" s="1"/>
      <c r="SOO55" s="1"/>
      <c r="SOP55" s="1"/>
      <c r="SOQ55" s="1"/>
      <c r="SOR55" s="1"/>
      <c r="SOS55" s="1"/>
      <c r="SOT55" s="1"/>
      <c r="SOU55" s="1"/>
      <c r="SOV55" s="1"/>
      <c r="SOW55" s="1"/>
      <c r="SOX55" s="1"/>
      <c r="SOY55" s="1"/>
      <c r="SOZ55" s="1"/>
      <c r="SPA55" s="1"/>
      <c r="SPB55" s="1"/>
      <c r="SPC55" s="1"/>
      <c r="SPD55" s="1"/>
      <c r="SPE55" s="1"/>
      <c r="SPF55" s="1"/>
      <c r="SPG55" s="1"/>
      <c r="SPH55" s="1"/>
      <c r="SPI55" s="1"/>
      <c r="SPJ55" s="1"/>
      <c r="SPK55" s="1"/>
      <c r="SPL55" s="1"/>
      <c r="SPM55" s="1"/>
      <c r="SPN55" s="1"/>
      <c r="SPO55" s="1"/>
      <c r="SPP55" s="1"/>
      <c r="SPQ55" s="1"/>
      <c r="SPR55" s="1"/>
      <c r="SPS55" s="1"/>
      <c r="SPT55" s="1"/>
      <c r="SPU55" s="1"/>
      <c r="SPV55" s="1"/>
      <c r="SPW55" s="1"/>
      <c r="SPX55" s="1"/>
      <c r="SPY55" s="1"/>
      <c r="SPZ55" s="1"/>
      <c r="SQA55" s="1"/>
      <c r="SQB55" s="1"/>
      <c r="SQC55" s="1"/>
      <c r="SQD55" s="1"/>
      <c r="SQE55" s="1"/>
      <c r="SQF55" s="1"/>
      <c r="SQG55" s="1"/>
      <c r="SQH55" s="1"/>
      <c r="SQI55" s="1"/>
      <c r="SQJ55" s="1"/>
      <c r="SQK55" s="1"/>
      <c r="SQL55" s="1"/>
      <c r="SQM55" s="1"/>
      <c r="SQN55" s="1"/>
      <c r="SQO55" s="1"/>
      <c r="SQP55" s="1"/>
      <c r="SQQ55" s="1"/>
      <c r="SQR55" s="1"/>
      <c r="SQS55" s="1"/>
      <c r="SQT55" s="1"/>
      <c r="SQU55" s="1"/>
      <c r="SQV55" s="1"/>
      <c r="SQW55" s="1"/>
      <c r="SQX55" s="1"/>
      <c r="SQY55" s="1"/>
      <c r="SQZ55" s="1"/>
      <c r="SRA55" s="1"/>
      <c r="SRB55" s="1"/>
      <c r="SRC55" s="1"/>
      <c r="SRD55" s="1"/>
      <c r="SRE55" s="1"/>
      <c r="SRF55" s="1"/>
      <c r="SRG55" s="1"/>
      <c r="SRH55" s="1"/>
      <c r="SRI55" s="1"/>
      <c r="SRJ55" s="1"/>
      <c r="SRK55" s="1"/>
      <c r="SRL55" s="1"/>
      <c r="SRM55" s="1"/>
      <c r="SRN55" s="1"/>
      <c r="SRO55" s="1"/>
      <c r="SRP55" s="1"/>
      <c r="SRQ55" s="1"/>
      <c r="SRR55" s="1"/>
      <c r="SRS55" s="1"/>
      <c r="SRT55" s="1"/>
      <c r="SRU55" s="1"/>
      <c r="SRV55" s="1"/>
      <c r="SRW55" s="1"/>
      <c r="SRX55" s="1"/>
      <c r="SRY55" s="1"/>
      <c r="SRZ55" s="1"/>
      <c r="SSA55" s="1"/>
      <c r="SSB55" s="1"/>
      <c r="SSC55" s="1"/>
      <c r="SSD55" s="1"/>
      <c r="SSE55" s="1"/>
      <c r="SSF55" s="1"/>
      <c r="SSG55" s="1"/>
      <c r="SSH55" s="1"/>
      <c r="SSI55" s="1"/>
      <c r="SSJ55" s="1"/>
      <c r="SSK55" s="1"/>
      <c r="SSL55" s="1"/>
      <c r="SSM55" s="1"/>
      <c r="SSN55" s="1"/>
      <c r="SSO55" s="1"/>
      <c r="SSP55" s="1"/>
      <c r="SSQ55" s="1"/>
      <c r="SSR55" s="1"/>
      <c r="SSS55" s="1"/>
      <c r="SST55" s="1"/>
      <c r="SSU55" s="1"/>
      <c r="SSV55" s="1"/>
      <c r="SSW55" s="1"/>
      <c r="SSX55" s="1"/>
      <c r="SSY55" s="1"/>
      <c r="SSZ55" s="1"/>
      <c r="STA55" s="1"/>
      <c r="STB55" s="1"/>
      <c r="STC55" s="1"/>
      <c r="STD55" s="1"/>
      <c r="STE55" s="1"/>
      <c r="STF55" s="1"/>
      <c r="STG55" s="1"/>
      <c r="STH55" s="1"/>
      <c r="STI55" s="1"/>
      <c r="STJ55" s="1"/>
      <c r="STK55" s="1"/>
      <c r="STL55" s="1"/>
      <c r="STM55" s="1"/>
      <c r="STN55" s="1"/>
      <c r="STO55" s="1"/>
      <c r="STP55" s="1"/>
      <c r="STQ55" s="1"/>
      <c r="STR55" s="1"/>
      <c r="STS55" s="1"/>
      <c r="STT55" s="1"/>
      <c r="STU55" s="1"/>
      <c r="STV55" s="1"/>
      <c r="STW55" s="1"/>
      <c r="STX55" s="1"/>
      <c r="STY55" s="1"/>
      <c r="STZ55" s="1"/>
      <c r="SUA55" s="1"/>
      <c r="SUB55" s="1"/>
      <c r="SUC55" s="1"/>
      <c r="SUD55" s="1"/>
      <c r="SUE55" s="1"/>
      <c r="SUF55" s="1"/>
      <c r="SUG55" s="1"/>
      <c r="SUH55" s="1"/>
      <c r="SUI55" s="1"/>
      <c r="SUJ55" s="1"/>
      <c r="SUK55" s="1"/>
      <c r="SUL55" s="1"/>
      <c r="SUM55" s="1"/>
      <c r="SUN55" s="1"/>
      <c r="SUO55" s="1"/>
      <c r="SUP55" s="1"/>
      <c r="SUQ55" s="1"/>
      <c r="SUR55" s="1"/>
      <c r="SUS55" s="1"/>
      <c r="SUT55" s="1"/>
      <c r="SUU55" s="1"/>
      <c r="SUV55" s="1"/>
      <c r="SUW55" s="1"/>
      <c r="SUX55" s="1"/>
      <c r="SUY55" s="1"/>
      <c r="SUZ55" s="1"/>
      <c r="SVA55" s="1"/>
      <c r="SVB55" s="1"/>
      <c r="SVC55" s="1"/>
      <c r="SVD55" s="1"/>
      <c r="SVE55" s="1"/>
      <c r="SVF55" s="1"/>
      <c r="SVG55" s="1"/>
      <c r="SVH55" s="1"/>
      <c r="SVI55" s="1"/>
      <c r="SVJ55" s="1"/>
      <c r="SVK55" s="1"/>
      <c r="SVL55" s="1"/>
      <c r="SVM55" s="1"/>
      <c r="SVN55" s="1"/>
      <c r="SVO55" s="1"/>
      <c r="SVP55" s="1"/>
      <c r="SVQ55" s="1"/>
      <c r="SVR55" s="1"/>
      <c r="SVS55" s="1"/>
      <c r="SVT55" s="1"/>
      <c r="SVU55" s="1"/>
      <c r="SVV55" s="1"/>
      <c r="SVW55" s="1"/>
      <c r="SVX55" s="1"/>
      <c r="SVY55" s="1"/>
      <c r="SVZ55" s="1"/>
      <c r="SWA55" s="1"/>
      <c r="SWB55" s="1"/>
      <c r="SWC55" s="1"/>
      <c r="SWD55" s="1"/>
      <c r="SWE55" s="1"/>
      <c r="SWF55" s="1"/>
      <c r="SWG55" s="1"/>
      <c r="SWH55" s="1"/>
      <c r="SWI55" s="1"/>
      <c r="SWJ55" s="1"/>
      <c r="SWK55" s="1"/>
      <c r="SWL55" s="1"/>
      <c r="SWM55" s="1"/>
      <c r="SWN55" s="1"/>
      <c r="SWO55" s="1"/>
      <c r="SWP55" s="1"/>
      <c r="SWQ55" s="1"/>
      <c r="SWR55" s="1"/>
      <c r="SWS55" s="1"/>
      <c r="SWT55" s="1"/>
      <c r="SWU55" s="1"/>
      <c r="SWV55" s="1"/>
      <c r="SWW55" s="1"/>
      <c r="SWX55" s="1"/>
      <c r="SWY55" s="1"/>
      <c r="SWZ55" s="1"/>
      <c r="SXA55" s="1"/>
      <c r="SXB55" s="1"/>
      <c r="SXC55" s="1"/>
      <c r="SXD55" s="1"/>
      <c r="SXE55" s="1"/>
      <c r="SXF55" s="1"/>
      <c r="SXG55" s="1"/>
      <c r="SXH55" s="1"/>
      <c r="SXI55" s="1"/>
      <c r="SXJ55" s="1"/>
      <c r="SXK55" s="1"/>
      <c r="SXL55" s="1"/>
      <c r="SXM55" s="1"/>
      <c r="SXN55" s="1"/>
      <c r="SXO55" s="1"/>
      <c r="SXP55" s="1"/>
      <c r="SXQ55" s="1"/>
      <c r="SXR55" s="1"/>
      <c r="SXS55" s="1"/>
      <c r="SXT55" s="1"/>
      <c r="SXU55" s="1"/>
      <c r="SXV55" s="1"/>
      <c r="SXW55" s="1"/>
      <c r="SXX55" s="1"/>
      <c r="SXY55" s="1"/>
      <c r="SXZ55" s="1"/>
      <c r="SYA55" s="1"/>
      <c r="SYB55" s="1"/>
      <c r="SYC55" s="1"/>
      <c r="SYD55" s="1"/>
      <c r="SYE55" s="1"/>
      <c r="SYF55" s="1"/>
      <c r="SYG55" s="1"/>
      <c r="SYH55" s="1"/>
      <c r="SYI55" s="1"/>
      <c r="SYJ55" s="1"/>
      <c r="SYK55" s="1"/>
      <c r="SYL55" s="1"/>
      <c r="SYM55" s="1"/>
      <c r="SYN55" s="1"/>
      <c r="SYO55" s="1"/>
      <c r="SYP55" s="1"/>
      <c r="SYQ55" s="1"/>
      <c r="SYR55" s="1"/>
      <c r="SYS55" s="1"/>
      <c r="SYT55" s="1"/>
      <c r="SYU55" s="1"/>
      <c r="SYV55" s="1"/>
      <c r="SYW55" s="1"/>
      <c r="SYX55" s="1"/>
      <c r="SYY55" s="1"/>
      <c r="SYZ55" s="1"/>
      <c r="SZA55" s="1"/>
      <c r="SZB55" s="1"/>
      <c r="SZC55" s="1"/>
      <c r="SZD55" s="1"/>
      <c r="SZE55" s="1"/>
      <c r="SZF55" s="1"/>
      <c r="SZG55" s="1"/>
      <c r="SZH55" s="1"/>
      <c r="SZI55" s="1"/>
      <c r="SZJ55" s="1"/>
      <c r="SZK55" s="1"/>
      <c r="SZL55" s="1"/>
      <c r="SZM55" s="1"/>
      <c r="SZN55" s="1"/>
      <c r="SZO55" s="1"/>
      <c r="SZP55" s="1"/>
      <c r="SZQ55" s="1"/>
      <c r="SZR55" s="1"/>
      <c r="SZS55" s="1"/>
      <c r="SZT55" s="1"/>
      <c r="SZU55" s="1"/>
      <c r="SZV55" s="1"/>
      <c r="SZW55" s="1"/>
      <c r="SZX55" s="1"/>
      <c r="SZY55" s="1"/>
      <c r="SZZ55" s="1"/>
      <c r="TAA55" s="1"/>
      <c r="TAB55" s="1"/>
      <c r="TAC55" s="1"/>
      <c r="TAD55" s="1"/>
      <c r="TAE55" s="1"/>
      <c r="TAF55" s="1"/>
      <c r="TAG55" s="1"/>
      <c r="TAH55" s="1"/>
      <c r="TAI55" s="1"/>
      <c r="TAJ55" s="1"/>
      <c r="TAK55" s="1"/>
      <c r="TAL55" s="1"/>
      <c r="TAM55" s="1"/>
      <c r="TAN55" s="1"/>
      <c r="TAO55" s="1"/>
      <c r="TAP55" s="1"/>
      <c r="TAQ55" s="1"/>
      <c r="TAR55" s="1"/>
      <c r="TAS55" s="1"/>
      <c r="TAT55" s="1"/>
      <c r="TAU55" s="1"/>
      <c r="TAV55" s="1"/>
      <c r="TAW55" s="1"/>
      <c r="TAX55" s="1"/>
      <c r="TAY55" s="1"/>
      <c r="TAZ55" s="1"/>
      <c r="TBA55" s="1"/>
      <c r="TBB55" s="1"/>
      <c r="TBC55" s="1"/>
      <c r="TBD55" s="1"/>
      <c r="TBE55" s="1"/>
      <c r="TBF55" s="1"/>
      <c r="TBG55" s="1"/>
      <c r="TBH55" s="1"/>
      <c r="TBI55" s="1"/>
      <c r="TBJ55" s="1"/>
      <c r="TBK55" s="1"/>
      <c r="TBL55" s="1"/>
      <c r="TBM55" s="1"/>
      <c r="TBN55" s="1"/>
      <c r="TBO55" s="1"/>
      <c r="TBP55" s="1"/>
      <c r="TBQ55" s="1"/>
      <c r="TBR55" s="1"/>
      <c r="TBS55" s="1"/>
      <c r="TBT55" s="1"/>
      <c r="TBU55" s="1"/>
      <c r="TBV55" s="1"/>
      <c r="TBW55" s="1"/>
      <c r="TBX55" s="1"/>
      <c r="TBY55" s="1"/>
      <c r="TBZ55" s="1"/>
      <c r="TCA55" s="1"/>
      <c r="TCB55" s="1"/>
      <c r="TCC55" s="1"/>
      <c r="TCD55" s="1"/>
      <c r="TCE55" s="1"/>
      <c r="TCF55" s="1"/>
      <c r="TCG55" s="1"/>
      <c r="TCH55" s="1"/>
      <c r="TCI55" s="1"/>
      <c r="TCJ55" s="1"/>
      <c r="TCK55" s="1"/>
      <c r="TCL55" s="1"/>
      <c r="TCM55" s="1"/>
      <c r="TCN55" s="1"/>
      <c r="TCO55" s="1"/>
      <c r="TCP55" s="1"/>
      <c r="TCQ55" s="1"/>
      <c r="TCR55" s="1"/>
      <c r="TCS55" s="1"/>
      <c r="TCT55" s="1"/>
      <c r="TCU55" s="1"/>
      <c r="TCV55" s="1"/>
      <c r="TCW55" s="1"/>
      <c r="TCX55" s="1"/>
      <c r="TCY55" s="1"/>
      <c r="TCZ55" s="1"/>
      <c r="TDA55" s="1"/>
      <c r="TDB55" s="1"/>
      <c r="TDC55" s="1"/>
      <c r="TDD55" s="1"/>
      <c r="TDE55" s="1"/>
      <c r="TDF55" s="1"/>
      <c r="TDG55" s="1"/>
      <c r="TDH55" s="1"/>
      <c r="TDI55" s="1"/>
      <c r="TDJ55" s="1"/>
      <c r="TDK55" s="1"/>
      <c r="TDL55" s="1"/>
      <c r="TDM55" s="1"/>
      <c r="TDN55" s="1"/>
      <c r="TDO55" s="1"/>
      <c r="TDP55" s="1"/>
      <c r="TDQ55" s="1"/>
      <c r="TDR55" s="1"/>
      <c r="TDS55" s="1"/>
      <c r="TDT55" s="1"/>
      <c r="TDU55" s="1"/>
      <c r="TDV55" s="1"/>
      <c r="TDW55" s="1"/>
      <c r="TDX55" s="1"/>
      <c r="TDY55" s="1"/>
      <c r="TDZ55" s="1"/>
      <c r="TEA55" s="1"/>
      <c r="TEB55" s="1"/>
      <c r="TEC55" s="1"/>
      <c r="TED55" s="1"/>
      <c r="TEE55" s="1"/>
      <c r="TEF55" s="1"/>
      <c r="TEG55" s="1"/>
      <c r="TEH55" s="1"/>
      <c r="TEI55" s="1"/>
      <c r="TEJ55" s="1"/>
      <c r="TEK55" s="1"/>
      <c r="TEL55" s="1"/>
      <c r="TEM55" s="1"/>
      <c r="TEN55" s="1"/>
      <c r="TEO55" s="1"/>
      <c r="TEP55" s="1"/>
      <c r="TEQ55" s="1"/>
      <c r="TER55" s="1"/>
      <c r="TES55" s="1"/>
      <c r="TET55" s="1"/>
      <c r="TEU55" s="1"/>
      <c r="TEV55" s="1"/>
      <c r="TEW55" s="1"/>
      <c r="TEX55" s="1"/>
      <c r="TEY55" s="1"/>
      <c r="TEZ55" s="1"/>
      <c r="TFA55" s="1"/>
      <c r="TFB55" s="1"/>
      <c r="TFC55" s="1"/>
      <c r="TFD55" s="1"/>
      <c r="TFE55" s="1"/>
      <c r="TFF55" s="1"/>
      <c r="TFG55" s="1"/>
      <c r="TFH55" s="1"/>
      <c r="TFI55" s="1"/>
      <c r="TFJ55" s="1"/>
      <c r="TFK55" s="1"/>
      <c r="TFL55" s="1"/>
      <c r="TFM55" s="1"/>
      <c r="TFN55" s="1"/>
      <c r="TFO55" s="1"/>
      <c r="TFP55" s="1"/>
      <c r="TFQ55" s="1"/>
      <c r="TFR55" s="1"/>
      <c r="TFS55" s="1"/>
      <c r="TFT55" s="1"/>
      <c r="TFU55" s="1"/>
      <c r="TFV55" s="1"/>
      <c r="TFW55" s="1"/>
      <c r="TFX55" s="1"/>
      <c r="TFY55" s="1"/>
      <c r="TFZ55" s="1"/>
      <c r="TGA55" s="1"/>
      <c r="TGB55" s="1"/>
      <c r="TGC55" s="1"/>
      <c r="TGD55" s="1"/>
      <c r="TGE55" s="1"/>
      <c r="TGF55" s="1"/>
      <c r="TGG55" s="1"/>
      <c r="TGH55" s="1"/>
      <c r="TGI55" s="1"/>
      <c r="TGJ55" s="1"/>
      <c r="TGK55" s="1"/>
      <c r="TGL55" s="1"/>
      <c r="TGM55" s="1"/>
      <c r="TGN55" s="1"/>
      <c r="TGO55" s="1"/>
      <c r="TGP55" s="1"/>
      <c r="TGQ55" s="1"/>
      <c r="TGR55" s="1"/>
      <c r="TGS55" s="1"/>
      <c r="TGT55" s="1"/>
      <c r="TGU55" s="1"/>
      <c r="TGV55" s="1"/>
      <c r="TGW55" s="1"/>
      <c r="TGX55" s="1"/>
      <c r="TGY55" s="1"/>
      <c r="TGZ55" s="1"/>
      <c r="THA55" s="1"/>
      <c r="THB55" s="1"/>
      <c r="THC55" s="1"/>
      <c r="THD55" s="1"/>
      <c r="THE55" s="1"/>
      <c r="THF55" s="1"/>
      <c r="THG55" s="1"/>
      <c r="THH55" s="1"/>
      <c r="THI55" s="1"/>
      <c r="THJ55" s="1"/>
      <c r="THK55" s="1"/>
      <c r="THL55" s="1"/>
      <c r="THM55" s="1"/>
      <c r="THN55" s="1"/>
      <c r="THO55" s="1"/>
      <c r="THP55" s="1"/>
      <c r="THQ55" s="1"/>
      <c r="THR55" s="1"/>
      <c r="THS55" s="1"/>
      <c r="THT55" s="1"/>
      <c r="THU55" s="1"/>
      <c r="THV55" s="1"/>
      <c r="THW55" s="1"/>
      <c r="THX55" s="1"/>
      <c r="THY55" s="1"/>
      <c r="THZ55" s="1"/>
      <c r="TIA55" s="1"/>
      <c r="TIB55" s="1"/>
      <c r="TIC55" s="1"/>
      <c r="TID55" s="1"/>
      <c r="TIE55" s="1"/>
      <c r="TIF55" s="1"/>
      <c r="TIG55" s="1"/>
      <c r="TIH55" s="1"/>
      <c r="TII55" s="1"/>
      <c r="TIJ55" s="1"/>
      <c r="TIK55" s="1"/>
      <c r="TIL55" s="1"/>
      <c r="TIM55" s="1"/>
      <c r="TIN55" s="1"/>
      <c r="TIO55" s="1"/>
      <c r="TIP55" s="1"/>
      <c r="TIQ55" s="1"/>
      <c r="TIR55" s="1"/>
      <c r="TIS55" s="1"/>
      <c r="TIT55" s="1"/>
      <c r="TIU55" s="1"/>
      <c r="TIV55" s="1"/>
      <c r="TIW55" s="1"/>
      <c r="TIX55" s="1"/>
      <c r="TIY55" s="1"/>
      <c r="TIZ55" s="1"/>
      <c r="TJA55" s="1"/>
      <c r="TJB55" s="1"/>
      <c r="TJC55" s="1"/>
      <c r="TJD55" s="1"/>
      <c r="TJE55" s="1"/>
      <c r="TJF55" s="1"/>
      <c r="TJG55" s="1"/>
      <c r="TJH55" s="1"/>
      <c r="TJI55" s="1"/>
      <c r="TJJ55" s="1"/>
      <c r="TJK55" s="1"/>
      <c r="TJL55" s="1"/>
      <c r="TJM55" s="1"/>
      <c r="TJN55" s="1"/>
      <c r="TJO55" s="1"/>
      <c r="TJP55" s="1"/>
      <c r="TJQ55" s="1"/>
      <c r="TJR55" s="1"/>
      <c r="TJS55" s="1"/>
      <c r="TJT55" s="1"/>
      <c r="TJU55" s="1"/>
      <c r="TJV55" s="1"/>
      <c r="TJW55" s="1"/>
      <c r="TJX55" s="1"/>
      <c r="TJY55" s="1"/>
      <c r="TJZ55" s="1"/>
      <c r="TKA55" s="1"/>
      <c r="TKB55" s="1"/>
      <c r="TKC55" s="1"/>
      <c r="TKD55" s="1"/>
      <c r="TKE55" s="1"/>
      <c r="TKF55" s="1"/>
      <c r="TKG55" s="1"/>
      <c r="TKH55" s="1"/>
      <c r="TKI55" s="1"/>
      <c r="TKJ55" s="1"/>
      <c r="TKK55" s="1"/>
      <c r="TKL55" s="1"/>
      <c r="TKM55" s="1"/>
      <c r="TKN55" s="1"/>
      <c r="TKO55" s="1"/>
      <c r="TKP55" s="1"/>
      <c r="TKQ55" s="1"/>
      <c r="TKR55" s="1"/>
      <c r="TKS55" s="1"/>
      <c r="TKT55" s="1"/>
      <c r="TKU55" s="1"/>
      <c r="TKV55" s="1"/>
      <c r="TKW55" s="1"/>
      <c r="TKX55" s="1"/>
      <c r="TKY55" s="1"/>
      <c r="TKZ55" s="1"/>
      <c r="TLA55" s="1"/>
      <c r="TLB55" s="1"/>
      <c r="TLC55" s="1"/>
      <c r="TLD55" s="1"/>
      <c r="TLE55" s="1"/>
      <c r="TLF55" s="1"/>
      <c r="TLG55" s="1"/>
      <c r="TLH55" s="1"/>
      <c r="TLI55" s="1"/>
      <c r="TLJ55" s="1"/>
      <c r="TLK55" s="1"/>
      <c r="TLL55" s="1"/>
      <c r="TLM55" s="1"/>
      <c r="TLN55" s="1"/>
      <c r="TLO55" s="1"/>
      <c r="TLP55" s="1"/>
      <c r="TLQ55" s="1"/>
      <c r="TLR55" s="1"/>
      <c r="TLS55" s="1"/>
      <c r="TLT55" s="1"/>
      <c r="TLU55" s="1"/>
      <c r="TLV55" s="1"/>
      <c r="TLW55" s="1"/>
      <c r="TLX55" s="1"/>
      <c r="TLY55" s="1"/>
      <c r="TLZ55" s="1"/>
      <c r="TMA55" s="1"/>
      <c r="TMB55" s="1"/>
      <c r="TMC55" s="1"/>
      <c r="TMD55" s="1"/>
      <c r="TME55" s="1"/>
      <c r="TMF55" s="1"/>
      <c r="TMG55" s="1"/>
      <c r="TMH55" s="1"/>
      <c r="TMI55" s="1"/>
      <c r="TMJ55" s="1"/>
      <c r="TMK55" s="1"/>
      <c r="TML55" s="1"/>
      <c r="TMM55" s="1"/>
      <c r="TMN55" s="1"/>
      <c r="TMO55" s="1"/>
      <c r="TMP55" s="1"/>
      <c r="TMQ55" s="1"/>
      <c r="TMR55" s="1"/>
      <c r="TMS55" s="1"/>
      <c r="TMT55" s="1"/>
      <c r="TMU55" s="1"/>
      <c r="TMV55" s="1"/>
      <c r="TMW55" s="1"/>
      <c r="TMX55" s="1"/>
      <c r="TMY55" s="1"/>
      <c r="TMZ55" s="1"/>
      <c r="TNA55" s="1"/>
      <c r="TNB55" s="1"/>
      <c r="TNC55" s="1"/>
      <c r="TND55" s="1"/>
      <c r="TNE55" s="1"/>
      <c r="TNF55" s="1"/>
      <c r="TNG55" s="1"/>
      <c r="TNH55" s="1"/>
      <c r="TNI55" s="1"/>
      <c r="TNJ55" s="1"/>
      <c r="TNK55" s="1"/>
      <c r="TNL55" s="1"/>
      <c r="TNM55" s="1"/>
      <c r="TNN55" s="1"/>
      <c r="TNO55" s="1"/>
      <c r="TNP55" s="1"/>
      <c r="TNQ55" s="1"/>
      <c r="TNR55" s="1"/>
      <c r="TNS55" s="1"/>
      <c r="TNT55" s="1"/>
      <c r="TNU55" s="1"/>
      <c r="TNV55" s="1"/>
      <c r="TNW55" s="1"/>
      <c r="TNX55" s="1"/>
      <c r="TNY55" s="1"/>
      <c r="TNZ55" s="1"/>
      <c r="TOA55" s="1"/>
      <c r="TOB55" s="1"/>
      <c r="TOC55" s="1"/>
      <c r="TOD55" s="1"/>
      <c r="TOE55" s="1"/>
      <c r="TOF55" s="1"/>
      <c r="TOG55" s="1"/>
      <c r="TOH55" s="1"/>
      <c r="TOI55" s="1"/>
      <c r="TOJ55" s="1"/>
      <c r="TOK55" s="1"/>
      <c r="TOL55" s="1"/>
      <c r="TOM55" s="1"/>
      <c r="TON55" s="1"/>
      <c r="TOO55" s="1"/>
      <c r="TOP55" s="1"/>
      <c r="TOQ55" s="1"/>
      <c r="TOR55" s="1"/>
      <c r="TOS55" s="1"/>
      <c r="TOT55" s="1"/>
      <c r="TOU55" s="1"/>
      <c r="TOV55" s="1"/>
      <c r="TOW55" s="1"/>
      <c r="TOX55" s="1"/>
      <c r="TOY55" s="1"/>
      <c r="TOZ55" s="1"/>
      <c r="TPA55" s="1"/>
      <c r="TPB55" s="1"/>
      <c r="TPC55" s="1"/>
      <c r="TPD55" s="1"/>
      <c r="TPE55" s="1"/>
      <c r="TPF55" s="1"/>
      <c r="TPG55" s="1"/>
      <c r="TPH55" s="1"/>
      <c r="TPI55" s="1"/>
      <c r="TPJ55" s="1"/>
      <c r="TPK55" s="1"/>
      <c r="TPL55" s="1"/>
      <c r="TPM55" s="1"/>
      <c r="TPN55" s="1"/>
      <c r="TPO55" s="1"/>
      <c r="TPP55" s="1"/>
      <c r="TPQ55" s="1"/>
      <c r="TPR55" s="1"/>
      <c r="TPS55" s="1"/>
      <c r="TPT55" s="1"/>
      <c r="TPU55" s="1"/>
      <c r="TPV55" s="1"/>
      <c r="TPW55" s="1"/>
      <c r="TPX55" s="1"/>
      <c r="TPY55" s="1"/>
      <c r="TPZ55" s="1"/>
      <c r="TQA55" s="1"/>
      <c r="TQB55" s="1"/>
      <c r="TQC55" s="1"/>
      <c r="TQD55" s="1"/>
      <c r="TQE55" s="1"/>
      <c r="TQF55" s="1"/>
      <c r="TQG55" s="1"/>
      <c r="TQH55" s="1"/>
      <c r="TQI55" s="1"/>
      <c r="TQJ55" s="1"/>
      <c r="TQK55" s="1"/>
      <c r="TQL55" s="1"/>
      <c r="TQM55" s="1"/>
      <c r="TQN55" s="1"/>
      <c r="TQO55" s="1"/>
      <c r="TQP55" s="1"/>
      <c r="TQQ55" s="1"/>
      <c r="TQR55" s="1"/>
      <c r="TQS55" s="1"/>
      <c r="TQT55" s="1"/>
      <c r="TQU55" s="1"/>
      <c r="TQV55" s="1"/>
      <c r="TQW55" s="1"/>
      <c r="TQX55" s="1"/>
      <c r="TQY55" s="1"/>
      <c r="TQZ55" s="1"/>
      <c r="TRA55" s="1"/>
      <c r="TRB55" s="1"/>
      <c r="TRC55" s="1"/>
      <c r="TRD55" s="1"/>
      <c r="TRE55" s="1"/>
      <c r="TRF55" s="1"/>
      <c r="TRG55" s="1"/>
      <c r="TRH55" s="1"/>
      <c r="TRI55" s="1"/>
      <c r="TRJ55" s="1"/>
      <c r="TRK55" s="1"/>
      <c r="TRL55" s="1"/>
      <c r="TRM55" s="1"/>
      <c r="TRN55" s="1"/>
      <c r="TRO55" s="1"/>
      <c r="TRP55" s="1"/>
      <c r="TRQ55" s="1"/>
      <c r="TRR55" s="1"/>
      <c r="TRS55" s="1"/>
      <c r="TRT55" s="1"/>
      <c r="TRU55" s="1"/>
      <c r="TRV55" s="1"/>
      <c r="TRW55" s="1"/>
      <c r="TRX55" s="1"/>
      <c r="TRY55" s="1"/>
      <c r="TRZ55" s="1"/>
      <c r="TSA55" s="1"/>
      <c r="TSB55" s="1"/>
      <c r="TSC55" s="1"/>
      <c r="TSD55" s="1"/>
      <c r="TSE55" s="1"/>
      <c r="TSF55" s="1"/>
      <c r="TSG55" s="1"/>
      <c r="TSH55" s="1"/>
      <c r="TSI55" s="1"/>
      <c r="TSJ55" s="1"/>
      <c r="TSK55" s="1"/>
      <c r="TSL55" s="1"/>
      <c r="TSM55" s="1"/>
      <c r="TSN55" s="1"/>
      <c r="TSO55" s="1"/>
      <c r="TSP55" s="1"/>
      <c r="TSQ55" s="1"/>
      <c r="TSR55" s="1"/>
      <c r="TSS55" s="1"/>
      <c r="TST55" s="1"/>
      <c r="TSU55" s="1"/>
      <c r="TSV55" s="1"/>
      <c r="TSW55" s="1"/>
      <c r="TSX55" s="1"/>
      <c r="TSY55" s="1"/>
      <c r="TSZ55" s="1"/>
      <c r="TTA55" s="1"/>
      <c r="TTB55" s="1"/>
      <c r="TTC55" s="1"/>
      <c r="TTD55" s="1"/>
      <c r="TTE55" s="1"/>
      <c r="TTF55" s="1"/>
      <c r="TTG55" s="1"/>
      <c r="TTH55" s="1"/>
      <c r="TTI55" s="1"/>
      <c r="TTJ55" s="1"/>
      <c r="TTK55" s="1"/>
      <c r="TTL55" s="1"/>
      <c r="TTM55" s="1"/>
      <c r="TTN55" s="1"/>
      <c r="TTO55" s="1"/>
      <c r="TTP55" s="1"/>
      <c r="TTQ55" s="1"/>
      <c r="TTR55" s="1"/>
      <c r="TTS55" s="1"/>
      <c r="TTT55" s="1"/>
      <c r="TTU55" s="1"/>
      <c r="TTV55" s="1"/>
      <c r="TTW55" s="1"/>
      <c r="TTX55" s="1"/>
      <c r="TTY55" s="1"/>
      <c r="TTZ55" s="1"/>
      <c r="TUA55" s="1"/>
      <c r="TUB55" s="1"/>
      <c r="TUC55" s="1"/>
      <c r="TUD55" s="1"/>
      <c r="TUE55" s="1"/>
      <c r="TUF55" s="1"/>
      <c r="TUG55" s="1"/>
      <c r="TUH55" s="1"/>
      <c r="TUI55" s="1"/>
      <c r="TUJ55" s="1"/>
      <c r="TUK55" s="1"/>
      <c r="TUL55" s="1"/>
      <c r="TUM55" s="1"/>
      <c r="TUN55" s="1"/>
      <c r="TUO55" s="1"/>
      <c r="TUP55" s="1"/>
      <c r="TUQ55" s="1"/>
      <c r="TUR55" s="1"/>
      <c r="TUS55" s="1"/>
      <c r="TUT55" s="1"/>
      <c r="TUU55" s="1"/>
      <c r="TUV55" s="1"/>
      <c r="TUW55" s="1"/>
      <c r="TUX55" s="1"/>
      <c r="TUY55" s="1"/>
      <c r="TUZ55" s="1"/>
      <c r="TVA55" s="1"/>
      <c r="TVB55" s="1"/>
      <c r="TVC55" s="1"/>
      <c r="TVD55" s="1"/>
      <c r="TVE55" s="1"/>
      <c r="TVF55" s="1"/>
      <c r="TVG55" s="1"/>
      <c r="TVH55" s="1"/>
      <c r="TVI55" s="1"/>
      <c r="TVJ55" s="1"/>
      <c r="TVK55" s="1"/>
      <c r="TVL55" s="1"/>
      <c r="TVM55" s="1"/>
      <c r="TVN55" s="1"/>
      <c r="TVO55" s="1"/>
      <c r="TVP55" s="1"/>
      <c r="TVQ55" s="1"/>
      <c r="TVR55" s="1"/>
      <c r="TVS55" s="1"/>
      <c r="TVT55" s="1"/>
      <c r="TVU55" s="1"/>
      <c r="TVV55" s="1"/>
      <c r="TVW55" s="1"/>
      <c r="TVX55" s="1"/>
      <c r="TVY55" s="1"/>
      <c r="TVZ55" s="1"/>
      <c r="TWA55" s="1"/>
      <c r="TWB55" s="1"/>
      <c r="TWC55" s="1"/>
      <c r="TWD55" s="1"/>
      <c r="TWE55" s="1"/>
      <c r="TWF55" s="1"/>
      <c r="TWG55" s="1"/>
      <c r="TWH55" s="1"/>
      <c r="TWI55" s="1"/>
      <c r="TWJ55" s="1"/>
      <c r="TWK55" s="1"/>
      <c r="TWL55" s="1"/>
      <c r="TWM55" s="1"/>
      <c r="TWN55" s="1"/>
      <c r="TWO55" s="1"/>
      <c r="TWP55" s="1"/>
      <c r="TWQ55" s="1"/>
      <c r="TWR55" s="1"/>
      <c r="TWS55" s="1"/>
      <c r="TWT55" s="1"/>
      <c r="TWU55" s="1"/>
      <c r="TWV55" s="1"/>
      <c r="TWW55" s="1"/>
      <c r="TWX55" s="1"/>
      <c r="TWY55" s="1"/>
      <c r="TWZ55" s="1"/>
      <c r="TXA55" s="1"/>
      <c r="TXB55" s="1"/>
      <c r="TXC55" s="1"/>
      <c r="TXD55" s="1"/>
      <c r="TXE55" s="1"/>
      <c r="TXF55" s="1"/>
      <c r="TXG55" s="1"/>
      <c r="TXH55" s="1"/>
      <c r="TXI55" s="1"/>
      <c r="TXJ55" s="1"/>
      <c r="TXK55" s="1"/>
      <c r="TXL55" s="1"/>
      <c r="TXM55" s="1"/>
      <c r="TXN55" s="1"/>
      <c r="TXO55" s="1"/>
      <c r="TXP55" s="1"/>
      <c r="TXQ55" s="1"/>
      <c r="TXR55" s="1"/>
      <c r="TXS55" s="1"/>
      <c r="TXT55" s="1"/>
      <c r="TXU55" s="1"/>
      <c r="TXV55" s="1"/>
      <c r="TXW55" s="1"/>
      <c r="TXX55" s="1"/>
      <c r="TXY55" s="1"/>
      <c r="TXZ55" s="1"/>
      <c r="TYA55" s="1"/>
      <c r="TYB55" s="1"/>
      <c r="TYC55" s="1"/>
      <c r="TYD55" s="1"/>
      <c r="TYE55" s="1"/>
      <c r="TYF55" s="1"/>
      <c r="TYG55" s="1"/>
      <c r="TYH55" s="1"/>
      <c r="TYI55" s="1"/>
      <c r="TYJ55" s="1"/>
      <c r="TYK55" s="1"/>
      <c r="TYL55" s="1"/>
      <c r="TYM55" s="1"/>
      <c r="TYN55" s="1"/>
      <c r="TYO55" s="1"/>
      <c r="TYP55" s="1"/>
      <c r="TYQ55" s="1"/>
      <c r="TYR55" s="1"/>
      <c r="TYS55" s="1"/>
      <c r="TYT55" s="1"/>
      <c r="TYU55" s="1"/>
      <c r="TYV55" s="1"/>
      <c r="TYW55" s="1"/>
      <c r="TYX55" s="1"/>
      <c r="TYY55" s="1"/>
      <c r="TYZ55" s="1"/>
      <c r="TZA55" s="1"/>
      <c r="TZB55" s="1"/>
      <c r="TZC55" s="1"/>
      <c r="TZD55" s="1"/>
      <c r="TZE55" s="1"/>
      <c r="TZF55" s="1"/>
      <c r="TZG55" s="1"/>
      <c r="TZH55" s="1"/>
      <c r="TZI55" s="1"/>
      <c r="TZJ55" s="1"/>
      <c r="TZK55" s="1"/>
      <c r="TZL55" s="1"/>
      <c r="TZM55" s="1"/>
      <c r="TZN55" s="1"/>
      <c r="TZO55" s="1"/>
      <c r="TZP55" s="1"/>
      <c r="TZQ55" s="1"/>
      <c r="TZR55" s="1"/>
      <c r="TZS55" s="1"/>
      <c r="TZT55" s="1"/>
      <c r="TZU55" s="1"/>
      <c r="TZV55" s="1"/>
      <c r="TZW55" s="1"/>
      <c r="TZX55" s="1"/>
      <c r="TZY55" s="1"/>
      <c r="TZZ55" s="1"/>
      <c r="UAA55" s="1"/>
      <c r="UAB55" s="1"/>
      <c r="UAC55" s="1"/>
      <c r="UAD55" s="1"/>
      <c r="UAE55" s="1"/>
      <c r="UAF55" s="1"/>
      <c r="UAG55" s="1"/>
      <c r="UAH55" s="1"/>
      <c r="UAI55" s="1"/>
      <c r="UAJ55" s="1"/>
      <c r="UAK55" s="1"/>
      <c r="UAL55" s="1"/>
      <c r="UAM55" s="1"/>
      <c r="UAN55" s="1"/>
      <c r="UAO55" s="1"/>
      <c r="UAP55" s="1"/>
      <c r="UAQ55" s="1"/>
      <c r="UAR55" s="1"/>
      <c r="UAS55" s="1"/>
      <c r="UAT55" s="1"/>
      <c r="UAU55" s="1"/>
      <c r="UAV55" s="1"/>
      <c r="UAW55" s="1"/>
      <c r="UAX55" s="1"/>
      <c r="UAY55" s="1"/>
      <c r="UAZ55" s="1"/>
      <c r="UBA55" s="1"/>
      <c r="UBB55" s="1"/>
      <c r="UBC55" s="1"/>
      <c r="UBD55" s="1"/>
      <c r="UBE55" s="1"/>
      <c r="UBF55" s="1"/>
      <c r="UBG55" s="1"/>
      <c r="UBH55" s="1"/>
      <c r="UBI55" s="1"/>
      <c r="UBJ55" s="1"/>
      <c r="UBK55" s="1"/>
      <c r="UBL55" s="1"/>
      <c r="UBM55" s="1"/>
      <c r="UBN55" s="1"/>
      <c r="UBO55" s="1"/>
      <c r="UBP55" s="1"/>
      <c r="UBQ55" s="1"/>
      <c r="UBR55" s="1"/>
      <c r="UBS55" s="1"/>
      <c r="UBT55" s="1"/>
      <c r="UBU55" s="1"/>
      <c r="UBV55" s="1"/>
      <c r="UBW55" s="1"/>
      <c r="UBX55" s="1"/>
      <c r="UBY55" s="1"/>
      <c r="UBZ55" s="1"/>
      <c r="UCA55" s="1"/>
      <c r="UCB55" s="1"/>
      <c r="UCC55" s="1"/>
      <c r="UCD55" s="1"/>
      <c r="UCE55" s="1"/>
      <c r="UCF55" s="1"/>
      <c r="UCG55" s="1"/>
      <c r="UCH55" s="1"/>
      <c r="UCI55" s="1"/>
      <c r="UCJ55" s="1"/>
      <c r="UCK55" s="1"/>
      <c r="UCL55" s="1"/>
      <c r="UCM55" s="1"/>
      <c r="UCN55" s="1"/>
      <c r="UCO55" s="1"/>
      <c r="UCP55" s="1"/>
      <c r="UCQ55" s="1"/>
      <c r="UCR55" s="1"/>
      <c r="UCS55" s="1"/>
      <c r="UCT55" s="1"/>
      <c r="UCU55" s="1"/>
      <c r="UCV55" s="1"/>
      <c r="UCW55" s="1"/>
      <c r="UCX55" s="1"/>
      <c r="UCY55" s="1"/>
      <c r="UCZ55" s="1"/>
      <c r="UDA55" s="1"/>
      <c r="UDB55" s="1"/>
      <c r="UDC55" s="1"/>
      <c r="UDD55" s="1"/>
      <c r="UDE55" s="1"/>
      <c r="UDF55" s="1"/>
      <c r="UDG55" s="1"/>
      <c r="UDH55" s="1"/>
      <c r="UDI55" s="1"/>
      <c r="UDJ55" s="1"/>
      <c r="UDK55" s="1"/>
      <c r="UDL55" s="1"/>
      <c r="UDM55" s="1"/>
      <c r="UDN55" s="1"/>
      <c r="UDO55" s="1"/>
      <c r="UDP55" s="1"/>
      <c r="UDQ55" s="1"/>
      <c r="UDR55" s="1"/>
      <c r="UDS55" s="1"/>
      <c r="UDT55" s="1"/>
      <c r="UDU55" s="1"/>
      <c r="UDV55" s="1"/>
      <c r="UDW55" s="1"/>
      <c r="UDX55" s="1"/>
      <c r="UDY55" s="1"/>
      <c r="UDZ55" s="1"/>
      <c r="UEA55" s="1"/>
      <c r="UEB55" s="1"/>
      <c r="UEC55" s="1"/>
      <c r="UED55" s="1"/>
      <c r="UEE55" s="1"/>
      <c r="UEF55" s="1"/>
      <c r="UEG55" s="1"/>
      <c r="UEH55" s="1"/>
      <c r="UEI55" s="1"/>
      <c r="UEJ55" s="1"/>
      <c r="UEK55" s="1"/>
      <c r="UEL55" s="1"/>
      <c r="UEM55" s="1"/>
      <c r="UEN55" s="1"/>
      <c r="UEO55" s="1"/>
      <c r="UEP55" s="1"/>
      <c r="UEQ55" s="1"/>
      <c r="UER55" s="1"/>
      <c r="UES55" s="1"/>
      <c r="UET55" s="1"/>
      <c r="UEU55" s="1"/>
      <c r="UEV55" s="1"/>
      <c r="UEW55" s="1"/>
      <c r="UEX55" s="1"/>
      <c r="UEY55" s="1"/>
      <c r="UEZ55" s="1"/>
      <c r="UFA55" s="1"/>
      <c r="UFB55" s="1"/>
      <c r="UFC55" s="1"/>
      <c r="UFD55" s="1"/>
      <c r="UFE55" s="1"/>
      <c r="UFF55" s="1"/>
      <c r="UFG55" s="1"/>
      <c r="UFH55" s="1"/>
      <c r="UFI55" s="1"/>
      <c r="UFJ55" s="1"/>
      <c r="UFK55" s="1"/>
      <c r="UFL55" s="1"/>
      <c r="UFM55" s="1"/>
      <c r="UFN55" s="1"/>
      <c r="UFO55" s="1"/>
      <c r="UFP55" s="1"/>
      <c r="UFQ55" s="1"/>
      <c r="UFR55" s="1"/>
      <c r="UFS55" s="1"/>
      <c r="UFT55" s="1"/>
      <c r="UFU55" s="1"/>
      <c r="UFV55" s="1"/>
      <c r="UFW55" s="1"/>
      <c r="UFX55" s="1"/>
      <c r="UFY55" s="1"/>
      <c r="UFZ55" s="1"/>
      <c r="UGA55" s="1"/>
      <c r="UGB55" s="1"/>
      <c r="UGC55" s="1"/>
      <c r="UGD55" s="1"/>
      <c r="UGE55" s="1"/>
      <c r="UGF55" s="1"/>
      <c r="UGG55" s="1"/>
      <c r="UGH55" s="1"/>
      <c r="UGI55" s="1"/>
      <c r="UGJ55" s="1"/>
      <c r="UGK55" s="1"/>
      <c r="UGL55" s="1"/>
      <c r="UGM55" s="1"/>
      <c r="UGN55" s="1"/>
      <c r="UGO55" s="1"/>
      <c r="UGP55" s="1"/>
      <c r="UGQ55" s="1"/>
      <c r="UGR55" s="1"/>
      <c r="UGS55" s="1"/>
      <c r="UGT55" s="1"/>
      <c r="UGU55" s="1"/>
      <c r="UGV55" s="1"/>
      <c r="UGW55" s="1"/>
      <c r="UGX55" s="1"/>
      <c r="UGY55" s="1"/>
      <c r="UGZ55" s="1"/>
      <c r="UHA55" s="1"/>
      <c r="UHB55" s="1"/>
      <c r="UHC55" s="1"/>
      <c r="UHD55" s="1"/>
      <c r="UHE55" s="1"/>
      <c r="UHF55" s="1"/>
      <c r="UHG55" s="1"/>
      <c r="UHH55" s="1"/>
      <c r="UHI55" s="1"/>
      <c r="UHJ55" s="1"/>
      <c r="UHK55" s="1"/>
      <c r="UHL55" s="1"/>
      <c r="UHM55" s="1"/>
      <c r="UHN55" s="1"/>
      <c r="UHO55" s="1"/>
      <c r="UHP55" s="1"/>
      <c r="UHQ55" s="1"/>
      <c r="UHR55" s="1"/>
      <c r="UHS55" s="1"/>
      <c r="UHT55" s="1"/>
      <c r="UHU55" s="1"/>
      <c r="UHV55" s="1"/>
      <c r="UHW55" s="1"/>
      <c r="UHX55" s="1"/>
      <c r="UHY55" s="1"/>
      <c r="UHZ55" s="1"/>
      <c r="UIA55" s="1"/>
      <c r="UIB55" s="1"/>
      <c r="UIC55" s="1"/>
      <c r="UID55" s="1"/>
      <c r="UIE55" s="1"/>
      <c r="UIF55" s="1"/>
      <c r="UIG55" s="1"/>
      <c r="UIH55" s="1"/>
      <c r="UII55" s="1"/>
      <c r="UIJ55" s="1"/>
      <c r="UIK55" s="1"/>
      <c r="UIL55" s="1"/>
      <c r="UIM55" s="1"/>
      <c r="UIN55" s="1"/>
      <c r="UIO55" s="1"/>
      <c r="UIP55" s="1"/>
      <c r="UIQ55" s="1"/>
      <c r="UIR55" s="1"/>
      <c r="UIS55" s="1"/>
      <c r="UIT55" s="1"/>
      <c r="UIU55" s="1"/>
      <c r="UIV55" s="1"/>
      <c r="UIW55" s="1"/>
      <c r="UIX55" s="1"/>
      <c r="UIY55" s="1"/>
      <c r="UIZ55" s="1"/>
      <c r="UJA55" s="1"/>
      <c r="UJB55" s="1"/>
      <c r="UJC55" s="1"/>
      <c r="UJD55" s="1"/>
      <c r="UJE55" s="1"/>
      <c r="UJF55" s="1"/>
      <c r="UJG55" s="1"/>
      <c r="UJH55" s="1"/>
      <c r="UJI55" s="1"/>
      <c r="UJJ55" s="1"/>
      <c r="UJK55" s="1"/>
      <c r="UJL55" s="1"/>
      <c r="UJM55" s="1"/>
      <c r="UJN55" s="1"/>
      <c r="UJO55" s="1"/>
      <c r="UJP55" s="1"/>
      <c r="UJQ55" s="1"/>
      <c r="UJR55" s="1"/>
      <c r="UJS55" s="1"/>
      <c r="UJT55" s="1"/>
      <c r="UJU55" s="1"/>
      <c r="UJV55" s="1"/>
      <c r="UJW55" s="1"/>
      <c r="UJX55" s="1"/>
      <c r="UJY55" s="1"/>
      <c r="UJZ55" s="1"/>
      <c r="UKA55" s="1"/>
      <c r="UKB55" s="1"/>
      <c r="UKC55" s="1"/>
      <c r="UKD55" s="1"/>
      <c r="UKE55" s="1"/>
      <c r="UKF55" s="1"/>
      <c r="UKG55" s="1"/>
      <c r="UKH55" s="1"/>
      <c r="UKI55" s="1"/>
      <c r="UKJ55" s="1"/>
      <c r="UKK55" s="1"/>
      <c r="UKL55" s="1"/>
      <c r="UKM55" s="1"/>
      <c r="UKN55" s="1"/>
      <c r="UKO55" s="1"/>
      <c r="UKP55" s="1"/>
      <c r="UKQ55" s="1"/>
      <c r="UKR55" s="1"/>
      <c r="UKS55" s="1"/>
      <c r="UKT55" s="1"/>
      <c r="UKU55" s="1"/>
      <c r="UKV55" s="1"/>
      <c r="UKW55" s="1"/>
      <c r="UKX55" s="1"/>
      <c r="UKY55" s="1"/>
      <c r="UKZ55" s="1"/>
      <c r="ULA55" s="1"/>
      <c r="ULB55" s="1"/>
      <c r="ULC55" s="1"/>
      <c r="ULD55" s="1"/>
      <c r="ULE55" s="1"/>
      <c r="ULF55" s="1"/>
      <c r="ULG55" s="1"/>
      <c r="ULH55" s="1"/>
      <c r="ULI55" s="1"/>
      <c r="ULJ55" s="1"/>
      <c r="ULK55" s="1"/>
      <c r="ULL55" s="1"/>
      <c r="ULM55" s="1"/>
      <c r="ULN55" s="1"/>
      <c r="ULO55" s="1"/>
      <c r="ULP55" s="1"/>
      <c r="ULQ55" s="1"/>
      <c r="ULR55" s="1"/>
      <c r="ULS55" s="1"/>
      <c r="ULT55" s="1"/>
      <c r="ULU55" s="1"/>
      <c r="ULV55" s="1"/>
      <c r="ULW55" s="1"/>
      <c r="ULX55" s="1"/>
      <c r="ULY55" s="1"/>
      <c r="ULZ55" s="1"/>
      <c r="UMA55" s="1"/>
      <c r="UMB55" s="1"/>
      <c r="UMC55" s="1"/>
      <c r="UMD55" s="1"/>
      <c r="UME55" s="1"/>
      <c r="UMF55" s="1"/>
      <c r="UMG55" s="1"/>
      <c r="UMH55" s="1"/>
      <c r="UMI55" s="1"/>
      <c r="UMJ55" s="1"/>
      <c r="UMK55" s="1"/>
      <c r="UML55" s="1"/>
      <c r="UMM55" s="1"/>
      <c r="UMN55" s="1"/>
      <c r="UMO55" s="1"/>
      <c r="UMP55" s="1"/>
      <c r="UMQ55" s="1"/>
      <c r="UMR55" s="1"/>
      <c r="UMS55" s="1"/>
      <c r="UMT55" s="1"/>
      <c r="UMU55" s="1"/>
      <c r="UMV55" s="1"/>
      <c r="UMW55" s="1"/>
      <c r="UMX55" s="1"/>
      <c r="UMY55" s="1"/>
      <c r="UMZ55" s="1"/>
      <c r="UNA55" s="1"/>
      <c r="UNB55" s="1"/>
      <c r="UNC55" s="1"/>
      <c r="UND55" s="1"/>
      <c r="UNE55" s="1"/>
      <c r="UNF55" s="1"/>
      <c r="UNG55" s="1"/>
      <c r="UNH55" s="1"/>
      <c r="UNI55" s="1"/>
      <c r="UNJ55" s="1"/>
      <c r="UNK55" s="1"/>
      <c r="UNL55" s="1"/>
      <c r="UNM55" s="1"/>
      <c r="UNN55" s="1"/>
      <c r="UNO55" s="1"/>
      <c r="UNP55" s="1"/>
      <c r="UNQ55" s="1"/>
      <c r="UNR55" s="1"/>
      <c r="UNS55" s="1"/>
      <c r="UNT55" s="1"/>
      <c r="UNU55" s="1"/>
      <c r="UNV55" s="1"/>
      <c r="UNW55" s="1"/>
      <c r="UNX55" s="1"/>
      <c r="UNY55" s="1"/>
      <c r="UNZ55" s="1"/>
      <c r="UOA55" s="1"/>
      <c r="UOB55" s="1"/>
      <c r="UOC55" s="1"/>
      <c r="UOD55" s="1"/>
      <c r="UOE55" s="1"/>
      <c r="UOF55" s="1"/>
      <c r="UOG55" s="1"/>
      <c r="UOH55" s="1"/>
      <c r="UOI55" s="1"/>
      <c r="UOJ55" s="1"/>
      <c r="UOK55" s="1"/>
      <c r="UOL55" s="1"/>
      <c r="UOM55" s="1"/>
      <c r="UON55" s="1"/>
      <c r="UOO55" s="1"/>
      <c r="UOP55" s="1"/>
      <c r="UOQ55" s="1"/>
      <c r="UOR55" s="1"/>
      <c r="UOS55" s="1"/>
      <c r="UOT55" s="1"/>
      <c r="UOU55" s="1"/>
      <c r="UOV55" s="1"/>
      <c r="UOW55" s="1"/>
      <c r="UOX55" s="1"/>
      <c r="UOY55" s="1"/>
      <c r="UOZ55" s="1"/>
      <c r="UPA55" s="1"/>
      <c r="UPB55" s="1"/>
      <c r="UPC55" s="1"/>
      <c r="UPD55" s="1"/>
      <c r="UPE55" s="1"/>
      <c r="UPF55" s="1"/>
      <c r="UPG55" s="1"/>
      <c r="UPH55" s="1"/>
      <c r="UPI55" s="1"/>
      <c r="UPJ55" s="1"/>
      <c r="UPK55" s="1"/>
      <c r="UPL55" s="1"/>
      <c r="UPM55" s="1"/>
      <c r="UPN55" s="1"/>
      <c r="UPO55" s="1"/>
      <c r="UPP55" s="1"/>
      <c r="UPQ55" s="1"/>
      <c r="UPR55" s="1"/>
      <c r="UPS55" s="1"/>
      <c r="UPT55" s="1"/>
      <c r="UPU55" s="1"/>
      <c r="UPV55" s="1"/>
      <c r="UPW55" s="1"/>
      <c r="UPX55" s="1"/>
      <c r="UPY55" s="1"/>
      <c r="UPZ55" s="1"/>
      <c r="UQA55" s="1"/>
      <c r="UQB55" s="1"/>
      <c r="UQC55" s="1"/>
      <c r="UQD55" s="1"/>
      <c r="UQE55" s="1"/>
      <c r="UQF55" s="1"/>
      <c r="UQG55" s="1"/>
      <c r="UQH55" s="1"/>
      <c r="UQI55" s="1"/>
      <c r="UQJ55" s="1"/>
      <c r="UQK55" s="1"/>
      <c r="UQL55" s="1"/>
      <c r="UQM55" s="1"/>
      <c r="UQN55" s="1"/>
      <c r="UQO55" s="1"/>
      <c r="UQP55" s="1"/>
      <c r="UQQ55" s="1"/>
      <c r="UQR55" s="1"/>
      <c r="UQS55" s="1"/>
      <c r="UQT55" s="1"/>
      <c r="UQU55" s="1"/>
      <c r="UQV55" s="1"/>
      <c r="UQW55" s="1"/>
      <c r="UQX55" s="1"/>
      <c r="UQY55" s="1"/>
      <c r="UQZ55" s="1"/>
      <c r="URA55" s="1"/>
      <c r="URB55" s="1"/>
      <c r="URC55" s="1"/>
      <c r="URD55" s="1"/>
      <c r="URE55" s="1"/>
      <c r="URF55" s="1"/>
      <c r="URG55" s="1"/>
      <c r="URH55" s="1"/>
      <c r="URI55" s="1"/>
      <c r="URJ55" s="1"/>
      <c r="URK55" s="1"/>
      <c r="URL55" s="1"/>
      <c r="URM55" s="1"/>
      <c r="URN55" s="1"/>
      <c r="URO55" s="1"/>
      <c r="URP55" s="1"/>
      <c r="URQ55" s="1"/>
      <c r="URR55" s="1"/>
      <c r="URS55" s="1"/>
      <c r="URT55" s="1"/>
      <c r="URU55" s="1"/>
      <c r="URV55" s="1"/>
      <c r="URW55" s="1"/>
      <c r="URX55" s="1"/>
      <c r="URY55" s="1"/>
      <c r="URZ55" s="1"/>
      <c r="USA55" s="1"/>
      <c r="USB55" s="1"/>
      <c r="USC55" s="1"/>
      <c r="USD55" s="1"/>
      <c r="USE55" s="1"/>
      <c r="USF55" s="1"/>
      <c r="USG55" s="1"/>
      <c r="USH55" s="1"/>
      <c r="USI55" s="1"/>
      <c r="USJ55" s="1"/>
      <c r="USK55" s="1"/>
      <c r="USL55" s="1"/>
      <c r="USM55" s="1"/>
      <c r="USN55" s="1"/>
      <c r="USO55" s="1"/>
      <c r="USP55" s="1"/>
      <c r="USQ55" s="1"/>
      <c r="USR55" s="1"/>
      <c r="USS55" s="1"/>
      <c r="UST55" s="1"/>
      <c r="USU55" s="1"/>
      <c r="USV55" s="1"/>
      <c r="USW55" s="1"/>
      <c r="USX55" s="1"/>
      <c r="USY55" s="1"/>
      <c r="USZ55" s="1"/>
      <c r="UTA55" s="1"/>
      <c r="UTB55" s="1"/>
      <c r="UTC55" s="1"/>
      <c r="UTD55" s="1"/>
      <c r="UTE55" s="1"/>
      <c r="UTF55" s="1"/>
      <c r="UTG55" s="1"/>
      <c r="UTH55" s="1"/>
      <c r="UTI55" s="1"/>
      <c r="UTJ55" s="1"/>
      <c r="UTK55" s="1"/>
      <c r="UTL55" s="1"/>
      <c r="UTM55" s="1"/>
      <c r="UTN55" s="1"/>
      <c r="UTO55" s="1"/>
      <c r="UTP55" s="1"/>
      <c r="UTQ55" s="1"/>
      <c r="UTR55" s="1"/>
      <c r="UTS55" s="1"/>
      <c r="UTT55" s="1"/>
      <c r="UTU55" s="1"/>
      <c r="UTV55" s="1"/>
      <c r="UTW55" s="1"/>
      <c r="UTX55" s="1"/>
      <c r="UTY55" s="1"/>
      <c r="UTZ55" s="1"/>
      <c r="UUA55" s="1"/>
      <c r="UUB55" s="1"/>
      <c r="UUC55" s="1"/>
      <c r="UUD55" s="1"/>
      <c r="UUE55" s="1"/>
      <c r="UUF55" s="1"/>
      <c r="UUG55" s="1"/>
      <c r="UUH55" s="1"/>
      <c r="UUI55" s="1"/>
      <c r="UUJ55" s="1"/>
      <c r="UUK55" s="1"/>
      <c r="UUL55" s="1"/>
      <c r="UUM55" s="1"/>
      <c r="UUN55" s="1"/>
      <c r="UUO55" s="1"/>
      <c r="UUP55" s="1"/>
      <c r="UUQ55" s="1"/>
      <c r="UUR55" s="1"/>
      <c r="UUS55" s="1"/>
      <c r="UUT55" s="1"/>
      <c r="UUU55" s="1"/>
      <c r="UUV55" s="1"/>
      <c r="UUW55" s="1"/>
      <c r="UUX55" s="1"/>
      <c r="UUY55" s="1"/>
      <c r="UUZ55" s="1"/>
      <c r="UVA55" s="1"/>
      <c r="UVB55" s="1"/>
      <c r="UVC55" s="1"/>
      <c r="UVD55" s="1"/>
      <c r="UVE55" s="1"/>
      <c r="UVF55" s="1"/>
      <c r="UVG55" s="1"/>
      <c r="UVH55" s="1"/>
      <c r="UVI55" s="1"/>
      <c r="UVJ55" s="1"/>
      <c r="UVK55" s="1"/>
      <c r="UVL55" s="1"/>
      <c r="UVM55" s="1"/>
      <c r="UVN55" s="1"/>
      <c r="UVO55" s="1"/>
      <c r="UVP55" s="1"/>
      <c r="UVQ55" s="1"/>
      <c r="UVR55" s="1"/>
      <c r="UVS55" s="1"/>
      <c r="UVT55" s="1"/>
      <c r="UVU55" s="1"/>
      <c r="UVV55" s="1"/>
      <c r="UVW55" s="1"/>
      <c r="UVX55" s="1"/>
      <c r="UVY55" s="1"/>
      <c r="UVZ55" s="1"/>
      <c r="UWA55" s="1"/>
      <c r="UWB55" s="1"/>
      <c r="UWC55" s="1"/>
      <c r="UWD55" s="1"/>
      <c r="UWE55" s="1"/>
      <c r="UWF55" s="1"/>
      <c r="UWG55" s="1"/>
      <c r="UWH55" s="1"/>
      <c r="UWI55" s="1"/>
      <c r="UWJ55" s="1"/>
      <c r="UWK55" s="1"/>
      <c r="UWL55" s="1"/>
      <c r="UWM55" s="1"/>
      <c r="UWN55" s="1"/>
      <c r="UWO55" s="1"/>
      <c r="UWP55" s="1"/>
      <c r="UWQ55" s="1"/>
      <c r="UWR55" s="1"/>
      <c r="UWS55" s="1"/>
      <c r="UWT55" s="1"/>
      <c r="UWU55" s="1"/>
      <c r="UWV55" s="1"/>
      <c r="UWW55" s="1"/>
      <c r="UWX55" s="1"/>
      <c r="UWY55" s="1"/>
      <c r="UWZ55" s="1"/>
      <c r="UXA55" s="1"/>
      <c r="UXB55" s="1"/>
      <c r="UXC55" s="1"/>
      <c r="UXD55" s="1"/>
      <c r="UXE55" s="1"/>
      <c r="UXF55" s="1"/>
      <c r="UXG55" s="1"/>
      <c r="UXH55" s="1"/>
      <c r="UXI55" s="1"/>
      <c r="UXJ55" s="1"/>
      <c r="UXK55" s="1"/>
      <c r="UXL55" s="1"/>
      <c r="UXM55" s="1"/>
      <c r="UXN55" s="1"/>
      <c r="UXO55" s="1"/>
      <c r="UXP55" s="1"/>
      <c r="UXQ55" s="1"/>
      <c r="UXR55" s="1"/>
      <c r="UXS55" s="1"/>
      <c r="UXT55" s="1"/>
      <c r="UXU55" s="1"/>
      <c r="UXV55" s="1"/>
      <c r="UXW55" s="1"/>
      <c r="UXX55" s="1"/>
      <c r="UXY55" s="1"/>
      <c r="UXZ55" s="1"/>
      <c r="UYA55" s="1"/>
      <c r="UYB55" s="1"/>
      <c r="UYC55" s="1"/>
      <c r="UYD55" s="1"/>
      <c r="UYE55" s="1"/>
      <c r="UYF55" s="1"/>
      <c r="UYG55" s="1"/>
      <c r="UYH55" s="1"/>
      <c r="UYI55" s="1"/>
      <c r="UYJ55" s="1"/>
      <c r="UYK55" s="1"/>
      <c r="UYL55" s="1"/>
      <c r="UYM55" s="1"/>
      <c r="UYN55" s="1"/>
      <c r="UYO55" s="1"/>
      <c r="UYP55" s="1"/>
      <c r="UYQ55" s="1"/>
      <c r="UYR55" s="1"/>
      <c r="UYS55" s="1"/>
      <c r="UYT55" s="1"/>
      <c r="UYU55" s="1"/>
      <c r="UYV55" s="1"/>
      <c r="UYW55" s="1"/>
      <c r="UYX55" s="1"/>
      <c r="UYY55" s="1"/>
      <c r="UYZ55" s="1"/>
      <c r="UZA55" s="1"/>
      <c r="UZB55" s="1"/>
      <c r="UZC55" s="1"/>
      <c r="UZD55" s="1"/>
      <c r="UZE55" s="1"/>
      <c r="UZF55" s="1"/>
      <c r="UZG55" s="1"/>
      <c r="UZH55" s="1"/>
      <c r="UZI55" s="1"/>
      <c r="UZJ55" s="1"/>
      <c r="UZK55" s="1"/>
      <c r="UZL55" s="1"/>
      <c r="UZM55" s="1"/>
      <c r="UZN55" s="1"/>
      <c r="UZO55" s="1"/>
      <c r="UZP55" s="1"/>
      <c r="UZQ55" s="1"/>
      <c r="UZR55" s="1"/>
      <c r="UZS55" s="1"/>
      <c r="UZT55" s="1"/>
      <c r="UZU55" s="1"/>
      <c r="UZV55" s="1"/>
      <c r="UZW55" s="1"/>
      <c r="UZX55" s="1"/>
      <c r="UZY55" s="1"/>
      <c r="UZZ55" s="1"/>
      <c r="VAA55" s="1"/>
      <c r="VAB55" s="1"/>
      <c r="VAC55" s="1"/>
      <c r="VAD55" s="1"/>
      <c r="VAE55" s="1"/>
      <c r="VAF55" s="1"/>
      <c r="VAG55" s="1"/>
      <c r="VAH55" s="1"/>
      <c r="VAI55" s="1"/>
      <c r="VAJ55" s="1"/>
      <c r="VAK55" s="1"/>
      <c r="VAL55" s="1"/>
      <c r="VAM55" s="1"/>
      <c r="VAN55" s="1"/>
      <c r="VAO55" s="1"/>
      <c r="VAP55" s="1"/>
      <c r="VAQ55" s="1"/>
      <c r="VAR55" s="1"/>
      <c r="VAS55" s="1"/>
      <c r="VAT55" s="1"/>
      <c r="VAU55" s="1"/>
      <c r="VAV55" s="1"/>
      <c r="VAW55" s="1"/>
      <c r="VAX55" s="1"/>
      <c r="VAY55" s="1"/>
      <c r="VAZ55" s="1"/>
      <c r="VBA55" s="1"/>
      <c r="VBB55" s="1"/>
      <c r="VBC55" s="1"/>
      <c r="VBD55" s="1"/>
      <c r="VBE55" s="1"/>
      <c r="VBF55" s="1"/>
      <c r="VBG55" s="1"/>
      <c r="VBH55" s="1"/>
      <c r="VBI55" s="1"/>
      <c r="VBJ55" s="1"/>
      <c r="VBK55" s="1"/>
      <c r="VBL55" s="1"/>
      <c r="VBM55" s="1"/>
      <c r="VBN55" s="1"/>
      <c r="VBO55" s="1"/>
      <c r="VBP55" s="1"/>
      <c r="VBQ55" s="1"/>
      <c r="VBR55" s="1"/>
      <c r="VBS55" s="1"/>
      <c r="VBT55" s="1"/>
      <c r="VBU55" s="1"/>
      <c r="VBV55" s="1"/>
      <c r="VBW55" s="1"/>
      <c r="VBX55" s="1"/>
      <c r="VBY55" s="1"/>
      <c r="VBZ55" s="1"/>
      <c r="VCA55" s="1"/>
      <c r="VCB55" s="1"/>
      <c r="VCC55" s="1"/>
      <c r="VCD55" s="1"/>
      <c r="VCE55" s="1"/>
      <c r="VCF55" s="1"/>
      <c r="VCG55" s="1"/>
      <c r="VCH55" s="1"/>
      <c r="VCI55" s="1"/>
      <c r="VCJ55" s="1"/>
      <c r="VCK55" s="1"/>
      <c r="VCL55" s="1"/>
      <c r="VCM55" s="1"/>
      <c r="VCN55" s="1"/>
      <c r="VCO55" s="1"/>
      <c r="VCP55" s="1"/>
      <c r="VCQ55" s="1"/>
      <c r="VCR55" s="1"/>
      <c r="VCS55" s="1"/>
      <c r="VCT55" s="1"/>
      <c r="VCU55" s="1"/>
      <c r="VCV55" s="1"/>
      <c r="VCW55" s="1"/>
      <c r="VCX55" s="1"/>
      <c r="VCY55" s="1"/>
      <c r="VCZ55" s="1"/>
      <c r="VDA55" s="1"/>
      <c r="VDB55" s="1"/>
      <c r="VDC55" s="1"/>
      <c r="VDD55" s="1"/>
      <c r="VDE55" s="1"/>
      <c r="VDF55" s="1"/>
      <c r="VDG55" s="1"/>
      <c r="VDH55" s="1"/>
      <c r="VDI55" s="1"/>
      <c r="VDJ55" s="1"/>
      <c r="VDK55" s="1"/>
      <c r="VDL55" s="1"/>
      <c r="VDM55" s="1"/>
      <c r="VDN55" s="1"/>
      <c r="VDO55" s="1"/>
      <c r="VDP55" s="1"/>
      <c r="VDQ55" s="1"/>
      <c r="VDR55" s="1"/>
      <c r="VDS55" s="1"/>
      <c r="VDT55" s="1"/>
      <c r="VDU55" s="1"/>
      <c r="VDV55" s="1"/>
      <c r="VDW55" s="1"/>
      <c r="VDX55" s="1"/>
      <c r="VDY55" s="1"/>
      <c r="VDZ55" s="1"/>
      <c r="VEA55" s="1"/>
      <c r="VEB55" s="1"/>
      <c r="VEC55" s="1"/>
      <c r="VED55" s="1"/>
      <c r="VEE55" s="1"/>
      <c r="VEF55" s="1"/>
      <c r="VEG55" s="1"/>
      <c r="VEH55" s="1"/>
      <c r="VEI55" s="1"/>
      <c r="VEJ55" s="1"/>
      <c r="VEK55" s="1"/>
      <c r="VEL55" s="1"/>
      <c r="VEM55" s="1"/>
      <c r="VEN55" s="1"/>
      <c r="VEO55" s="1"/>
      <c r="VEP55" s="1"/>
      <c r="VEQ55" s="1"/>
      <c r="VER55" s="1"/>
      <c r="VES55" s="1"/>
      <c r="VET55" s="1"/>
      <c r="VEU55" s="1"/>
      <c r="VEV55" s="1"/>
      <c r="VEW55" s="1"/>
      <c r="VEX55" s="1"/>
      <c r="VEY55" s="1"/>
      <c r="VEZ55" s="1"/>
      <c r="VFA55" s="1"/>
      <c r="VFB55" s="1"/>
      <c r="VFC55" s="1"/>
      <c r="VFD55" s="1"/>
      <c r="VFE55" s="1"/>
      <c r="VFF55" s="1"/>
      <c r="VFG55" s="1"/>
      <c r="VFH55" s="1"/>
      <c r="VFI55" s="1"/>
      <c r="VFJ55" s="1"/>
      <c r="VFK55" s="1"/>
      <c r="VFL55" s="1"/>
      <c r="VFM55" s="1"/>
      <c r="VFN55" s="1"/>
      <c r="VFO55" s="1"/>
      <c r="VFP55" s="1"/>
      <c r="VFQ55" s="1"/>
      <c r="VFR55" s="1"/>
      <c r="VFS55" s="1"/>
      <c r="VFT55" s="1"/>
      <c r="VFU55" s="1"/>
      <c r="VFV55" s="1"/>
      <c r="VFW55" s="1"/>
      <c r="VFX55" s="1"/>
      <c r="VFY55" s="1"/>
      <c r="VFZ55" s="1"/>
      <c r="VGA55" s="1"/>
      <c r="VGB55" s="1"/>
      <c r="VGC55" s="1"/>
      <c r="VGD55" s="1"/>
      <c r="VGE55" s="1"/>
      <c r="VGF55" s="1"/>
      <c r="VGG55" s="1"/>
      <c r="VGH55" s="1"/>
      <c r="VGI55" s="1"/>
      <c r="VGJ55" s="1"/>
      <c r="VGK55" s="1"/>
      <c r="VGL55" s="1"/>
      <c r="VGM55" s="1"/>
      <c r="VGN55" s="1"/>
      <c r="VGO55" s="1"/>
      <c r="VGP55" s="1"/>
      <c r="VGQ55" s="1"/>
      <c r="VGR55" s="1"/>
      <c r="VGS55" s="1"/>
      <c r="VGT55" s="1"/>
      <c r="VGU55" s="1"/>
      <c r="VGV55" s="1"/>
      <c r="VGW55" s="1"/>
      <c r="VGX55" s="1"/>
      <c r="VGY55" s="1"/>
      <c r="VGZ55" s="1"/>
      <c r="VHA55" s="1"/>
      <c r="VHB55" s="1"/>
      <c r="VHC55" s="1"/>
      <c r="VHD55" s="1"/>
      <c r="VHE55" s="1"/>
      <c r="VHF55" s="1"/>
      <c r="VHG55" s="1"/>
      <c r="VHH55" s="1"/>
      <c r="VHI55" s="1"/>
      <c r="VHJ55" s="1"/>
      <c r="VHK55" s="1"/>
      <c r="VHL55" s="1"/>
      <c r="VHM55" s="1"/>
      <c r="VHN55" s="1"/>
      <c r="VHO55" s="1"/>
      <c r="VHP55" s="1"/>
      <c r="VHQ55" s="1"/>
      <c r="VHR55" s="1"/>
      <c r="VHS55" s="1"/>
      <c r="VHT55" s="1"/>
      <c r="VHU55" s="1"/>
      <c r="VHV55" s="1"/>
      <c r="VHW55" s="1"/>
      <c r="VHX55" s="1"/>
      <c r="VHY55" s="1"/>
      <c r="VHZ55" s="1"/>
      <c r="VIA55" s="1"/>
      <c r="VIB55" s="1"/>
      <c r="VIC55" s="1"/>
      <c r="VID55" s="1"/>
      <c r="VIE55" s="1"/>
      <c r="VIF55" s="1"/>
      <c r="VIG55" s="1"/>
      <c r="VIH55" s="1"/>
      <c r="VII55" s="1"/>
      <c r="VIJ55" s="1"/>
      <c r="VIK55" s="1"/>
      <c r="VIL55" s="1"/>
      <c r="VIM55" s="1"/>
      <c r="VIN55" s="1"/>
      <c r="VIO55" s="1"/>
      <c r="VIP55" s="1"/>
      <c r="VIQ55" s="1"/>
      <c r="VIR55" s="1"/>
      <c r="VIS55" s="1"/>
      <c r="VIT55" s="1"/>
      <c r="VIU55" s="1"/>
      <c r="VIV55" s="1"/>
      <c r="VIW55" s="1"/>
      <c r="VIX55" s="1"/>
      <c r="VIY55" s="1"/>
      <c r="VIZ55" s="1"/>
      <c r="VJA55" s="1"/>
      <c r="VJB55" s="1"/>
      <c r="VJC55" s="1"/>
      <c r="VJD55" s="1"/>
      <c r="VJE55" s="1"/>
      <c r="VJF55" s="1"/>
      <c r="VJG55" s="1"/>
      <c r="VJH55" s="1"/>
      <c r="VJI55" s="1"/>
      <c r="VJJ55" s="1"/>
      <c r="VJK55" s="1"/>
      <c r="VJL55" s="1"/>
      <c r="VJM55" s="1"/>
      <c r="VJN55" s="1"/>
      <c r="VJO55" s="1"/>
      <c r="VJP55" s="1"/>
      <c r="VJQ55" s="1"/>
      <c r="VJR55" s="1"/>
      <c r="VJS55" s="1"/>
      <c r="VJT55" s="1"/>
      <c r="VJU55" s="1"/>
      <c r="VJV55" s="1"/>
      <c r="VJW55" s="1"/>
      <c r="VJX55" s="1"/>
      <c r="VJY55" s="1"/>
      <c r="VJZ55" s="1"/>
      <c r="VKA55" s="1"/>
      <c r="VKB55" s="1"/>
      <c r="VKC55" s="1"/>
      <c r="VKD55" s="1"/>
      <c r="VKE55" s="1"/>
      <c r="VKF55" s="1"/>
      <c r="VKG55" s="1"/>
      <c r="VKH55" s="1"/>
      <c r="VKI55" s="1"/>
      <c r="VKJ55" s="1"/>
      <c r="VKK55" s="1"/>
      <c r="VKL55" s="1"/>
      <c r="VKM55" s="1"/>
      <c r="VKN55" s="1"/>
      <c r="VKO55" s="1"/>
      <c r="VKP55" s="1"/>
      <c r="VKQ55" s="1"/>
      <c r="VKR55" s="1"/>
      <c r="VKS55" s="1"/>
      <c r="VKT55" s="1"/>
      <c r="VKU55" s="1"/>
      <c r="VKV55" s="1"/>
      <c r="VKW55" s="1"/>
      <c r="VKX55" s="1"/>
      <c r="VKY55" s="1"/>
      <c r="VKZ55" s="1"/>
      <c r="VLA55" s="1"/>
      <c r="VLB55" s="1"/>
      <c r="VLC55" s="1"/>
      <c r="VLD55" s="1"/>
      <c r="VLE55" s="1"/>
      <c r="VLF55" s="1"/>
      <c r="VLG55" s="1"/>
      <c r="VLH55" s="1"/>
      <c r="VLI55" s="1"/>
      <c r="VLJ55" s="1"/>
      <c r="VLK55" s="1"/>
      <c r="VLL55" s="1"/>
      <c r="VLM55" s="1"/>
      <c r="VLN55" s="1"/>
      <c r="VLO55" s="1"/>
      <c r="VLP55" s="1"/>
      <c r="VLQ55" s="1"/>
      <c r="VLR55" s="1"/>
      <c r="VLS55" s="1"/>
      <c r="VLT55" s="1"/>
      <c r="VLU55" s="1"/>
      <c r="VLV55" s="1"/>
      <c r="VLW55" s="1"/>
      <c r="VLX55" s="1"/>
      <c r="VLY55" s="1"/>
      <c r="VLZ55" s="1"/>
      <c r="VMA55" s="1"/>
      <c r="VMB55" s="1"/>
      <c r="VMC55" s="1"/>
      <c r="VMD55" s="1"/>
      <c r="VME55" s="1"/>
      <c r="VMF55" s="1"/>
      <c r="VMG55" s="1"/>
      <c r="VMH55" s="1"/>
      <c r="VMI55" s="1"/>
      <c r="VMJ55" s="1"/>
      <c r="VMK55" s="1"/>
      <c r="VML55" s="1"/>
      <c r="VMM55" s="1"/>
      <c r="VMN55" s="1"/>
      <c r="VMO55" s="1"/>
      <c r="VMP55" s="1"/>
      <c r="VMQ55" s="1"/>
      <c r="VMR55" s="1"/>
      <c r="VMS55" s="1"/>
      <c r="VMT55" s="1"/>
      <c r="VMU55" s="1"/>
      <c r="VMV55" s="1"/>
      <c r="VMW55" s="1"/>
      <c r="VMX55" s="1"/>
      <c r="VMY55" s="1"/>
      <c r="VMZ55" s="1"/>
      <c r="VNA55" s="1"/>
      <c r="VNB55" s="1"/>
      <c r="VNC55" s="1"/>
      <c r="VND55" s="1"/>
      <c r="VNE55" s="1"/>
      <c r="VNF55" s="1"/>
      <c r="VNG55" s="1"/>
      <c r="VNH55" s="1"/>
      <c r="VNI55" s="1"/>
      <c r="VNJ55" s="1"/>
      <c r="VNK55" s="1"/>
      <c r="VNL55" s="1"/>
      <c r="VNM55" s="1"/>
      <c r="VNN55" s="1"/>
      <c r="VNO55" s="1"/>
      <c r="VNP55" s="1"/>
      <c r="VNQ55" s="1"/>
      <c r="VNR55" s="1"/>
      <c r="VNS55" s="1"/>
      <c r="VNT55" s="1"/>
      <c r="VNU55" s="1"/>
      <c r="VNV55" s="1"/>
      <c r="VNW55" s="1"/>
      <c r="VNX55" s="1"/>
      <c r="VNY55" s="1"/>
      <c r="VNZ55" s="1"/>
      <c r="VOA55" s="1"/>
      <c r="VOB55" s="1"/>
      <c r="VOC55" s="1"/>
      <c r="VOD55" s="1"/>
      <c r="VOE55" s="1"/>
      <c r="VOF55" s="1"/>
      <c r="VOG55" s="1"/>
      <c r="VOH55" s="1"/>
      <c r="VOI55" s="1"/>
      <c r="VOJ55" s="1"/>
      <c r="VOK55" s="1"/>
      <c r="VOL55" s="1"/>
      <c r="VOM55" s="1"/>
      <c r="VON55" s="1"/>
      <c r="VOO55" s="1"/>
      <c r="VOP55" s="1"/>
      <c r="VOQ55" s="1"/>
      <c r="VOR55" s="1"/>
      <c r="VOS55" s="1"/>
      <c r="VOT55" s="1"/>
      <c r="VOU55" s="1"/>
      <c r="VOV55" s="1"/>
      <c r="VOW55" s="1"/>
      <c r="VOX55" s="1"/>
      <c r="VOY55" s="1"/>
      <c r="VOZ55" s="1"/>
      <c r="VPA55" s="1"/>
      <c r="VPB55" s="1"/>
      <c r="VPC55" s="1"/>
      <c r="VPD55" s="1"/>
      <c r="VPE55" s="1"/>
      <c r="VPF55" s="1"/>
      <c r="VPG55" s="1"/>
      <c r="VPH55" s="1"/>
      <c r="VPI55" s="1"/>
      <c r="VPJ55" s="1"/>
      <c r="VPK55" s="1"/>
      <c r="VPL55" s="1"/>
      <c r="VPM55" s="1"/>
      <c r="VPN55" s="1"/>
      <c r="VPO55" s="1"/>
      <c r="VPP55" s="1"/>
      <c r="VPQ55" s="1"/>
      <c r="VPR55" s="1"/>
      <c r="VPS55" s="1"/>
      <c r="VPT55" s="1"/>
      <c r="VPU55" s="1"/>
      <c r="VPV55" s="1"/>
      <c r="VPW55" s="1"/>
      <c r="VPX55" s="1"/>
      <c r="VPY55" s="1"/>
      <c r="VPZ55" s="1"/>
      <c r="VQA55" s="1"/>
      <c r="VQB55" s="1"/>
      <c r="VQC55" s="1"/>
      <c r="VQD55" s="1"/>
      <c r="VQE55" s="1"/>
      <c r="VQF55" s="1"/>
      <c r="VQG55" s="1"/>
      <c r="VQH55" s="1"/>
      <c r="VQI55" s="1"/>
      <c r="VQJ55" s="1"/>
      <c r="VQK55" s="1"/>
      <c r="VQL55" s="1"/>
      <c r="VQM55" s="1"/>
      <c r="VQN55" s="1"/>
      <c r="VQO55" s="1"/>
      <c r="VQP55" s="1"/>
      <c r="VQQ55" s="1"/>
      <c r="VQR55" s="1"/>
      <c r="VQS55" s="1"/>
      <c r="VQT55" s="1"/>
      <c r="VQU55" s="1"/>
      <c r="VQV55" s="1"/>
      <c r="VQW55" s="1"/>
      <c r="VQX55" s="1"/>
      <c r="VQY55" s="1"/>
      <c r="VQZ55" s="1"/>
      <c r="VRA55" s="1"/>
      <c r="VRB55" s="1"/>
      <c r="VRC55" s="1"/>
      <c r="VRD55" s="1"/>
      <c r="VRE55" s="1"/>
      <c r="VRF55" s="1"/>
      <c r="VRG55" s="1"/>
      <c r="VRH55" s="1"/>
      <c r="VRI55" s="1"/>
      <c r="VRJ55" s="1"/>
      <c r="VRK55" s="1"/>
      <c r="VRL55" s="1"/>
      <c r="VRM55" s="1"/>
      <c r="VRN55" s="1"/>
      <c r="VRO55" s="1"/>
      <c r="VRP55" s="1"/>
      <c r="VRQ55" s="1"/>
      <c r="VRR55" s="1"/>
      <c r="VRS55" s="1"/>
      <c r="VRT55" s="1"/>
      <c r="VRU55" s="1"/>
      <c r="VRV55" s="1"/>
      <c r="VRW55" s="1"/>
      <c r="VRX55" s="1"/>
      <c r="VRY55" s="1"/>
      <c r="VRZ55" s="1"/>
      <c r="VSA55" s="1"/>
      <c r="VSB55" s="1"/>
      <c r="VSC55" s="1"/>
      <c r="VSD55" s="1"/>
      <c r="VSE55" s="1"/>
      <c r="VSF55" s="1"/>
      <c r="VSG55" s="1"/>
      <c r="VSH55" s="1"/>
      <c r="VSI55" s="1"/>
      <c r="VSJ55" s="1"/>
      <c r="VSK55" s="1"/>
      <c r="VSL55" s="1"/>
      <c r="VSM55" s="1"/>
      <c r="VSN55" s="1"/>
      <c r="VSO55" s="1"/>
      <c r="VSP55" s="1"/>
      <c r="VSQ55" s="1"/>
    </row>
    <row r="56" spans="2:15383" ht="20.100000000000001" customHeight="1">
      <c r="B56" s="3"/>
      <c r="C56" s="3"/>
      <c r="D56" s="17"/>
      <c r="E56" s="24"/>
      <c r="F56" s="28"/>
      <c r="G56" s="28"/>
      <c r="H56" s="28"/>
      <c r="I56" s="28"/>
      <c r="J56" s="28"/>
      <c r="K56" s="28"/>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6"/>
      <c r="AT56" s="27"/>
      <c r="AU56" s="27"/>
    </row>
    <row r="57" spans="2:15383" s="3" customFormat="1" ht="20.100000000000001" customHeight="1">
      <c r="D57" s="17"/>
      <c r="E57" s="18" t="s">
        <v>20</v>
      </c>
      <c r="F57" s="25"/>
      <c r="G57" s="25"/>
      <c r="H57" s="25"/>
      <c r="I57" s="25"/>
      <c r="J57" s="25"/>
      <c r="K57" s="25"/>
      <c r="L57" s="25"/>
      <c r="M57" s="25"/>
      <c r="N57" s="25"/>
      <c r="O57" s="25"/>
      <c r="P57" s="25"/>
      <c r="Q57" s="25"/>
      <c r="R57" s="25"/>
      <c r="S57" s="25"/>
      <c r="T57" s="25"/>
      <c r="U57" s="25"/>
      <c r="V57" s="28"/>
      <c r="W57" s="25"/>
      <c r="X57" s="25"/>
      <c r="Y57" s="25"/>
      <c r="Z57" s="25"/>
      <c r="AA57" s="25"/>
      <c r="AB57" s="25"/>
      <c r="AC57" s="25"/>
      <c r="AD57" s="25"/>
      <c r="AE57" s="25"/>
      <c r="AF57" s="25"/>
      <c r="AG57" s="25"/>
      <c r="AH57" s="25"/>
      <c r="AI57" s="25"/>
      <c r="AJ57" s="25"/>
      <c r="AK57" s="25"/>
      <c r="AL57" s="25"/>
      <c r="AM57" s="25"/>
      <c r="AN57" s="25"/>
      <c r="AO57" s="25"/>
      <c r="AP57" s="25"/>
      <c r="AQ57" s="25"/>
      <c r="AR57" s="25"/>
      <c r="AS57" s="23"/>
    </row>
    <row r="58" spans="2:15383" s="3" customFormat="1" ht="20.100000000000001" customHeight="1">
      <c r="D58" s="17"/>
      <c r="E58" s="24"/>
      <c r="F58" s="22"/>
      <c r="G58" s="22"/>
      <c r="H58" s="22"/>
      <c r="I58" s="22"/>
      <c r="J58" s="22"/>
      <c r="K58" s="22"/>
      <c r="L58" s="22"/>
      <c r="M58" s="22"/>
      <c r="N58" s="22"/>
      <c r="O58" s="22"/>
      <c r="P58" s="22"/>
      <c r="Q58" s="22"/>
      <c r="R58" s="22"/>
      <c r="S58" s="22"/>
      <c r="T58" s="22"/>
      <c r="U58" s="22"/>
      <c r="V58" s="593" t="str">
        <f>HYPERLINK("#'債務伝票データ'!A1","債務伝票データ")</f>
        <v>債務伝票データ</v>
      </c>
      <c r="W58" s="593"/>
      <c r="X58" s="593"/>
      <c r="Y58" s="593"/>
      <c r="Z58" s="593"/>
      <c r="AA58" s="593"/>
      <c r="AB58" s="593"/>
      <c r="AC58" s="593"/>
      <c r="AD58" s="593"/>
      <c r="AE58" s="593"/>
      <c r="AF58" s="593"/>
      <c r="AG58" s="593"/>
      <c r="AH58" s="593"/>
      <c r="AI58" s="593"/>
      <c r="AJ58" s="593"/>
      <c r="AK58" s="593"/>
      <c r="AL58" s="593"/>
      <c r="AM58" s="593"/>
      <c r="AN58" s="19"/>
      <c r="AO58" s="19"/>
      <c r="AP58" s="19"/>
      <c r="AQ58" s="19"/>
      <c r="AR58" s="19"/>
      <c r="AS58" s="23"/>
    </row>
    <row r="59" spans="2:15383" s="3" customFormat="1" ht="20.100000000000001" customHeight="1">
      <c r="D59" s="17"/>
      <c r="E59" s="24"/>
      <c r="F59" s="22"/>
      <c r="G59" s="22"/>
      <c r="H59" s="22"/>
      <c r="I59" s="22"/>
      <c r="J59" s="22"/>
      <c r="K59" s="22"/>
      <c r="L59" s="22"/>
      <c r="M59" s="22"/>
      <c r="N59" s="22"/>
      <c r="O59" s="22"/>
      <c r="P59" s="22"/>
      <c r="Q59" s="22"/>
      <c r="R59" s="22"/>
      <c r="S59" s="22"/>
      <c r="T59" s="22"/>
      <c r="U59" s="22"/>
      <c r="V59" s="593" t="str">
        <f>HYPERLINK("#'支払情報データ'!A1","支払情報データ")</f>
        <v>支払情報データ</v>
      </c>
      <c r="W59" s="593"/>
      <c r="X59" s="593"/>
      <c r="Y59" s="593"/>
      <c r="Z59" s="593"/>
      <c r="AA59" s="593"/>
      <c r="AB59" s="593"/>
      <c r="AC59" s="593"/>
      <c r="AD59" s="593"/>
      <c r="AE59" s="593"/>
      <c r="AF59" s="593"/>
      <c r="AG59" s="593"/>
      <c r="AH59" s="593"/>
      <c r="AI59" s="593"/>
      <c r="AJ59" s="593"/>
      <c r="AK59" s="593"/>
      <c r="AL59" s="593"/>
      <c r="AM59" s="593"/>
      <c r="AN59" s="19"/>
      <c r="AO59" s="19"/>
      <c r="AP59" s="19"/>
      <c r="AQ59" s="19"/>
      <c r="AR59" s="19"/>
      <c r="AS59" s="23"/>
    </row>
    <row r="60" spans="2:15383" s="3" customFormat="1" ht="20.100000000000001" customHeight="1">
      <c r="D60" s="17"/>
      <c r="E60" s="24"/>
      <c r="F60" s="22"/>
      <c r="G60" s="22"/>
      <c r="H60" s="22"/>
      <c r="I60" s="22"/>
      <c r="J60" s="22"/>
      <c r="K60" s="22"/>
      <c r="L60" s="22"/>
      <c r="M60" s="22"/>
      <c r="N60" s="22"/>
      <c r="O60" s="22"/>
      <c r="P60" s="22"/>
      <c r="Q60" s="22"/>
      <c r="R60" s="22"/>
      <c r="S60" s="22"/>
      <c r="T60" s="22"/>
      <c r="U60" s="22"/>
      <c r="V60" s="593" t="str">
        <f>HYPERLINK("#'支払伝票データ'!A1","支払伝票データ")</f>
        <v>支払伝票データ</v>
      </c>
      <c r="W60" s="593"/>
      <c r="X60" s="593"/>
      <c r="Y60" s="593"/>
      <c r="Z60" s="593"/>
      <c r="AA60" s="593"/>
      <c r="AB60" s="593"/>
      <c r="AC60" s="593"/>
      <c r="AD60" s="593"/>
      <c r="AE60" s="593"/>
      <c r="AF60" s="593"/>
      <c r="AG60" s="593"/>
      <c r="AH60" s="593"/>
      <c r="AI60" s="593"/>
      <c r="AJ60" s="593"/>
      <c r="AK60" s="593"/>
      <c r="AL60" s="593"/>
      <c r="AM60" s="593"/>
      <c r="AN60" s="19"/>
      <c r="AO60" s="19"/>
      <c r="AP60" s="19"/>
      <c r="AQ60" s="19"/>
      <c r="AR60" s="19"/>
      <c r="AS60" s="23"/>
    </row>
    <row r="61" spans="2:15383" s="3" customFormat="1" ht="20.100000000000001" customHeight="1">
      <c r="D61" s="17"/>
      <c r="E61" s="24"/>
      <c r="F61" s="22"/>
      <c r="G61" s="22"/>
      <c r="H61" s="22"/>
      <c r="I61" s="22"/>
      <c r="J61" s="22"/>
      <c r="K61" s="22"/>
      <c r="L61" s="22"/>
      <c r="M61" s="22"/>
      <c r="N61" s="22"/>
      <c r="O61" s="22"/>
      <c r="P61" s="22"/>
      <c r="Q61" s="22"/>
      <c r="R61" s="22"/>
      <c r="S61" s="22"/>
      <c r="T61" s="22"/>
      <c r="U61" s="22"/>
      <c r="V61" s="593" t="str">
        <f>HYPERLINK("#'債務残高データ'!A1","債務残高データ")</f>
        <v>債務残高データ</v>
      </c>
      <c r="W61" s="593"/>
      <c r="X61" s="593"/>
      <c r="Y61" s="593"/>
      <c r="Z61" s="593"/>
      <c r="AA61" s="593"/>
      <c r="AB61" s="593"/>
      <c r="AC61" s="593"/>
      <c r="AD61" s="593"/>
      <c r="AE61" s="593"/>
      <c r="AF61" s="593"/>
      <c r="AG61" s="593"/>
      <c r="AH61" s="593"/>
      <c r="AI61" s="593"/>
      <c r="AJ61" s="593"/>
      <c r="AK61" s="593"/>
      <c r="AL61" s="593"/>
      <c r="AM61" s="593"/>
      <c r="AN61" s="19"/>
      <c r="AO61" s="19"/>
      <c r="AP61" s="19"/>
      <c r="AQ61" s="19"/>
      <c r="AR61" s="19"/>
      <c r="AS61" s="23"/>
    </row>
    <row r="62" spans="2:15383" s="3" customFormat="1" ht="20.100000000000001" customHeight="1">
      <c r="D62" s="17"/>
      <c r="E62" s="24"/>
      <c r="F62" s="22"/>
      <c r="G62" s="22"/>
      <c r="H62" s="22"/>
      <c r="I62" s="22"/>
      <c r="J62" s="22"/>
      <c r="K62" s="22"/>
      <c r="L62" s="22"/>
      <c r="M62" s="22"/>
      <c r="N62" s="22"/>
      <c r="O62" s="22"/>
      <c r="P62" s="22"/>
      <c r="Q62" s="22"/>
      <c r="R62" s="22"/>
      <c r="S62" s="22"/>
      <c r="T62" s="22"/>
      <c r="U62" s="22"/>
      <c r="V62" s="593" t="str">
        <f>HYPERLINK("#'前払金残高データ'!A1","前払金残高データ")</f>
        <v>前払金残高データ</v>
      </c>
      <c r="W62" s="593"/>
      <c r="X62" s="593"/>
      <c r="Y62" s="593"/>
      <c r="Z62" s="593"/>
      <c r="AA62" s="593"/>
      <c r="AB62" s="593"/>
      <c r="AC62" s="593"/>
      <c r="AD62" s="593"/>
      <c r="AE62" s="593"/>
      <c r="AF62" s="593"/>
      <c r="AG62" s="593"/>
      <c r="AH62" s="593"/>
      <c r="AI62" s="593"/>
      <c r="AJ62" s="593"/>
      <c r="AK62" s="593"/>
      <c r="AL62" s="593"/>
      <c r="AM62" s="593"/>
      <c r="AN62" s="19"/>
      <c r="AO62" s="19"/>
      <c r="AP62" s="19"/>
      <c r="AQ62" s="19"/>
      <c r="AR62" s="19"/>
      <c r="AS62" s="23"/>
    </row>
    <row r="63" spans="2:15383" s="3" customFormat="1" ht="20.100000000000001" customHeight="1">
      <c r="D63" s="17"/>
      <c r="E63" s="24"/>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19"/>
      <c r="AM63" s="19"/>
      <c r="AN63" s="19"/>
      <c r="AO63" s="19"/>
      <c r="AP63" s="19"/>
      <c r="AQ63" s="19"/>
      <c r="AR63" s="19"/>
      <c r="AS63" s="23"/>
    </row>
    <row r="64" spans="2:15383" s="3" customFormat="1" ht="20.100000000000001" customHeight="1">
      <c r="D64" s="17"/>
      <c r="E64" s="18" t="s">
        <v>21</v>
      </c>
      <c r="F64" s="25"/>
      <c r="G64" s="25"/>
      <c r="H64" s="25"/>
      <c r="I64" s="25"/>
      <c r="J64" s="25"/>
      <c r="K64" s="25"/>
      <c r="L64" s="25"/>
      <c r="M64" s="25"/>
      <c r="N64" s="25"/>
      <c r="O64" s="25"/>
      <c r="P64" s="25"/>
      <c r="Q64" s="25"/>
      <c r="R64" s="25"/>
      <c r="S64" s="25"/>
      <c r="T64" s="25"/>
      <c r="U64" s="25"/>
      <c r="V64" s="28"/>
      <c r="W64" s="25"/>
      <c r="X64" s="25"/>
      <c r="Y64" s="25"/>
      <c r="Z64" s="25"/>
      <c r="AA64" s="25"/>
      <c r="AB64" s="25"/>
      <c r="AC64" s="25"/>
      <c r="AD64" s="25"/>
      <c r="AE64" s="25"/>
      <c r="AF64" s="25"/>
      <c r="AG64" s="25"/>
      <c r="AH64" s="25"/>
      <c r="AI64" s="25"/>
      <c r="AJ64" s="25"/>
      <c r="AK64" s="25"/>
      <c r="AL64" s="25"/>
      <c r="AM64" s="25"/>
      <c r="AN64" s="25"/>
      <c r="AO64" s="25"/>
      <c r="AP64" s="25"/>
      <c r="AQ64" s="25"/>
      <c r="AR64" s="25"/>
      <c r="AS64" s="23"/>
    </row>
    <row r="65" spans="4:45" s="3" customFormat="1" ht="20.100000000000001" customHeight="1">
      <c r="D65" s="17"/>
      <c r="E65" s="24"/>
      <c r="F65" s="22"/>
      <c r="G65" s="22"/>
      <c r="H65" s="22"/>
      <c r="I65" s="22"/>
      <c r="J65" s="22"/>
      <c r="K65" s="22"/>
      <c r="L65" s="22"/>
      <c r="M65" s="22"/>
      <c r="N65" s="22"/>
      <c r="O65" s="22"/>
      <c r="P65" s="22"/>
      <c r="Q65" s="22"/>
      <c r="R65" s="22"/>
      <c r="S65" s="22"/>
      <c r="T65" s="22"/>
      <c r="U65" s="22"/>
      <c r="V65" s="593" t="str">
        <f>HYPERLINK("#'入荷伝票データ'!A1","入荷伝票データ")</f>
        <v>入荷伝票データ</v>
      </c>
      <c r="W65" s="593"/>
      <c r="X65" s="593"/>
      <c r="Y65" s="593"/>
      <c r="Z65" s="593"/>
      <c r="AA65" s="593"/>
      <c r="AB65" s="593"/>
      <c r="AC65" s="593"/>
      <c r="AD65" s="593"/>
      <c r="AE65" s="593"/>
      <c r="AF65" s="593"/>
      <c r="AG65" s="593"/>
      <c r="AH65" s="593"/>
      <c r="AI65" s="593"/>
      <c r="AJ65" s="593"/>
      <c r="AK65" s="593"/>
      <c r="AL65" s="593"/>
      <c r="AM65" s="593"/>
      <c r="AN65" s="19"/>
      <c r="AO65" s="19"/>
      <c r="AP65" s="19"/>
      <c r="AQ65" s="19"/>
      <c r="AR65" s="19"/>
      <c r="AS65" s="23"/>
    </row>
    <row r="66" spans="4:45" s="3" customFormat="1" ht="20.100000000000001" customHeight="1">
      <c r="D66" s="17"/>
      <c r="E66" s="24"/>
      <c r="F66" s="22"/>
      <c r="G66" s="22"/>
      <c r="H66" s="22"/>
      <c r="I66" s="22"/>
      <c r="J66" s="22"/>
      <c r="K66" s="22"/>
      <c r="L66" s="22"/>
      <c r="M66" s="22"/>
      <c r="N66" s="22"/>
      <c r="O66" s="22"/>
      <c r="P66" s="22"/>
      <c r="Q66" s="22"/>
      <c r="R66" s="22"/>
      <c r="S66" s="22"/>
      <c r="T66" s="22"/>
      <c r="U66" s="22"/>
      <c r="V66" s="593" t="str">
        <f>HYPERLINK("#'出荷伝票データ'!A1","出荷伝票データ")</f>
        <v>出荷伝票データ</v>
      </c>
      <c r="W66" s="593"/>
      <c r="X66" s="593"/>
      <c r="Y66" s="593"/>
      <c r="Z66" s="593"/>
      <c r="AA66" s="593"/>
      <c r="AB66" s="593"/>
      <c r="AC66" s="593"/>
      <c r="AD66" s="593"/>
      <c r="AE66" s="593"/>
      <c r="AF66" s="593"/>
      <c r="AG66" s="593"/>
      <c r="AH66" s="593"/>
      <c r="AI66" s="593"/>
      <c r="AJ66" s="593"/>
      <c r="AK66" s="593"/>
      <c r="AL66" s="593"/>
      <c r="AM66" s="593"/>
      <c r="AN66" s="19"/>
      <c r="AO66" s="19"/>
      <c r="AP66" s="19"/>
      <c r="AQ66" s="19"/>
      <c r="AR66" s="19"/>
      <c r="AS66" s="23"/>
    </row>
    <row r="67" spans="4:45" s="3" customFormat="1" ht="20.100000000000001" customHeight="1">
      <c r="D67" s="17"/>
      <c r="E67" s="24"/>
      <c r="F67" s="22"/>
      <c r="G67" s="22"/>
      <c r="H67" s="22"/>
      <c r="I67" s="22"/>
      <c r="J67" s="22"/>
      <c r="K67" s="22"/>
      <c r="L67" s="22"/>
      <c r="M67" s="22"/>
      <c r="N67" s="22"/>
      <c r="O67" s="22"/>
      <c r="P67" s="22"/>
      <c r="Q67" s="22"/>
      <c r="R67" s="22"/>
      <c r="S67" s="22"/>
      <c r="T67" s="22"/>
      <c r="U67" s="22"/>
      <c r="V67" s="593" t="str">
        <f>HYPERLINK("#'構成品振替伝票データ'!A1","構成品振替伝票データ")</f>
        <v>構成品振替伝票データ</v>
      </c>
      <c r="W67" s="593"/>
      <c r="X67" s="593"/>
      <c r="Y67" s="593"/>
      <c r="Z67" s="593"/>
      <c r="AA67" s="593"/>
      <c r="AB67" s="593"/>
      <c r="AC67" s="593"/>
      <c r="AD67" s="593"/>
      <c r="AE67" s="593"/>
      <c r="AF67" s="593"/>
      <c r="AG67" s="593"/>
      <c r="AH67" s="593"/>
      <c r="AI67" s="593"/>
      <c r="AJ67" s="593"/>
      <c r="AK67" s="593"/>
      <c r="AL67" s="593"/>
      <c r="AM67" s="593"/>
      <c r="AN67" s="19"/>
      <c r="AO67" s="19"/>
      <c r="AP67" s="19"/>
      <c r="AQ67" s="19"/>
      <c r="AR67" s="19"/>
      <c r="AS67" s="23"/>
    </row>
    <row r="68" spans="4:45" s="3" customFormat="1" ht="20.100000000000001" customHeight="1">
      <c r="D68" s="17"/>
      <c r="E68" s="24"/>
      <c r="F68" s="22"/>
      <c r="G68" s="22"/>
      <c r="H68" s="22"/>
      <c r="I68" s="22"/>
      <c r="J68" s="22"/>
      <c r="K68" s="22"/>
      <c r="L68" s="22"/>
      <c r="M68" s="22"/>
      <c r="N68" s="22"/>
      <c r="O68" s="22"/>
      <c r="P68" s="22"/>
      <c r="Q68" s="22"/>
      <c r="R68" s="22"/>
      <c r="S68" s="22"/>
      <c r="T68" s="22"/>
      <c r="U68" s="22"/>
      <c r="V68" s="593" t="str">
        <f>HYPERLINK("#'倉庫振替伝票データ'!A1","倉庫振替伝票データ")</f>
        <v>倉庫振替伝票データ</v>
      </c>
      <c r="W68" s="593"/>
      <c r="X68" s="593"/>
      <c r="Y68" s="593"/>
      <c r="Z68" s="593"/>
      <c r="AA68" s="593"/>
      <c r="AB68" s="593"/>
      <c r="AC68" s="593"/>
      <c r="AD68" s="593"/>
      <c r="AE68" s="593"/>
      <c r="AF68" s="593"/>
      <c r="AG68" s="593"/>
      <c r="AH68" s="593"/>
      <c r="AI68" s="593"/>
      <c r="AJ68" s="593"/>
      <c r="AK68" s="593"/>
      <c r="AL68" s="593"/>
      <c r="AM68" s="593"/>
      <c r="AN68" s="19"/>
      <c r="AO68" s="19"/>
      <c r="AP68" s="19"/>
      <c r="AQ68" s="19"/>
      <c r="AR68" s="19"/>
      <c r="AS68" s="23"/>
    </row>
    <row r="69" spans="4:45" s="3" customFormat="1" ht="20.100000000000001" customHeight="1">
      <c r="D69" s="17"/>
      <c r="E69" s="24"/>
      <c r="F69" s="22"/>
      <c r="G69" s="22"/>
      <c r="H69" s="22"/>
      <c r="I69" s="22"/>
      <c r="J69" s="22"/>
      <c r="K69" s="22"/>
      <c r="L69" s="22"/>
      <c r="M69" s="22"/>
      <c r="N69" s="22"/>
      <c r="O69" s="22"/>
      <c r="P69" s="22"/>
      <c r="Q69" s="22"/>
      <c r="R69" s="22"/>
      <c r="S69" s="22"/>
      <c r="T69" s="22"/>
      <c r="U69" s="22"/>
      <c r="V69" s="593" t="str">
        <f>HYPERLINK("#'荷姿振替伝票データ'!A1","荷姿振替伝票データ")</f>
        <v>荷姿振替伝票データ</v>
      </c>
      <c r="W69" s="593"/>
      <c r="X69" s="593"/>
      <c r="Y69" s="593"/>
      <c r="Z69" s="593"/>
      <c r="AA69" s="593"/>
      <c r="AB69" s="593"/>
      <c r="AC69" s="593"/>
      <c r="AD69" s="593"/>
      <c r="AE69" s="593"/>
      <c r="AF69" s="593"/>
      <c r="AG69" s="593"/>
      <c r="AH69" s="593"/>
      <c r="AI69" s="593"/>
      <c r="AJ69" s="593"/>
      <c r="AK69" s="593"/>
      <c r="AL69" s="593"/>
      <c r="AM69" s="593"/>
      <c r="AN69" s="19"/>
      <c r="AO69" s="19"/>
      <c r="AP69" s="19"/>
      <c r="AQ69" s="19"/>
      <c r="AR69" s="19"/>
      <c r="AS69" s="23"/>
    </row>
    <row r="70" spans="4:45" s="3" customFormat="1" ht="20.100000000000001" customHeight="1">
      <c r="D70" s="17"/>
      <c r="E70" s="24"/>
      <c r="F70" s="22"/>
      <c r="G70" s="22"/>
      <c r="H70" s="22"/>
      <c r="I70" s="22"/>
      <c r="J70" s="22"/>
      <c r="K70" s="22"/>
      <c r="L70" s="22"/>
      <c r="M70" s="22"/>
      <c r="N70" s="22"/>
      <c r="O70" s="22"/>
      <c r="P70" s="22"/>
      <c r="Q70" s="22"/>
      <c r="R70" s="22"/>
      <c r="S70" s="22"/>
      <c r="T70" s="22"/>
      <c r="U70" s="22"/>
      <c r="V70" s="593" t="str">
        <f>HYPERLINK("#'他勘定振替伝票データ'!A1","他勘定振替伝票データ")</f>
        <v>他勘定振替伝票データ</v>
      </c>
      <c r="W70" s="593"/>
      <c r="X70" s="593"/>
      <c r="Y70" s="593"/>
      <c r="Z70" s="593"/>
      <c r="AA70" s="593"/>
      <c r="AB70" s="593"/>
      <c r="AC70" s="593"/>
      <c r="AD70" s="593"/>
      <c r="AE70" s="593"/>
      <c r="AF70" s="593"/>
      <c r="AG70" s="593"/>
      <c r="AH70" s="593"/>
      <c r="AI70" s="593"/>
      <c r="AJ70" s="593"/>
      <c r="AK70" s="593"/>
      <c r="AL70" s="593"/>
      <c r="AM70" s="593"/>
      <c r="AN70" s="19"/>
      <c r="AO70" s="19"/>
      <c r="AP70" s="19"/>
      <c r="AQ70" s="19"/>
      <c r="AR70" s="19"/>
      <c r="AS70" s="23"/>
    </row>
    <row r="71" spans="4:45" s="3" customFormat="1" ht="20.100000000000001" customHeight="1">
      <c r="D71" s="17"/>
      <c r="E71" s="24"/>
      <c r="F71" s="22"/>
      <c r="G71" s="22"/>
      <c r="H71" s="22"/>
      <c r="I71" s="22"/>
      <c r="J71" s="22"/>
      <c r="K71" s="22"/>
      <c r="L71" s="22"/>
      <c r="M71" s="22"/>
      <c r="N71" s="22"/>
      <c r="O71" s="22"/>
      <c r="P71" s="22"/>
      <c r="Q71" s="22"/>
      <c r="R71" s="22"/>
      <c r="S71" s="22"/>
      <c r="T71" s="22"/>
      <c r="U71" s="22"/>
      <c r="V71" s="593" t="str">
        <f>HYPERLINK("#'預り品振替伝票データ'!A1","預り品振替伝票データ")</f>
        <v>預り品振替伝票データ</v>
      </c>
      <c r="W71" s="593"/>
      <c r="X71" s="593"/>
      <c r="Y71" s="593"/>
      <c r="Z71" s="593"/>
      <c r="AA71" s="593"/>
      <c r="AB71" s="593"/>
      <c r="AC71" s="593"/>
      <c r="AD71" s="593"/>
      <c r="AE71" s="593"/>
      <c r="AF71" s="593"/>
      <c r="AG71" s="593"/>
      <c r="AH71" s="593"/>
      <c r="AI71" s="593"/>
      <c r="AJ71" s="593"/>
      <c r="AK71" s="593"/>
      <c r="AL71" s="593"/>
      <c r="AM71" s="593"/>
      <c r="AN71" s="19"/>
      <c r="AO71" s="19"/>
      <c r="AP71" s="19"/>
      <c r="AQ71" s="19"/>
      <c r="AR71" s="19"/>
      <c r="AS71" s="23"/>
    </row>
    <row r="72" spans="4:45" s="3" customFormat="1" ht="20.100000000000001" customHeight="1">
      <c r="D72" s="17"/>
      <c r="E72" s="24"/>
      <c r="F72" s="22"/>
      <c r="G72" s="22"/>
      <c r="H72" s="22"/>
      <c r="I72" s="22"/>
      <c r="J72" s="22"/>
      <c r="K72" s="22"/>
      <c r="L72" s="22"/>
      <c r="M72" s="22"/>
      <c r="N72" s="22"/>
      <c r="O72" s="22"/>
      <c r="P72" s="22"/>
      <c r="Q72" s="22"/>
      <c r="R72" s="22"/>
      <c r="S72" s="22"/>
      <c r="T72" s="22"/>
      <c r="U72" s="22"/>
      <c r="V72" s="593" t="str">
        <f>HYPERLINK("#'実地棚卸データ'!A1","実地棚卸データ")</f>
        <v>実地棚卸データ</v>
      </c>
      <c r="W72" s="593"/>
      <c r="X72" s="593"/>
      <c r="Y72" s="593"/>
      <c r="Z72" s="593"/>
      <c r="AA72" s="593"/>
      <c r="AB72" s="593"/>
      <c r="AC72" s="593"/>
      <c r="AD72" s="593"/>
      <c r="AE72" s="593"/>
      <c r="AF72" s="593"/>
      <c r="AG72" s="593"/>
      <c r="AH72" s="593"/>
      <c r="AI72" s="593"/>
      <c r="AJ72" s="593"/>
      <c r="AK72" s="593"/>
      <c r="AL72" s="593"/>
      <c r="AM72" s="593"/>
      <c r="AN72" s="19"/>
      <c r="AO72" s="19"/>
      <c r="AP72" s="19"/>
      <c r="AQ72" s="19"/>
      <c r="AR72" s="19"/>
      <c r="AS72" s="23"/>
    </row>
    <row r="73" spans="4:45" s="3" customFormat="1" ht="20.100000000000001" customHeight="1">
      <c r="D73" s="17"/>
      <c r="E73" s="24"/>
      <c r="F73" s="22"/>
      <c r="G73" s="22"/>
      <c r="H73" s="22"/>
      <c r="I73" s="22"/>
      <c r="J73" s="22"/>
      <c r="K73" s="22"/>
      <c r="L73" s="22"/>
      <c r="M73" s="22"/>
      <c r="N73" s="22"/>
      <c r="O73" s="22"/>
      <c r="P73" s="22"/>
      <c r="Q73" s="22"/>
      <c r="R73" s="22"/>
      <c r="S73" s="22"/>
      <c r="T73" s="22"/>
      <c r="U73" s="22"/>
      <c r="V73" s="593" t="str">
        <f>HYPERLINK("#'在庫残高データ'!A1","在庫残高データ")</f>
        <v>在庫残高データ</v>
      </c>
      <c r="W73" s="593"/>
      <c r="X73" s="593"/>
      <c r="Y73" s="593"/>
      <c r="Z73" s="593"/>
      <c r="AA73" s="593"/>
      <c r="AB73" s="593"/>
      <c r="AC73" s="593"/>
      <c r="AD73" s="593"/>
      <c r="AE73" s="593"/>
      <c r="AF73" s="593"/>
      <c r="AG73" s="593"/>
      <c r="AH73" s="593"/>
      <c r="AI73" s="593"/>
      <c r="AJ73" s="593"/>
      <c r="AK73" s="593"/>
      <c r="AL73" s="593"/>
      <c r="AM73" s="593"/>
      <c r="AN73" s="19"/>
      <c r="AO73" s="19"/>
      <c r="AP73" s="19"/>
      <c r="AQ73" s="19"/>
      <c r="AR73" s="19"/>
      <c r="AS73" s="23"/>
    </row>
    <row r="74" spans="4:45" s="3" customFormat="1" ht="15" customHeight="1" thickBot="1">
      <c r="D74" s="33"/>
      <c r="E74" s="34"/>
      <c r="F74" s="35"/>
      <c r="G74" s="35"/>
      <c r="H74" s="35"/>
      <c r="I74" s="35"/>
      <c r="J74" s="35"/>
      <c r="K74" s="35"/>
      <c r="L74" s="35"/>
      <c r="M74" s="36"/>
      <c r="N74" s="36"/>
      <c r="O74" s="36"/>
      <c r="P74" s="36"/>
      <c r="Q74" s="36"/>
      <c r="R74" s="36"/>
      <c r="S74" s="36"/>
      <c r="T74" s="37"/>
      <c r="U74" s="37"/>
      <c r="V74" s="34"/>
      <c r="W74" s="37"/>
      <c r="X74" s="37"/>
      <c r="Y74" s="37"/>
      <c r="Z74" s="37"/>
      <c r="AA74" s="37"/>
      <c r="AB74" s="37"/>
      <c r="AC74" s="36"/>
      <c r="AD74" s="36"/>
      <c r="AE74" s="36"/>
      <c r="AF74" s="36"/>
      <c r="AG74" s="36"/>
      <c r="AH74" s="36"/>
      <c r="AI74" s="36"/>
      <c r="AJ74" s="37"/>
      <c r="AK74" s="37"/>
      <c r="AL74" s="37"/>
      <c r="AM74" s="37"/>
      <c r="AN74" s="37"/>
      <c r="AO74" s="37"/>
      <c r="AP74" s="37"/>
      <c r="AQ74" s="37"/>
      <c r="AR74" s="37"/>
      <c r="AS74" s="38"/>
    </row>
    <row r="75" spans="4:45" s="3" customFormat="1" ht="15" customHeight="1">
      <c r="D75" s="39"/>
      <c r="E75" s="39"/>
      <c r="F75" s="39"/>
      <c r="G75" s="39"/>
      <c r="H75" s="39"/>
      <c r="I75" s="39"/>
      <c r="J75" s="39"/>
      <c r="K75" s="39"/>
      <c r="L75" s="39"/>
      <c r="M75" s="39"/>
      <c r="N75" s="39"/>
      <c r="O75" s="39"/>
      <c r="P75" s="39"/>
      <c r="Q75" s="39"/>
      <c r="R75" s="39"/>
      <c r="S75" s="39"/>
      <c r="T75" s="39"/>
      <c r="U75" s="39"/>
      <c r="V75" s="39"/>
      <c r="W75" s="39"/>
      <c r="X75" s="39"/>
      <c r="Y75" s="39"/>
      <c r="Z75" s="39"/>
      <c r="AA75" s="39"/>
      <c r="AB75" s="39"/>
      <c r="AC75" s="39"/>
      <c r="AD75" s="39"/>
      <c r="AE75" s="39"/>
      <c r="AF75" s="39"/>
      <c r="AG75" s="39"/>
      <c r="AH75" s="39"/>
      <c r="AI75" s="39"/>
      <c r="AJ75" s="39"/>
      <c r="AK75" s="39"/>
      <c r="AL75" s="39"/>
      <c r="AM75" s="39"/>
      <c r="AN75" s="39"/>
      <c r="AO75" s="39"/>
      <c r="AP75" s="39"/>
      <c r="AQ75" s="39"/>
      <c r="AR75" s="39"/>
      <c r="AS75" s="39"/>
    </row>
  </sheetData>
  <mergeCells count="56">
    <mergeCell ref="V73:AM73"/>
    <mergeCell ref="V67:AM67"/>
    <mergeCell ref="V68:AM68"/>
    <mergeCell ref="V69:AM69"/>
    <mergeCell ref="V70:AM70"/>
    <mergeCell ref="V71:AM71"/>
    <mergeCell ref="V72:AM72"/>
    <mergeCell ref="V66:AM66"/>
    <mergeCell ref="V58:AM58"/>
    <mergeCell ref="V59:AM59"/>
    <mergeCell ref="V60:AM60"/>
    <mergeCell ref="V61:AM61"/>
    <mergeCell ref="V62:AM62"/>
    <mergeCell ref="V65:AM65"/>
    <mergeCell ref="V49:AM49"/>
    <mergeCell ref="V50:AM50"/>
    <mergeCell ref="V51:AM51"/>
    <mergeCell ref="V54:AM54"/>
    <mergeCell ref="V55:AM55"/>
    <mergeCell ref="V44:AM44"/>
    <mergeCell ref="V45:AM45"/>
    <mergeCell ref="V46:AM46"/>
    <mergeCell ref="V47:AM47"/>
    <mergeCell ref="V48:AM48"/>
    <mergeCell ref="V39:AM39"/>
    <mergeCell ref="V40:AM40"/>
    <mergeCell ref="V41:AM41"/>
    <mergeCell ref="V42:AM42"/>
    <mergeCell ref="V43:AM43"/>
    <mergeCell ref="V38:AM38"/>
    <mergeCell ref="V24:AM24"/>
    <mergeCell ref="V25:AM25"/>
    <mergeCell ref="V26:AM26"/>
    <mergeCell ref="V29:AM29"/>
    <mergeCell ref="V30:AM30"/>
    <mergeCell ref="V31:AM31"/>
    <mergeCell ref="V32:AM32"/>
    <mergeCell ref="V33:AM33"/>
    <mergeCell ref="V34:AM34"/>
    <mergeCell ref="V37:AM37"/>
    <mergeCell ref="V9:AM9"/>
    <mergeCell ref="V8:AM8"/>
    <mergeCell ref="V23:AM23"/>
    <mergeCell ref="V10:AM10"/>
    <mergeCell ref="V11:AM11"/>
    <mergeCell ref="V12:AM12"/>
    <mergeCell ref="V13:AM13"/>
    <mergeCell ref="V14:AM14"/>
    <mergeCell ref="V17:AM17"/>
    <mergeCell ref="V18:AM18"/>
    <mergeCell ref="V19:AM19"/>
    <mergeCell ref="V20:AM20"/>
    <mergeCell ref="V21:AM21"/>
    <mergeCell ref="V22:AM22"/>
    <mergeCell ref="V15:AM15"/>
    <mergeCell ref="V16:AM16"/>
  </mergeCells>
  <phoneticPr fontId="4"/>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18"/>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3.9" customHeight="1" thickBot="1">
      <c r="A2" s="41"/>
      <c r="B2" s="186" t="s">
        <v>4</v>
      </c>
      <c r="C2" s="187"/>
      <c r="D2" s="187"/>
      <c r="E2" s="187"/>
      <c r="F2" s="187"/>
      <c r="G2" s="188"/>
      <c r="H2" s="189"/>
    </row>
    <row r="3" spans="1:8" ht="13.5" customHeight="1">
      <c r="A3" s="45"/>
      <c r="B3" s="236"/>
      <c r="C3" s="236"/>
      <c r="D3" s="236"/>
      <c r="E3" s="236"/>
      <c r="F3" s="236"/>
      <c r="G3" s="236"/>
      <c r="H3" s="191"/>
    </row>
    <row r="4" spans="1:8" ht="13.5" customHeight="1">
      <c r="A4" s="45"/>
      <c r="B4" s="41"/>
      <c r="C4" s="41"/>
      <c r="D4" s="41"/>
      <c r="E4" s="41"/>
      <c r="F4" s="41"/>
      <c r="G4" s="484" t="s">
        <v>6862</v>
      </c>
      <c r="H4" s="191"/>
    </row>
    <row r="5" spans="1:8" ht="13.5" customHeight="1" thickBot="1">
      <c r="A5" s="45"/>
      <c r="B5" s="41"/>
      <c r="C5" s="41"/>
      <c r="D5" s="41"/>
      <c r="E5" s="41"/>
      <c r="F5" s="41"/>
      <c r="G5" s="41"/>
      <c r="H5" s="191"/>
    </row>
    <row r="6" spans="1:8" ht="20.25" customHeight="1" thickBot="1">
      <c r="A6" s="44"/>
      <c r="B6" s="485" t="s">
        <v>24</v>
      </c>
      <c r="C6" s="486" t="s">
        <v>1298</v>
      </c>
      <c r="D6" s="486" t="s">
        <v>1299</v>
      </c>
      <c r="E6" s="486" t="s">
        <v>1300</v>
      </c>
      <c r="F6" s="487" t="s">
        <v>1301</v>
      </c>
      <c r="G6" s="488" t="s">
        <v>993</v>
      </c>
      <c r="H6" s="44"/>
    </row>
    <row r="7" spans="1:8" s="44" customFormat="1" ht="20.100000000000001" customHeight="1" thickBot="1">
      <c r="A7" s="8"/>
      <c r="B7" s="196" t="s">
        <v>6863</v>
      </c>
      <c r="C7" s="411"/>
      <c r="D7" s="412"/>
      <c r="E7" s="413"/>
      <c r="F7" s="413"/>
      <c r="G7" s="414"/>
      <c r="H7" s="199"/>
    </row>
    <row r="8" spans="1:8">
      <c r="B8" s="419" t="s">
        <v>6864</v>
      </c>
      <c r="C8" s="312" t="s">
        <v>6865</v>
      </c>
      <c r="D8" s="335" t="s">
        <v>1343</v>
      </c>
      <c r="E8" s="489" t="s">
        <v>6866</v>
      </c>
      <c r="F8" s="490" t="s">
        <v>1308</v>
      </c>
      <c r="G8" s="228"/>
      <c r="H8" s="199"/>
    </row>
    <row r="9" spans="1:8">
      <c r="B9" s="254" t="s">
        <v>6867</v>
      </c>
      <c r="C9" s="255" t="s">
        <v>6868</v>
      </c>
      <c r="D9" s="256" t="s">
        <v>1481</v>
      </c>
      <c r="E9" s="257" t="s">
        <v>6841</v>
      </c>
      <c r="F9" s="258"/>
      <c r="G9" s="227"/>
      <c r="H9" s="199"/>
    </row>
    <row r="10" spans="1:8">
      <c r="B10" s="254" t="s">
        <v>6869</v>
      </c>
      <c r="C10" s="255" t="s">
        <v>6870</v>
      </c>
      <c r="D10" s="256" t="s">
        <v>3157</v>
      </c>
      <c r="E10" s="257" t="s">
        <v>6841</v>
      </c>
      <c r="F10" s="258"/>
      <c r="G10" s="308"/>
      <c r="H10" s="199"/>
    </row>
    <row r="11" spans="1:8" ht="51.75" thickBot="1">
      <c r="B11" s="254" t="s">
        <v>6871</v>
      </c>
      <c r="C11" s="255" t="s">
        <v>6872</v>
      </c>
      <c r="D11" s="256" t="s">
        <v>1317</v>
      </c>
      <c r="E11" s="257" t="s">
        <v>2194</v>
      </c>
      <c r="F11" s="258" t="s">
        <v>2174</v>
      </c>
      <c r="G11" s="295" t="s">
        <v>6873</v>
      </c>
      <c r="H11" s="199"/>
    </row>
    <row r="12" spans="1:8" ht="17.25" thickBot="1">
      <c r="B12" s="196" t="s">
        <v>6874</v>
      </c>
      <c r="C12" s="411"/>
      <c r="D12" s="412"/>
      <c r="E12" s="413"/>
      <c r="F12" s="413"/>
      <c r="G12" s="414"/>
      <c r="H12" s="199"/>
    </row>
    <row r="13" spans="1:8">
      <c r="B13" s="419" t="s">
        <v>6875</v>
      </c>
      <c r="C13" s="312" t="s">
        <v>6876</v>
      </c>
      <c r="D13" s="335" t="s">
        <v>1524</v>
      </c>
      <c r="E13" s="489" t="s">
        <v>6877</v>
      </c>
      <c r="F13" s="490" t="s">
        <v>1308</v>
      </c>
      <c r="G13" s="228"/>
      <c r="H13" s="199"/>
    </row>
    <row r="14" spans="1:8" ht="30">
      <c r="B14" s="254" t="s">
        <v>6878</v>
      </c>
      <c r="C14" s="255" t="s">
        <v>6879</v>
      </c>
      <c r="D14" s="256" t="s">
        <v>2177</v>
      </c>
      <c r="E14" s="257" t="s">
        <v>6841</v>
      </c>
      <c r="F14" s="258" t="s">
        <v>1308</v>
      </c>
      <c r="G14" s="227" t="s">
        <v>6880</v>
      </c>
      <c r="H14" s="199"/>
    </row>
    <row r="15" spans="1:8" ht="30">
      <c r="B15" s="254" t="s">
        <v>6881</v>
      </c>
      <c r="C15" s="255" t="s">
        <v>6882</v>
      </c>
      <c r="D15" s="256" t="s">
        <v>2177</v>
      </c>
      <c r="E15" s="257" t="s">
        <v>6841</v>
      </c>
      <c r="F15" s="258"/>
      <c r="G15" s="227" t="s">
        <v>6883</v>
      </c>
      <c r="H15" s="199"/>
    </row>
    <row r="16" spans="1:8" ht="30.75" thickBot="1">
      <c r="B16" s="206" t="s">
        <v>4102</v>
      </c>
      <c r="C16" s="207" t="s">
        <v>6884</v>
      </c>
      <c r="D16" s="208" t="s">
        <v>2186</v>
      </c>
      <c r="E16" s="209" t="s">
        <v>2254</v>
      </c>
      <c r="F16" s="210"/>
      <c r="G16" s="308" t="s">
        <v>6885</v>
      </c>
      <c r="H16" s="199"/>
    </row>
    <row r="17" spans="2:8">
      <c r="B17" s="267"/>
      <c r="C17" s="268"/>
      <c r="D17" s="269"/>
      <c r="E17" s="222"/>
      <c r="F17" s="222"/>
      <c r="G17" s="271"/>
      <c r="H17" s="272"/>
    </row>
    <row r="18" spans="2:8" ht="18.75">
      <c r="B18" s="491"/>
      <c r="C18" s="491"/>
      <c r="D18" s="492"/>
      <c r="E18" s="493"/>
      <c r="F18" s="493"/>
      <c r="G18" s="491"/>
      <c r="H18"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outlinePr summaryBelow="0"/>
    <pageSetUpPr fitToPage="1"/>
  </sheetPr>
  <dimension ref="A1:H8"/>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488</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c r="B5" s="200" t="s">
        <v>6886</v>
      </c>
      <c r="C5" s="201" t="s">
        <v>6887</v>
      </c>
      <c r="D5" s="202" t="s">
        <v>1475</v>
      </c>
      <c r="E5" s="203" t="s">
        <v>1307</v>
      </c>
      <c r="F5" s="204" t="s">
        <v>1308</v>
      </c>
      <c r="G5" s="205" t="s">
        <v>1324</v>
      </c>
      <c r="H5" s="199"/>
    </row>
    <row r="6" spans="1:8">
      <c r="B6" s="206" t="s">
        <v>6888</v>
      </c>
      <c r="C6" s="207" t="s">
        <v>6889</v>
      </c>
      <c r="D6" s="208" t="s">
        <v>2223</v>
      </c>
      <c r="E6" s="209" t="s">
        <v>1313</v>
      </c>
      <c r="F6" s="210"/>
      <c r="G6" s="308"/>
      <c r="H6" s="199"/>
    </row>
    <row r="7" spans="1:8" ht="17.25" thickBot="1">
      <c r="B7" s="206" t="s">
        <v>1394</v>
      </c>
      <c r="C7" s="207" t="s">
        <v>6890</v>
      </c>
      <c r="D7" s="208" t="s">
        <v>1347</v>
      </c>
      <c r="E7" s="209" t="s">
        <v>1307</v>
      </c>
      <c r="F7" s="210"/>
      <c r="G7" s="308"/>
      <c r="H7" s="199"/>
    </row>
    <row r="8" spans="1:8" ht="20.100000000000001" customHeight="1">
      <c r="B8" s="219"/>
      <c r="C8" s="219"/>
      <c r="D8" s="220"/>
      <c r="E8" s="221"/>
      <c r="F8" s="221"/>
      <c r="G8" s="219"/>
      <c r="H8" s="185"/>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27"/>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3.9" customHeight="1" thickBot="1">
      <c r="A2" s="41"/>
      <c r="B2" s="186" t="s">
        <v>757</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ht="20.100000000000001" customHeight="1" thickBot="1">
      <c r="A5" s="181"/>
      <c r="B5" s="196" t="s">
        <v>6892</v>
      </c>
      <c r="C5" s="411"/>
      <c r="D5" s="412"/>
      <c r="E5" s="413"/>
      <c r="F5" s="413"/>
      <c r="G5" s="414"/>
      <c r="H5" s="199"/>
    </row>
    <row r="6" spans="1:8">
      <c r="B6" s="200" t="s">
        <v>6893</v>
      </c>
      <c r="C6" s="201" t="s">
        <v>6894</v>
      </c>
      <c r="D6" s="202" t="s">
        <v>1539</v>
      </c>
      <c r="E6" s="203" t="s">
        <v>1307</v>
      </c>
      <c r="F6" s="204" t="s">
        <v>1308</v>
      </c>
      <c r="G6" s="205"/>
      <c r="H6" s="199"/>
    </row>
    <row r="7" spans="1:8" ht="17.25" thickBot="1">
      <c r="B7" s="206" t="s">
        <v>6895</v>
      </c>
      <c r="C7" s="207" t="s">
        <v>6896</v>
      </c>
      <c r="D7" s="208" t="s">
        <v>1481</v>
      </c>
      <c r="E7" s="209" t="s">
        <v>6897</v>
      </c>
      <c r="F7" s="210"/>
      <c r="G7" s="308"/>
      <c r="H7" s="199"/>
    </row>
    <row r="8" spans="1:8" ht="20.100000000000001" customHeight="1" thickBot="1">
      <c r="B8" s="196" t="s">
        <v>6891</v>
      </c>
      <c r="C8" s="411"/>
      <c r="D8" s="412"/>
      <c r="E8" s="413"/>
      <c r="F8" s="413"/>
      <c r="G8" s="414"/>
      <c r="H8" s="199"/>
    </row>
    <row r="9" spans="1:8">
      <c r="B9" s="200" t="s">
        <v>6898</v>
      </c>
      <c r="C9" s="201" t="s">
        <v>6899</v>
      </c>
      <c r="D9" s="202" t="s">
        <v>1343</v>
      </c>
      <c r="E9" s="203" t="s">
        <v>2202</v>
      </c>
      <c r="F9" s="204" t="s">
        <v>1308</v>
      </c>
      <c r="G9" s="205"/>
      <c r="H9" s="199"/>
    </row>
    <row r="10" spans="1:8">
      <c r="B10" s="206" t="s">
        <v>3159</v>
      </c>
      <c r="C10" s="207" t="s">
        <v>6900</v>
      </c>
      <c r="D10" s="208" t="s">
        <v>1539</v>
      </c>
      <c r="E10" s="209" t="s">
        <v>1965</v>
      </c>
      <c r="F10" s="210" t="s">
        <v>1308</v>
      </c>
      <c r="G10" s="308"/>
      <c r="H10" s="199"/>
    </row>
    <row r="11" spans="1:8">
      <c r="B11" s="206" t="s">
        <v>6901</v>
      </c>
      <c r="C11" s="207" t="s">
        <v>6902</v>
      </c>
      <c r="D11" s="208" t="s">
        <v>2271</v>
      </c>
      <c r="E11" s="209" t="s">
        <v>6903</v>
      </c>
      <c r="F11" s="210"/>
      <c r="G11" s="308"/>
      <c r="H11" s="199"/>
    </row>
    <row r="12" spans="1:8">
      <c r="B12" s="206" t="s">
        <v>6904</v>
      </c>
      <c r="C12" s="207" t="s">
        <v>6905</v>
      </c>
      <c r="D12" s="208" t="s">
        <v>1317</v>
      </c>
      <c r="E12" s="209" t="s">
        <v>2202</v>
      </c>
      <c r="F12" s="210" t="s">
        <v>1308</v>
      </c>
      <c r="G12" s="308" t="s">
        <v>6906</v>
      </c>
      <c r="H12" s="199"/>
    </row>
    <row r="13" spans="1:8">
      <c r="B13" s="206" t="s">
        <v>6907</v>
      </c>
      <c r="C13" s="207" t="s">
        <v>6908</v>
      </c>
      <c r="D13" s="208" t="s">
        <v>3160</v>
      </c>
      <c r="E13" s="209" t="s">
        <v>6909</v>
      </c>
      <c r="F13" s="210" t="s">
        <v>1308</v>
      </c>
      <c r="G13" s="308"/>
      <c r="H13" s="199"/>
    </row>
    <row r="14" spans="1:8">
      <c r="B14" s="206" t="s">
        <v>6910</v>
      </c>
      <c r="C14" s="207" t="s">
        <v>6911</v>
      </c>
      <c r="D14" s="208" t="s">
        <v>1337</v>
      </c>
      <c r="E14" s="209" t="s">
        <v>6912</v>
      </c>
      <c r="F14" s="210"/>
      <c r="G14" s="308"/>
      <c r="H14" s="199"/>
    </row>
    <row r="15" spans="1:8">
      <c r="B15" s="206" t="s">
        <v>6913</v>
      </c>
      <c r="C15" s="207" t="s">
        <v>6914</v>
      </c>
      <c r="D15" s="208" t="s">
        <v>1337</v>
      </c>
      <c r="E15" s="209" t="s">
        <v>1307</v>
      </c>
      <c r="F15" s="210"/>
      <c r="G15" s="308"/>
      <c r="H15" s="199"/>
    </row>
    <row r="16" spans="1:8" ht="17.25" thickBot="1">
      <c r="B16" s="206" t="s">
        <v>6915</v>
      </c>
      <c r="C16" s="207" t="s">
        <v>6916</v>
      </c>
      <c r="D16" s="208" t="s">
        <v>1481</v>
      </c>
      <c r="E16" s="209" t="s">
        <v>6866</v>
      </c>
      <c r="F16" s="210"/>
      <c r="G16" s="308"/>
      <c r="H16" s="199"/>
    </row>
    <row r="17" spans="2:8" ht="18.75" thickBot="1">
      <c r="B17" s="244" t="s">
        <v>6918</v>
      </c>
      <c r="C17" s="494"/>
      <c r="D17" s="444"/>
      <c r="E17" s="445"/>
      <c r="F17" s="445"/>
      <c r="G17" s="446"/>
      <c r="H17" s="199"/>
    </row>
    <row r="18" spans="2:8" ht="30">
      <c r="B18" s="200" t="s">
        <v>6919</v>
      </c>
      <c r="C18" s="201" t="s">
        <v>6920</v>
      </c>
      <c r="D18" s="202" t="s">
        <v>1317</v>
      </c>
      <c r="E18" s="203" t="s">
        <v>1414</v>
      </c>
      <c r="F18" s="204"/>
      <c r="G18" s="205" t="s">
        <v>6917</v>
      </c>
      <c r="H18" s="199"/>
    </row>
    <row r="19" spans="2:8" ht="30">
      <c r="B19" s="206" t="s">
        <v>6921</v>
      </c>
      <c r="C19" s="207" t="s">
        <v>6922</v>
      </c>
      <c r="D19" s="208" t="s">
        <v>1317</v>
      </c>
      <c r="E19" s="209" t="s">
        <v>1414</v>
      </c>
      <c r="F19" s="210"/>
      <c r="G19" s="308" t="s">
        <v>6917</v>
      </c>
      <c r="H19" s="199"/>
    </row>
    <row r="20" spans="2:8" ht="60">
      <c r="B20" s="206" t="s">
        <v>6923</v>
      </c>
      <c r="C20" s="207" t="s">
        <v>6924</v>
      </c>
      <c r="D20" s="208" t="s">
        <v>1347</v>
      </c>
      <c r="E20" s="209" t="s">
        <v>1414</v>
      </c>
      <c r="F20" s="210" t="s">
        <v>6925</v>
      </c>
      <c r="G20" s="308" t="s">
        <v>6926</v>
      </c>
      <c r="H20" s="199"/>
    </row>
    <row r="21" spans="2:8" ht="75">
      <c r="B21" s="206" t="s">
        <v>6927</v>
      </c>
      <c r="C21" s="207" t="s">
        <v>6928</v>
      </c>
      <c r="D21" s="208" t="s">
        <v>1539</v>
      </c>
      <c r="E21" s="209" t="s">
        <v>1414</v>
      </c>
      <c r="F21" s="210"/>
      <c r="G21" s="308" t="s">
        <v>6929</v>
      </c>
      <c r="H21" s="199"/>
    </row>
    <row r="22" spans="2:8" ht="75">
      <c r="B22" s="206" t="s">
        <v>6930</v>
      </c>
      <c r="C22" s="207" t="s">
        <v>6931</v>
      </c>
      <c r="D22" s="208" t="s">
        <v>1317</v>
      </c>
      <c r="E22" s="209" t="s">
        <v>2202</v>
      </c>
      <c r="F22" s="210"/>
      <c r="G22" s="308" t="s">
        <v>6932</v>
      </c>
      <c r="H22" s="199"/>
    </row>
    <row r="23" spans="2:8" ht="75.75" thickBot="1">
      <c r="B23" s="206" t="s">
        <v>6933</v>
      </c>
      <c r="C23" s="207" t="s">
        <v>6934</v>
      </c>
      <c r="D23" s="208" t="s">
        <v>1317</v>
      </c>
      <c r="E23" s="209" t="s">
        <v>2202</v>
      </c>
      <c r="F23" s="210"/>
      <c r="G23" s="308" t="s">
        <v>6932</v>
      </c>
      <c r="H23" s="199"/>
    </row>
    <row r="24" spans="2:8" ht="18.75">
      <c r="B24" s="581" t="s">
        <v>10760</v>
      </c>
      <c r="C24" s="590"/>
      <c r="D24" s="582"/>
      <c r="E24" s="583"/>
      <c r="F24" s="583"/>
      <c r="G24" s="584"/>
      <c r="H24" s="185"/>
    </row>
    <row r="25" spans="2:8" ht="18.75" thickBot="1">
      <c r="B25" s="589" t="s">
        <v>10761</v>
      </c>
      <c r="C25" s="585"/>
      <c r="D25" s="586"/>
      <c r="E25" s="587"/>
      <c r="F25" s="587"/>
      <c r="G25" s="588"/>
    </row>
    <row r="26" spans="2:8" ht="30">
      <c r="B26" s="575" t="s">
        <v>10762</v>
      </c>
      <c r="C26" s="576" t="s">
        <v>10763</v>
      </c>
      <c r="D26" s="577" t="s">
        <v>1317</v>
      </c>
      <c r="E26" s="578" t="s">
        <v>1414</v>
      </c>
      <c r="F26" s="579"/>
      <c r="G26" s="580" t="s">
        <v>6917</v>
      </c>
    </row>
    <row r="27" spans="2:8" ht="17.25" thickBot="1">
      <c r="B27" s="213" t="s">
        <v>10764</v>
      </c>
      <c r="C27" s="214" t="s">
        <v>10765</v>
      </c>
      <c r="D27" s="215" t="s">
        <v>3162</v>
      </c>
      <c r="E27" s="216" t="s">
        <v>10766</v>
      </c>
      <c r="F27" s="217"/>
      <c r="G27" s="574"/>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7">
    <outlinePr summaryBelow="0"/>
    <pageSetUpPr fitToPage="1"/>
  </sheetPr>
  <dimension ref="A1:H1125"/>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446</v>
      </c>
      <c r="C2" s="187"/>
      <c r="D2" s="187"/>
      <c r="E2" s="187"/>
      <c r="F2" s="187"/>
      <c r="G2" s="188"/>
      <c r="H2" s="189"/>
    </row>
    <row r="3" spans="1:8" ht="13.5" customHeight="1">
      <c r="A3" s="45"/>
      <c r="B3" s="236"/>
      <c r="C3" s="236"/>
      <c r="D3" s="236"/>
      <c r="E3" s="236"/>
      <c r="F3" s="236"/>
      <c r="G3" s="236"/>
      <c r="H3" s="191"/>
    </row>
    <row r="4" spans="1:8" s="238" customFormat="1">
      <c r="A4" s="235"/>
      <c r="B4" s="41" t="s">
        <v>6936</v>
      </c>
      <c r="C4" s="41"/>
      <c r="D4" s="41"/>
      <c r="E4" s="41"/>
      <c r="F4" s="41"/>
      <c r="G4" s="41"/>
      <c r="H4" s="191"/>
    </row>
    <row r="5" spans="1:8" ht="13.5" customHeight="1" thickBot="1">
      <c r="A5" s="45"/>
      <c r="B5" s="239"/>
      <c r="C5" s="239"/>
      <c r="D5" s="239"/>
      <c r="E5" s="239"/>
      <c r="F5" s="239"/>
      <c r="G5" s="239"/>
      <c r="H5" s="191"/>
    </row>
    <row r="6" spans="1:8" ht="20.25" customHeight="1" thickBot="1">
      <c r="A6" s="44"/>
      <c r="B6" s="192" t="s">
        <v>24</v>
      </c>
      <c r="C6" s="193" t="s">
        <v>1298</v>
      </c>
      <c r="D6" s="193" t="s">
        <v>1299</v>
      </c>
      <c r="E6" s="193" t="s">
        <v>1300</v>
      </c>
      <c r="F6" s="194" t="s">
        <v>1301</v>
      </c>
      <c r="G6" s="195" t="s">
        <v>993</v>
      </c>
      <c r="H6" s="44"/>
    </row>
    <row r="7" spans="1:8" s="44" customFormat="1" ht="20.100000000000001" customHeight="1" thickBot="1">
      <c r="A7" s="8"/>
      <c r="B7" s="196" t="s">
        <v>6937</v>
      </c>
      <c r="C7" s="411"/>
      <c r="D7" s="412"/>
      <c r="E7" s="413"/>
      <c r="F7" s="413"/>
      <c r="G7" s="414"/>
      <c r="H7" s="199"/>
    </row>
    <row r="8" spans="1:8" ht="30">
      <c r="B8" s="200" t="s">
        <v>6938</v>
      </c>
      <c r="C8" s="201" t="s">
        <v>6939</v>
      </c>
      <c r="D8" s="202" t="s">
        <v>1476</v>
      </c>
      <c r="E8" s="203" t="s">
        <v>1307</v>
      </c>
      <c r="F8" s="204" t="s">
        <v>1308</v>
      </c>
      <c r="G8" s="205" t="s">
        <v>1589</v>
      </c>
      <c r="H8" s="199"/>
    </row>
    <row r="9" spans="1:8" ht="30">
      <c r="B9" s="206" t="s">
        <v>6940</v>
      </c>
      <c r="C9" s="207" t="s">
        <v>6941</v>
      </c>
      <c r="D9" s="208" t="s">
        <v>2189</v>
      </c>
      <c r="E9" s="209" t="s">
        <v>4613</v>
      </c>
      <c r="F9" s="210"/>
      <c r="G9" s="308" t="s">
        <v>6942</v>
      </c>
      <c r="H9" s="199"/>
    </row>
    <row r="10" spans="1:8">
      <c r="B10" s="206" t="s">
        <v>6943</v>
      </c>
      <c r="C10" s="207" t="s">
        <v>6944</v>
      </c>
      <c r="D10" s="208" t="s">
        <v>1312</v>
      </c>
      <c r="E10" s="209" t="s">
        <v>6842</v>
      </c>
      <c r="F10" s="210"/>
      <c r="G10" s="308"/>
      <c r="H10" s="199"/>
    </row>
    <row r="11" spans="1:8">
      <c r="B11" s="206" t="s">
        <v>6945</v>
      </c>
      <c r="C11" s="207" t="s">
        <v>6946</v>
      </c>
      <c r="D11" s="208" t="s">
        <v>1312</v>
      </c>
      <c r="E11" s="209" t="s">
        <v>4599</v>
      </c>
      <c r="F11" s="210"/>
      <c r="G11" s="308"/>
      <c r="H11" s="199"/>
    </row>
    <row r="12" spans="1:8">
      <c r="B12" s="206" t="s">
        <v>6947</v>
      </c>
      <c r="C12" s="207" t="s">
        <v>6948</v>
      </c>
      <c r="D12" s="208" t="s">
        <v>1337</v>
      </c>
      <c r="E12" s="209" t="s">
        <v>6842</v>
      </c>
      <c r="F12" s="210"/>
      <c r="G12" s="308"/>
      <c r="H12" s="199"/>
    </row>
    <row r="13" spans="1:8">
      <c r="B13" s="206" t="s">
        <v>6949</v>
      </c>
      <c r="C13" s="207" t="s">
        <v>6950</v>
      </c>
      <c r="D13" s="208" t="s">
        <v>1337</v>
      </c>
      <c r="E13" s="209" t="s">
        <v>4599</v>
      </c>
      <c r="F13" s="210"/>
      <c r="G13" s="308"/>
      <c r="H13" s="199"/>
    </row>
    <row r="14" spans="1:8">
      <c r="B14" s="206" t="s">
        <v>6951</v>
      </c>
      <c r="C14" s="207" t="s">
        <v>6952</v>
      </c>
      <c r="D14" s="208" t="s">
        <v>1312</v>
      </c>
      <c r="E14" s="209" t="s">
        <v>6842</v>
      </c>
      <c r="F14" s="210"/>
      <c r="G14" s="308"/>
      <c r="H14" s="199"/>
    </row>
    <row r="15" spans="1:8">
      <c r="B15" s="206" t="s">
        <v>6953</v>
      </c>
      <c r="C15" s="207" t="s">
        <v>6954</v>
      </c>
      <c r="D15" s="208" t="s">
        <v>1339</v>
      </c>
      <c r="E15" s="209" t="s">
        <v>4613</v>
      </c>
      <c r="F15" s="210"/>
      <c r="G15" s="308" t="s">
        <v>6955</v>
      </c>
      <c r="H15" s="199"/>
    </row>
    <row r="16" spans="1:8">
      <c r="B16" s="206" t="s">
        <v>1394</v>
      </c>
      <c r="C16" s="207" t="s">
        <v>6956</v>
      </c>
      <c r="D16" s="208" t="s">
        <v>1347</v>
      </c>
      <c r="E16" s="209" t="s">
        <v>1307</v>
      </c>
      <c r="F16" s="210"/>
      <c r="G16" s="308"/>
      <c r="H16" s="199"/>
    </row>
    <row r="17" spans="1:8" ht="30">
      <c r="B17" s="206" t="s">
        <v>6957</v>
      </c>
      <c r="C17" s="207" t="s">
        <v>6958</v>
      </c>
      <c r="D17" s="208" t="s">
        <v>1317</v>
      </c>
      <c r="E17" s="209" t="s">
        <v>1948</v>
      </c>
      <c r="F17" s="210"/>
      <c r="G17" s="308" t="s">
        <v>6959</v>
      </c>
      <c r="H17" s="199"/>
    </row>
    <row r="18" spans="1:8">
      <c r="B18" s="206" t="s">
        <v>6960</v>
      </c>
      <c r="C18" s="207" t="s">
        <v>6961</v>
      </c>
      <c r="D18" s="208" t="s">
        <v>1347</v>
      </c>
      <c r="E18" s="209" t="s">
        <v>4613</v>
      </c>
      <c r="F18" s="210"/>
      <c r="G18" s="308"/>
      <c r="H18" s="199"/>
    </row>
    <row r="19" spans="1:8">
      <c r="B19" s="206" t="s">
        <v>6962</v>
      </c>
      <c r="C19" s="207" t="s">
        <v>6963</v>
      </c>
      <c r="D19" s="208" t="s">
        <v>1413</v>
      </c>
      <c r="E19" s="209" t="s">
        <v>6842</v>
      </c>
      <c r="F19" s="210"/>
      <c r="G19" s="308"/>
      <c r="H19" s="199"/>
    </row>
    <row r="20" spans="1:8">
      <c r="B20" s="206" t="s">
        <v>6964</v>
      </c>
      <c r="C20" s="207" t="s">
        <v>6965</v>
      </c>
      <c r="D20" s="208" t="s">
        <v>2187</v>
      </c>
      <c r="E20" s="209" t="s">
        <v>6842</v>
      </c>
      <c r="F20" s="210"/>
      <c r="G20" s="308"/>
      <c r="H20" s="199"/>
    </row>
    <row r="21" spans="1:8">
      <c r="B21" s="206" t="s">
        <v>6966</v>
      </c>
      <c r="C21" s="207" t="s">
        <v>6967</v>
      </c>
      <c r="D21" s="208" t="s">
        <v>1375</v>
      </c>
      <c r="E21" s="209" t="s">
        <v>6842</v>
      </c>
      <c r="F21" s="210"/>
      <c r="G21" s="308"/>
      <c r="H21" s="199"/>
    </row>
    <row r="22" spans="1:8">
      <c r="B22" s="206" t="s">
        <v>6968</v>
      </c>
      <c r="C22" s="207" t="s">
        <v>6969</v>
      </c>
      <c r="D22" s="208" t="s">
        <v>2188</v>
      </c>
      <c r="E22" s="209" t="s">
        <v>6842</v>
      </c>
      <c r="F22" s="210"/>
      <c r="G22" s="308"/>
      <c r="H22" s="199"/>
    </row>
    <row r="23" spans="1:8">
      <c r="B23" s="206" t="s">
        <v>6970</v>
      </c>
      <c r="C23" s="207" t="s">
        <v>6971</v>
      </c>
      <c r="D23" s="208" t="s">
        <v>1481</v>
      </c>
      <c r="E23" s="209" t="s">
        <v>6842</v>
      </c>
      <c r="F23" s="210"/>
      <c r="G23" s="308"/>
      <c r="H23" s="199"/>
    </row>
    <row r="24" spans="1:8">
      <c r="B24" s="206" t="s">
        <v>6972</v>
      </c>
      <c r="C24" s="207" t="s">
        <v>6973</v>
      </c>
      <c r="D24" s="208" t="s">
        <v>1481</v>
      </c>
      <c r="E24" s="209" t="s">
        <v>6842</v>
      </c>
      <c r="F24" s="210"/>
      <c r="G24" s="308"/>
      <c r="H24" s="199"/>
    </row>
    <row r="25" spans="1:8">
      <c r="B25" s="206" t="s">
        <v>6974</v>
      </c>
      <c r="C25" s="207" t="s">
        <v>6975</v>
      </c>
      <c r="D25" s="208" t="s">
        <v>6976</v>
      </c>
      <c r="E25" s="209" t="s">
        <v>6842</v>
      </c>
      <c r="F25" s="210"/>
      <c r="G25" s="308"/>
      <c r="H25" s="199"/>
    </row>
    <row r="26" spans="1:8">
      <c r="B26" s="206" t="s">
        <v>1442</v>
      </c>
      <c r="C26" s="207" t="s">
        <v>6977</v>
      </c>
      <c r="D26" s="208" t="s">
        <v>1337</v>
      </c>
      <c r="E26" s="209" t="s">
        <v>6842</v>
      </c>
      <c r="F26" s="210"/>
      <c r="G26" s="308"/>
      <c r="H26" s="199"/>
    </row>
    <row r="27" spans="1:8">
      <c r="B27" s="206" t="s">
        <v>1444</v>
      </c>
      <c r="C27" s="207" t="s">
        <v>6978</v>
      </c>
      <c r="D27" s="208" t="s">
        <v>1337</v>
      </c>
      <c r="E27" s="209" t="s">
        <v>6842</v>
      </c>
      <c r="F27" s="210"/>
      <c r="G27" s="308"/>
      <c r="H27" s="199"/>
    </row>
    <row r="28" spans="1:8">
      <c r="B28" s="206" t="s">
        <v>1446</v>
      </c>
      <c r="C28" s="207" t="s">
        <v>6979</v>
      </c>
      <c r="D28" s="208" t="s">
        <v>1337</v>
      </c>
      <c r="E28" s="209" t="s">
        <v>1313</v>
      </c>
      <c r="F28" s="210"/>
      <c r="G28" s="308"/>
      <c r="H28" s="199"/>
    </row>
    <row r="29" spans="1:8" ht="60">
      <c r="A29" s="181"/>
      <c r="B29" s="254" t="s">
        <v>6980</v>
      </c>
      <c r="C29" s="255" t="s">
        <v>1079</v>
      </c>
      <c r="D29" s="256" t="s">
        <v>1476</v>
      </c>
      <c r="E29" s="257" t="s">
        <v>1307</v>
      </c>
      <c r="F29" s="258"/>
      <c r="G29" s="227" t="s">
        <v>6981</v>
      </c>
      <c r="H29" s="199"/>
    </row>
    <row r="30" spans="1:8">
      <c r="B30" s="206" t="s">
        <v>6982</v>
      </c>
      <c r="C30" s="207" t="s">
        <v>1080</v>
      </c>
      <c r="D30" s="208" t="s">
        <v>1312</v>
      </c>
      <c r="E30" s="209" t="s">
        <v>1393</v>
      </c>
      <c r="F30" s="210"/>
      <c r="G30" s="612" t="s">
        <v>6984</v>
      </c>
      <c r="H30" s="199"/>
    </row>
    <row r="31" spans="1:8">
      <c r="B31" s="206" t="s">
        <v>6983</v>
      </c>
      <c r="C31" s="207" t="s">
        <v>1081</v>
      </c>
      <c r="D31" s="208" t="s">
        <v>1337</v>
      </c>
      <c r="E31" s="209" t="s">
        <v>1393</v>
      </c>
      <c r="F31" s="210"/>
      <c r="G31" s="613"/>
      <c r="H31" s="199"/>
    </row>
    <row r="32" spans="1:8" ht="30">
      <c r="B32" s="254" t="s">
        <v>414</v>
      </c>
      <c r="C32" s="255" t="s">
        <v>6985</v>
      </c>
      <c r="D32" s="256" t="s">
        <v>2196</v>
      </c>
      <c r="E32" s="257" t="s">
        <v>1392</v>
      </c>
      <c r="F32" s="258"/>
      <c r="G32" s="227" t="s">
        <v>6986</v>
      </c>
      <c r="H32" s="199"/>
    </row>
    <row r="33" spans="1:8" ht="45.75" thickBot="1">
      <c r="B33" s="254" t="s">
        <v>415</v>
      </c>
      <c r="C33" s="255" t="s">
        <v>6987</v>
      </c>
      <c r="D33" s="256" t="s">
        <v>1541</v>
      </c>
      <c r="E33" s="257" t="s">
        <v>1392</v>
      </c>
      <c r="F33" s="258"/>
      <c r="G33" s="227" t="s">
        <v>6988</v>
      </c>
      <c r="H33" s="199"/>
    </row>
    <row r="34" spans="1:8" ht="20.100000000000001" customHeight="1" thickBot="1">
      <c r="B34" s="196" t="s">
        <v>6989</v>
      </c>
      <c r="C34" s="411"/>
      <c r="D34" s="412"/>
      <c r="E34" s="413"/>
      <c r="F34" s="413"/>
      <c r="G34" s="414"/>
      <c r="H34" s="199"/>
    </row>
    <row r="35" spans="1:8">
      <c r="B35" s="200" t="s">
        <v>6990</v>
      </c>
      <c r="C35" s="201" t="s">
        <v>6991</v>
      </c>
      <c r="D35" s="202" t="s">
        <v>1337</v>
      </c>
      <c r="E35" s="203" t="s">
        <v>6842</v>
      </c>
      <c r="F35" s="204"/>
      <c r="G35" s="205"/>
      <c r="H35" s="199"/>
    </row>
    <row r="36" spans="1:8">
      <c r="B36" s="206" t="s">
        <v>6992</v>
      </c>
      <c r="C36" s="207" t="s">
        <v>6993</v>
      </c>
      <c r="D36" s="208" t="s">
        <v>1481</v>
      </c>
      <c r="E36" s="209" t="s">
        <v>6842</v>
      </c>
      <c r="F36" s="210"/>
      <c r="G36" s="308"/>
      <c r="H36" s="199"/>
    </row>
    <row r="37" spans="1:8">
      <c r="B37" s="206" t="s">
        <v>6994</v>
      </c>
      <c r="C37" s="207" t="s">
        <v>6995</v>
      </c>
      <c r="D37" s="208" t="s">
        <v>1481</v>
      </c>
      <c r="E37" s="209" t="s">
        <v>6842</v>
      </c>
      <c r="F37" s="210"/>
      <c r="G37" s="308"/>
      <c r="H37" s="199"/>
    </row>
    <row r="38" spans="1:8">
      <c r="B38" s="206" t="s">
        <v>6996</v>
      </c>
      <c r="C38" s="207" t="s">
        <v>6997</v>
      </c>
      <c r="D38" s="208" t="s">
        <v>1375</v>
      </c>
      <c r="E38" s="209" t="s">
        <v>6842</v>
      </c>
      <c r="F38" s="210"/>
      <c r="G38" s="308"/>
      <c r="H38" s="199"/>
    </row>
    <row r="39" spans="1:8">
      <c r="B39" s="206" t="s">
        <v>6998</v>
      </c>
      <c r="C39" s="207" t="s">
        <v>6999</v>
      </c>
      <c r="D39" s="208" t="s">
        <v>1375</v>
      </c>
      <c r="E39" s="209" t="s">
        <v>6842</v>
      </c>
      <c r="F39" s="210"/>
      <c r="G39" s="308"/>
      <c r="H39" s="199"/>
    </row>
    <row r="40" spans="1:8">
      <c r="B40" s="206" t="s">
        <v>7000</v>
      </c>
      <c r="C40" s="207" t="s">
        <v>7001</v>
      </c>
      <c r="D40" s="208" t="s">
        <v>1481</v>
      </c>
      <c r="E40" s="209" t="s">
        <v>6842</v>
      </c>
      <c r="F40" s="210"/>
      <c r="G40" s="308"/>
      <c r="H40" s="199"/>
    </row>
    <row r="41" spans="1:8" ht="17.25" thickBot="1">
      <c r="B41" s="206" t="s">
        <v>7002</v>
      </c>
      <c r="C41" s="207" t="s">
        <v>7003</v>
      </c>
      <c r="D41" s="208" t="s">
        <v>6976</v>
      </c>
      <c r="E41" s="209" t="s">
        <v>6866</v>
      </c>
      <c r="F41" s="210"/>
      <c r="G41" s="308"/>
      <c r="H41" s="199"/>
    </row>
    <row r="42" spans="1:8" s="44" customFormat="1" ht="20.100000000000001" customHeight="1" thickBot="1">
      <c r="A42" s="8"/>
      <c r="B42" s="196" t="s">
        <v>4592</v>
      </c>
      <c r="C42" s="411"/>
      <c r="D42" s="412"/>
      <c r="E42" s="413"/>
      <c r="F42" s="413"/>
      <c r="G42" s="414"/>
      <c r="H42" s="199"/>
    </row>
    <row r="43" spans="1:8" ht="30">
      <c r="B43" s="200" t="s">
        <v>7004</v>
      </c>
      <c r="C43" s="201" t="s">
        <v>7005</v>
      </c>
      <c r="D43" s="202" t="s">
        <v>1306</v>
      </c>
      <c r="E43" s="203" t="s">
        <v>4599</v>
      </c>
      <c r="F43" s="204"/>
      <c r="G43" s="345" t="s">
        <v>7006</v>
      </c>
      <c r="H43" s="199"/>
    </row>
    <row r="44" spans="1:8">
      <c r="B44" s="206" t="s">
        <v>7007</v>
      </c>
      <c r="C44" s="207" t="s">
        <v>7008</v>
      </c>
      <c r="D44" s="208" t="s">
        <v>1306</v>
      </c>
      <c r="E44" s="209" t="s">
        <v>4599</v>
      </c>
      <c r="F44" s="210"/>
      <c r="G44" s="228"/>
      <c r="H44" s="199"/>
    </row>
    <row r="45" spans="1:8">
      <c r="B45" s="206" t="s">
        <v>7009</v>
      </c>
      <c r="C45" s="207" t="s">
        <v>7010</v>
      </c>
      <c r="D45" s="208" t="s">
        <v>1306</v>
      </c>
      <c r="E45" s="209" t="s">
        <v>4599</v>
      </c>
      <c r="F45" s="210"/>
      <c r="G45" s="228"/>
      <c r="H45" s="199"/>
    </row>
    <row r="46" spans="1:8">
      <c r="B46" s="206" t="s">
        <v>7011</v>
      </c>
      <c r="C46" s="207" t="s">
        <v>7012</v>
      </c>
      <c r="D46" s="208" t="s">
        <v>1306</v>
      </c>
      <c r="E46" s="209" t="s">
        <v>4599</v>
      </c>
      <c r="F46" s="210"/>
      <c r="G46" s="228"/>
      <c r="H46" s="199"/>
    </row>
    <row r="47" spans="1:8" ht="17.25" thickBot="1">
      <c r="B47" s="206" t="s">
        <v>7013</v>
      </c>
      <c r="C47" s="207" t="s">
        <v>7014</v>
      </c>
      <c r="D47" s="208" t="s">
        <v>1306</v>
      </c>
      <c r="E47" s="209" t="s">
        <v>4599</v>
      </c>
      <c r="F47" s="210"/>
      <c r="G47" s="229"/>
      <c r="H47" s="199"/>
    </row>
    <row r="48" spans="1:8" ht="90.75" thickBot="1">
      <c r="B48" s="206" t="s">
        <v>7015</v>
      </c>
      <c r="C48" s="207" t="s">
        <v>7016</v>
      </c>
      <c r="D48" s="208" t="s">
        <v>1472</v>
      </c>
      <c r="E48" s="209" t="s">
        <v>4599</v>
      </c>
      <c r="F48" s="210"/>
      <c r="G48" s="243" t="s">
        <v>7017</v>
      </c>
      <c r="H48" s="199"/>
    </row>
    <row r="49" spans="2:8" ht="90.75" thickBot="1">
      <c r="B49" s="206" t="s">
        <v>7018</v>
      </c>
      <c r="C49" s="207" t="s">
        <v>7019</v>
      </c>
      <c r="D49" s="208" t="s">
        <v>1472</v>
      </c>
      <c r="E49" s="209" t="s">
        <v>4599</v>
      </c>
      <c r="F49" s="210"/>
      <c r="G49" s="243" t="s">
        <v>7020</v>
      </c>
      <c r="H49" s="199"/>
    </row>
    <row r="50" spans="2:8" ht="20.100000000000001" customHeight="1" thickBot="1">
      <c r="B50" s="196" t="s">
        <v>7021</v>
      </c>
      <c r="C50" s="411"/>
      <c r="D50" s="412"/>
      <c r="E50" s="413"/>
      <c r="F50" s="413"/>
      <c r="G50" s="414"/>
      <c r="H50" s="199"/>
    </row>
    <row r="51" spans="2:8">
      <c r="B51" s="200" t="s">
        <v>7022</v>
      </c>
      <c r="C51" s="201" t="s">
        <v>7023</v>
      </c>
      <c r="D51" s="202" t="s">
        <v>1317</v>
      </c>
      <c r="E51" s="203" t="s">
        <v>4613</v>
      </c>
      <c r="F51" s="204"/>
      <c r="G51" s="205" t="s">
        <v>7024</v>
      </c>
      <c r="H51" s="199"/>
    </row>
    <row r="52" spans="2:8" ht="90">
      <c r="B52" s="230" t="s">
        <v>7025</v>
      </c>
      <c r="C52" s="207" t="s">
        <v>7026</v>
      </c>
      <c r="D52" s="208" t="s">
        <v>1524</v>
      </c>
      <c r="E52" s="4" t="s">
        <v>7027</v>
      </c>
      <c r="F52" s="231"/>
      <c r="G52" s="232" t="s">
        <v>5716</v>
      </c>
      <c r="H52" s="199"/>
    </row>
    <row r="53" spans="2:8" ht="90">
      <c r="B53" s="230" t="s">
        <v>7028</v>
      </c>
      <c r="C53" s="207" t="s">
        <v>7029</v>
      </c>
      <c r="D53" s="208" t="s">
        <v>1475</v>
      </c>
      <c r="E53" s="4" t="s">
        <v>7030</v>
      </c>
      <c r="F53" s="231"/>
      <c r="G53" s="232" t="s">
        <v>7031</v>
      </c>
      <c r="H53" s="199"/>
    </row>
    <row r="54" spans="2:8">
      <c r="B54" s="419" t="s">
        <v>7032</v>
      </c>
      <c r="C54" s="312" t="s">
        <v>7033</v>
      </c>
      <c r="D54" s="495" t="s">
        <v>2183</v>
      </c>
      <c r="E54" s="489" t="s">
        <v>4599</v>
      </c>
      <c r="F54" s="422"/>
      <c r="G54" s="253" t="s">
        <v>1324</v>
      </c>
      <c r="H54" s="199"/>
    </row>
    <row r="55" spans="2:8">
      <c r="B55" s="419" t="s">
        <v>7034</v>
      </c>
      <c r="C55" s="312" t="s">
        <v>7035</v>
      </c>
      <c r="D55" s="495" t="s">
        <v>1306</v>
      </c>
      <c r="E55" s="489" t="s">
        <v>4599</v>
      </c>
      <c r="F55" s="422"/>
      <c r="G55" s="253" t="s">
        <v>1324</v>
      </c>
      <c r="H55" s="199"/>
    </row>
    <row r="56" spans="2:8" ht="45">
      <c r="B56" s="419" t="s">
        <v>7036</v>
      </c>
      <c r="C56" s="312" t="s">
        <v>7037</v>
      </c>
      <c r="D56" s="495" t="s">
        <v>2184</v>
      </c>
      <c r="E56" s="489" t="s">
        <v>4599</v>
      </c>
      <c r="F56" s="422"/>
      <c r="G56" s="253" t="s">
        <v>7038</v>
      </c>
      <c r="H56" s="199"/>
    </row>
    <row r="57" spans="2:8" ht="60">
      <c r="B57" s="254" t="s">
        <v>7039</v>
      </c>
      <c r="C57" s="255" t="s">
        <v>7040</v>
      </c>
      <c r="D57" s="256" t="s">
        <v>1476</v>
      </c>
      <c r="E57" s="257" t="s">
        <v>4599</v>
      </c>
      <c r="F57" s="258"/>
      <c r="G57" s="227" t="s">
        <v>7041</v>
      </c>
      <c r="H57" s="199"/>
    </row>
    <row r="58" spans="2:8">
      <c r="B58" s="206" t="s">
        <v>7042</v>
      </c>
      <c r="C58" s="207" t="s">
        <v>7043</v>
      </c>
      <c r="D58" s="251" t="s">
        <v>2108</v>
      </c>
      <c r="E58" s="252" t="s">
        <v>4613</v>
      </c>
      <c r="F58" s="210"/>
      <c r="G58" s="308" t="s">
        <v>7044</v>
      </c>
      <c r="H58" s="199"/>
    </row>
    <row r="59" spans="2:8">
      <c r="B59" s="206" t="s">
        <v>7045</v>
      </c>
      <c r="C59" s="207" t="s">
        <v>7046</v>
      </c>
      <c r="D59" s="251" t="s">
        <v>3162</v>
      </c>
      <c r="E59" s="252" t="s">
        <v>4613</v>
      </c>
      <c r="F59" s="210"/>
      <c r="G59" s="308" t="s">
        <v>2164</v>
      </c>
      <c r="H59" s="199"/>
    </row>
    <row r="60" spans="2:8">
      <c r="B60" s="419" t="s">
        <v>7047</v>
      </c>
      <c r="C60" s="312" t="s">
        <v>7048</v>
      </c>
      <c r="D60" s="495" t="s">
        <v>1317</v>
      </c>
      <c r="E60" s="489" t="s">
        <v>4613</v>
      </c>
      <c r="F60" s="422"/>
      <c r="G60" s="253" t="s">
        <v>7049</v>
      </c>
      <c r="H60" s="199"/>
    </row>
    <row r="61" spans="2:8">
      <c r="B61" s="419" t="s">
        <v>7050</v>
      </c>
      <c r="C61" s="312" t="s">
        <v>7051</v>
      </c>
      <c r="D61" s="495" t="s">
        <v>2185</v>
      </c>
      <c r="E61" s="489" t="s">
        <v>4613</v>
      </c>
      <c r="F61" s="422"/>
      <c r="G61" s="253"/>
      <c r="H61" s="199"/>
    </row>
    <row r="62" spans="2:8">
      <c r="B62" s="419" t="s">
        <v>7052</v>
      </c>
      <c r="C62" s="312" t="s">
        <v>7053</v>
      </c>
      <c r="D62" s="495" t="s">
        <v>1347</v>
      </c>
      <c r="E62" s="489" t="s">
        <v>4599</v>
      </c>
      <c r="F62" s="422"/>
      <c r="G62" s="253"/>
      <c r="H62" s="199"/>
    </row>
    <row r="63" spans="2:8">
      <c r="B63" s="419" t="s">
        <v>333</v>
      </c>
      <c r="C63" s="312" t="s">
        <v>1092</v>
      </c>
      <c r="D63" s="495" t="s">
        <v>1343</v>
      </c>
      <c r="E63" s="489" t="s">
        <v>1392</v>
      </c>
      <c r="F63" s="422"/>
      <c r="G63" s="253"/>
      <c r="H63" s="199"/>
    </row>
    <row r="64" spans="2:8">
      <c r="B64" s="419" t="s">
        <v>334</v>
      </c>
      <c r="C64" s="312" t="s">
        <v>1093</v>
      </c>
      <c r="D64" s="495" t="s">
        <v>1347</v>
      </c>
      <c r="E64" s="489" t="s">
        <v>1810</v>
      </c>
      <c r="F64" s="422"/>
      <c r="G64" s="253"/>
      <c r="H64" s="199"/>
    </row>
    <row r="65" spans="1:8" ht="45">
      <c r="B65" s="254" t="s">
        <v>7054</v>
      </c>
      <c r="C65" s="255" t="s">
        <v>7055</v>
      </c>
      <c r="D65" s="256" t="s">
        <v>1317</v>
      </c>
      <c r="E65" s="257" t="s">
        <v>4613</v>
      </c>
      <c r="F65" s="258"/>
      <c r="G65" s="227" t="s">
        <v>7056</v>
      </c>
      <c r="H65" s="199"/>
    </row>
    <row r="66" spans="1:8">
      <c r="B66" s="206" t="s">
        <v>7057</v>
      </c>
      <c r="C66" s="207" t="s">
        <v>1073</v>
      </c>
      <c r="D66" s="251" t="s">
        <v>1317</v>
      </c>
      <c r="E66" s="252" t="s">
        <v>4613</v>
      </c>
      <c r="F66" s="210"/>
      <c r="G66" s="308" t="s">
        <v>7058</v>
      </c>
      <c r="H66" s="199"/>
    </row>
    <row r="67" spans="1:8">
      <c r="B67" s="419" t="s">
        <v>7059</v>
      </c>
      <c r="C67" s="312" t="s">
        <v>7060</v>
      </c>
      <c r="D67" s="495" t="s">
        <v>2183</v>
      </c>
      <c r="E67" s="489" t="s">
        <v>4599</v>
      </c>
      <c r="F67" s="422"/>
      <c r="G67" s="253" t="s">
        <v>1324</v>
      </c>
      <c r="H67" s="199"/>
    </row>
    <row r="68" spans="1:8" ht="45">
      <c r="B68" s="206" t="s">
        <v>7061</v>
      </c>
      <c r="C68" s="207" t="s">
        <v>1074</v>
      </c>
      <c r="D68" s="208" t="s">
        <v>1317</v>
      </c>
      <c r="E68" s="209" t="s">
        <v>4613</v>
      </c>
      <c r="F68" s="210"/>
      <c r="G68" s="308" t="s">
        <v>7062</v>
      </c>
      <c r="H68" s="199"/>
    </row>
    <row r="69" spans="1:8" ht="45">
      <c r="B69" s="206" t="s">
        <v>7063</v>
      </c>
      <c r="C69" s="207" t="s">
        <v>7064</v>
      </c>
      <c r="D69" s="208" t="s">
        <v>2184</v>
      </c>
      <c r="E69" s="209" t="s">
        <v>4599</v>
      </c>
      <c r="F69" s="210"/>
      <c r="G69" s="308" t="s">
        <v>7038</v>
      </c>
      <c r="H69" s="199"/>
    </row>
    <row r="70" spans="1:8" ht="60">
      <c r="B70" s="254" t="s">
        <v>7065</v>
      </c>
      <c r="C70" s="255" t="s">
        <v>1075</v>
      </c>
      <c r="D70" s="256" t="s">
        <v>1317</v>
      </c>
      <c r="E70" s="257" t="s">
        <v>4613</v>
      </c>
      <c r="F70" s="258"/>
      <c r="G70" s="227" t="s">
        <v>7066</v>
      </c>
      <c r="H70" s="199"/>
    </row>
    <row r="71" spans="1:8" ht="60">
      <c r="B71" s="254" t="s">
        <v>7067</v>
      </c>
      <c r="C71" s="255" t="s">
        <v>7068</v>
      </c>
      <c r="D71" s="256" t="s">
        <v>1476</v>
      </c>
      <c r="E71" s="257" t="s">
        <v>4599</v>
      </c>
      <c r="F71" s="258"/>
      <c r="G71" s="227" t="s">
        <v>7069</v>
      </c>
      <c r="H71" s="199"/>
    </row>
    <row r="72" spans="1:8" ht="30">
      <c r="B72" s="206" t="s">
        <v>7070</v>
      </c>
      <c r="C72" s="207" t="s">
        <v>814</v>
      </c>
      <c r="D72" s="208" t="s">
        <v>1306</v>
      </c>
      <c r="E72" s="209" t="s">
        <v>4599</v>
      </c>
      <c r="F72" s="210"/>
      <c r="G72" s="308" t="s">
        <v>8298</v>
      </c>
      <c r="H72" s="199"/>
    </row>
    <row r="73" spans="1:8">
      <c r="B73" s="206" t="s">
        <v>7071</v>
      </c>
      <c r="C73" s="207" t="s">
        <v>815</v>
      </c>
      <c r="D73" s="208" t="s">
        <v>1306</v>
      </c>
      <c r="E73" s="209" t="s">
        <v>4599</v>
      </c>
      <c r="F73" s="210"/>
      <c r="G73" s="308" t="s">
        <v>7072</v>
      </c>
      <c r="H73" s="199"/>
    </row>
    <row r="74" spans="1:8" ht="30">
      <c r="B74" s="206" t="s">
        <v>7073</v>
      </c>
      <c r="C74" s="207" t="s">
        <v>816</v>
      </c>
      <c r="D74" s="208" t="s">
        <v>1306</v>
      </c>
      <c r="E74" s="209" t="s">
        <v>4599</v>
      </c>
      <c r="F74" s="210"/>
      <c r="G74" s="308" t="s">
        <v>8299</v>
      </c>
      <c r="H74" s="199"/>
    </row>
    <row r="75" spans="1:8" ht="45">
      <c r="B75" s="206" t="s">
        <v>7074</v>
      </c>
      <c r="C75" s="207" t="s">
        <v>817</v>
      </c>
      <c r="D75" s="208" t="s">
        <v>1306</v>
      </c>
      <c r="E75" s="209" t="s">
        <v>4599</v>
      </c>
      <c r="F75" s="210"/>
      <c r="G75" s="308" t="s">
        <v>8300</v>
      </c>
      <c r="H75" s="199"/>
    </row>
    <row r="76" spans="1:8" ht="45">
      <c r="B76" s="206" t="s">
        <v>7075</v>
      </c>
      <c r="C76" s="207" t="s">
        <v>818</v>
      </c>
      <c r="D76" s="208" t="s">
        <v>1306</v>
      </c>
      <c r="E76" s="209" t="s">
        <v>4599</v>
      </c>
      <c r="F76" s="210"/>
      <c r="G76" s="308" t="s">
        <v>8301</v>
      </c>
      <c r="H76" s="199"/>
    </row>
    <row r="77" spans="1:8" ht="45">
      <c r="B77" s="206" t="s">
        <v>7076</v>
      </c>
      <c r="C77" s="207" t="s">
        <v>819</v>
      </c>
      <c r="D77" s="208" t="s">
        <v>1306</v>
      </c>
      <c r="E77" s="209" t="s">
        <v>4599</v>
      </c>
      <c r="F77" s="210"/>
      <c r="G77" s="308" t="s">
        <v>8302</v>
      </c>
      <c r="H77" s="199"/>
    </row>
    <row r="78" spans="1:8">
      <c r="B78" s="206" t="s">
        <v>7077</v>
      </c>
      <c r="C78" s="207" t="s">
        <v>1119</v>
      </c>
      <c r="D78" s="208" t="s">
        <v>1317</v>
      </c>
      <c r="E78" s="209" t="s">
        <v>4613</v>
      </c>
      <c r="F78" s="210"/>
      <c r="G78" s="308" t="s">
        <v>7078</v>
      </c>
      <c r="H78" s="199"/>
    </row>
    <row r="79" spans="1:8" ht="30.75" thickBot="1">
      <c r="B79" s="206" t="s">
        <v>7079</v>
      </c>
      <c r="C79" s="207" t="s">
        <v>7080</v>
      </c>
      <c r="D79" s="208" t="s">
        <v>7081</v>
      </c>
      <c r="E79" s="209" t="s">
        <v>4599</v>
      </c>
      <c r="F79" s="210"/>
      <c r="G79" s="308" t="s">
        <v>7082</v>
      </c>
      <c r="H79" s="199"/>
    </row>
    <row r="80" spans="1:8" s="44" customFormat="1" ht="20.100000000000001" customHeight="1" thickBot="1">
      <c r="A80" s="8"/>
      <c r="B80" s="196" t="s">
        <v>4247</v>
      </c>
      <c r="C80" s="411"/>
      <c r="D80" s="412"/>
      <c r="E80" s="413"/>
      <c r="F80" s="413"/>
      <c r="G80" s="414"/>
      <c r="H80" s="199"/>
    </row>
    <row r="81" spans="1:8">
      <c r="B81" s="200" t="s">
        <v>7083</v>
      </c>
      <c r="C81" s="201" t="s">
        <v>7084</v>
      </c>
      <c r="D81" s="202" t="s">
        <v>1317</v>
      </c>
      <c r="E81" s="203" t="s">
        <v>4613</v>
      </c>
      <c r="F81" s="204"/>
      <c r="G81" s="205" t="s">
        <v>7085</v>
      </c>
      <c r="H81" s="199"/>
    </row>
    <row r="82" spans="1:8">
      <c r="B82" s="206" t="s">
        <v>7086</v>
      </c>
      <c r="C82" s="207" t="s">
        <v>7087</v>
      </c>
      <c r="D82" s="208" t="s">
        <v>1317</v>
      </c>
      <c r="E82" s="209" t="s">
        <v>4613</v>
      </c>
      <c r="F82" s="210"/>
      <c r="G82" s="308" t="s">
        <v>1503</v>
      </c>
      <c r="H82" s="199"/>
    </row>
    <row r="83" spans="1:8">
      <c r="B83" s="206" t="s">
        <v>7088</v>
      </c>
      <c r="C83" s="207" t="s">
        <v>1089</v>
      </c>
      <c r="D83" s="208" t="s">
        <v>1317</v>
      </c>
      <c r="E83" s="209" t="s">
        <v>4613</v>
      </c>
      <c r="F83" s="210"/>
      <c r="G83" s="308" t="s">
        <v>7089</v>
      </c>
      <c r="H83" s="199"/>
    </row>
    <row r="84" spans="1:8">
      <c r="B84" s="206" t="s">
        <v>4228</v>
      </c>
      <c r="C84" s="207" t="s">
        <v>1090</v>
      </c>
      <c r="D84" s="208" t="s">
        <v>1317</v>
      </c>
      <c r="E84" s="209" t="s">
        <v>4613</v>
      </c>
      <c r="F84" s="210"/>
      <c r="G84" s="308" t="s">
        <v>7090</v>
      </c>
      <c r="H84" s="199"/>
    </row>
    <row r="85" spans="1:8" ht="17.25" thickBot="1">
      <c r="B85" s="206" t="s">
        <v>7091</v>
      </c>
      <c r="C85" s="207" t="s">
        <v>1091</v>
      </c>
      <c r="D85" s="208" t="s">
        <v>1317</v>
      </c>
      <c r="E85" s="209" t="s">
        <v>4613</v>
      </c>
      <c r="F85" s="210"/>
      <c r="G85" s="308" t="s">
        <v>7092</v>
      </c>
      <c r="H85" s="199"/>
    </row>
    <row r="86" spans="1:8" ht="18">
      <c r="B86" s="244" t="s">
        <v>7093</v>
      </c>
      <c r="C86" s="494"/>
      <c r="D86" s="444"/>
      <c r="E86" s="445"/>
      <c r="F86" s="445"/>
      <c r="G86" s="446"/>
      <c r="H86" s="199"/>
    </row>
    <row r="87" spans="1:8" ht="18.75" thickBot="1">
      <c r="B87" s="447" t="s">
        <v>5713</v>
      </c>
      <c r="C87" s="448"/>
      <c r="D87" s="449"/>
      <c r="E87" s="450"/>
      <c r="F87" s="450"/>
      <c r="G87" s="451"/>
      <c r="H87" s="199"/>
    </row>
    <row r="88" spans="1:8">
      <c r="B88" s="200" t="s">
        <v>7094</v>
      </c>
      <c r="C88" s="201" t="s">
        <v>7095</v>
      </c>
      <c r="D88" s="418" t="s">
        <v>1317</v>
      </c>
      <c r="E88" s="289" t="s">
        <v>4613</v>
      </c>
      <c r="F88" s="204"/>
      <c r="G88" s="205" t="s">
        <v>7096</v>
      </c>
      <c r="H88" s="199"/>
    </row>
    <row r="89" spans="1:8">
      <c r="B89" s="206" t="s">
        <v>7097</v>
      </c>
      <c r="C89" s="207" t="s">
        <v>7098</v>
      </c>
      <c r="D89" s="208" t="s">
        <v>1539</v>
      </c>
      <c r="E89" s="209" t="s">
        <v>4599</v>
      </c>
      <c r="F89" s="210"/>
      <c r="G89" s="308" t="s">
        <v>7099</v>
      </c>
      <c r="H89" s="199"/>
    </row>
    <row r="90" spans="1:8">
      <c r="B90" s="206" t="s">
        <v>7100</v>
      </c>
      <c r="C90" s="207" t="s">
        <v>7101</v>
      </c>
      <c r="D90" s="208" t="s">
        <v>1347</v>
      </c>
      <c r="E90" s="209" t="s">
        <v>6842</v>
      </c>
      <c r="F90" s="210"/>
      <c r="G90" s="308" t="s">
        <v>7099</v>
      </c>
      <c r="H90" s="199"/>
    </row>
    <row r="91" spans="1:8">
      <c r="B91" s="206" t="s">
        <v>7102</v>
      </c>
      <c r="C91" s="207" t="s">
        <v>7103</v>
      </c>
      <c r="D91" s="208" t="s">
        <v>1347</v>
      </c>
      <c r="E91" s="209" t="s">
        <v>6842</v>
      </c>
      <c r="F91" s="210"/>
      <c r="G91" s="308" t="s">
        <v>7099</v>
      </c>
      <c r="H91" s="199"/>
    </row>
    <row r="92" spans="1:8" ht="30">
      <c r="B92" s="206" t="s">
        <v>7104</v>
      </c>
      <c r="C92" s="207" t="s">
        <v>7105</v>
      </c>
      <c r="D92" s="208" t="s">
        <v>1339</v>
      </c>
      <c r="E92" s="209" t="s">
        <v>4613</v>
      </c>
      <c r="F92" s="210"/>
      <c r="G92" s="308" t="s">
        <v>7106</v>
      </c>
      <c r="H92" s="199"/>
    </row>
    <row r="93" spans="1:8" ht="60">
      <c r="B93" s="206" t="s">
        <v>7107</v>
      </c>
      <c r="C93" s="207" t="s">
        <v>7108</v>
      </c>
      <c r="D93" s="208" t="s">
        <v>1322</v>
      </c>
      <c r="E93" s="209" t="s">
        <v>4599</v>
      </c>
      <c r="F93" s="210" t="s">
        <v>4197</v>
      </c>
      <c r="G93" s="308" t="s">
        <v>7109</v>
      </c>
      <c r="H93" s="199"/>
    </row>
    <row r="94" spans="1:8" ht="30">
      <c r="B94" s="206" t="s">
        <v>7110</v>
      </c>
      <c r="C94" s="207" t="s">
        <v>7111</v>
      </c>
      <c r="D94" s="208" t="s">
        <v>1322</v>
      </c>
      <c r="E94" s="209" t="s">
        <v>4599</v>
      </c>
      <c r="F94" s="210"/>
      <c r="G94" s="308" t="s">
        <v>7112</v>
      </c>
      <c r="H94" s="199"/>
    </row>
    <row r="95" spans="1:8" ht="30.75" thickBot="1">
      <c r="B95" s="206" t="s">
        <v>7113</v>
      </c>
      <c r="C95" s="207" t="s">
        <v>7114</v>
      </c>
      <c r="D95" s="208" t="s">
        <v>1339</v>
      </c>
      <c r="E95" s="209" t="s">
        <v>4613</v>
      </c>
      <c r="F95" s="210"/>
      <c r="G95" s="308" t="s">
        <v>7115</v>
      </c>
      <c r="H95" s="199"/>
    </row>
    <row r="96" spans="1:8" s="44" customFormat="1" ht="20.100000000000001" customHeight="1" thickBot="1">
      <c r="A96" s="8"/>
      <c r="B96" s="196" t="s">
        <v>7116</v>
      </c>
      <c r="C96" s="411"/>
      <c r="D96" s="412"/>
      <c r="E96" s="413"/>
      <c r="F96" s="413"/>
      <c r="G96" s="414"/>
      <c r="H96" s="199"/>
    </row>
    <row r="97" spans="1:8" ht="30">
      <c r="B97" s="200" t="s">
        <v>7117</v>
      </c>
      <c r="C97" s="201" t="s">
        <v>7118</v>
      </c>
      <c r="D97" s="202" t="s">
        <v>1476</v>
      </c>
      <c r="E97" s="203" t="s">
        <v>4599</v>
      </c>
      <c r="F97" s="204"/>
      <c r="G97" s="205" t="s">
        <v>7119</v>
      </c>
      <c r="H97" s="199"/>
    </row>
    <row r="98" spans="1:8" ht="45.75" thickBot="1">
      <c r="B98" s="254" t="s">
        <v>7120</v>
      </c>
      <c r="C98" s="255" t="s">
        <v>7121</v>
      </c>
      <c r="D98" s="256" t="s">
        <v>1317</v>
      </c>
      <c r="E98" s="257" t="s">
        <v>1392</v>
      </c>
      <c r="F98" s="258"/>
      <c r="G98" s="227" t="s">
        <v>7122</v>
      </c>
      <c r="H98" s="199"/>
    </row>
    <row r="99" spans="1:8" ht="20.100000000000001" customHeight="1" thickBot="1">
      <c r="B99" s="336" t="s">
        <v>7123</v>
      </c>
      <c r="C99" s="496"/>
      <c r="D99" s="497"/>
      <c r="E99" s="456"/>
      <c r="F99" s="456"/>
      <c r="G99" s="457"/>
      <c r="H99" s="199"/>
    </row>
    <row r="100" spans="1:8" ht="90">
      <c r="A100" s="181"/>
      <c r="B100" s="200" t="s">
        <v>7124</v>
      </c>
      <c r="C100" s="201" t="s">
        <v>7125</v>
      </c>
      <c r="D100" s="418" t="s">
        <v>1524</v>
      </c>
      <c r="E100" s="289" t="s">
        <v>7126</v>
      </c>
      <c r="F100" s="204"/>
      <c r="G100" s="205" t="s">
        <v>5716</v>
      </c>
      <c r="H100" s="199"/>
    </row>
    <row r="101" spans="1:8" ht="30">
      <c r="A101" s="181"/>
      <c r="B101" s="206" t="s">
        <v>7127</v>
      </c>
      <c r="C101" s="207" t="s">
        <v>7128</v>
      </c>
      <c r="D101" s="208" t="s">
        <v>1317</v>
      </c>
      <c r="E101" s="209" t="s">
        <v>1948</v>
      </c>
      <c r="F101" s="210"/>
      <c r="G101" s="308" t="s">
        <v>7129</v>
      </c>
      <c r="H101" s="199"/>
    </row>
    <row r="102" spans="1:8">
      <c r="B102" s="206" t="s">
        <v>7130</v>
      </c>
      <c r="C102" s="207" t="s">
        <v>7131</v>
      </c>
      <c r="D102" s="208" t="s">
        <v>2108</v>
      </c>
      <c r="E102" s="209" t="s">
        <v>2285</v>
      </c>
      <c r="F102" s="210"/>
      <c r="G102" s="308"/>
      <c r="H102" s="199"/>
    </row>
    <row r="103" spans="1:8">
      <c r="B103" s="206" t="s">
        <v>7132</v>
      </c>
      <c r="C103" s="207" t="s">
        <v>7133</v>
      </c>
      <c r="D103" s="208" t="s">
        <v>1317</v>
      </c>
      <c r="E103" s="209" t="s">
        <v>1948</v>
      </c>
      <c r="F103" s="210"/>
      <c r="G103" s="308" t="s">
        <v>7134</v>
      </c>
      <c r="H103" s="199"/>
    </row>
    <row r="104" spans="1:8">
      <c r="B104" s="206" t="s">
        <v>7135</v>
      </c>
      <c r="C104" s="207" t="s">
        <v>7136</v>
      </c>
      <c r="D104" s="208" t="s">
        <v>1317</v>
      </c>
      <c r="E104" s="209" t="s">
        <v>1948</v>
      </c>
      <c r="F104" s="210"/>
      <c r="G104" s="308" t="s">
        <v>7134</v>
      </c>
      <c r="H104" s="199"/>
    </row>
    <row r="105" spans="1:8" ht="45">
      <c r="B105" s="206" t="s">
        <v>407</v>
      </c>
      <c r="C105" s="207" t="s">
        <v>7137</v>
      </c>
      <c r="D105" s="208" t="s">
        <v>2108</v>
      </c>
      <c r="E105" s="209" t="s">
        <v>2285</v>
      </c>
      <c r="F105" s="210"/>
      <c r="G105" s="308" t="s">
        <v>7138</v>
      </c>
      <c r="H105" s="199"/>
    </row>
    <row r="106" spans="1:8" ht="60">
      <c r="B106" s="254" t="s">
        <v>7139</v>
      </c>
      <c r="C106" s="255" t="s">
        <v>7140</v>
      </c>
      <c r="D106" s="256" t="s">
        <v>1317</v>
      </c>
      <c r="E106" s="257" t="s">
        <v>1948</v>
      </c>
      <c r="F106" s="258"/>
      <c r="G106" s="227" t="s">
        <v>7141</v>
      </c>
      <c r="H106" s="199"/>
    </row>
    <row r="107" spans="1:8" ht="60.75" thickBot="1">
      <c r="B107" s="254" t="s">
        <v>7142</v>
      </c>
      <c r="C107" s="255" t="s">
        <v>7143</v>
      </c>
      <c r="D107" s="256" t="s">
        <v>1317</v>
      </c>
      <c r="E107" s="257" t="s">
        <v>1948</v>
      </c>
      <c r="F107" s="258"/>
      <c r="G107" s="227" t="s">
        <v>7141</v>
      </c>
      <c r="H107" s="199"/>
    </row>
    <row r="108" spans="1:8" s="44" customFormat="1" ht="20.100000000000001" customHeight="1" thickBot="1">
      <c r="A108" s="8"/>
      <c r="B108" s="336" t="s">
        <v>7144</v>
      </c>
      <c r="C108" s="496"/>
      <c r="D108" s="497"/>
      <c r="E108" s="456"/>
      <c r="F108" s="456"/>
      <c r="G108" s="457"/>
      <c r="H108" s="199"/>
    </row>
    <row r="109" spans="1:8" s="44" customFormat="1" ht="20.100000000000001" customHeight="1" thickBot="1">
      <c r="A109" s="8"/>
      <c r="B109" s="336" t="s">
        <v>7145</v>
      </c>
      <c r="C109" s="496"/>
      <c r="D109" s="497"/>
      <c r="E109" s="456"/>
      <c r="F109" s="456"/>
      <c r="G109" s="457"/>
      <c r="H109" s="199"/>
    </row>
    <row r="110" spans="1:8">
      <c r="B110" s="200" t="s">
        <v>5748</v>
      </c>
      <c r="C110" s="201" t="s">
        <v>7146</v>
      </c>
      <c r="D110" s="202" t="s">
        <v>1317</v>
      </c>
      <c r="E110" s="203" t="s">
        <v>1948</v>
      </c>
      <c r="F110" s="204"/>
      <c r="G110" s="205" t="s">
        <v>7147</v>
      </c>
      <c r="H110" s="199"/>
    </row>
    <row r="111" spans="1:8" ht="30">
      <c r="B111" s="206" t="s">
        <v>5750</v>
      </c>
      <c r="C111" s="207" t="s">
        <v>7148</v>
      </c>
      <c r="D111" s="208" t="s">
        <v>3162</v>
      </c>
      <c r="E111" s="209" t="s">
        <v>1948</v>
      </c>
      <c r="F111" s="210"/>
      <c r="G111" s="308" t="s">
        <v>7149</v>
      </c>
      <c r="H111" s="199"/>
    </row>
    <row r="112" spans="1:8" ht="30">
      <c r="B112" s="206" t="s">
        <v>5753</v>
      </c>
      <c r="C112" s="207" t="s">
        <v>7150</v>
      </c>
      <c r="D112" s="208" t="s">
        <v>1317</v>
      </c>
      <c r="E112" s="209" t="s">
        <v>1948</v>
      </c>
      <c r="F112" s="210"/>
      <c r="G112" s="308" t="s">
        <v>7151</v>
      </c>
      <c r="H112" s="199"/>
    </row>
    <row r="113" spans="2:8" ht="33">
      <c r="B113" s="206" t="s">
        <v>7152</v>
      </c>
      <c r="C113" s="207" t="s">
        <v>7153</v>
      </c>
      <c r="D113" s="208" t="s">
        <v>1306</v>
      </c>
      <c r="E113" s="209" t="s">
        <v>2285</v>
      </c>
      <c r="F113" s="210"/>
      <c r="G113" s="308" t="s">
        <v>5757</v>
      </c>
      <c r="H113" s="199"/>
    </row>
    <row r="114" spans="2:8">
      <c r="B114" s="206" t="s">
        <v>7154</v>
      </c>
      <c r="C114" s="207" t="s">
        <v>7155</v>
      </c>
      <c r="D114" s="208" t="s">
        <v>1317</v>
      </c>
      <c r="E114" s="209" t="s">
        <v>1948</v>
      </c>
      <c r="F114" s="210"/>
      <c r="G114" s="308" t="s">
        <v>7156</v>
      </c>
      <c r="H114" s="199"/>
    </row>
    <row r="115" spans="2:8" ht="33">
      <c r="B115" s="206" t="s">
        <v>7157</v>
      </c>
      <c r="C115" s="207" t="s">
        <v>7158</v>
      </c>
      <c r="D115" s="208" t="s">
        <v>1539</v>
      </c>
      <c r="E115" s="209" t="s">
        <v>1948</v>
      </c>
      <c r="F115" s="210"/>
      <c r="G115" s="308" t="s">
        <v>7159</v>
      </c>
      <c r="H115" s="199"/>
    </row>
    <row r="116" spans="2:8" ht="33">
      <c r="B116" s="206" t="s">
        <v>7160</v>
      </c>
      <c r="C116" s="207" t="s">
        <v>7161</v>
      </c>
      <c r="D116" s="208" t="s">
        <v>1317</v>
      </c>
      <c r="E116" s="209" t="s">
        <v>1948</v>
      </c>
      <c r="F116" s="210"/>
      <c r="G116" s="308" t="s">
        <v>7162</v>
      </c>
      <c r="H116" s="199"/>
    </row>
    <row r="117" spans="2:8" ht="60">
      <c r="B117" s="206" t="s">
        <v>7163</v>
      </c>
      <c r="C117" s="207" t="s">
        <v>7164</v>
      </c>
      <c r="D117" s="208" t="s">
        <v>2108</v>
      </c>
      <c r="E117" s="209" t="s">
        <v>1948</v>
      </c>
      <c r="F117" s="210"/>
      <c r="G117" s="308" t="s">
        <v>7165</v>
      </c>
      <c r="H117" s="199"/>
    </row>
    <row r="118" spans="2:8" ht="60">
      <c r="B118" s="206" t="s">
        <v>7166</v>
      </c>
      <c r="C118" s="207" t="s">
        <v>7167</v>
      </c>
      <c r="D118" s="208" t="s">
        <v>1539</v>
      </c>
      <c r="E118" s="209" t="s">
        <v>1948</v>
      </c>
      <c r="F118" s="210"/>
      <c r="G118" s="308" t="s">
        <v>7168</v>
      </c>
      <c r="H118" s="199"/>
    </row>
    <row r="119" spans="2:8" ht="33">
      <c r="B119" s="206" t="s">
        <v>5771</v>
      </c>
      <c r="C119" s="207" t="s">
        <v>7169</v>
      </c>
      <c r="D119" s="208" t="s">
        <v>1339</v>
      </c>
      <c r="E119" s="209" t="s">
        <v>1948</v>
      </c>
      <c r="F119" s="210"/>
      <c r="G119" s="308" t="s">
        <v>7170</v>
      </c>
      <c r="H119" s="199"/>
    </row>
    <row r="120" spans="2:8" ht="135">
      <c r="B120" s="206" t="s">
        <v>7171</v>
      </c>
      <c r="C120" s="207" t="s">
        <v>7172</v>
      </c>
      <c r="D120" s="208" t="s">
        <v>4677</v>
      </c>
      <c r="E120" s="209" t="s">
        <v>1948</v>
      </c>
      <c r="F120" s="210"/>
      <c r="G120" s="308" t="s">
        <v>7173</v>
      </c>
      <c r="H120" s="199"/>
    </row>
    <row r="121" spans="2:8" ht="33">
      <c r="B121" s="206" t="s">
        <v>7174</v>
      </c>
      <c r="C121" s="207" t="s">
        <v>7175</v>
      </c>
      <c r="D121" s="208" t="s">
        <v>1306</v>
      </c>
      <c r="E121" s="209" t="s">
        <v>2285</v>
      </c>
      <c r="F121" s="210"/>
      <c r="G121" s="227" t="s">
        <v>5779</v>
      </c>
      <c r="H121" s="199"/>
    </row>
    <row r="122" spans="2:8">
      <c r="B122" s="206" t="s">
        <v>7176</v>
      </c>
      <c r="C122" s="207" t="s">
        <v>7177</v>
      </c>
      <c r="D122" s="208" t="s">
        <v>1317</v>
      </c>
      <c r="E122" s="209" t="s">
        <v>1948</v>
      </c>
      <c r="F122" s="210"/>
      <c r="G122" s="228"/>
      <c r="H122" s="199"/>
    </row>
    <row r="123" spans="2:8" ht="33">
      <c r="B123" s="206" t="s">
        <v>7178</v>
      </c>
      <c r="C123" s="207" t="s">
        <v>7179</v>
      </c>
      <c r="D123" s="208" t="s">
        <v>1539</v>
      </c>
      <c r="E123" s="209" t="s">
        <v>1948</v>
      </c>
      <c r="F123" s="210"/>
      <c r="G123" s="228"/>
      <c r="H123" s="199"/>
    </row>
    <row r="124" spans="2:8" ht="33">
      <c r="B124" s="206" t="s">
        <v>7180</v>
      </c>
      <c r="C124" s="207" t="s">
        <v>7181</v>
      </c>
      <c r="D124" s="208" t="s">
        <v>1317</v>
      </c>
      <c r="E124" s="209" t="s">
        <v>1948</v>
      </c>
      <c r="F124" s="210"/>
      <c r="G124" s="228"/>
      <c r="H124" s="199"/>
    </row>
    <row r="125" spans="2:8" ht="33">
      <c r="B125" s="206" t="s">
        <v>7182</v>
      </c>
      <c r="C125" s="207" t="s">
        <v>7183</v>
      </c>
      <c r="D125" s="208" t="s">
        <v>2108</v>
      </c>
      <c r="E125" s="209" t="s">
        <v>1948</v>
      </c>
      <c r="F125" s="210"/>
      <c r="G125" s="228"/>
      <c r="H125" s="199"/>
    </row>
    <row r="126" spans="2:8" ht="33">
      <c r="B126" s="206" t="s">
        <v>7184</v>
      </c>
      <c r="C126" s="207" t="s">
        <v>7185</v>
      </c>
      <c r="D126" s="208" t="s">
        <v>1539</v>
      </c>
      <c r="E126" s="209" t="s">
        <v>1948</v>
      </c>
      <c r="F126" s="210"/>
      <c r="G126" s="228"/>
      <c r="H126" s="199"/>
    </row>
    <row r="127" spans="2:8" ht="33">
      <c r="B127" s="206" t="s">
        <v>5790</v>
      </c>
      <c r="C127" s="207" t="s">
        <v>7186</v>
      </c>
      <c r="D127" s="208" t="s">
        <v>1339</v>
      </c>
      <c r="E127" s="209" t="s">
        <v>1948</v>
      </c>
      <c r="F127" s="210"/>
      <c r="G127" s="228"/>
      <c r="H127" s="199"/>
    </row>
    <row r="128" spans="2:8">
      <c r="B128" s="206" t="s">
        <v>7187</v>
      </c>
      <c r="C128" s="207" t="s">
        <v>7188</v>
      </c>
      <c r="D128" s="208" t="s">
        <v>4677</v>
      </c>
      <c r="E128" s="209" t="s">
        <v>1948</v>
      </c>
      <c r="F128" s="210"/>
      <c r="G128" s="253"/>
      <c r="H128" s="199"/>
    </row>
    <row r="129" spans="2:8" ht="33">
      <c r="B129" s="206" t="s">
        <v>7189</v>
      </c>
      <c r="C129" s="207" t="s">
        <v>7190</v>
      </c>
      <c r="D129" s="208" t="s">
        <v>1306</v>
      </c>
      <c r="E129" s="209" t="s">
        <v>2285</v>
      </c>
      <c r="F129" s="210"/>
      <c r="G129" s="227" t="s">
        <v>5796</v>
      </c>
      <c r="H129" s="199"/>
    </row>
    <row r="130" spans="2:8">
      <c r="B130" s="206" t="s">
        <v>7191</v>
      </c>
      <c r="C130" s="207" t="s">
        <v>7192</v>
      </c>
      <c r="D130" s="208" t="s">
        <v>1317</v>
      </c>
      <c r="E130" s="209" t="s">
        <v>1948</v>
      </c>
      <c r="F130" s="210"/>
      <c r="G130" s="228"/>
      <c r="H130" s="199"/>
    </row>
    <row r="131" spans="2:8" ht="33">
      <c r="B131" s="206" t="s">
        <v>7193</v>
      </c>
      <c r="C131" s="207" t="s">
        <v>7194</v>
      </c>
      <c r="D131" s="208" t="s">
        <v>1539</v>
      </c>
      <c r="E131" s="209" t="s">
        <v>1948</v>
      </c>
      <c r="F131" s="210"/>
      <c r="G131" s="228"/>
      <c r="H131" s="199"/>
    </row>
    <row r="132" spans="2:8" ht="33">
      <c r="B132" s="206" t="s">
        <v>7195</v>
      </c>
      <c r="C132" s="207" t="s">
        <v>7196</v>
      </c>
      <c r="D132" s="208" t="s">
        <v>1317</v>
      </c>
      <c r="E132" s="209" t="s">
        <v>1948</v>
      </c>
      <c r="F132" s="210"/>
      <c r="G132" s="228"/>
      <c r="H132" s="199"/>
    </row>
    <row r="133" spans="2:8" ht="33">
      <c r="B133" s="206" t="s">
        <v>7197</v>
      </c>
      <c r="C133" s="207" t="s">
        <v>7198</v>
      </c>
      <c r="D133" s="208" t="s">
        <v>2108</v>
      </c>
      <c r="E133" s="209" t="s">
        <v>1948</v>
      </c>
      <c r="F133" s="210"/>
      <c r="G133" s="228"/>
      <c r="H133" s="199"/>
    </row>
    <row r="134" spans="2:8" ht="33">
      <c r="B134" s="206" t="s">
        <v>7199</v>
      </c>
      <c r="C134" s="207" t="s">
        <v>7200</v>
      </c>
      <c r="D134" s="208" t="s">
        <v>1539</v>
      </c>
      <c r="E134" s="209" t="s">
        <v>1948</v>
      </c>
      <c r="F134" s="210"/>
      <c r="G134" s="228"/>
      <c r="H134" s="199"/>
    </row>
    <row r="135" spans="2:8" ht="33">
      <c r="B135" s="206" t="s">
        <v>5807</v>
      </c>
      <c r="C135" s="207" t="s">
        <v>7201</v>
      </c>
      <c r="D135" s="208" t="s">
        <v>1339</v>
      </c>
      <c r="E135" s="209" t="s">
        <v>1948</v>
      </c>
      <c r="F135" s="210"/>
      <c r="G135" s="228"/>
      <c r="H135" s="199"/>
    </row>
    <row r="136" spans="2:8" ht="17.25" thickBot="1">
      <c r="B136" s="498" t="s">
        <v>7202</v>
      </c>
      <c r="C136" s="499" t="s">
        <v>7203</v>
      </c>
      <c r="D136" s="500" t="s">
        <v>4677</v>
      </c>
      <c r="E136" s="501" t="s">
        <v>1948</v>
      </c>
      <c r="F136" s="502"/>
      <c r="G136" s="229"/>
      <c r="H136" s="199"/>
    </row>
    <row r="137" spans="2:8" ht="20.100000000000001" customHeight="1" thickBot="1">
      <c r="B137" s="336" t="s">
        <v>7204</v>
      </c>
      <c r="C137" s="496"/>
      <c r="D137" s="497"/>
      <c r="E137" s="456"/>
      <c r="F137" s="456"/>
      <c r="G137" s="457"/>
      <c r="H137" s="199"/>
    </row>
    <row r="138" spans="2:8" ht="45">
      <c r="B138" s="419" t="s">
        <v>7205</v>
      </c>
      <c r="C138" s="312" t="s">
        <v>7206</v>
      </c>
      <c r="D138" s="495" t="s">
        <v>4677</v>
      </c>
      <c r="E138" s="489" t="s">
        <v>1948</v>
      </c>
      <c r="F138" s="422"/>
      <c r="G138" s="253" t="s">
        <v>7207</v>
      </c>
      <c r="H138" s="199"/>
    </row>
    <row r="139" spans="2:8" ht="30" customHeight="1">
      <c r="B139" s="206" t="s">
        <v>5815</v>
      </c>
      <c r="C139" s="207" t="s">
        <v>7208</v>
      </c>
      <c r="D139" s="208" t="s">
        <v>1317</v>
      </c>
      <c r="E139" s="209" t="s">
        <v>1948</v>
      </c>
      <c r="F139" s="210"/>
      <c r="G139" s="227" t="s">
        <v>7209</v>
      </c>
      <c r="H139" s="199"/>
    </row>
    <row r="140" spans="2:8">
      <c r="B140" s="206" t="s">
        <v>5818</v>
      </c>
      <c r="C140" s="207" t="s">
        <v>7210</v>
      </c>
      <c r="D140" s="208" t="s">
        <v>3162</v>
      </c>
      <c r="E140" s="209" t="s">
        <v>1948</v>
      </c>
      <c r="F140" s="210"/>
      <c r="G140" s="228"/>
      <c r="H140" s="199"/>
    </row>
    <row r="141" spans="2:8">
      <c r="B141" s="206" t="s">
        <v>5820</v>
      </c>
      <c r="C141" s="207" t="s">
        <v>7211</v>
      </c>
      <c r="D141" s="208" t="s">
        <v>1317</v>
      </c>
      <c r="E141" s="209" t="s">
        <v>1948</v>
      </c>
      <c r="F141" s="210"/>
      <c r="G141" s="228"/>
      <c r="H141" s="199"/>
    </row>
    <row r="142" spans="2:8" ht="33">
      <c r="B142" s="206" t="s">
        <v>7212</v>
      </c>
      <c r="C142" s="207" t="s">
        <v>7213</v>
      </c>
      <c r="D142" s="208" t="s">
        <v>1306</v>
      </c>
      <c r="E142" s="209" t="s">
        <v>2285</v>
      </c>
      <c r="F142" s="210"/>
      <c r="G142" s="228"/>
      <c r="H142" s="199"/>
    </row>
    <row r="143" spans="2:8">
      <c r="B143" s="206" t="s">
        <v>7214</v>
      </c>
      <c r="C143" s="207" t="s">
        <v>7215</v>
      </c>
      <c r="D143" s="208" t="s">
        <v>1317</v>
      </c>
      <c r="E143" s="209" t="s">
        <v>1948</v>
      </c>
      <c r="F143" s="210"/>
      <c r="G143" s="228"/>
      <c r="H143" s="199"/>
    </row>
    <row r="144" spans="2:8" ht="33">
      <c r="B144" s="206" t="s">
        <v>7216</v>
      </c>
      <c r="C144" s="207" t="s">
        <v>7217</v>
      </c>
      <c r="D144" s="208" t="s">
        <v>1539</v>
      </c>
      <c r="E144" s="209" t="s">
        <v>1948</v>
      </c>
      <c r="F144" s="210"/>
      <c r="G144" s="228"/>
      <c r="H144" s="199"/>
    </row>
    <row r="145" spans="2:8" ht="33">
      <c r="B145" s="206" t="s">
        <v>7218</v>
      </c>
      <c r="C145" s="207" t="s">
        <v>7219</v>
      </c>
      <c r="D145" s="208" t="s">
        <v>1317</v>
      </c>
      <c r="E145" s="209" t="s">
        <v>1948</v>
      </c>
      <c r="F145" s="210"/>
      <c r="G145" s="228"/>
      <c r="H145" s="199"/>
    </row>
    <row r="146" spans="2:8" ht="33">
      <c r="B146" s="206" t="s">
        <v>7220</v>
      </c>
      <c r="C146" s="207" t="s">
        <v>7221</v>
      </c>
      <c r="D146" s="208" t="s">
        <v>2108</v>
      </c>
      <c r="E146" s="209" t="s">
        <v>1948</v>
      </c>
      <c r="F146" s="210"/>
      <c r="G146" s="228"/>
      <c r="H146" s="199"/>
    </row>
    <row r="147" spans="2:8" ht="33">
      <c r="B147" s="206" t="s">
        <v>7222</v>
      </c>
      <c r="C147" s="207" t="s">
        <v>7223</v>
      </c>
      <c r="D147" s="208" t="s">
        <v>1539</v>
      </c>
      <c r="E147" s="209" t="s">
        <v>1948</v>
      </c>
      <c r="F147" s="210"/>
      <c r="G147" s="228"/>
      <c r="H147" s="199"/>
    </row>
    <row r="148" spans="2:8" ht="33">
      <c r="B148" s="206" t="s">
        <v>5834</v>
      </c>
      <c r="C148" s="207" t="s">
        <v>7224</v>
      </c>
      <c r="D148" s="208" t="s">
        <v>1339</v>
      </c>
      <c r="E148" s="209" t="s">
        <v>1948</v>
      </c>
      <c r="F148" s="210"/>
      <c r="G148" s="228"/>
      <c r="H148" s="199"/>
    </row>
    <row r="149" spans="2:8">
      <c r="B149" s="206" t="s">
        <v>7225</v>
      </c>
      <c r="C149" s="207" t="s">
        <v>7226</v>
      </c>
      <c r="D149" s="208" t="s">
        <v>4677</v>
      </c>
      <c r="E149" s="209" t="s">
        <v>1948</v>
      </c>
      <c r="F149" s="210"/>
      <c r="G149" s="228"/>
      <c r="H149" s="199"/>
    </row>
    <row r="150" spans="2:8" ht="33">
      <c r="B150" s="206" t="s">
        <v>7227</v>
      </c>
      <c r="C150" s="207" t="s">
        <v>7228</v>
      </c>
      <c r="D150" s="208" t="s">
        <v>1306</v>
      </c>
      <c r="E150" s="209" t="s">
        <v>2285</v>
      </c>
      <c r="F150" s="210"/>
      <c r="G150" s="228"/>
      <c r="H150" s="199"/>
    </row>
    <row r="151" spans="2:8">
      <c r="B151" s="206" t="s">
        <v>7229</v>
      </c>
      <c r="C151" s="207" t="s">
        <v>7230</v>
      </c>
      <c r="D151" s="208" t="s">
        <v>1317</v>
      </c>
      <c r="E151" s="209" t="s">
        <v>1948</v>
      </c>
      <c r="F151" s="210"/>
      <c r="G151" s="228"/>
      <c r="H151" s="199"/>
    </row>
    <row r="152" spans="2:8" ht="33">
      <c r="B152" s="206" t="s">
        <v>7231</v>
      </c>
      <c r="C152" s="207" t="s">
        <v>7232</v>
      </c>
      <c r="D152" s="208" t="s">
        <v>1539</v>
      </c>
      <c r="E152" s="209" t="s">
        <v>1948</v>
      </c>
      <c r="F152" s="210"/>
      <c r="G152" s="228"/>
      <c r="H152" s="199"/>
    </row>
    <row r="153" spans="2:8" ht="33">
      <c r="B153" s="206" t="s">
        <v>7233</v>
      </c>
      <c r="C153" s="207" t="s">
        <v>7234</v>
      </c>
      <c r="D153" s="208" t="s">
        <v>1317</v>
      </c>
      <c r="E153" s="209" t="s">
        <v>1948</v>
      </c>
      <c r="F153" s="210"/>
      <c r="G153" s="228"/>
      <c r="H153" s="199"/>
    </row>
    <row r="154" spans="2:8" ht="33">
      <c r="B154" s="206" t="s">
        <v>7235</v>
      </c>
      <c r="C154" s="207" t="s">
        <v>7236</v>
      </c>
      <c r="D154" s="208" t="s">
        <v>2108</v>
      </c>
      <c r="E154" s="209" t="s">
        <v>1948</v>
      </c>
      <c r="F154" s="210"/>
      <c r="G154" s="228"/>
      <c r="H154" s="199"/>
    </row>
    <row r="155" spans="2:8" ht="33">
      <c r="B155" s="206" t="s">
        <v>7237</v>
      </c>
      <c r="C155" s="207" t="s">
        <v>7238</v>
      </c>
      <c r="D155" s="208" t="s">
        <v>1539</v>
      </c>
      <c r="E155" s="209" t="s">
        <v>1948</v>
      </c>
      <c r="F155" s="210"/>
      <c r="G155" s="228"/>
      <c r="H155" s="199"/>
    </row>
    <row r="156" spans="2:8" ht="33">
      <c r="B156" s="206" t="s">
        <v>5850</v>
      </c>
      <c r="C156" s="207" t="s">
        <v>7239</v>
      </c>
      <c r="D156" s="208" t="s">
        <v>1339</v>
      </c>
      <c r="E156" s="209" t="s">
        <v>1948</v>
      </c>
      <c r="F156" s="210"/>
      <c r="G156" s="228"/>
      <c r="H156" s="199"/>
    </row>
    <row r="157" spans="2:8">
      <c r="B157" s="206" t="s">
        <v>7240</v>
      </c>
      <c r="C157" s="207" t="s">
        <v>7241</v>
      </c>
      <c r="D157" s="208" t="s">
        <v>4677</v>
      </c>
      <c r="E157" s="209" t="s">
        <v>1948</v>
      </c>
      <c r="F157" s="210"/>
      <c r="G157" s="228"/>
      <c r="H157" s="199"/>
    </row>
    <row r="158" spans="2:8" ht="33">
      <c r="B158" s="206" t="s">
        <v>7242</v>
      </c>
      <c r="C158" s="207" t="s">
        <v>7243</v>
      </c>
      <c r="D158" s="208" t="s">
        <v>1306</v>
      </c>
      <c r="E158" s="209" t="s">
        <v>2285</v>
      </c>
      <c r="F158" s="210"/>
      <c r="G158" s="228"/>
      <c r="H158" s="199"/>
    </row>
    <row r="159" spans="2:8">
      <c r="B159" s="206" t="s">
        <v>7244</v>
      </c>
      <c r="C159" s="207" t="s">
        <v>7245</v>
      </c>
      <c r="D159" s="208" t="s">
        <v>1317</v>
      </c>
      <c r="E159" s="209" t="s">
        <v>1948</v>
      </c>
      <c r="F159" s="210"/>
      <c r="G159" s="228"/>
      <c r="H159" s="199"/>
    </row>
    <row r="160" spans="2:8" ht="33">
      <c r="B160" s="206" t="s">
        <v>7246</v>
      </c>
      <c r="C160" s="207" t="s">
        <v>7247</v>
      </c>
      <c r="D160" s="208" t="s">
        <v>1539</v>
      </c>
      <c r="E160" s="209" t="s">
        <v>1948</v>
      </c>
      <c r="F160" s="210"/>
      <c r="G160" s="228"/>
      <c r="H160" s="199"/>
    </row>
    <row r="161" spans="2:8" ht="33">
      <c r="B161" s="206" t="s">
        <v>7248</v>
      </c>
      <c r="C161" s="207" t="s">
        <v>7249</v>
      </c>
      <c r="D161" s="208" t="s">
        <v>1317</v>
      </c>
      <c r="E161" s="209" t="s">
        <v>1948</v>
      </c>
      <c r="F161" s="210"/>
      <c r="G161" s="228"/>
      <c r="H161" s="199"/>
    </row>
    <row r="162" spans="2:8" ht="33">
      <c r="B162" s="206" t="s">
        <v>7250</v>
      </c>
      <c r="C162" s="207" t="s">
        <v>7251</v>
      </c>
      <c r="D162" s="208" t="s">
        <v>2108</v>
      </c>
      <c r="E162" s="209" t="s">
        <v>1948</v>
      </c>
      <c r="F162" s="210"/>
      <c r="G162" s="228"/>
      <c r="H162" s="199"/>
    </row>
    <row r="163" spans="2:8" ht="33">
      <c r="B163" s="206" t="s">
        <v>7252</v>
      </c>
      <c r="C163" s="207" t="s">
        <v>7253</v>
      </c>
      <c r="D163" s="208" t="s">
        <v>1539</v>
      </c>
      <c r="E163" s="209" t="s">
        <v>1948</v>
      </c>
      <c r="F163" s="210"/>
      <c r="G163" s="228"/>
      <c r="H163" s="199"/>
    </row>
    <row r="164" spans="2:8" ht="33">
      <c r="B164" s="206" t="s">
        <v>5866</v>
      </c>
      <c r="C164" s="207" t="s">
        <v>7254</v>
      </c>
      <c r="D164" s="208" t="s">
        <v>1339</v>
      </c>
      <c r="E164" s="209" t="s">
        <v>1948</v>
      </c>
      <c r="F164" s="210"/>
      <c r="G164" s="228"/>
      <c r="H164" s="199"/>
    </row>
    <row r="165" spans="2:8" ht="17.25" thickBot="1">
      <c r="B165" s="498" t="s">
        <v>7255</v>
      </c>
      <c r="C165" s="499" t="s">
        <v>7256</v>
      </c>
      <c r="D165" s="500" t="s">
        <v>4677</v>
      </c>
      <c r="E165" s="501" t="s">
        <v>1948</v>
      </c>
      <c r="F165" s="502"/>
      <c r="G165" s="229"/>
      <c r="H165" s="199"/>
    </row>
    <row r="166" spans="2:8" ht="20.100000000000001" customHeight="1" thickBot="1">
      <c r="B166" s="336" t="s">
        <v>7257</v>
      </c>
      <c r="C166" s="496"/>
      <c r="D166" s="497"/>
      <c r="E166" s="456"/>
      <c r="F166" s="456"/>
      <c r="G166" s="457"/>
      <c r="H166" s="199"/>
    </row>
    <row r="167" spans="2:8" ht="30" customHeight="1">
      <c r="B167" s="419" t="s">
        <v>7258</v>
      </c>
      <c r="C167" s="312" t="s">
        <v>7259</v>
      </c>
      <c r="D167" s="495" t="s">
        <v>4677</v>
      </c>
      <c r="E167" s="489" t="s">
        <v>1948</v>
      </c>
      <c r="F167" s="422"/>
      <c r="G167" s="503"/>
      <c r="H167" s="199"/>
    </row>
    <row r="168" spans="2:8">
      <c r="B168" s="206" t="s">
        <v>5873</v>
      </c>
      <c r="C168" s="207" t="s">
        <v>7260</v>
      </c>
      <c r="D168" s="208" t="s">
        <v>1317</v>
      </c>
      <c r="E168" s="209" t="s">
        <v>1948</v>
      </c>
      <c r="F168" s="210"/>
      <c r="G168" s="503"/>
      <c r="H168" s="199"/>
    </row>
    <row r="169" spans="2:8">
      <c r="B169" s="206" t="s">
        <v>5875</v>
      </c>
      <c r="C169" s="207" t="s">
        <v>7261</v>
      </c>
      <c r="D169" s="208" t="s">
        <v>3162</v>
      </c>
      <c r="E169" s="209" t="s">
        <v>1948</v>
      </c>
      <c r="F169" s="210"/>
      <c r="G169" s="503"/>
      <c r="H169" s="199"/>
    </row>
    <row r="170" spans="2:8">
      <c r="B170" s="206" t="s">
        <v>5877</v>
      </c>
      <c r="C170" s="207" t="s">
        <v>7262</v>
      </c>
      <c r="D170" s="208" t="s">
        <v>1317</v>
      </c>
      <c r="E170" s="209" t="s">
        <v>1948</v>
      </c>
      <c r="F170" s="210"/>
      <c r="G170" s="503"/>
      <c r="H170" s="199"/>
    </row>
    <row r="171" spans="2:8" ht="33">
      <c r="B171" s="206" t="s">
        <v>7263</v>
      </c>
      <c r="C171" s="207" t="s">
        <v>7264</v>
      </c>
      <c r="D171" s="208" t="s">
        <v>1306</v>
      </c>
      <c r="E171" s="209" t="s">
        <v>2285</v>
      </c>
      <c r="F171" s="210"/>
      <c r="G171" s="503"/>
      <c r="H171" s="199"/>
    </row>
    <row r="172" spans="2:8">
      <c r="B172" s="206" t="s">
        <v>7265</v>
      </c>
      <c r="C172" s="207" t="s">
        <v>7266</v>
      </c>
      <c r="D172" s="208" t="s">
        <v>1317</v>
      </c>
      <c r="E172" s="209" t="s">
        <v>1948</v>
      </c>
      <c r="F172" s="210"/>
      <c r="G172" s="503"/>
      <c r="H172" s="199"/>
    </row>
    <row r="173" spans="2:8" ht="33">
      <c r="B173" s="206" t="s">
        <v>7267</v>
      </c>
      <c r="C173" s="207" t="s">
        <v>7268</v>
      </c>
      <c r="D173" s="208" t="s">
        <v>1539</v>
      </c>
      <c r="E173" s="209" t="s">
        <v>1948</v>
      </c>
      <c r="F173" s="210"/>
      <c r="G173" s="503"/>
      <c r="H173" s="199"/>
    </row>
    <row r="174" spans="2:8" ht="33">
      <c r="B174" s="206" t="s">
        <v>7269</v>
      </c>
      <c r="C174" s="207" t="s">
        <v>7270</v>
      </c>
      <c r="D174" s="208" t="s">
        <v>1317</v>
      </c>
      <c r="E174" s="209" t="s">
        <v>1948</v>
      </c>
      <c r="F174" s="210"/>
      <c r="G174" s="503"/>
      <c r="H174" s="199"/>
    </row>
    <row r="175" spans="2:8" ht="33">
      <c r="B175" s="206" t="s">
        <v>7271</v>
      </c>
      <c r="C175" s="207" t="s">
        <v>7272</v>
      </c>
      <c r="D175" s="208" t="s">
        <v>2108</v>
      </c>
      <c r="E175" s="209" t="s">
        <v>1948</v>
      </c>
      <c r="F175" s="210"/>
      <c r="G175" s="503"/>
      <c r="H175" s="199"/>
    </row>
    <row r="176" spans="2:8" ht="33">
      <c r="B176" s="206" t="s">
        <v>7273</v>
      </c>
      <c r="C176" s="207" t="s">
        <v>7274</v>
      </c>
      <c r="D176" s="208" t="s">
        <v>1539</v>
      </c>
      <c r="E176" s="209" t="s">
        <v>1948</v>
      </c>
      <c r="F176" s="210"/>
      <c r="G176" s="503"/>
      <c r="H176" s="199"/>
    </row>
    <row r="177" spans="2:8" ht="33">
      <c r="B177" s="206" t="s">
        <v>5891</v>
      </c>
      <c r="C177" s="207" t="s">
        <v>7275</v>
      </c>
      <c r="D177" s="208" t="s">
        <v>1339</v>
      </c>
      <c r="E177" s="209" t="s">
        <v>1948</v>
      </c>
      <c r="F177" s="210"/>
      <c r="G177" s="503"/>
      <c r="H177" s="199"/>
    </row>
    <row r="178" spans="2:8">
      <c r="B178" s="206" t="s">
        <v>7276</v>
      </c>
      <c r="C178" s="207" t="s">
        <v>7277</v>
      </c>
      <c r="D178" s="208" t="s">
        <v>4677</v>
      </c>
      <c r="E178" s="209" t="s">
        <v>1948</v>
      </c>
      <c r="F178" s="210"/>
      <c r="G178" s="503"/>
      <c r="H178" s="199"/>
    </row>
    <row r="179" spans="2:8" ht="33">
      <c r="B179" s="206" t="s">
        <v>7278</v>
      </c>
      <c r="C179" s="207" t="s">
        <v>7279</v>
      </c>
      <c r="D179" s="208" t="s">
        <v>1306</v>
      </c>
      <c r="E179" s="209" t="s">
        <v>2285</v>
      </c>
      <c r="F179" s="210"/>
      <c r="G179" s="503"/>
      <c r="H179" s="199"/>
    </row>
    <row r="180" spans="2:8">
      <c r="B180" s="206" t="s">
        <v>7280</v>
      </c>
      <c r="C180" s="207" t="s">
        <v>7281</v>
      </c>
      <c r="D180" s="208" t="s">
        <v>1317</v>
      </c>
      <c r="E180" s="209" t="s">
        <v>1948</v>
      </c>
      <c r="F180" s="210"/>
      <c r="G180" s="503"/>
      <c r="H180" s="199"/>
    </row>
    <row r="181" spans="2:8" ht="33">
      <c r="B181" s="206" t="s">
        <v>7282</v>
      </c>
      <c r="C181" s="207" t="s">
        <v>7283</v>
      </c>
      <c r="D181" s="208" t="s">
        <v>1539</v>
      </c>
      <c r="E181" s="209" t="s">
        <v>1948</v>
      </c>
      <c r="F181" s="210"/>
      <c r="G181" s="503"/>
      <c r="H181" s="199"/>
    </row>
    <row r="182" spans="2:8" ht="33">
      <c r="B182" s="206" t="s">
        <v>7284</v>
      </c>
      <c r="C182" s="207" t="s">
        <v>7285</v>
      </c>
      <c r="D182" s="208" t="s">
        <v>1317</v>
      </c>
      <c r="E182" s="209" t="s">
        <v>1948</v>
      </c>
      <c r="F182" s="210"/>
      <c r="G182" s="503"/>
      <c r="H182" s="199"/>
    </row>
    <row r="183" spans="2:8" ht="33">
      <c r="B183" s="206" t="s">
        <v>7286</v>
      </c>
      <c r="C183" s="207" t="s">
        <v>7287</v>
      </c>
      <c r="D183" s="208" t="s">
        <v>2108</v>
      </c>
      <c r="E183" s="209" t="s">
        <v>1948</v>
      </c>
      <c r="F183" s="210"/>
      <c r="G183" s="503"/>
      <c r="H183" s="199"/>
    </row>
    <row r="184" spans="2:8" ht="33">
      <c r="B184" s="206" t="s">
        <v>7288</v>
      </c>
      <c r="C184" s="207" t="s">
        <v>7289</v>
      </c>
      <c r="D184" s="208" t="s">
        <v>1539</v>
      </c>
      <c r="E184" s="209" t="s">
        <v>1948</v>
      </c>
      <c r="F184" s="210"/>
      <c r="G184" s="503"/>
      <c r="H184" s="199"/>
    </row>
    <row r="185" spans="2:8" ht="33">
      <c r="B185" s="206" t="s">
        <v>5907</v>
      </c>
      <c r="C185" s="207" t="s">
        <v>7290</v>
      </c>
      <c r="D185" s="208" t="s">
        <v>1339</v>
      </c>
      <c r="E185" s="209" t="s">
        <v>1948</v>
      </c>
      <c r="F185" s="210"/>
      <c r="G185" s="503"/>
      <c r="H185" s="199"/>
    </row>
    <row r="186" spans="2:8">
      <c r="B186" s="206" t="s">
        <v>7291</v>
      </c>
      <c r="C186" s="207" t="s">
        <v>7292</v>
      </c>
      <c r="D186" s="208" t="s">
        <v>4677</v>
      </c>
      <c r="E186" s="209" t="s">
        <v>1948</v>
      </c>
      <c r="F186" s="210"/>
      <c r="G186" s="503"/>
      <c r="H186" s="199"/>
    </row>
    <row r="187" spans="2:8" ht="33">
      <c r="B187" s="206" t="s">
        <v>7293</v>
      </c>
      <c r="C187" s="207" t="s">
        <v>7294</v>
      </c>
      <c r="D187" s="208" t="s">
        <v>1306</v>
      </c>
      <c r="E187" s="209" t="s">
        <v>2285</v>
      </c>
      <c r="F187" s="210"/>
      <c r="G187" s="503"/>
      <c r="H187" s="199"/>
    </row>
    <row r="188" spans="2:8">
      <c r="B188" s="206" t="s">
        <v>7295</v>
      </c>
      <c r="C188" s="207" t="s">
        <v>7296</v>
      </c>
      <c r="D188" s="208" t="s">
        <v>1317</v>
      </c>
      <c r="E188" s="209" t="s">
        <v>1948</v>
      </c>
      <c r="F188" s="210"/>
      <c r="G188" s="503"/>
      <c r="H188" s="199"/>
    </row>
    <row r="189" spans="2:8" ht="33">
      <c r="B189" s="206" t="s">
        <v>7297</v>
      </c>
      <c r="C189" s="207" t="s">
        <v>7298</v>
      </c>
      <c r="D189" s="208" t="s">
        <v>1539</v>
      </c>
      <c r="E189" s="209" t="s">
        <v>1948</v>
      </c>
      <c r="F189" s="210"/>
      <c r="G189" s="503"/>
      <c r="H189" s="199"/>
    </row>
    <row r="190" spans="2:8" ht="33">
      <c r="B190" s="206" t="s">
        <v>7299</v>
      </c>
      <c r="C190" s="207" t="s">
        <v>7300</v>
      </c>
      <c r="D190" s="208" t="s">
        <v>1317</v>
      </c>
      <c r="E190" s="209" t="s">
        <v>1948</v>
      </c>
      <c r="F190" s="210"/>
      <c r="G190" s="503"/>
      <c r="H190" s="199"/>
    </row>
    <row r="191" spans="2:8" ht="33">
      <c r="B191" s="206" t="s">
        <v>7301</v>
      </c>
      <c r="C191" s="207" t="s">
        <v>7302</v>
      </c>
      <c r="D191" s="208" t="s">
        <v>2108</v>
      </c>
      <c r="E191" s="209" t="s">
        <v>1948</v>
      </c>
      <c r="F191" s="210"/>
      <c r="G191" s="503"/>
      <c r="H191" s="199"/>
    </row>
    <row r="192" spans="2:8" ht="33">
      <c r="B192" s="206" t="s">
        <v>7303</v>
      </c>
      <c r="C192" s="207" t="s">
        <v>7304</v>
      </c>
      <c r="D192" s="208" t="s">
        <v>1539</v>
      </c>
      <c r="E192" s="209" t="s">
        <v>1948</v>
      </c>
      <c r="F192" s="210"/>
      <c r="G192" s="503"/>
      <c r="H192" s="199"/>
    </row>
    <row r="193" spans="1:8" ht="33">
      <c r="B193" s="206" t="s">
        <v>5923</v>
      </c>
      <c r="C193" s="207" t="s">
        <v>7305</v>
      </c>
      <c r="D193" s="208" t="s">
        <v>1339</v>
      </c>
      <c r="E193" s="209" t="s">
        <v>1948</v>
      </c>
      <c r="F193" s="210"/>
      <c r="G193" s="503"/>
      <c r="H193" s="199"/>
    </row>
    <row r="194" spans="1:8" ht="17.25" thickBot="1">
      <c r="B194" s="498" t="s">
        <v>7306</v>
      </c>
      <c r="C194" s="499" t="s">
        <v>7307</v>
      </c>
      <c r="D194" s="500" t="s">
        <v>4677</v>
      </c>
      <c r="E194" s="501" t="s">
        <v>1948</v>
      </c>
      <c r="F194" s="502"/>
      <c r="G194" s="504"/>
      <c r="H194" s="199"/>
    </row>
    <row r="195" spans="1:8" s="44" customFormat="1" ht="18">
      <c r="A195" s="8"/>
      <c r="B195" s="505" t="s">
        <v>7308</v>
      </c>
      <c r="C195" s="506"/>
      <c r="D195" s="437"/>
      <c r="E195" s="270"/>
      <c r="F195" s="270"/>
      <c r="G195" s="365"/>
      <c r="H195" s="199"/>
    </row>
    <row r="196" spans="1:8" s="44" customFormat="1" ht="18.75" thickBot="1">
      <c r="A196" s="8"/>
      <c r="B196" s="507" t="s">
        <v>6935</v>
      </c>
      <c r="C196" s="508"/>
      <c r="D196" s="307"/>
      <c r="E196" s="277"/>
      <c r="F196" s="277"/>
      <c r="G196" s="304"/>
      <c r="H196" s="199"/>
    </row>
    <row r="197" spans="1:8" s="44" customFormat="1" ht="20.100000000000001" customHeight="1" thickBot="1">
      <c r="A197" s="8"/>
      <c r="B197" s="336" t="s">
        <v>7145</v>
      </c>
      <c r="C197" s="496"/>
      <c r="D197" s="497"/>
      <c r="E197" s="456"/>
      <c r="F197" s="456"/>
      <c r="G197" s="457"/>
      <c r="H197" s="199"/>
    </row>
    <row r="198" spans="1:8">
      <c r="B198" s="200" t="s">
        <v>5748</v>
      </c>
      <c r="C198" s="201" t="s">
        <v>7309</v>
      </c>
      <c r="D198" s="202" t="s">
        <v>1317</v>
      </c>
      <c r="E198" s="203" t="s">
        <v>1948</v>
      </c>
      <c r="F198" s="204"/>
      <c r="G198" s="345" t="s">
        <v>7310</v>
      </c>
      <c r="H198" s="199"/>
    </row>
    <row r="199" spans="1:8">
      <c r="B199" s="206" t="s">
        <v>5750</v>
      </c>
      <c r="C199" s="207" t="s">
        <v>7311</v>
      </c>
      <c r="D199" s="208" t="s">
        <v>3162</v>
      </c>
      <c r="E199" s="209" t="s">
        <v>1948</v>
      </c>
      <c r="F199" s="210"/>
      <c r="G199" s="228"/>
      <c r="H199" s="199"/>
    </row>
    <row r="200" spans="1:8">
      <c r="B200" s="206" t="s">
        <v>5753</v>
      </c>
      <c r="C200" s="207" t="s">
        <v>7312</v>
      </c>
      <c r="D200" s="208" t="s">
        <v>1317</v>
      </c>
      <c r="E200" s="209" t="s">
        <v>1948</v>
      </c>
      <c r="F200" s="210"/>
      <c r="G200" s="228"/>
      <c r="H200" s="199"/>
    </row>
    <row r="201" spans="1:8" ht="33">
      <c r="B201" s="206" t="s">
        <v>7152</v>
      </c>
      <c r="C201" s="207" t="s">
        <v>7313</v>
      </c>
      <c r="D201" s="208" t="s">
        <v>1306</v>
      </c>
      <c r="E201" s="209" t="s">
        <v>2285</v>
      </c>
      <c r="F201" s="210"/>
      <c r="G201" s="228"/>
      <c r="H201" s="199"/>
    </row>
    <row r="202" spans="1:8">
      <c r="B202" s="206" t="s">
        <v>7154</v>
      </c>
      <c r="C202" s="207" t="s">
        <v>7314</v>
      </c>
      <c r="D202" s="208" t="s">
        <v>1317</v>
      </c>
      <c r="E202" s="209" t="s">
        <v>1948</v>
      </c>
      <c r="F202" s="210"/>
      <c r="G202" s="228"/>
      <c r="H202" s="199"/>
    </row>
    <row r="203" spans="1:8" ht="33">
      <c r="B203" s="206" t="s">
        <v>7157</v>
      </c>
      <c r="C203" s="207" t="s">
        <v>7315</v>
      </c>
      <c r="D203" s="208" t="s">
        <v>1539</v>
      </c>
      <c r="E203" s="209" t="s">
        <v>1948</v>
      </c>
      <c r="F203" s="210"/>
      <c r="G203" s="228"/>
      <c r="H203" s="199"/>
    </row>
    <row r="204" spans="1:8" ht="33">
      <c r="B204" s="206" t="s">
        <v>7160</v>
      </c>
      <c r="C204" s="207" t="s">
        <v>7316</v>
      </c>
      <c r="D204" s="208" t="s">
        <v>1317</v>
      </c>
      <c r="E204" s="209" t="s">
        <v>1948</v>
      </c>
      <c r="F204" s="210"/>
      <c r="G204" s="228"/>
      <c r="H204" s="199"/>
    </row>
    <row r="205" spans="1:8" ht="33">
      <c r="B205" s="206" t="s">
        <v>7163</v>
      </c>
      <c r="C205" s="207" t="s">
        <v>7317</v>
      </c>
      <c r="D205" s="208" t="s">
        <v>2108</v>
      </c>
      <c r="E205" s="209" t="s">
        <v>1948</v>
      </c>
      <c r="F205" s="210"/>
      <c r="G205" s="228"/>
      <c r="H205" s="199"/>
    </row>
    <row r="206" spans="1:8" ht="33">
      <c r="B206" s="206" t="s">
        <v>7166</v>
      </c>
      <c r="C206" s="207" t="s">
        <v>7318</v>
      </c>
      <c r="D206" s="208" t="s">
        <v>1539</v>
      </c>
      <c r="E206" s="209" t="s">
        <v>1948</v>
      </c>
      <c r="F206" s="210"/>
      <c r="G206" s="228"/>
      <c r="H206" s="199"/>
    </row>
    <row r="207" spans="1:8" ht="33">
      <c r="B207" s="206" t="s">
        <v>5771</v>
      </c>
      <c r="C207" s="207" t="s">
        <v>7319</v>
      </c>
      <c r="D207" s="208" t="s">
        <v>1339</v>
      </c>
      <c r="E207" s="209" t="s">
        <v>1948</v>
      </c>
      <c r="F207" s="210"/>
      <c r="G207" s="228"/>
      <c r="H207" s="199"/>
    </row>
    <row r="208" spans="1:8">
      <c r="B208" s="206" t="s">
        <v>7171</v>
      </c>
      <c r="C208" s="207" t="s">
        <v>7320</v>
      </c>
      <c r="D208" s="208" t="s">
        <v>4677</v>
      </c>
      <c r="E208" s="209" t="s">
        <v>1948</v>
      </c>
      <c r="F208" s="210"/>
      <c r="G208" s="228"/>
      <c r="H208" s="199"/>
    </row>
    <row r="209" spans="2:8" ht="33">
      <c r="B209" s="206" t="s">
        <v>7174</v>
      </c>
      <c r="C209" s="207" t="s">
        <v>7321</v>
      </c>
      <c r="D209" s="208" t="s">
        <v>1306</v>
      </c>
      <c r="E209" s="209" t="s">
        <v>2285</v>
      </c>
      <c r="F209" s="210"/>
      <c r="G209" s="228"/>
      <c r="H209" s="199"/>
    </row>
    <row r="210" spans="2:8">
      <c r="B210" s="206" t="s">
        <v>7176</v>
      </c>
      <c r="C210" s="207" t="s">
        <v>7322</v>
      </c>
      <c r="D210" s="208" t="s">
        <v>1317</v>
      </c>
      <c r="E210" s="209" t="s">
        <v>1948</v>
      </c>
      <c r="F210" s="210"/>
      <c r="G210" s="228"/>
      <c r="H210" s="199"/>
    </row>
    <row r="211" spans="2:8" ht="33">
      <c r="B211" s="206" t="s">
        <v>7178</v>
      </c>
      <c r="C211" s="207" t="s">
        <v>7323</v>
      </c>
      <c r="D211" s="208" t="s">
        <v>1539</v>
      </c>
      <c r="E211" s="209" t="s">
        <v>1948</v>
      </c>
      <c r="F211" s="210"/>
      <c r="G211" s="228"/>
      <c r="H211" s="199"/>
    </row>
    <row r="212" spans="2:8" ht="33">
      <c r="B212" s="206" t="s">
        <v>7180</v>
      </c>
      <c r="C212" s="207" t="s">
        <v>7324</v>
      </c>
      <c r="D212" s="208" t="s">
        <v>1317</v>
      </c>
      <c r="E212" s="209" t="s">
        <v>1948</v>
      </c>
      <c r="F212" s="210"/>
      <c r="G212" s="228"/>
      <c r="H212" s="199"/>
    </row>
    <row r="213" spans="2:8" ht="33">
      <c r="B213" s="206" t="s">
        <v>7182</v>
      </c>
      <c r="C213" s="207" t="s">
        <v>7325</v>
      </c>
      <c r="D213" s="208" t="s">
        <v>2108</v>
      </c>
      <c r="E213" s="209" t="s">
        <v>1948</v>
      </c>
      <c r="F213" s="210"/>
      <c r="G213" s="228"/>
      <c r="H213" s="199"/>
    </row>
    <row r="214" spans="2:8" ht="33">
      <c r="B214" s="206" t="s">
        <v>7184</v>
      </c>
      <c r="C214" s="207" t="s">
        <v>7326</v>
      </c>
      <c r="D214" s="208" t="s">
        <v>1539</v>
      </c>
      <c r="E214" s="209" t="s">
        <v>1948</v>
      </c>
      <c r="F214" s="210"/>
      <c r="G214" s="228"/>
      <c r="H214" s="199"/>
    </row>
    <row r="215" spans="2:8" ht="33">
      <c r="B215" s="206" t="s">
        <v>5790</v>
      </c>
      <c r="C215" s="207" t="s">
        <v>7327</v>
      </c>
      <c r="D215" s="208" t="s">
        <v>1339</v>
      </c>
      <c r="E215" s="209" t="s">
        <v>1948</v>
      </c>
      <c r="F215" s="210"/>
      <c r="G215" s="228"/>
      <c r="H215" s="199"/>
    </row>
    <row r="216" spans="2:8">
      <c r="B216" s="206" t="s">
        <v>7187</v>
      </c>
      <c r="C216" s="207" t="s">
        <v>7328</v>
      </c>
      <c r="D216" s="208" t="s">
        <v>4677</v>
      </c>
      <c r="E216" s="209" t="s">
        <v>1948</v>
      </c>
      <c r="F216" s="210"/>
      <c r="G216" s="228"/>
      <c r="H216" s="199"/>
    </row>
    <row r="217" spans="2:8" ht="33">
      <c r="B217" s="206" t="s">
        <v>7189</v>
      </c>
      <c r="C217" s="207" t="s">
        <v>7329</v>
      </c>
      <c r="D217" s="208" t="s">
        <v>1306</v>
      </c>
      <c r="E217" s="209" t="s">
        <v>2285</v>
      </c>
      <c r="F217" s="210"/>
      <c r="G217" s="228"/>
      <c r="H217" s="199"/>
    </row>
    <row r="218" spans="2:8">
      <c r="B218" s="206" t="s">
        <v>7191</v>
      </c>
      <c r="C218" s="207" t="s">
        <v>7330</v>
      </c>
      <c r="D218" s="208" t="s">
        <v>1317</v>
      </c>
      <c r="E218" s="209" t="s">
        <v>1948</v>
      </c>
      <c r="F218" s="210"/>
      <c r="G218" s="228"/>
      <c r="H218" s="199"/>
    </row>
    <row r="219" spans="2:8" ht="33">
      <c r="B219" s="206" t="s">
        <v>7193</v>
      </c>
      <c r="C219" s="207" t="s">
        <v>7331</v>
      </c>
      <c r="D219" s="208" t="s">
        <v>1539</v>
      </c>
      <c r="E219" s="209" t="s">
        <v>1948</v>
      </c>
      <c r="F219" s="210"/>
      <c r="G219" s="228"/>
      <c r="H219" s="199"/>
    </row>
    <row r="220" spans="2:8" ht="33">
      <c r="B220" s="206" t="s">
        <v>7195</v>
      </c>
      <c r="C220" s="207" t="s">
        <v>7332</v>
      </c>
      <c r="D220" s="208" t="s">
        <v>1317</v>
      </c>
      <c r="E220" s="209" t="s">
        <v>1948</v>
      </c>
      <c r="F220" s="210"/>
      <c r="G220" s="228"/>
      <c r="H220" s="199"/>
    </row>
    <row r="221" spans="2:8" ht="33">
      <c r="B221" s="206" t="s">
        <v>7197</v>
      </c>
      <c r="C221" s="207" t="s">
        <v>7333</v>
      </c>
      <c r="D221" s="208" t="s">
        <v>2108</v>
      </c>
      <c r="E221" s="209" t="s">
        <v>1948</v>
      </c>
      <c r="F221" s="210"/>
      <c r="G221" s="228"/>
      <c r="H221" s="199"/>
    </row>
    <row r="222" spans="2:8" ht="33">
      <c r="B222" s="206" t="s">
        <v>7199</v>
      </c>
      <c r="C222" s="207" t="s">
        <v>7334</v>
      </c>
      <c r="D222" s="208" t="s">
        <v>1539</v>
      </c>
      <c r="E222" s="209" t="s">
        <v>1948</v>
      </c>
      <c r="F222" s="210"/>
      <c r="G222" s="228"/>
      <c r="H222" s="199"/>
    </row>
    <row r="223" spans="2:8" ht="33">
      <c r="B223" s="206" t="s">
        <v>5807</v>
      </c>
      <c r="C223" s="207" t="s">
        <v>7335</v>
      </c>
      <c r="D223" s="208" t="s">
        <v>1339</v>
      </c>
      <c r="E223" s="209" t="s">
        <v>1948</v>
      </c>
      <c r="F223" s="210"/>
      <c r="G223" s="228"/>
      <c r="H223" s="199"/>
    </row>
    <row r="224" spans="2:8" ht="17.25" thickBot="1">
      <c r="B224" s="498" t="s">
        <v>7202</v>
      </c>
      <c r="C224" s="499" t="s">
        <v>7336</v>
      </c>
      <c r="D224" s="500" t="s">
        <v>4677</v>
      </c>
      <c r="E224" s="501" t="s">
        <v>1948</v>
      </c>
      <c r="F224" s="502"/>
      <c r="G224" s="229"/>
      <c r="H224" s="199"/>
    </row>
    <row r="225" spans="1:8" s="44" customFormat="1" ht="20.100000000000001" customHeight="1" thickBot="1">
      <c r="A225" s="8"/>
      <c r="B225" s="336" t="s">
        <v>7204</v>
      </c>
      <c r="C225" s="496"/>
      <c r="D225" s="497"/>
      <c r="E225" s="456"/>
      <c r="F225" s="456"/>
      <c r="G225" s="457"/>
      <c r="H225" s="199"/>
    </row>
    <row r="226" spans="1:8">
      <c r="B226" s="419" t="s">
        <v>7205</v>
      </c>
      <c r="C226" s="312" t="s">
        <v>7337</v>
      </c>
      <c r="D226" s="495" t="s">
        <v>4677</v>
      </c>
      <c r="E226" s="489" t="s">
        <v>1948</v>
      </c>
      <c r="F226" s="422"/>
      <c r="G226" s="228"/>
      <c r="H226" s="199"/>
    </row>
    <row r="227" spans="1:8">
      <c r="B227" s="206" t="s">
        <v>5815</v>
      </c>
      <c r="C227" s="207" t="s">
        <v>7338</v>
      </c>
      <c r="D227" s="208" t="s">
        <v>1317</v>
      </c>
      <c r="E227" s="209" t="s">
        <v>1948</v>
      </c>
      <c r="F227" s="210"/>
      <c r="G227" s="228"/>
      <c r="H227" s="199"/>
    </row>
    <row r="228" spans="1:8">
      <c r="B228" s="206" t="s">
        <v>5818</v>
      </c>
      <c r="C228" s="207" t="s">
        <v>7339</v>
      </c>
      <c r="D228" s="208" t="s">
        <v>3162</v>
      </c>
      <c r="E228" s="209" t="s">
        <v>1948</v>
      </c>
      <c r="F228" s="210"/>
      <c r="G228" s="228"/>
      <c r="H228" s="199"/>
    </row>
    <row r="229" spans="1:8">
      <c r="B229" s="206" t="s">
        <v>5820</v>
      </c>
      <c r="C229" s="207" t="s">
        <v>7340</v>
      </c>
      <c r="D229" s="208" t="s">
        <v>1317</v>
      </c>
      <c r="E229" s="209" t="s">
        <v>1948</v>
      </c>
      <c r="F229" s="210"/>
      <c r="G229" s="228"/>
      <c r="H229" s="199"/>
    </row>
    <row r="230" spans="1:8" ht="33">
      <c r="B230" s="206" t="s">
        <v>7212</v>
      </c>
      <c r="C230" s="207" t="s">
        <v>7341</v>
      </c>
      <c r="D230" s="208" t="s">
        <v>1306</v>
      </c>
      <c r="E230" s="209" t="s">
        <v>2285</v>
      </c>
      <c r="F230" s="210"/>
      <c r="G230" s="228"/>
      <c r="H230" s="199"/>
    </row>
    <row r="231" spans="1:8">
      <c r="B231" s="206" t="s">
        <v>7214</v>
      </c>
      <c r="C231" s="207" t="s">
        <v>7342</v>
      </c>
      <c r="D231" s="208" t="s">
        <v>1317</v>
      </c>
      <c r="E231" s="209" t="s">
        <v>1948</v>
      </c>
      <c r="F231" s="210"/>
      <c r="G231" s="228"/>
      <c r="H231" s="199"/>
    </row>
    <row r="232" spans="1:8" ht="33">
      <c r="B232" s="206" t="s">
        <v>7216</v>
      </c>
      <c r="C232" s="207" t="s">
        <v>7343</v>
      </c>
      <c r="D232" s="208" t="s">
        <v>1539</v>
      </c>
      <c r="E232" s="209" t="s">
        <v>1948</v>
      </c>
      <c r="F232" s="210"/>
      <c r="G232" s="228"/>
      <c r="H232" s="199"/>
    </row>
    <row r="233" spans="1:8" ht="33">
      <c r="B233" s="206" t="s">
        <v>7218</v>
      </c>
      <c r="C233" s="207" t="s">
        <v>7344</v>
      </c>
      <c r="D233" s="208" t="s">
        <v>1317</v>
      </c>
      <c r="E233" s="209" t="s">
        <v>1948</v>
      </c>
      <c r="F233" s="210"/>
      <c r="G233" s="228"/>
      <c r="H233" s="199"/>
    </row>
    <row r="234" spans="1:8" ht="33">
      <c r="B234" s="206" t="s">
        <v>7220</v>
      </c>
      <c r="C234" s="207" t="s">
        <v>7345</v>
      </c>
      <c r="D234" s="208" t="s">
        <v>2108</v>
      </c>
      <c r="E234" s="209" t="s">
        <v>1948</v>
      </c>
      <c r="F234" s="210"/>
      <c r="G234" s="228"/>
      <c r="H234" s="199"/>
    </row>
    <row r="235" spans="1:8" ht="33">
      <c r="B235" s="206" t="s">
        <v>7222</v>
      </c>
      <c r="C235" s="207" t="s">
        <v>7346</v>
      </c>
      <c r="D235" s="208" t="s">
        <v>1539</v>
      </c>
      <c r="E235" s="209" t="s">
        <v>1948</v>
      </c>
      <c r="F235" s="210"/>
      <c r="G235" s="228"/>
      <c r="H235" s="199"/>
    </row>
    <row r="236" spans="1:8" ht="33">
      <c r="B236" s="206" t="s">
        <v>5834</v>
      </c>
      <c r="C236" s="207" t="s">
        <v>7347</v>
      </c>
      <c r="D236" s="208" t="s">
        <v>1339</v>
      </c>
      <c r="E236" s="209" t="s">
        <v>1948</v>
      </c>
      <c r="F236" s="210"/>
      <c r="G236" s="228"/>
      <c r="H236" s="199"/>
    </row>
    <row r="237" spans="1:8">
      <c r="B237" s="206" t="s">
        <v>7225</v>
      </c>
      <c r="C237" s="207" t="s">
        <v>7348</v>
      </c>
      <c r="D237" s="208" t="s">
        <v>4677</v>
      </c>
      <c r="E237" s="209" t="s">
        <v>1948</v>
      </c>
      <c r="F237" s="210"/>
      <c r="G237" s="228"/>
      <c r="H237" s="199"/>
    </row>
    <row r="238" spans="1:8" ht="33">
      <c r="B238" s="206" t="s">
        <v>7227</v>
      </c>
      <c r="C238" s="207" t="s">
        <v>7349</v>
      </c>
      <c r="D238" s="208" t="s">
        <v>1306</v>
      </c>
      <c r="E238" s="209" t="s">
        <v>2285</v>
      </c>
      <c r="F238" s="210"/>
      <c r="G238" s="228"/>
      <c r="H238" s="199"/>
    </row>
    <row r="239" spans="1:8">
      <c r="B239" s="206" t="s">
        <v>7229</v>
      </c>
      <c r="C239" s="207" t="s">
        <v>7350</v>
      </c>
      <c r="D239" s="208" t="s">
        <v>1317</v>
      </c>
      <c r="E239" s="209" t="s">
        <v>1948</v>
      </c>
      <c r="F239" s="210"/>
      <c r="G239" s="228"/>
      <c r="H239" s="199"/>
    </row>
    <row r="240" spans="1:8" ht="33">
      <c r="B240" s="206" t="s">
        <v>7231</v>
      </c>
      <c r="C240" s="207" t="s">
        <v>7351</v>
      </c>
      <c r="D240" s="208" t="s">
        <v>1539</v>
      </c>
      <c r="E240" s="209" t="s">
        <v>1948</v>
      </c>
      <c r="F240" s="210"/>
      <c r="G240" s="228"/>
      <c r="H240" s="199"/>
    </row>
    <row r="241" spans="1:8" ht="33">
      <c r="B241" s="206" t="s">
        <v>7233</v>
      </c>
      <c r="C241" s="207" t="s">
        <v>7352</v>
      </c>
      <c r="D241" s="208" t="s">
        <v>1317</v>
      </c>
      <c r="E241" s="209" t="s">
        <v>1948</v>
      </c>
      <c r="F241" s="210"/>
      <c r="G241" s="228"/>
      <c r="H241" s="199"/>
    </row>
    <row r="242" spans="1:8" ht="33">
      <c r="B242" s="206" t="s">
        <v>7235</v>
      </c>
      <c r="C242" s="207" t="s">
        <v>7353</v>
      </c>
      <c r="D242" s="208" t="s">
        <v>2108</v>
      </c>
      <c r="E242" s="209" t="s">
        <v>1948</v>
      </c>
      <c r="F242" s="210"/>
      <c r="G242" s="228"/>
      <c r="H242" s="199"/>
    </row>
    <row r="243" spans="1:8" ht="33">
      <c r="B243" s="206" t="s">
        <v>7237</v>
      </c>
      <c r="C243" s="207" t="s">
        <v>7354</v>
      </c>
      <c r="D243" s="208" t="s">
        <v>1539</v>
      </c>
      <c r="E243" s="209" t="s">
        <v>1948</v>
      </c>
      <c r="F243" s="210"/>
      <c r="G243" s="228"/>
      <c r="H243" s="199"/>
    </row>
    <row r="244" spans="1:8" ht="33">
      <c r="B244" s="206" t="s">
        <v>5850</v>
      </c>
      <c r="C244" s="207" t="s">
        <v>7355</v>
      </c>
      <c r="D244" s="208" t="s">
        <v>1339</v>
      </c>
      <c r="E244" s="209" t="s">
        <v>1948</v>
      </c>
      <c r="F244" s="210"/>
      <c r="G244" s="228"/>
      <c r="H244" s="199"/>
    </row>
    <row r="245" spans="1:8">
      <c r="B245" s="206" t="s">
        <v>7240</v>
      </c>
      <c r="C245" s="207" t="s">
        <v>7356</v>
      </c>
      <c r="D245" s="208" t="s">
        <v>4677</v>
      </c>
      <c r="E245" s="209" t="s">
        <v>1948</v>
      </c>
      <c r="F245" s="210"/>
      <c r="G245" s="228"/>
      <c r="H245" s="199"/>
    </row>
    <row r="246" spans="1:8" ht="33">
      <c r="B246" s="206" t="s">
        <v>7242</v>
      </c>
      <c r="C246" s="207" t="s">
        <v>7357</v>
      </c>
      <c r="D246" s="208" t="s">
        <v>1306</v>
      </c>
      <c r="E246" s="209" t="s">
        <v>2285</v>
      </c>
      <c r="F246" s="210"/>
      <c r="G246" s="228"/>
      <c r="H246" s="199"/>
    </row>
    <row r="247" spans="1:8">
      <c r="B247" s="206" t="s">
        <v>7244</v>
      </c>
      <c r="C247" s="207" t="s">
        <v>7358</v>
      </c>
      <c r="D247" s="208" t="s">
        <v>1317</v>
      </c>
      <c r="E247" s="209" t="s">
        <v>1948</v>
      </c>
      <c r="F247" s="210"/>
      <c r="G247" s="228"/>
      <c r="H247" s="199"/>
    </row>
    <row r="248" spans="1:8" ht="33">
      <c r="B248" s="206" t="s">
        <v>7246</v>
      </c>
      <c r="C248" s="207" t="s">
        <v>7359</v>
      </c>
      <c r="D248" s="208" t="s">
        <v>1539</v>
      </c>
      <c r="E248" s="209" t="s">
        <v>1948</v>
      </c>
      <c r="F248" s="210"/>
      <c r="G248" s="228"/>
      <c r="H248" s="199"/>
    </row>
    <row r="249" spans="1:8" ht="33">
      <c r="B249" s="206" t="s">
        <v>7248</v>
      </c>
      <c r="C249" s="207" t="s">
        <v>7360</v>
      </c>
      <c r="D249" s="208" t="s">
        <v>1317</v>
      </c>
      <c r="E249" s="209" t="s">
        <v>1948</v>
      </c>
      <c r="F249" s="210"/>
      <c r="G249" s="228"/>
      <c r="H249" s="199"/>
    </row>
    <row r="250" spans="1:8" ht="33">
      <c r="B250" s="206" t="s">
        <v>7250</v>
      </c>
      <c r="C250" s="207" t="s">
        <v>7361</v>
      </c>
      <c r="D250" s="208" t="s">
        <v>2108</v>
      </c>
      <c r="E250" s="209" t="s">
        <v>1948</v>
      </c>
      <c r="F250" s="210"/>
      <c r="G250" s="228"/>
      <c r="H250" s="199"/>
    </row>
    <row r="251" spans="1:8" ht="33">
      <c r="B251" s="206" t="s">
        <v>7252</v>
      </c>
      <c r="C251" s="207" t="s">
        <v>7362</v>
      </c>
      <c r="D251" s="208" t="s">
        <v>1539</v>
      </c>
      <c r="E251" s="209" t="s">
        <v>1948</v>
      </c>
      <c r="F251" s="210"/>
      <c r="G251" s="228"/>
      <c r="H251" s="199"/>
    </row>
    <row r="252" spans="1:8" ht="33">
      <c r="B252" s="206" t="s">
        <v>5866</v>
      </c>
      <c r="C252" s="207" t="s">
        <v>7363</v>
      </c>
      <c r="D252" s="208" t="s">
        <v>1339</v>
      </c>
      <c r="E252" s="209" t="s">
        <v>1948</v>
      </c>
      <c r="F252" s="210"/>
      <c r="G252" s="228"/>
      <c r="H252" s="199"/>
    </row>
    <row r="253" spans="1:8" ht="17.25" thickBot="1">
      <c r="B253" s="498" t="s">
        <v>7255</v>
      </c>
      <c r="C253" s="499" t="s">
        <v>7364</v>
      </c>
      <c r="D253" s="500" t="s">
        <v>4677</v>
      </c>
      <c r="E253" s="501" t="s">
        <v>1948</v>
      </c>
      <c r="F253" s="502"/>
      <c r="G253" s="229"/>
      <c r="H253" s="199"/>
    </row>
    <row r="254" spans="1:8" s="44" customFormat="1" ht="20.100000000000001" customHeight="1" thickBot="1">
      <c r="A254" s="8"/>
      <c r="B254" s="336" t="s">
        <v>7257</v>
      </c>
      <c r="C254" s="496"/>
      <c r="D254" s="497"/>
      <c r="E254" s="456"/>
      <c r="F254" s="456"/>
      <c r="G254" s="457"/>
      <c r="H254" s="199"/>
    </row>
    <row r="255" spans="1:8">
      <c r="B255" s="419" t="s">
        <v>7258</v>
      </c>
      <c r="C255" s="312" t="s">
        <v>7365</v>
      </c>
      <c r="D255" s="495" t="s">
        <v>4677</v>
      </c>
      <c r="E255" s="489" t="s">
        <v>1948</v>
      </c>
      <c r="F255" s="422"/>
      <c r="G255" s="228"/>
      <c r="H255" s="199"/>
    </row>
    <row r="256" spans="1:8">
      <c r="B256" s="206" t="s">
        <v>5873</v>
      </c>
      <c r="C256" s="207" t="s">
        <v>7366</v>
      </c>
      <c r="D256" s="208" t="s">
        <v>1317</v>
      </c>
      <c r="E256" s="209" t="s">
        <v>1948</v>
      </c>
      <c r="F256" s="210"/>
      <c r="G256" s="228"/>
      <c r="H256" s="199"/>
    </row>
    <row r="257" spans="2:8">
      <c r="B257" s="206" t="s">
        <v>5875</v>
      </c>
      <c r="C257" s="207" t="s">
        <v>7367</v>
      </c>
      <c r="D257" s="208" t="s">
        <v>3162</v>
      </c>
      <c r="E257" s="209" t="s">
        <v>1948</v>
      </c>
      <c r="F257" s="210"/>
      <c r="G257" s="228"/>
      <c r="H257" s="199"/>
    </row>
    <row r="258" spans="2:8">
      <c r="B258" s="206" t="s">
        <v>5877</v>
      </c>
      <c r="C258" s="207" t="s">
        <v>7368</v>
      </c>
      <c r="D258" s="208" t="s">
        <v>1317</v>
      </c>
      <c r="E258" s="209" t="s">
        <v>1948</v>
      </c>
      <c r="F258" s="210"/>
      <c r="G258" s="228"/>
      <c r="H258" s="199"/>
    </row>
    <row r="259" spans="2:8" ht="33">
      <c r="B259" s="206" t="s">
        <v>7263</v>
      </c>
      <c r="C259" s="207" t="s">
        <v>7369</v>
      </c>
      <c r="D259" s="208" t="s">
        <v>1306</v>
      </c>
      <c r="E259" s="209" t="s">
        <v>2285</v>
      </c>
      <c r="F259" s="210"/>
      <c r="G259" s="228"/>
      <c r="H259" s="199"/>
    </row>
    <row r="260" spans="2:8">
      <c r="B260" s="206" t="s">
        <v>7265</v>
      </c>
      <c r="C260" s="207" t="s">
        <v>7370</v>
      </c>
      <c r="D260" s="208" t="s">
        <v>1317</v>
      </c>
      <c r="E260" s="209" t="s">
        <v>1948</v>
      </c>
      <c r="F260" s="210"/>
      <c r="G260" s="228"/>
      <c r="H260" s="199"/>
    </row>
    <row r="261" spans="2:8" ht="33">
      <c r="B261" s="206" t="s">
        <v>7267</v>
      </c>
      <c r="C261" s="207" t="s">
        <v>7371</v>
      </c>
      <c r="D261" s="208" t="s">
        <v>1539</v>
      </c>
      <c r="E261" s="209" t="s">
        <v>1948</v>
      </c>
      <c r="F261" s="210"/>
      <c r="G261" s="228"/>
      <c r="H261" s="199"/>
    </row>
    <row r="262" spans="2:8" ht="33">
      <c r="B262" s="206" t="s">
        <v>7269</v>
      </c>
      <c r="C262" s="207" t="s">
        <v>7372</v>
      </c>
      <c r="D262" s="208" t="s">
        <v>1317</v>
      </c>
      <c r="E262" s="209" t="s">
        <v>1948</v>
      </c>
      <c r="F262" s="210"/>
      <c r="G262" s="228"/>
      <c r="H262" s="199"/>
    </row>
    <row r="263" spans="2:8" ht="33">
      <c r="B263" s="206" t="s">
        <v>7271</v>
      </c>
      <c r="C263" s="207" t="s">
        <v>7373</v>
      </c>
      <c r="D263" s="208" t="s">
        <v>2108</v>
      </c>
      <c r="E263" s="209" t="s">
        <v>1948</v>
      </c>
      <c r="F263" s="210"/>
      <c r="G263" s="228"/>
      <c r="H263" s="199"/>
    </row>
    <row r="264" spans="2:8" ht="33">
      <c r="B264" s="206" t="s">
        <v>7273</v>
      </c>
      <c r="C264" s="207" t="s">
        <v>7374</v>
      </c>
      <c r="D264" s="208" t="s">
        <v>1539</v>
      </c>
      <c r="E264" s="209" t="s">
        <v>1948</v>
      </c>
      <c r="F264" s="210"/>
      <c r="G264" s="228"/>
      <c r="H264" s="199"/>
    </row>
    <row r="265" spans="2:8" ht="33">
      <c r="B265" s="206" t="s">
        <v>5891</v>
      </c>
      <c r="C265" s="207" t="s">
        <v>7375</v>
      </c>
      <c r="D265" s="208" t="s">
        <v>1339</v>
      </c>
      <c r="E265" s="209" t="s">
        <v>1948</v>
      </c>
      <c r="F265" s="210"/>
      <c r="G265" s="228"/>
      <c r="H265" s="199"/>
    </row>
    <row r="266" spans="2:8">
      <c r="B266" s="206" t="s">
        <v>7276</v>
      </c>
      <c r="C266" s="207" t="s">
        <v>7376</v>
      </c>
      <c r="D266" s="208" t="s">
        <v>4677</v>
      </c>
      <c r="E266" s="209" t="s">
        <v>1948</v>
      </c>
      <c r="F266" s="210"/>
      <c r="G266" s="228"/>
      <c r="H266" s="199"/>
    </row>
    <row r="267" spans="2:8" ht="33">
      <c r="B267" s="206" t="s">
        <v>7278</v>
      </c>
      <c r="C267" s="207" t="s">
        <v>7377</v>
      </c>
      <c r="D267" s="208" t="s">
        <v>1306</v>
      </c>
      <c r="E267" s="209" t="s">
        <v>2285</v>
      </c>
      <c r="F267" s="210"/>
      <c r="G267" s="228"/>
      <c r="H267" s="199"/>
    </row>
    <row r="268" spans="2:8">
      <c r="B268" s="206" t="s">
        <v>7280</v>
      </c>
      <c r="C268" s="207" t="s">
        <v>7378</v>
      </c>
      <c r="D268" s="208" t="s">
        <v>1317</v>
      </c>
      <c r="E268" s="209" t="s">
        <v>1948</v>
      </c>
      <c r="F268" s="210"/>
      <c r="G268" s="228"/>
      <c r="H268" s="199"/>
    </row>
    <row r="269" spans="2:8" ht="33">
      <c r="B269" s="206" t="s">
        <v>7282</v>
      </c>
      <c r="C269" s="207" t="s">
        <v>7379</v>
      </c>
      <c r="D269" s="208" t="s">
        <v>1539</v>
      </c>
      <c r="E269" s="209" t="s">
        <v>1948</v>
      </c>
      <c r="F269" s="210"/>
      <c r="G269" s="228"/>
      <c r="H269" s="199"/>
    </row>
    <row r="270" spans="2:8" ht="33">
      <c r="B270" s="206" t="s">
        <v>7284</v>
      </c>
      <c r="C270" s="207" t="s">
        <v>7380</v>
      </c>
      <c r="D270" s="208" t="s">
        <v>1317</v>
      </c>
      <c r="E270" s="209" t="s">
        <v>1948</v>
      </c>
      <c r="F270" s="210"/>
      <c r="G270" s="228"/>
      <c r="H270" s="199"/>
    </row>
    <row r="271" spans="2:8" ht="33">
      <c r="B271" s="206" t="s">
        <v>7286</v>
      </c>
      <c r="C271" s="207" t="s">
        <v>7381</v>
      </c>
      <c r="D271" s="208" t="s">
        <v>2108</v>
      </c>
      <c r="E271" s="209" t="s">
        <v>1948</v>
      </c>
      <c r="F271" s="210"/>
      <c r="G271" s="228"/>
      <c r="H271" s="199"/>
    </row>
    <row r="272" spans="2:8" ht="33">
      <c r="B272" s="206" t="s">
        <v>7288</v>
      </c>
      <c r="C272" s="207" t="s">
        <v>7382</v>
      </c>
      <c r="D272" s="208" t="s">
        <v>1539</v>
      </c>
      <c r="E272" s="209" t="s">
        <v>1948</v>
      </c>
      <c r="F272" s="210"/>
      <c r="G272" s="228"/>
      <c r="H272" s="199"/>
    </row>
    <row r="273" spans="1:8" ht="33">
      <c r="B273" s="206" t="s">
        <v>5907</v>
      </c>
      <c r="C273" s="207" t="s">
        <v>7383</v>
      </c>
      <c r="D273" s="208" t="s">
        <v>1339</v>
      </c>
      <c r="E273" s="209" t="s">
        <v>1948</v>
      </c>
      <c r="F273" s="210"/>
      <c r="G273" s="228"/>
      <c r="H273" s="199"/>
    </row>
    <row r="274" spans="1:8">
      <c r="B274" s="206" t="s">
        <v>7291</v>
      </c>
      <c r="C274" s="207" t="s">
        <v>7384</v>
      </c>
      <c r="D274" s="208" t="s">
        <v>4677</v>
      </c>
      <c r="E274" s="209" t="s">
        <v>1948</v>
      </c>
      <c r="F274" s="210"/>
      <c r="G274" s="228"/>
      <c r="H274" s="199"/>
    </row>
    <row r="275" spans="1:8" ht="33">
      <c r="B275" s="206" t="s">
        <v>7293</v>
      </c>
      <c r="C275" s="207" t="s">
        <v>7385</v>
      </c>
      <c r="D275" s="208" t="s">
        <v>1306</v>
      </c>
      <c r="E275" s="209" t="s">
        <v>2285</v>
      </c>
      <c r="F275" s="210"/>
      <c r="G275" s="228"/>
      <c r="H275" s="199"/>
    </row>
    <row r="276" spans="1:8">
      <c r="B276" s="206" t="s">
        <v>7295</v>
      </c>
      <c r="C276" s="207" t="s">
        <v>7386</v>
      </c>
      <c r="D276" s="208" t="s">
        <v>1317</v>
      </c>
      <c r="E276" s="209" t="s">
        <v>1948</v>
      </c>
      <c r="F276" s="210"/>
      <c r="G276" s="228"/>
      <c r="H276" s="199"/>
    </row>
    <row r="277" spans="1:8" ht="33">
      <c r="B277" s="206" t="s">
        <v>7297</v>
      </c>
      <c r="C277" s="207" t="s">
        <v>7387</v>
      </c>
      <c r="D277" s="208" t="s">
        <v>1539</v>
      </c>
      <c r="E277" s="209" t="s">
        <v>1948</v>
      </c>
      <c r="F277" s="210"/>
      <c r="G277" s="228"/>
      <c r="H277" s="199"/>
    </row>
    <row r="278" spans="1:8" ht="33">
      <c r="B278" s="206" t="s">
        <v>7299</v>
      </c>
      <c r="C278" s="207" t="s">
        <v>7388</v>
      </c>
      <c r="D278" s="208" t="s">
        <v>1317</v>
      </c>
      <c r="E278" s="209" t="s">
        <v>1948</v>
      </c>
      <c r="F278" s="210"/>
      <c r="G278" s="228"/>
      <c r="H278" s="199"/>
    </row>
    <row r="279" spans="1:8" ht="33">
      <c r="B279" s="206" t="s">
        <v>7301</v>
      </c>
      <c r="C279" s="207" t="s">
        <v>7389</v>
      </c>
      <c r="D279" s="208" t="s">
        <v>2108</v>
      </c>
      <c r="E279" s="209" t="s">
        <v>1948</v>
      </c>
      <c r="F279" s="210"/>
      <c r="G279" s="228"/>
      <c r="H279" s="199"/>
    </row>
    <row r="280" spans="1:8" ht="33">
      <c r="B280" s="206" t="s">
        <v>7303</v>
      </c>
      <c r="C280" s="207" t="s">
        <v>7390</v>
      </c>
      <c r="D280" s="208" t="s">
        <v>1539</v>
      </c>
      <c r="E280" s="209" t="s">
        <v>1948</v>
      </c>
      <c r="F280" s="210"/>
      <c r="G280" s="228"/>
      <c r="H280" s="199"/>
    </row>
    <row r="281" spans="1:8" ht="33">
      <c r="B281" s="206" t="s">
        <v>5923</v>
      </c>
      <c r="C281" s="207" t="s">
        <v>7391</v>
      </c>
      <c r="D281" s="208" t="s">
        <v>1339</v>
      </c>
      <c r="E281" s="209" t="s">
        <v>1948</v>
      </c>
      <c r="F281" s="210"/>
      <c r="G281" s="228"/>
      <c r="H281" s="199"/>
    </row>
    <row r="282" spans="1:8" ht="17.25" thickBot="1">
      <c r="B282" s="498" t="s">
        <v>7306</v>
      </c>
      <c r="C282" s="499" t="s">
        <v>7392</v>
      </c>
      <c r="D282" s="500" t="s">
        <v>4677</v>
      </c>
      <c r="E282" s="501" t="s">
        <v>1948</v>
      </c>
      <c r="F282" s="502"/>
      <c r="G282" s="229"/>
      <c r="H282" s="199"/>
    </row>
    <row r="283" spans="1:8" ht="20.100000000000001" customHeight="1" thickBot="1">
      <c r="B283" s="509" t="s">
        <v>7393</v>
      </c>
      <c r="C283" s="496"/>
      <c r="D283" s="497"/>
      <c r="E283" s="456"/>
      <c r="F283" s="456"/>
      <c r="G283" s="457"/>
      <c r="H283" s="199"/>
    </row>
    <row r="284" spans="1:8" ht="30">
      <c r="A284" s="181"/>
      <c r="B284" s="200" t="s">
        <v>7124</v>
      </c>
      <c r="C284" s="510" t="s">
        <v>7394</v>
      </c>
      <c r="D284" s="418" t="s">
        <v>1524</v>
      </c>
      <c r="E284" s="289" t="s">
        <v>7126</v>
      </c>
      <c r="F284" s="204"/>
      <c r="G284" s="475" t="s">
        <v>7395</v>
      </c>
      <c r="H284" s="199"/>
    </row>
    <row r="285" spans="1:8">
      <c r="A285" s="181"/>
      <c r="B285" s="206" t="s">
        <v>7127</v>
      </c>
      <c r="C285" s="207" t="s">
        <v>7396</v>
      </c>
      <c r="D285" s="208" t="s">
        <v>1317</v>
      </c>
      <c r="E285" s="209" t="s">
        <v>1948</v>
      </c>
      <c r="F285" s="210"/>
      <c r="G285" s="468"/>
      <c r="H285" s="199"/>
    </row>
    <row r="286" spans="1:8">
      <c r="B286" s="206" t="s">
        <v>7130</v>
      </c>
      <c r="C286" s="207" t="s">
        <v>7397</v>
      </c>
      <c r="D286" s="208" t="s">
        <v>2108</v>
      </c>
      <c r="E286" s="209" t="s">
        <v>2285</v>
      </c>
      <c r="F286" s="210"/>
      <c r="G286" s="468"/>
      <c r="H286" s="199"/>
    </row>
    <row r="287" spans="1:8">
      <c r="B287" s="206" t="s">
        <v>7132</v>
      </c>
      <c r="C287" s="207" t="s">
        <v>7398</v>
      </c>
      <c r="D287" s="208" t="s">
        <v>1317</v>
      </c>
      <c r="E287" s="209" t="s">
        <v>1948</v>
      </c>
      <c r="F287" s="210"/>
      <c r="G287" s="468"/>
      <c r="H287" s="199"/>
    </row>
    <row r="288" spans="1:8">
      <c r="B288" s="206" t="s">
        <v>7135</v>
      </c>
      <c r="C288" s="207" t="s">
        <v>7399</v>
      </c>
      <c r="D288" s="208" t="s">
        <v>1317</v>
      </c>
      <c r="E288" s="209" t="s">
        <v>1948</v>
      </c>
      <c r="F288" s="210"/>
      <c r="G288" s="468"/>
      <c r="H288" s="199"/>
    </row>
    <row r="289" spans="1:8">
      <c r="B289" s="206" t="s">
        <v>407</v>
      </c>
      <c r="C289" s="207" t="s">
        <v>7400</v>
      </c>
      <c r="D289" s="208" t="s">
        <v>2108</v>
      </c>
      <c r="E289" s="209" t="s">
        <v>2285</v>
      </c>
      <c r="F289" s="210"/>
      <c r="G289" s="468"/>
      <c r="H289" s="199"/>
    </row>
    <row r="290" spans="1:8">
      <c r="B290" s="254" t="s">
        <v>7139</v>
      </c>
      <c r="C290" s="255" t="s">
        <v>7401</v>
      </c>
      <c r="D290" s="256" t="s">
        <v>1317</v>
      </c>
      <c r="E290" s="257" t="s">
        <v>1948</v>
      </c>
      <c r="F290" s="258"/>
      <c r="G290" s="468"/>
      <c r="H290" s="199"/>
    </row>
    <row r="291" spans="1:8" ht="17.25" thickBot="1">
      <c r="B291" s="254" t="s">
        <v>7142</v>
      </c>
      <c r="C291" s="255" t="s">
        <v>7402</v>
      </c>
      <c r="D291" s="256" t="s">
        <v>1317</v>
      </c>
      <c r="E291" s="257" t="s">
        <v>1948</v>
      </c>
      <c r="F291" s="258"/>
      <c r="G291" s="469"/>
      <c r="H291" s="199"/>
    </row>
    <row r="292" spans="1:8" s="44" customFormat="1" ht="20.100000000000001" customHeight="1" thickBot="1">
      <c r="A292" s="8"/>
      <c r="B292" s="336" t="s">
        <v>7144</v>
      </c>
      <c r="C292" s="496"/>
      <c r="D292" s="497"/>
      <c r="E292" s="456"/>
      <c r="F292" s="456"/>
      <c r="G292" s="457"/>
      <c r="H292" s="199"/>
    </row>
    <row r="293" spans="1:8" s="44" customFormat="1" ht="20.100000000000001" customHeight="1" thickBot="1">
      <c r="A293" s="8"/>
      <c r="B293" s="336" t="s">
        <v>7145</v>
      </c>
      <c r="C293" s="496"/>
      <c r="D293" s="497"/>
      <c r="E293" s="456"/>
      <c r="F293" s="456"/>
      <c r="G293" s="457"/>
      <c r="H293" s="199"/>
    </row>
    <row r="294" spans="1:8" ht="30">
      <c r="B294" s="200" t="s">
        <v>5748</v>
      </c>
      <c r="C294" s="201" t="s">
        <v>7403</v>
      </c>
      <c r="D294" s="202" t="s">
        <v>1317</v>
      </c>
      <c r="E294" s="203" t="s">
        <v>2243</v>
      </c>
      <c r="F294" s="204"/>
      <c r="G294" s="467" t="s">
        <v>6044</v>
      </c>
      <c r="H294" s="199"/>
    </row>
    <row r="295" spans="1:8">
      <c r="B295" s="206" t="s">
        <v>5750</v>
      </c>
      <c r="C295" s="207" t="s">
        <v>7404</v>
      </c>
      <c r="D295" s="208" t="s">
        <v>3162</v>
      </c>
      <c r="E295" s="209" t="s">
        <v>2243</v>
      </c>
      <c r="F295" s="210"/>
      <c r="G295" s="468"/>
      <c r="H295" s="199"/>
    </row>
    <row r="296" spans="1:8">
      <c r="B296" s="206" t="s">
        <v>5753</v>
      </c>
      <c r="C296" s="207" t="s">
        <v>7405</v>
      </c>
      <c r="D296" s="208" t="s">
        <v>1317</v>
      </c>
      <c r="E296" s="209" t="s">
        <v>2243</v>
      </c>
      <c r="F296" s="210"/>
      <c r="G296" s="468"/>
      <c r="H296" s="199"/>
    </row>
    <row r="297" spans="1:8" ht="33">
      <c r="B297" s="206" t="s">
        <v>7152</v>
      </c>
      <c r="C297" s="207" t="s">
        <v>7406</v>
      </c>
      <c r="D297" s="208" t="s">
        <v>1306</v>
      </c>
      <c r="E297" s="209" t="s">
        <v>2230</v>
      </c>
      <c r="F297" s="210"/>
      <c r="G297" s="468"/>
      <c r="H297" s="199"/>
    </row>
    <row r="298" spans="1:8">
      <c r="B298" s="206" t="s">
        <v>7154</v>
      </c>
      <c r="C298" s="207" t="s">
        <v>7407</v>
      </c>
      <c r="D298" s="208" t="s">
        <v>1317</v>
      </c>
      <c r="E298" s="209" t="s">
        <v>2243</v>
      </c>
      <c r="F298" s="210"/>
      <c r="G298" s="468"/>
      <c r="H298" s="199"/>
    </row>
    <row r="299" spans="1:8" ht="33">
      <c r="B299" s="206" t="s">
        <v>7157</v>
      </c>
      <c r="C299" s="207" t="s">
        <v>7408</v>
      </c>
      <c r="D299" s="208" t="s">
        <v>1539</v>
      </c>
      <c r="E299" s="209" t="s">
        <v>2243</v>
      </c>
      <c r="F299" s="210"/>
      <c r="G299" s="468"/>
      <c r="H299" s="199"/>
    </row>
    <row r="300" spans="1:8" ht="33">
      <c r="B300" s="206" t="s">
        <v>7409</v>
      </c>
      <c r="C300" s="207" t="s">
        <v>7410</v>
      </c>
      <c r="D300" s="208" t="s">
        <v>1317</v>
      </c>
      <c r="E300" s="209" t="s">
        <v>2243</v>
      </c>
      <c r="F300" s="210"/>
      <c r="G300" s="468"/>
      <c r="H300" s="199"/>
    </row>
    <row r="301" spans="1:8" ht="33">
      <c r="B301" s="206" t="s">
        <v>7411</v>
      </c>
      <c r="C301" s="207" t="s">
        <v>7412</v>
      </c>
      <c r="D301" s="208" t="s">
        <v>2108</v>
      </c>
      <c r="E301" s="209" t="s">
        <v>2243</v>
      </c>
      <c r="F301" s="210"/>
      <c r="G301" s="468"/>
      <c r="H301" s="199"/>
    </row>
    <row r="302" spans="1:8" ht="33">
      <c r="B302" s="206" t="s">
        <v>7413</v>
      </c>
      <c r="C302" s="207" t="s">
        <v>7414</v>
      </c>
      <c r="D302" s="208" t="s">
        <v>1539</v>
      </c>
      <c r="E302" s="209" t="s">
        <v>2243</v>
      </c>
      <c r="F302" s="210"/>
      <c r="G302" s="468"/>
      <c r="H302" s="199"/>
    </row>
    <row r="303" spans="1:8" ht="33">
      <c r="B303" s="206" t="s">
        <v>5771</v>
      </c>
      <c r="C303" s="207" t="s">
        <v>7415</v>
      </c>
      <c r="D303" s="208" t="s">
        <v>1339</v>
      </c>
      <c r="E303" s="209" t="s">
        <v>2243</v>
      </c>
      <c r="F303" s="210"/>
      <c r="G303" s="468"/>
      <c r="H303" s="199"/>
    </row>
    <row r="304" spans="1:8">
      <c r="B304" s="206" t="s">
        <v>7416</v>
      </c>
      <c r="C304" s="207" t="s">
        <v>7417</v>
      </c>
      <c r="D304" s="208" t="s">
        <v>1930</v>
      </c>
      <c r="E304" s="209" t="s">
        <v>2243</v>
      </c>
      <c r="F304" s="210"/>
      <c r="G304" s="468"/>
      <c r="H304" s="199"/>
    </row>
    <row r="305" spans="2:8" ht="33">
      <c r="B305" s="206" t="s">
        <v>7174</v>
      </c>
      <c r="C305" s="207" t="s">
        <v>7418</v>
      </c>
      <c r="D305" s="208" t="s">
        <v>1306</v>
      </c>
      <c r="E305" s="209" t="s">
        <v>2230</v>
      </c>
      <c r="F305" s="210"/>
      <c r="G305" s="468"/>
      <c r="H305" s="199"/>
    </row>
    <row r="306" spans="2:8">
      <c r="B306" s="206" t="s">
        <v>7176</v>
      </c>
      <c r="C306" s="207" t="s">
        <v>7419</v>
      </c>
      <c r="D306" s="208" t="s">
        <v>1317</v>
      </c>
      <c r="E306" s="209" t="s">
        <v>2243</v>
      </c>
      <c r="F306" s="210"/>
      <c r="G306" s="468"/>
      <c r="H306" s="199"/>
    </row>
    <row r="307" spans="2:8" ht="33">
      <c r="B307" s="206" t="s">
        <v>7178</v>
      </c>
      <c r="C307" s="207" t="s">
        <v>7420</v>
      </c>
      <c r="D307" s="208" t="s">
        <v>1539</v>
      </c>
      <c r="E307" s="209" t="s">
        <v>2243</v>
      </c>
      <c r="F307" s="210"/>
      <c r="G307" s="468"/>
      <c r="H307" s="199"/>
    </row>
    <row r="308" spans="2:8" ht="33">
      <c r="B308" s="206" t="s">
        <v>7421</v>
      </c>
      <c r="C308" s="207" t="s">
        <v>7422</v>
      </c>
      <c r="D308" s="208" t="s">
        <v>1317</v>
      </c>
      <c r="E308" s="209" t="s">
        <v>2243</v>
      </c>
      <c r="F308" s="210"/>
      <c r="G308" s="468"/>
      <c r="H308" s="199"/>
    </row>
    <row r="309" spans="2:8" ht="33">
      <c r="B309" s="206" t="s">
        <v>7423</v>
      </c>
      <c r="C309" s="207" t="s">
        <v>7424</v>
      </c>
      <c r="D309" s="208" t="s">
        <v>2108</v>
      </c>
      <c r="E309" s="209" t="s">
        <v>2243</v>
      </c>
      <c r="F309" s="210"/>
      <c r="G309" s="468"/>
      <c r="H309" s="199"/>
    </row>
    <row r="310" spans="2:8" ht="33">
      <c r="B310" s="206" t="s">
        <v>7425</v>
      </c>
      <c r="C310" s="207" t="s">
        <v>7426</v>
      </c>
      <c r="D310" s="208" t="s">
        <v>1539</v>
      </c>
      <c r="E310" s="209" t="s">
        <v>2243</v>
      </c>
      <c r="F310" s="210"/>
      <c r="G310" s="468"/>
      <c r="H310" s="199"/>
    </row>
    <row r="311" spans="2:8" ht="33">
      <c r="B311" s="206" t="s">
        <v>5790</v>
      </c>
      <c r="C311" s="207" t="s">
        <v>7427</v>
      </c>
      <c r="D311" s="208" t="s">
        <v>1339</v>
      </c>
      <c r="E311" s="209" t="s">
        <v>2243</v>
      </c>
      <c r="F311" s="210"/>
      <c r="G311" s="468"/>
      <c r="H311" s="199"/>
    </row>
    <row r="312" spans="2:8">
      <c r="B312" s="206" t="s">
        <v>7428</v>
      </c>
      <c r="C312" s="207" t="s">
        <v>7429</v>
      </c>
      <c r="D312" s="208" t="s">
        <v>1930</v>
      </c>
      <c r="E312" s="209" t="s">
        <v>2243</v>
      </c>
      <c r="F312" s="210"/>
      <c r="G312" s="468"/>
      <c r="H312" s="199"/>
    </row>
    <row r="313" spans="2:8" ht="33">
      <c r="B313" s="206" t="s">
        <v>7189</v>
      </c>
      <c r="C313" s="207" t="s">
        <v>7430</v>
      </c>
      <c r="D313" s="208" t="s">
        <v>1306</v>
      </c>
      <c r="E313" s="209" t="s">
        <v>2230</v>
      </c>
      <c r="F313" s="210"/>
      <c r="G313" s="468"/>
      <c r="H313" s="199"/>
    </row>
    <row r="314" spans="2:8">
      <c r="B314" s="206" t="s">
        <v>7191</v>
      </c>
      <c r="C314" s="207" t="s">
        <v>7431</v>
      </c>
      <c r="D314" s="208" t="s">
        <v>1317</v>
      </c>
      <c r="E314" s="209" t="s">
        <v>2243</v>
      </c>
      <c r="F314" s="210"/>
      <c r="G314" s="468"/>
      <c r="H314" s="199"/>
    </row>
    <row r="315" spans="2:8" ht="33">
      <c r="B315" s="206" t="s">
        <v>7193</v>
      </c>
      <c r="C315" s="207" t="s">
        <v>7432</v>
      </c>
      <c r="D315" s="208" t="s">
        <v>1539</v>
      </c>
      <c r="E315" s="209" t="s">
        <v>2243</v>
      </c>
      <c r="F315" s="210"/>
      <c r="G315" s="468"/>
      <c r="H315" s="199"/>
    </row>
    <row r="316" spans="2:8" ht="33">
      <c r="B316" s="206" t="s">
        <v>7433</v>
      </c>
      <c r="C316" s="207" t="s">
        <v>7434</v>
      </c>
      <c r="D316" s="208" t="s">
        <v>1317</v>
      </c>
      <c r="E316" s="209" t="s">
        <v>2243</v>
      </c>
      <c r="F316" s="210"/>
      <c r="G316" s="468"/>
      <c r="H316" s="199"/>
    </row>
    <row r="317" spans="2:8" ht="33">
      <c r="B317" s="206" t="s">
        <v>7435</v>
      </c>
      <c r="C317" s="207" t="s">
        <v>7436</v>
      </c>
      <c r="D317" s="208" t="s">
        <v>2108</v>
      </c>
      <c r="E317" s="209" t="s">
        <v>2243</v>
      </c>
      <c r="F317" s="210"/>
      <c r="G317" s="468"/>
      <c r="H317" s="199"/>
    </row>
    <row r="318" spans="2:8" ht="33">
      <c r="B318" s="206" t="s">
        <v>7437</v>
      </c>
      <c r="C318" s="207" t="s">
        <v>7438</v>
      </c>
      <c r="D318" s="208" t="s">
        <v>1539</v>
      </c>
      <c r="E318" s="209" t="s">
        <v>2243</v>
      </c>
      <c r="F318" s="210"/>
      <c r="G318" s="468"/>
      <c r="H318" s="199"/>
    </row>
    <row r="319" spans="2:8" ht="33">
      <c r="B319" s="206" t="s">
        <v>5807</v>
      </c>
      <c r="C319" s="207" t="s">
        <v>7439</v>
      </c>
      <c r="D319" s="208" t="s">
        <v>1339</v>
      </c>
      <c r="E319" s="209" t="s">
        <v>2243</v>
      </c>
      <c r="F319" s="210"/>
      <c r="G319" s="468"/>
      <c r="H319" s="199"/>
    </row>
    <row r="320" spans="2:8" ht="17.25" thickBot="1">
      <c r="B320" s="213" t="s">
        <v>7440</v>
      </c>
      <c r="C320" s="214" t="s">
        <v>7441</v>
      </c>
      <c r="D320" s="215" t="s">
        <v>1930</v>
      </c>
      <c r="E320" s="216" t="s">
        <v>2243</v>
      </c>
      <c r="F320" s="217"/>
      <c r="G320" s="469"/>
      <c r="H320" s="199"/>
    </row>
    <row r="321" spans="2:8" ht="20.100000000000001" customHeight="1" thickBot="1">
      <c r="B321" s="336" t="s">
        <v>7204</v>
      </c>
      <c r="C321" s="496"/>
      <c r="D321" s="497"/>
      <c r="E321" s="456"/>
      <c r="F321" s="456"/>
      <c r="G321" s="457"/>
      <c r="H321" s="199"/>
    </row>
    <row r="322" spans="2:8" ht="30">
      <c r="B322" s="200" t="s">
        <v>7442</v>
      </c>
      <c r="C322" s="201" t="s">
        <v>7443</v>
      </c>
      <c r="D322" s="202" t="s">
        <v>2225</v>
      </c>
      <c r="E322" s="203" t="s">
        <v>2243</v>
      </c>
      <c r="F322" s="204"/>
      <c r="G322" s="467" t="s">
        <v>6094</v>
      </c>
      <c r="H322" s="199"/>
    </row>
    <row r="323" spans="2:8">
      <c r="B323" s="206" t="s">
        <v>5815</v>
      </c>
      <c r="C323" s="207" t="s">
        <v>7444</v>
      </c>
      <c r="D323" s="208" t="s">
        <v>1317</v>
      </c>
      <c r="E323" s="209" t="s">
        <v>2243</v>
      </c>
      <c r="F323" s="210"/>
      <c r="G323" s="468"/>
      <c r="H323" s="199"/>
    </row>
    <row r="324" spans="2:8">
      <c r="B324" s="206" t="s">
        <v>5818</v>
      </c>
      <c r="C324" s="207" t="s">
        <v>7445</v>
      </c>
      <c r="D324" s="208" t="s">
        <v>3162</v>
      </c>
      <c r="E324" s="209" t="s">
        <v>2243</v>
      </c>
      <c r="F324" s="210"/>
      <c r="G324" s="468"/>
      <c r="H324" s="199"/>
    </row>
    <row r="325" spans="2:8">
      <c r="B325" s="206" t="s">
        <v>5820</v>
      </c>
      <c r="C325" s="207" t="s">
        <v>7446</v>
      </c>
      <c r="D325" s="208" t="s">
        <v>1317</v>
      </c>
      <c r="E325" s="209" t="s">
        <v>2243</v>
      </c>
      <c r="F325" s="210"/>
      <c r="G325" s="468"/>
      <c r="H325" s="199"/>
    </row>
    <row r="326" spans="2:8" ht="33">
      <c r="B326" s="206" t="s">
        <v>7212</v>
      </c>
      <c r="C326" s="207" t="s">
        <v>7447</v>
      </c>
      <c r="D326" s="208" t="s">
        <v>1306</v>
      </c>
      <c r="E326" s="209" t="s">
        <v>2230</v>
      </c>
      <c r="F326" s="210"/>
      <c r="G326" s="468"/>
      <c r="H326" s="199"/>
    </row>
    <row r="327" spans="2:8">
      <c r="B327" s="206" t="s">
        <v>7214</v>
      </c>
      <c r="C327" s="207" t="s">
        <v>7448</v>
      </c>
      <c r="D327" s="208" t="s">
        <v>1317</v>
      </c>
      <c r="E327" s="209" t="s">
        <v>2243</v>
      </c>
      <c r="F327" s="210"/>
      <c r="G327" s="468"/>
      <c r="H327" s="199"/>
    </row>
    <row r="328" spans="2:8" ht="33">
      <c r="B328" s="206" t="s">
        <v>7216</v>
      </c>
      <c r="C328" s="207" t="s">
        <v>7449</v>
      </c>
      <c r="D328" s="208" t="s">
        <v>1539</v>
      </c>
      <c r="E328" s="209" t="s">
        <v>2243</v>
      </c>
      <c r="F328" s="210"/>
      <c r="G328" s="468"/>
      <c r="H328" s="199"/>
    </row>
    <row r="329" spans="2:8" ht="33">
      <c r="B329" s="206" t="s">
        <v>7450</v>
      </c>
      <c r="C329" s="207" t="s">
        <v>7451</v>
      </c>
      <c r="D329" s="208" t="s">
        <v>1317</v>
      </c>
      <c r="E329" s="209" t="s">
        <v>2243</v>
      </c>
      <c r="F329" s="210"/>
      <c r="G329" s="468"/>
      <c r="H329" s="199"/>
    </row>
    <row r="330" spans="2:8" ht="33">
      <c r="B330" s="206" t="s">
        <v>7452</v>
      </c>
      <c r="C330" s="207" t="s">
        <v>7453</v>
      </c>
      <c r="D330" s="208" t="s">
        <v>2108</v>
      </c>
      <c r="E330" s="209" t="s">
        <v>2243</v>
      </c>
      <c r="F330" s="210"/>
      <c r="G330" s="468"/>
      <c r="H330" s="199"/>
    </row>
    <row r="331" spans="2:8" ht="33">
      <c r="B331" s="206" t="s">
        <v>7454</v>
      </c>
      <c r="C331" s="207" t="s">
        <v>7455</v>
      </c>
      <c r="D331" s="208" t="s">
        <v>1539</v>
      </c>
      <c r="E331" s="209" t="s">
        <v>2243</v>
      </c>
      <c r="F331" s="210"/>
      <c r="G331" s="468"/>
      <c r="H331" s="199"/>
    </row>
    <row r="332" spans="2:8" ht="33">
      <c r="B332" s="206" t="s">
        <v>5834</v>
      </c>
      <c r="C332" s="207" t="s">
        <v>7456</v>
      </c>
      <c r="D332" s="208" t="s">
        <v>1339</v>
      </c>
      <c r="E332" s="209" t="s">
        <v>2243</v>
      </c>
      <c r="F332" s="210"/>
      <c r="G332" s="468"/>
      <c r="H332" s="199"/>
    </row>
    <row r="333" spans="2:8">
      <c r="B333" s="206" t="s">
        <v>7457</v>
      </c>
      <c r="C333" s="207" t="s">
        <v>7458</v>
      </c>
      <c r="D333" s="208" t="s">
        <v>1930</v>
      </c>
      <c r="E333" s="209" t="s">
        <v>2243</v>
      </c>
      <c r="F333" s="210"/>
      <c r="G333" s="468"/>
      <c r="H333" s="199"/>
    </row>
    <row r="334" spans="2:8" ht="33">
      <c r="B334" s="206" t="s">
        <v>7227</v>
      </c>
      <c r="C334" s="207" t="s">
        <v>7459</v>
      </c>
      <c r="D334" s="208" t="s">
        <v>1306</v>
      </c>
      <c r="E334" s="209" t="s">
        <v>2230</v>
      </c>
      <c r="F334" s="210"/>
      <c r="G334" s="468"/>
      <c r="H334" s="199"/>
    </row>
    <row r="335" spans="2:8">
      <c r="B335" s="206" t="s">
        <v>7229</v>
      </c>
      <c r="C335" s="207" t="s">
        <v>7460</v>
      </c>
      <c r="D335" s="208" t="s">
        <v>1317</v>
      </c>
      <c r="E335" s="209" t="s">
        <v>2243</v>
      </c>
      <c r="F335" s="210"/>
      <c r="G335" s="468"/>
      <c r="H335" s="199"/>
    </row>
    <row r="336" spans="2:8" ht="33">
      <c r="B336" s="206" t="s">
        <v>7231</v>
      </c>
      <c r="C336" s="207" t="s">
        <v>7461</v>
      </c>
      <c r="D336" s="208" t="s">
        <v>1539</v>
      </c>
      <c r="E336" s="209" t="s">
        <v>2243</v>
      </c>
      <c r="F336" s="210"/>
      <c r="G336" s="468"/>
      <c r="H336" s="199"/>
    </row>
    <row r="337" spans="2:8" ht="33">
      <c r="B337" s="206" t="s">
        <v>7462</v>
      </c>
      <c r="C337" s="207" t="s">
        <v>7463</v>
      </c>
      <c r="D337" s="208" t="s">
        <v>1317</v>
      </c>
      <c r="E337" s="209" t="s">
        <v>2243</v>
      </c>
      <c r="F337" s="210"/>
      <c r="G337" s="468"/>
      <c r="H337" s="199"/>
    </row>
    <row r="338" spans="2:8" ht="33">
      <c r="B338" s="206" t="s">
        <v>7464</v>
      </c>
      <c r="C338" s="207" t="s">
        <v>7465</v>
      </c>
      <c r="D338" s="208" t="s">
        <v>2108</v>
      </c>
      <c r="E338" s="209" t="s">
        <v>2243</v>
      </c>
      <c r="F338" s="210"/>
      <c r="G338" s="468"/>
      <c r="H338" s="199"/>
    </row>
    <row r="339" spans="2:8" ht="33">
      <c r="B339" s="206" t="s">
        <v>7466</v>
      </c>
      <c r="C339" s="207" t="s">
        <v>7467</v>
      </c>
      <c r="D339" s="208" t="s">
        <v>1539</v>
      </c>
      <c r="E339" s="209" t="s">
        <v>2243</v>
      </c>
      <c r="F339" s="210"/>
      <c r="G339" s="468"/>
      <c r="H339" s="199"/>
    </row>
    <row r="340" spans="2:8" ht="33">
      <c r="B340" s="206" t="s">
        <v>5850</v>
      </c>
      <c r="C340" s="207" t="s">
        <v>7468</v>
      </c>
      <c r="D340" s="208" t="s">
        <v>1339</v>
      </c>
      <c r="E340" s="209" t="s">
        <v>2243</v>
      </c>
      <c r="F340" s="210"/>
      <c r="G340" s="468"/>
      <c r="H340" s="199"/>
    </row>
    <row r="341" spans="2:8">
      <c r="B341" s="206" t="s">
        <v>7469</v>
      </c>
      <c r="C341" s="207" t="s">
        <v>7470</v>
      </c>
      <c r="D341" s="208" t="s">
        <v>1930</v>
      </c>
      <c r="E341" s="209" t="s">
        <v>2243</v>
      </c>
      <c r="F341" s="210"/>
      <c r="G341" s="468"/>
      <c r="H341" s="199"/>
    </row>
    <row r="342" spans="2:8" ht="33">
      <c r="B342" s="206" t="s">
        <v>7242</v>
      </c>
      <c r="C342" s="207" t="s">
        <v>7471</v>
      </c>
      <c r="D342" s="208" t="s">
        <v>1306</v>
      </c>
      <c r="E342" s="209" t="s">
        <v>2230</v>
      </c>
      <c r="F342" s="210"/>
      <c r="G342" s="468"/>
      <c r="H342" s="199"/>
    </row>
    <row r="343" spans="2:8">
      <c r="B343" s="206" t="s">
        <v>7244</v>
      </c>
      <c r="C343" s="207" t="s">
        <v>7472</v>
      </c>
      <c r="D343" s="208" t="s">
        <v>1317</v>
      </c>
      <c r="E343" s="209" t="s">
        <v>2243</v>
      </c>
      <c r="F343" s="210"/>
      <c r="G343" s="468"/>
      <c r="H343" s="199"/>
    </row>
    <row r="344" spans="2:8" ht="33">
      <c r="B344" s="206" t="s">
        <v>7246</v>
      </c>
      <c r="C344" s="207" t="s">
        <v>7473</v>
      </c>
      <c r="D344" s="208" t="s">
        <v>1539</v>
      </c>
      <c r="E344" s="209" t="s">
        <v>2243</v>
      </c>
      <c r="F344" s="210"/>
      <c r="G344" s="468"/>
      <c r="H344" s="199"/>
    </row>
    <row r="345" spans="2:8" ht="33">
      <c r="B345" s="206" t="s">
        <v>7474</v>
      </c>
      <c r="C345" s="207" t="s">
        <v>7475</v>
      </c>
      <c r="D345" s="208" t="s">
        <v>1317</v>
      </c>
      <c r="E345" s="209" t="s">
        <v>2243</v>
      </c>
      <c r="F345" s="210"/>
      <c r="G345" s="468"/>
      <c r="H345" s="199"/>
    </row>
    <row r="346" spans="2:8" ht="33">
      <c r="B346" s="206" t="s">
        <v>7476</v>
      </c>
      <c r="C346" s="207" t="s">
        <v>7477</v>
      </c>
      <c r="D346" s="208" t="s">
        <v>2108</v>
      </c>
      <c r="E346" s="209" t="s">
        <v>2243</v>
      </c>
      <c r="F346" s="210"/>
      <c r="G346" s="468"/>
      <c r="H346" s="199"/>
    </row>
    <row r="347" spans="2:8" ht="33">
      <c r="B347" s="206" t="s">
        <v>7478</v>
      </c>
      <c r="C347" s="207" t="s">
        <v>7479</v>
      </c>
      <c r="D347" s="208" t="s">
        <v>1539</v>
      </c>
      <c r="E347" s="209" t="s">
        <v>2243</v>
      </c>
      <c r="F347" s="210"/>
      <c r="G347" s="468"/>
      <c r="H347" s="199"/>
    </row>
    <row r="348" spans="2:8" ht="33">
      <c r="B348" s="206" t="s">
        <v>5866</v>
      </c>
      <c r="C348" s="207" t="s">
        <v>7480</v>
      </c>
      <c r="D348" s="208" t="s">
        <v>1339</v>
      </c>
      <c r="E348" s="209" t="s">
        <v>2243</v>
      </c>
      <c r="F348" s="210"/>
      <c r="G348" s="468"/>
      <c r="H348" s="199"/>
    </row>
    <row r="349" spans="2:8" ht="17.25" thickBot="1">
      <c r="B349" s="213" t="s">
        <v>7481</v>
      </c>
      <c r="C349" s="214" t="s">
        <v>7482</v>
      </c>
      <c r="D349" s="215" t="s">
        <v>1930</v>
      </c>
      <c r="E349" s="216" t="s">
        <v>2243</v>
      </c>
      <c r="F349" s="217"/>
      <c r="G349" s="469"/>
      <c r="H349" s="199"/>
    </row>
    <row r="350" spans="2:8" ht="20.100000000000001" customHeight="1" thickBot="1">
      <c r="B350" s="336" t="s">
        <v>7257</v>
      </c>
      <c r="C350" s="496"/>
      <c r="D350" s="497"/>
      <c r="E350" s="456"/>
      <c r="F350" s="456"/>
      <c r="G350" s="457"/>
      <c r="H350" s="199"/>
    </row>
    <row r="351" spans="2:8" ht="30" customHeight="1">
      <c r="B351" s="200" t="s">
        <v>7483</v>
      </c>
      <c r="C351" s="201" t="s">
        <v>7484</v>
      </c>
      <c r="D351" s="202" t="s">
        <v>2225</v>
      </c>
      <c r="E351" s="203" t="s">
        <v>2243</v>
      </c>
      <c r="F351" s="204"/>
      <c r="G351" s="467" t="s">
        <v>6145</v>
      </c>
      <c r="H351" s="199"/>
    </row>
    <row r="352" spans="2:8">
      <c r="B352" s="206" t="s">
        <v>5873</v>
      </c>
      <c r="C352" s="207" t="s">
        <v>7485</v>
      </c>
      <c r="D352" s="208" t="s">
        <v>1317</v>
      </c>
      <c r="E352" s="209" t="s">
        <v>2243</v>
      </c>
      <c r="F352" s="210"/>
      <c r="G352" s="468"/>
      <c r="H352" s="199"/>
    </row>
    <row r="353" spans="2:8">
      <c r="B353" s="206" t="s">
        <v>5875</v>
      </c>
      <c r="C353" s="207" t="s">
        <v>7486</v>
      </c>
      <c r="D353" s="208" t="s">
        <v>3162</v>
      </c>
      <c r="E353" s="209" t="s">
        <v>2243</v>
      </c>
      <c r="F353" s="210"/>
      <c r="G353" s="468"/>
      <c r="H353" s="199"/>
    </row>
    <row r="354" spans="2:8">
      <c r="B354" s="206" t="s">
        <v>5877</v>
      </c>
      <c r="C354" s="207" t="s">
        <v>7487</v>
      </c>
      <c r="D354" s="208" t="s">
        <v>1317</v>
      </c>
      <c r="E354" s="209" t="s">
        <v>2243</v>
      </c>
      <c r="F354" s="210"/>
      <c r="G354" s="468"/>
      <c r="H354" s="199"/>
    </row>
    <row r="355" spans="2:8" ht="33">
      <c r="B355" s="206" t="s">
        <v>7263</v>
      </c>
      <c r="C355" s="207" t="s">
        <v>7488</v>
      </c>
      <c r="D355" s="208" t="s">
        <v>1306</v>
      </c>
      <c r="E355" s="209" t="s">
        <v>2230</v>
      </c>
      <c r="F355" s="210"/>
      <c r="G355" s="468"/>
      <c r="H355" s="199"/>
    </row>
    <row r="356" spans="2:8">
      <c r="B356" s="206" t="s">
        <v>7265</v>
      </c>
      <c r="C356" s="207" t="s">
        <v>7489</v>
      </c>
      <c r="D356" s="208" t="s">
        <v>1317</v>
      </c>
      <c r="E356" s="209" t="s">
        <v>2243</v>
      </c>
      <c r="F356" s="210"/>
      <c r="G356" s="468"/>
      <c r="H356" s="199"/>
    </row>
    <row r="357" spans="2:8" ht="33">
      <c r="B357" s="206" t="s">
        <v>7267</v>
      </c>
      <c r="C357" s="207" t="s">
        <v>7490</v>
      </c>
      <c r="D357" s="208" t="s">
        <v>1539</v>
      </c>
      <c r="E357" s="209" t="s">
        <v>2243</v>
      </c>
      <c r="F357" s="210"/>
      <c r="G357" s="468"/>
      <c r="H357" s="199"/>
    </row>
    <row r="358" spans="2:8" ht="33">
      <c r="B358" s="206" t="s">
        <v>7491</v>
      </c>
      <c r="C358" s="207" t="s">
        <v>7492</v>
      </c>
      <c r="D358" s="208" t="s">
        <v>1317</v>
      </c>
      <c r="E358" s="209" t="s">
        <v>2243</v>
      </c>
      <c r="F358" s="210"/>
      <c r="G358" s="468"/>
      <c r="H358" s="199"/>
    </row>
    <row r="359" spans="2:8" ht="33">
      <c r="B359" s="206" t="s">
        <v>7493</v>
      </c>
      <c r="C359" s="207" t="s">
        <v>7494</v>
      </c>
      <c r="D359" s="208" t="s">
        <v>2108</v>
      </c>
      <c r="E359" s="209" t="s">
        <v>2243</v>
      </c>
      <c r="F359" s="210"/>
      <c r="G359" s="468"/>
      <c r="H359" s="199"/>
    </row>
    <row r="360" spans="2:8" ht="33">
      <c r="B360" s="206" t="s">
        <v>7495</v>
      </c>
      <c r="C360" s="207" t="s">
        <v>7496</v>
      </c>
      <c r="D360" s="208" t="s">
        <v>1539</v>
      </c>
      <c r="E360" s="209" t="s">
        <v>2243</v>
      </c>
      <c r="F360" s="210"/>
      <c r="G360" s="468"/>
      <c r="H360" s="199"/>
    </row>
    <row r="361" spans="2:8" ht="33">
      <c r="B361" s="206" t="s">
        <v>5891</v>
      </c>
      <c r="C361" s="207" t="s">
        <v>7497</v>
      </c>
      <c r="D361" s="208" t="s">
        <v>1339</v>
      </c>
      <c r="E361" s="209" t="s">
        <v>2243</v>
      </c>
      <c r="F361" s="210"/>
      <c r="G361" s="468"/>
      <c r="H361" s="199"/>
    </row>
    <row r="362" spans="2:8">
      <c r="B362" s="206" t="s">
        <v>7498</v>
      </c>
      <c r="C362" s="207" t="s">
        <v>7499</v>
      </c>
      <c r="D362" s="208" t="s">
        <v>1930</v>
      </c>
      <c r="E362" s="209" t="s">
        <v>2243</v>
      </c>
      <c r="F362" s="210"/>
      <c r="G362" s="468"/>
      <c r="H362" s="199"/>
    </row>
    <row r="363" spans="2:8" ht="33">
      <c r="B363" s="206" t="s">
        <v>7278</v>
      </c>
      <c r="C363" s="207" t="s">
        <v>7500</v>
      </c>
      <c r="D363" s="208" t="s">
        <v>1306</v>
      </c>
      <c r="E363" s="209" t="s">
        <v>2230</v>
      </c>
      <c r="F363" s="210"/>
      <c r="G363" s="468"/>
      <c r="H363" s="199"/>
    </row>
    <row r="364" spans="2:8">
      <c r="B364" s="206" t="s">
        <v>7280</v>
      </c>
      <c r="C364" s="207" t="s">
        <v>7501</v>
      </c>
      <c r="D364" s="208" t="s">
        <v>1317</v>
      </c>
      <c r="E364" s="209" t="s">
        <v>2243</v>
      </c>
      <c r="F364" s="210"/>
      <c r="G364" s="468"/>
      <c r="H364" s="199"/>
    </row>
    <row r="365" spans="2:8" ht="33">
      <c r="B365" s="206" t="s">
        <v>7282</v>
      </c>
      <c r="C365" s="207" t="s">
        <v>7502</v>
      </c>
      <c r="D365" s="208" t="s">
        <v>1539</v>
      </c>
      <c r="E365" s="209" t="s">
        <v>2243</v>
      </c>
      <c r="F365" s="210"/>
      <c r="G365" s="468"/>
      <c r="H365" s="199"/>
    </row>
    <row r="366" spans="2:8" ht="33">
      <c r="B366" s="206" t="s">
        <v>7503</v>
      </c>
      <c r="C366" s="207" t="s">
        <v>7504</v>
      </c>
      <c r="D366" s="208" t="s">
        <v>1317</v>
      </c>
      <c r="E366" s="209" t="s">
        <v>2243</v>
      </c>
      <c r="F366" s="210"/>
      <c r="G366" s="468"/>
      <c r="H366" s="199"/>
    </row>
    <row r="367" spans="2:8" ht="33">
      <c r="B367" s="206" t="s">
        <v>7505</v>
      </c>
      <c r="C367" s="207" t="s">
        <v>7506</v>
      </c>
      <c r="D367" s="208" t="s">
        <v>2108</v>
      </c>
      <c r="E367" s="209" t="s">
        <v>2243</v>
      </c>
      <c r="F367" s="210"/>
      <c r="G367" s="468"/>
      <c r="H367" s="199"/>
    </row>
    <row r="368" spans="2:8" ht="33">
      <c r="B368" s="206" t="s">
        <v>7507</v>
      </c>
      <c r="C368" s="207" t="s">
        <v>7508</v>
      </c>
      <c r="D368" s="208" t="s">
        <v>1539</v>
      </c>
      <c r="E368" s="209" t="s">
        <v>2243</v>
      </c>
      <c r="F368" s="210"/>
      <c r="G368" s="468"/>
      <c r="H368" s="199"/>
    </row>
    <row r="369" spans="1:8" ht="33">
      <c r="B369" s="206" t="s">
        <v>5907</v>
      </c>
      <c r="C369" s="207" t="s">
        <v>7509</v>
      </c>
      <c r="D369" s="208" t="s">
        <v>1339</v>
      </c>
      <c r="E369" s="209" t="s">
        <v>2243</v>
      </c>
      <c r="F369" s="210"/>
      <c r="G369" s="468"/>
      <c r="H369" s="199"/>
    </row>
    <row r="370" spans="1:8">
      <c r="B370" s="206" t="s">
        <v>7510</v>
      </c>
      <c r="C370" s="207" t="s">
        <v>7511</v>
      </c>
      <c r="D370" s="208" t="s">
        <v>1930</v>
      </c>
      <c r="E370" s="209" t="s">
        <v>2243</v>
      </c>
      <c r="F370" s="210"/>
      <c r="G370" s="468"/>
      <c r="H370" s="199"/>
    </row>
    <row r="371" spans="1:8" ht="33">
      <c r="B371" s="206" t="s">
        <v>7293</v>
      </c>
      <c r="C371" s="207" t="s">
        <v>7512</v>
      </c>
      <c r="D371" s="208" t="s">
        <v>1306</v>
      </c>
      <c r="E371" s="209" t="s">
        <v>2230</v>
      </c>
      <c r="F371" s="210"/>
      <c r="G371" s="468"/>
      <c r="H371" s="199"/>
    </row>
    <row r="372" spans="1:8">
      <c r="B372" s="206" t="s">
        <v>7295</v>
      </c>
      <c r="C372" s="207" t="s">
        <v>7513</v>
      </c>
      <c r="D372" s="208" t="s">
        <v>1317</v>
      </c>
      <c r="E372" s="209" t="s">
        <v>2243</v>
      </c>
      <c r="F372" s="210"/>
      <c r="G372" s="468"/>
      <c r="H372" s="199"/>
    </row>
    <row r="373" spans="1:8" ht="33">
      <c r="B373" s="206" t="s">
        <v>7297</v>
      </c>
      <c r="C373" s="207" t="s">
        <v>7514</v>
      </c>
      <c r="D373" s="208" t="s">
        <v>1539</v>
      </c>
      <c r="E373" s="209" t="s">
        <v>2243</v>
      </c>
      <c r="F373" s="210"/>
      <c r="G373" s="468"/>
      <c r="H373" s="199"/>
    </row>
    <row r="374" spans="1:8" ht="33">
      <c r="B374" s="206" t="s">
        <v>7515</v>
      </c>
      <c r="C374" s="207" t="s">
        <v>7516</v>
      </c>
      <c r="D374" s="208" t="s">
        <v>1317</v>
      </c>
      <c r="E374" s="209" t="s">
        <v>2243</v>
      </c>
      <c r="F374" s="210"/>
      <c r="G374" s="468"/>
      <c r="H374" s="199"/>
    </row>
    <row r="375" spans="1:8" ht="33">
      <c r="B375" s="206" t="s">
        <v>7517</v>
      </c>
      <c r="C375" s="207" t="s">
        <v>7518</v>
      </c>
      <c r="D375" s="208" t="s">
        <v>2108</v>
      </c>
      <c r="E375" s="209" t="s">
        <v>2243</v>
      </c>
      <c r="F375" s="210"/>
      <c r="G375" s="468"/>
      <c r="H375" s="199"/>
    </row>
    <row r="376" spans="1:8" ht="33">
      <c r="B376" s="206" t="s">
        <v>7519</v>
      </c>
      <c r="C376" s="207" t="s">
        <v>7520</v>
      </c>
      <c r="D376" s="208" t="s">
        <v>1539</v>
      </c>
      <c r="E376" s="209" t="s">
        <v>2243</v>
      </c>
      <c r="F376" s="210"/>
      <c r="G376" s="468"/>
      <c r="H376" s="199"/>
    </row>
    <row r="377" spans="1:8" ht="33">
      <c r="B377" s="206" t="s">
        <v>5923</v>
      </c>
      <c r="C377" s="207" t="s">
        <v>7521</v>
      </c>
      <c r="D377" s="208" t="s">
        <v>1339</v>
      </c>
      <c r="E377" s="209" t="s">
        <v>2243</v>
      </c>
      <c r="F377" s="210"/>
      <c r="G377" s="468"/>
      <c r="H377" s="199"/>
    </row>
    <row r="378" spans="1:8" ht="17.25" thickBot="1">
      <c r="B378" s="213" t="s">
        <v>7522</v>
      </c>
      <c r="C378" s="214" t="s">
        <v>7523</v>
      </c>
      <c r="D378" s="215" t="s">
        <v>1930</v>
      </c>
      <c r="E378" s="216" t="s">
        <v>2243</v>
      </c>
      <c r="F378" s="217"/>
      <c r="G378" s="469"/>
      <c r="H378" s="199"/>
    </row>
    <row r="379" spans="1:8" s="44" customFormat="1" ht="18">
      <c r="A379" s="8"/>
      <c r="B379" s="505" t="s">
        <v>7308</v>
      </c>
      <c r="C379" s="506"/>
      <c r="D379" s="437"/>
      <c r="E379" s="270"/>
      <c r="F379" s="270"/>
      <c r="G379" s="365"/>
      <c r="H379" s="199"/>
    </row>
    <row r="380" spans="1:8" s="44" customFormat="1" ht="18.75" thickBot="1">
      <c r="A380" s="8"/>
      <c r="B380" s="507" t="s">
        <v>6935</v>
      </c>
      <c r="C380" s="508"/>
      <c r="D380" s="307"/>
      <c r="E380" s="277"/>
      <c r="F380" s="277"/>
      <c r="G380" s="304"/>
      <c r="H380" s="199"/>
    </row>
    <row r="381" spans="1:8" s="44" customFormat="1" ht="20.100000000000001" customHeight="1" thickBot="1">
      <c r="A381" s="8"/>
      <c r="B381" s="336" t="s">
        <v>7145</v>
      </c>
      <c r="C381" s="496"/>
      <c r="D381" s="497"/>
      <c r="E381" s="456"/>
      <c r="F381" s="456"/>
      <c r="G381" s="457"/>
      <c r="H381" s="199"/>
    </row>
    <row r="382" spans="1:8" ht="30">
      <c r="B382" s="200" t="s">
        <v>5748</v>
      </c>
      <c r="C382" s="201" t="s">
        <v>7524</v>
      </c>
      <c r="D382" s="202" t="s">
        <v>1317</v>
      </c>
      <c r="E382" s="203" t="s">
        <v>2243</v>
      </c>
      <c r="F382" s="204"/>
      <c r="G382" s="467" t="s">
        <v>6044</v>
      </c>
      <c r="H382" s="199"/>
    </row>
    <row r="383" spans="1:8">
      <c r="B383" s="206" t="s">
        <v>5750</v>
      </c>
      <c r="C383" s="207" t="s">
        <v>7525</v>
      </c>
      <c r="D383" s="208" t="s">
        <v>3162</v>
      </c>
      <c r="E383" s="209" t="s">
        <v>2243</v>
      </c>
      <c r="F383" s="210"/>
      <c r="G383" s="468"/>
      <c r="H383" s="199"/>
    </row>
    <row r="384" spans="1:8">
      <c r="B384" s="206" t="s">
        <v>5753</v>
      </c>
      <c r="C384" s="207" t="s">
        <v>7526</v>
      </c>
      <c r="D384" s="208" t="s">
        <v>1317</v>
      </c>
      <c r="E384" s="209" t="s">
        <v>2243</v>
      </c>
      <c r="F384" s="210"/>
      <c r="G384" s="468"/>
      <c r="H384" s="199"/>
    </row>
    <row r="385" spans="2:8" ht="33">
      <c r="B385" s="206" t="s">
        <v>7152</v>
      </c>
      <c r="C385" s="207" t="s">
        <v>7527</v>
      </c>
      <c r="D385" s="208" t="s">
        <v>1306</v>
      </c>
      <c r="E385" s="209" t="s">
        <v>2230</v>
      </c>
      <c r="F385" s="210"/>
      <c r="G385" s="468"/>
      <c r="H385" s="199"/>
    </row>
    <row r="386" spans="2:8">
      <c r="B386" s="206" t="s">
        <v>7154</v>
      </c>
      <c r="C386" s="207" t="s">
        <v>7528</v>
      </c>
      <c r="D386" s="208" t="s">
        <v>1317</v>
      </c>
      <c r="E386" s="209" t="s">
        <v>2243</v>
      </c>
      <c r="F386" s="210"/>
      <c r="G386" s="468"/>
      <c r="H386" s="199"/>
    </row>
    <row r="387" spans="2:8" ht="33">
      <c r="B387" s="206" t="s">
        <v>7157</v>
      </c>
      <c r="C387" s="207" t="s">
        <v>7529</v>
      </c>
      <c r="D387" s="208" t="s">
        <v>1539</v>
      </c>
      <c r="E387" s="209" t="s">
        <v>2243</v>
      </c>
      <c r="F387" s="210"/>
      <c r="G387" s="468"/>
      <c r="H387" s="199"/>
    </row>
    <row r="388" spans="2:8" ht="33">
      <c r="B388" s="206" t="s">
        <v>7409</v>
      </c>
      <c r="C388" s="207" t="s">
        <v>7530</v>
      </c>
      <c r="D388" s="208" t="s">
        <v>1317</v>
      </c>
      <c r="E388" s="209" t="s">
        <v>2243</v>
      </c>
      <c r="F388" s="210"/>
      <c r="G388" s="468"/>
      <c r="H388" s="199"/>
    </row>
    <row r="389" spans="2:8" ht="33">
      <c r="B389" s="206" t="s">
        <v>7411</v>
      </c>
      <c r="C389" s="207" t="s">
        <v>7531</v>
      </c>
      <c r="D389" s="208" t="s">
        <v>2108</v>
      </c>
      <c r="E389" s="209" t="s">
        <v>2243</v>
      </c>
      <c r="F389" s="210"/>
      <c r="G389" s="468"/>
      <c r="H389" s="199"/>
    </row>
    <row r="390" spans="2:8" ht="33">
      <c r="B390" s="206" t="s">
        <v>7413</v>
      </c>
      <c r="C390" s="207" t="s">
        <v>7532</v>
      </c>
      <c r="D390" s="208" t="s">
        <v>1539</v>
      </c>
      <c r="E390" s="209" t="s">
        <v>2243</v>
      </c>
      <c r="F390" s="210"/>
      <c r="G390" s="468"/>
      <c r="H390" s="199"/>
    </row>
    <row r="391" spans="2:8" ht="33">
      <c r="B391" s="206" t="s">
        <v>5771</v>
      </c>
      <c r="C391" s="207" t="s">
        <v>7533</v>
      </c>
      <c r="D391" s="208" t="s">
        <v>1339</v>
      </c>
      <c r="E391" s="209" t="s">
        <v>2243</v>
      </c>
      <c r="F391" s="210"/>
      <c r="G391" s="468"/>
      <c r="H391" s="199"/>
    </row>
    <row r="392" spans="2:8">
      <c r="B392" s="206" t="s">
        <v>7416</v>
      </c>
      <c r="C392" s="207" t="s">
        <v>7534</v>
      </c>
      <c r="D392" s="208" t="s">
        <v>1930</v>
      </c>
      <c r="E392" s="209" t="s">
        <v>2243</v>
      </c>
      <c r="F392" s="210"/>
      <c r="G392" s="468"/>
      <c r="H392" s="199"/>
    </row>
    <row r="393" spans="2:8" ht="33">
      <c r="B393" s="206" t="s">
        <v>7174</v>
      </c>
      <c r="C393" s="207" t="s">
        <v>7535</v>
      </c>
      <c r="D393" s="208" t="s">
        <v>1306</v>
      </c>
      <c r="E393" s="209" t="s">
        <v>2230</v>
      </c>
      <c r="F393" s="210"/>
      <c r="G393" s="468"/>
      <c r="H393" s="199"/>
    </row>
    <row r="394" spans="2:8">
      <c r="B394" s="206" t="s">
        <v>7176</v>
      </c>
      <c r="C394" s="207" t="s">
        <v>7536</v>
      </c>
      <c r="D394" s="208" t="s">
        <v>1317</v>
      </c>
      <c r="E394" s="209" t="s">
        <v>2243</v>
      </c>
      <c r="F394" s="210"/>
      <c r="G394" s="468"/>
      <c r="H394" s="199"/>
    </row>
    <row r="395" spans="2:8" ht="33">
      <c r="B395" s="206" t="s">
        <v>7178</v>
      </c>
      <c r="C395" s="207" t="s">
        <v>7537</v>
      </c>
      <c r="D395" s="208" t="s">
        <v>1539</v>
      </c>
      <c r="E395" s="209" t="s">
        <v>2243</v>
      </c>
      <c r="F395" s="210"/>
      <c r="G395" s="468"/>
      <c r="H395" s="199"/>
    </row>
    <row r="396" spans="2:8" ht="33">
      <c r="B396" s="206" t="s">
        <v>7421</v>
      </c>
      <c r="C396" s="207" t="s">
        <v>7538</v>
      </c>
      <c r="D396" s="208" t="s">
        <v>1317</v>
      </c>
      <c r="E396" s="209" t="s">
        <v>2243</v>
      </c>
      <c r="F396" s="210"/>
      <c r="G396" s="468"/>
      <c r="H396" s="199"/>
    </row>
    <row r="397" spans="2:8" ht="33">
      <c r="B397" s="206" t="s">
        <v>7423</v>
      </c>
      <c r="C397" s="207" t="s">
        <v>7539</v>
      </c>
      <c r="D397" s="208" t="s">
        <v>2108</v>
      </c>
      <c r="E397" s="209" t="s">
        <v>2243</v>
      </c>
      <c r="F397" s="210"/>
      <c r="G397" s="468"/>
      <c r="H397" s="199"/>
    </row>
    <row r="398" spans="2:8" ht="33">
      <c r="B398" s="206" t="s">
        <v>7425</v>
      </c>
      <c r="C398" s="207" t="s">
        <v>7540</v>
      </c>
      <c r="D398" s="208" t="s">
        <v>1539</v>
      </c>
      <c r="E398" s="209" t="s">
        <v>2243</v>
      </c>
      <c r="F398" s="210"/>
      <c r="G398" s="468"/>
      <c r="H398" s="199"/>
    </row>
    <row r="399" spans="2:8" ht="33">
      <c r="B399" s="206" t="s">
        <v>5790</v>
      </c>
      <c r="C399" s="207" t="s">
        <v>7541</v>
      </c>
      <c r="D399" s="208" t="s">
        <v>1339</v>
      </c>
      <c r="E399" s="209" t="s">
        <v>2243</v>
      </c>
      <c r="F399" s="210"/>
      <c r="G399" s="468"/>
      <c r="H399" s="199"/>
    </row>
    <row r="400" spans="2:8">
      <c r="B400" s="206" t="s">
        <v>7428</v>
      </c>
      <c r="C400" s="207" t="s">
        <v>7542</v>
      </c>
      <c r="D400" s="208" t="s">
        <v>1930</v>
      </c>
      <c r="E400" s="209" t="s">
        <v>2243</v>
      </c>
      <c r="F400" s="210"/>
      <c r="G400" s="468"/>
      <c r="H400" s="199"/>
    </row>
    <row r="401" spans="1:8" ht="33">
      <c r="B401" s="206" t="s">
        <v>7189</v>
      </c>
      <c r="C401" s="207" t="s">
        <v>7543</v>
      </c>
      <c r="D401" s="208" t="s">
        <v>1306</v>
      </c>
      <c r="E401" s="209" t="s">
        <v>2230</v>
      </c>
      <c r="F401" s="210"/>
      <c r="G401" s="468"/>
      <c r="H401" s="199"/>
    </row>
    <row r="402" spans="1:8">
      <c r="B402" s="206" t="s">
        <v>7191</v>
      </c>
      <c r="C402" s="207" t="s">
        <v>7544</v>
      </c>
      <c r="D402" s="208" t="s">
        <v>1317</v>
      </c>
      <c r="E402" s="209" t="s">
        <v>2243</v>
      </c>
      <c r="F402" s="210"/>
      <c r="G402" s="468"/>
      <c r="H402" s="199"/>
    </row>
    <row r="403" spans="1:8" ht="33">
      <c r="B403" s="206" t="s">
        <v>7193</v>
      </c>
      <c r="C403" s="207" t="s">
        <v>7545</v>
      </c>
      <c r="D403" s="208" t="s">
        <v>1539</v>
      </c>
      <c r="E403" s="209" t="s">
        <v>2243</v>
      </c>
      <c r="F403" s="210"/>
      <c r="G403" s="468"/>
      <c r="H403" s="199"/>
    </row>
    <row r="404" spans="1:8" ht="33">
      <c r="B404" s="206" t="s">
        <v>7433</v>
      </c>
      <c r="C404" s="207" t="s">
        <v>7546</v>
      </c>
      <c r="D404" s="208" t="s">
        <v>1317</v>
      </c>
      <c r="E404" s="209" t="s">
        <v>2243</v>
      </c>
      <c r="F404" s="210"/>
      <c r="G404" s="468"/>
      <c r="H404" s="199"/>
    </row>
    <row r="405" spans="1:8" ht="33">
      <c r="B405" s="206" t="s">
        <v>7435</v>
      </c>
      <c r="C405" s="207" t="s">
        <v>7547</v>
      </c>
      <c r="D405" s="208" t="s">
        <v>2108</v>
      </c>
      <c r="E405" s="209" t="s">
        <v>2243</v>
      </c>
      <c r="F405" s="210"/>
      <c r="G405" s="468"/>
      <c r="H405" s="199"/>
    </row>
    <row r="406" spans="1:8" ht="33">
      <c r="B406" s="206" t="s">
        <v>7437</v>
      </c>
      <c r="C406" s="207" t="s">
        <v>7548</v>
      </c>
      <c r="D406" s="208" t="s">
        <v>1539</v>
      </c>
      <c r="E406" s="209" t="s">
        <v>2243</v>
      </c>
      <c r="F406" s="210"/>
      <c r="G406" s="468"/>
      <c r="H406" s="199"/>
    </row>
    <row r="407" spans="1:8" ht="33">
      <c r="B407" s="206" t="s">
        <v>5807</v>
      </c>
      <c r="C407" s="207" t="s">
        <v>7549</v>
      </c>
      <c r="D407" s="208" t="s">
        <v>1339</v>
      </c>
      <c r="E407" s="209" t="s">
        <v>2243</v>
      </c>
      <c r="F407" s="210"/>
      <c r="G407" s="468"/>
      <c r="H407" s="199"/>
    </row>
    <row r="408" spans="1:8" ht="17.25" thickBot="1">
      <c r="B408" s="213" t="s">
        <v>7440</v>
      </c>
      <c r="C408" s="214" t="s">
        <v>7550</v>
      </c>
      <c r="D408" s="215" t="s">
        <v>1930</v>
      </c>
      <c r="E408" s="216" t="s">
        <v>2243</v>
      </c>
      <c r="F408" s="217"/>
      <c r="G408" s="469"/>
      <c r="H408" s="199"/>
    </row>
    <row r="409" spans="1:8" s="44" customFormat="1" ht="20.100000000000001" customHeight="1" thickBot="1">
      <c r="A409" s="8"/>
      <c r="B409" s="336" t="s">
        <v>7204</v>
      </c>
      <c r="C409" s="496"/>
      <c r="D409" s="497"/>
      <c r="E409" s="456"/>
      <c r="F409" s="456"/>
      <c r="G409" s="457"/>
      <c r="H409" s="199"/>
    </row>
    <row r="410" spans="1:8" ht="30">
      <c r="B410" s="200" t="s">
        <v>7442</v>
      </c>
      <c r="C410" s="201" t="s">
        <v>7551</v>
      </c>
      <c r="D410" s="202" t="s">
        <v>2225</v>
      </c>
      <c r="E410" s="203" t="s">
        <v>2243</v>
      </c>
      <c r="F410" s="204"/>
      <c r="G410" s="467" t="s">
        <v>6094</v>
      </c>
      <c r="H410" s="199"/>
    </row>
    <row r="411" spans="1:8">
      <c r="B411" s="206" t="s">
        <v>5815</v>
      </c>
      <c r="C411" s="207" t="s">
        <v>7552</v>
      </c>
      <c r="D411" s="208" t="s">
        <v>1317</v>
      </c>
      <c r="E411" s="209" t="s">
        <v>2243</v>
      </c>
      <c r="F411" s="210"/>
      <c r="G411" s="468"/>
      <c r="H411" s="199"/>
    </row>
    <row r="412" spans="1:8">
      <c r="B412" s="206" t="s">
        <v>5818</v>
      </c>
      <c r="C412" s="207" t="s">
        <v>7553</v>
      </c>
      <c r="D412" s="208" t="s">
        <v>3162</v>
      </c>
      <c r="E412" s="209" t="s">
        <v>2243</v>
      </c>
      <c r="F412" s="210"/>
      <c r="G412" s="468"/>
      <c r="H412" s="199"/>
    </row>
    <row r="413" spans="1:8">
      <c r="B413" s="206" t="s">
        <v>5820</v>
      </c>
      <c r="C413" s="207" t="s">
        <v>7554</v>
      </c>
      <c r="D413" s="208" t="s">
        <v>1317</v>
      </c>
      <c r="E413" s="209" t="s">
        <v>2243</v>
      </c>
      <c r="F413" s="210"/>
      <c r="G413" s="468"/>
      <c r="H413" s="199"/>
    </row>
    <row r="414" spans="1:8" ht="33">
      <c r="B414" s="206" t="s">
        <v>7212</v>
      </c>
      <c r="C414" s="207" t="s">
        <v>7555</v>
      </c>
      <c r="D414" s="208" t="s">
        <v>1306</v>
      </c>
      <c r="E414" s="209" t="s">
        <v>2230</v>
      </c>
      <c r="F414" s="210"/>
      <c r="G414" s="468"/>
      <c r="H414" s="199"/>
    </row>
    <row r="415" spans="1:8">
      <c r="B415" s="206" t="s">
        <v>7214</v>
      </c>
      <c r="C415" s="207" t="s">
        <v>7556</v>
      </c>
      <c r="D415" s="208" t="s">
        <v>1317</v>
      </c>
      <c r="E415" s="209" t="s">
        <v>2243</v>
      </c>
      <c r="F415" s="210"/>
      <c r="G415" s="468"/>
      <c r="H415" s="199"/>
    </row>
    <row r="416" spans="1:8" ht="33">
      <c r="B416" s="206" t="s">
        <v>7216</v>
      </c>
      <c r="C416" s="207" t="s">
        <v>7557</v>
      </c>
      <c r="D416" s="208" t="s">
        <v>1539</v>
      </c>
      <c r="E416" s="209" t="s">
        <v>2243</v>
      </c>
      <c r="F416" s="210"/>
      <c r="G416" s="468"/>
      <c r="H416" s="199"/>
    </row>
    <row r="417" spans="2:8" ht="33">
      <c r="B417" s="206" t="s">
        <v>7450</v>
      </c>
      <c r="C417" s="207" t="s">
        <v>7558</v>
      </c>
      <c r="D417" s="208" t="s">
        <v>1317</v>
      </c>
      <c r="E417" s="209" t="s">
        <v>2243</v>
      </c>
      <c r="F417" s="210"/>
      <c r="G417" s="468"/>
      <c r="H417" s="199"/>
    </row>
    <row r="418" spans="2:8" ht="33">
      <c r="B418" s="206" t="s">
        <v>7452</v>
      </c>
      <c r="C418" s="207" t="s">
        <v>7559</v>
      </c>
      <c r="D418" s="208" t="s">
        <v>2108</v>
      </c>
      <c r="E418" s="209" t="s">
        <v>2243</v>
      </c>
      <c r="F418" s="210"/>
      <c r="G418" s="468"/>
      <c r="H418" s="199"/>
    </row>
    <row r="419" spans="2:8" ht="33">
      <c r="B419" s="206" t="s">
        <v>7454</v>
      </c>
      <c r="C419" s="207" t="s">
        <v>7560</v>
      </c>
      <c r="D419" s="208" t="s">
        <v>1539</v>
      </c>
      <c r="E419" s="209" t="s">
        <v>2243</v>
      </c>
      <c r="F419" s="210"/>
      <c r="G419" s="468"/>
      <c r="H419" s="199"/>
    </row>
    <row r="420" spans="2:8" ht="33">
      <c r="B420" s="206" t="s">
        <v>5834</v>
      </c>
      <c r="C420" s="207" t="s">
        <v>7561</v>
      </c>
      <c r="D420" s="208" t="s">
        <v>1339</v>
      </c>
      <c r="E420" s="209" t="s">
        <v>2243</v>
      </c>
      <c r="F420" s="210"/>
      <c r="G420" s="468"/>
      <c r="H420" s="199"/>
    </row>
    <row r="421" spans="2:8">
      <c r="B421" s="206" t="s">
        <v>7457</v>
      </c>
      <c r="C421" s="207" t="s">
        <v>7562</v>
      </c>
      <c r="D421" s="208" t="s">
        <v>1930</v>
      </c>
      <c r="E421" s="209" t="s">
        <v>2243</v>
      </c>
      <c r="F421" s="210"/>
      <c r="G421" s="468"/>
      <c r="H421" s="199"/>
    </row>
    <row r="422" spans="2:8" ht="33">
      <c r="B422" s="206" t="s">
        <v>7227</v>
      </c>
      <c r="C422" s="207" t="s">
        <v>7563</v>
      </c>
      <c r="D422" s="208" t="s">
        <v>1306</v>
      </c>
      <c r="E422" s="209" t="s">
        <v>2230</v>
      </c>
      <c r="F422" s="210"/>
      <c r="G422" s="468"/>
      <c r="H422" s="199"/>
    </row>
    <row r="423" spans="2:8">
      <c r="B423" s="206" t="s">
        <v>7229</v>
      </c>
      <c r="C423" s="207" t="s">
        <v>7564</v>
      </c>
      <c r="D423" s="208" t="s">
        <v>1317</v>
      </c>
      <c r="E423" s="209" t="s">
        <v>2243</v>
      </c>
      <c r="F423" s="210"/>
      <c r="G423" s="468"/>
      <c r="H423" s="199"/>
    </row>
    <row r="424" spans="2:8" ht="33">
      <c r="B424" s="206" t="s">
        <v>7231</v>
      </c>
      <c r="C424" s="207" t="s">
        <v>7565</v>
      </c>
      <c r="D424" s="208" t="s">
        <v>1539</v>
      </c>
      <c r="E424" s="209" t="s">
        <v>2243</v>
      </c>
      <c r="F424" s="210"/>
      <c r="G424" s="468"/>
      <c r="H424" s="199"/>
    </row>
    <row r="425" spans="2:8" ht="33">
      <c r="B425" s="206" t="s">
        <v>7462</v>
      </c>
      <c r="C425" s="207" t="s">
        <v>7566</v>
      </c>
      <c r="D425" s="208" t="s">
        <v>1317</v>
      </c>
      <c r="E425" s="209" t="s">
        <v>2243</v>
      </c>
      <c r="F425" s="210"/>
      <c r="G425" s="468"/>
      <c r="H425" s="199"/>
    </row>
    <row r="426" spans="2:8" ht="33">
      <c r="B426" s="206" t="s">
        <v>7464</v>
      </c>
      <c r="C426" s="207" t="s">
        <v>7567</v>
      </c>
      <c r="D426" s="208" t="s">
        <v>2108</v>
      </c>
      <c r="E426" s="209" t="s">
        <v>2243</v>
      </c>
      <c r="F426" s="210"/>
      <c r="G426" s="468"/>
      <c r="H426" s="199"/>
    </row>
    <row r="427" spans="2:8" ht="33">
      <c r="B427" s="206" t="s">
        <v>7466</v>
      </c>
      <c r="C427" s="207" t="s">
        <v>7568</v>
      </c>
      <c r="D427" s="208" t="s">
        <v>1539</v>
      </c>
      <c r="E427" s="209" t="s">
        <v>2243</v>
      </c>
      <c r="F427" s="210"/>
      <c r="G427" s="468"/>
      <c r="H427" s="199"/>
    </row>
    <row r="428" spans="2:8" ht="33">
      <c r="B428" s="206" t="s">
        <v>5850</v>
      </c>
      <c r="C428" s="207" t="s">
        <v>7569</v>
      </c>
      <c r="D428" s="208" t="s">
        <v>1339</v>
      </c>
      <c r="E428" s="209" t="s">
        <v>2243</v>
      </c>
      <c r="F428" s="210"/>
      <c r="G428" s="468"/>
      <c r="H428" s="199"/>
    </row>
    <row r="429" spans="2:8">
      <c r="B429" s="206" t="s">
        <v>7469</v>
      </c>
      <c r="C429" s="207" t="s">
        <v>7570</v>
      </c>
      <c r="D429" s="208" t="s">
        <v>1930</v>
      </c>
      <c r="E429" s="209" t="s">
        <v>2243</v>
      </c>
      <c r="F429" s="210"/>
      <c r="G429" s="468"/>
      <c r="H429" s="199"/>
    </row>
    <row r="430" spans="2:8" ht="33">
      <c r="B430" s="206" t="s">
        <v>7242</v>
      </c>
      <c r="C430" s="207" t="s">
        <v>7571</v>
      </c>
      <c r="D430" s="208" t="s">
        <v>1306</v>
      </c>
      <c r="E430" s="209" t="s">
        <v>2230</v>
      </c>
      <c r="F430" s="210"/>
      <c r="G430" s="468"/>
      <c r="H430" s="199"/>
    </row>
    <row r="431" spans="2:8">
      <c r="B431" s="206" t="s">
        <v>7244</v>
      </c>
      <c r="C431" s="207" t="s">
        <v>7572</v>
      </c>
      <c r="D431" s="208" t="s">
        <v>1317</v>
      </c>
      <c r="E431" s="209" t="s">
        <v>2243</v>
      </c>
      <c r="F431" s="210"/>
      <c r="G431" s="468"/>
      <c r="H431" s="199"/>
    </row>
    <row r="432" spans="2:8" ht="33">
      <c r="B432" s="206" t="s">
        <v>7246</v>
      </c>
      <c r="C432" s="207" t="s">
        <v>7573</v>
      </c>
      <c r="D432" s="208" t="s">
        <v>1539</v>
      </c>
      <c r="E432" s="209" t="s">
        <v>2243</v>
      </c>
      <c r="F432" s="210"/>
      <c r="G432" s="468"/>
      <c r="H432" s="199"/>
    </row>
    <row r="433" spans="1:8" ht="33">
      <c r="B433" s="206" t="s">
        <v>7474</v>
      </c>
      <c r="C433" s="207" t="s">
        <v>7574</v>
      </c>
      <c r="D433" s="208" t="s">
        <v>1317</v>
      </c>
      <c r="E433" s="209" t="s">
        <v>2243</v>
      </c>
      <c r="F433" s="210"/>
      <c r="G433" s="468"/>
      <c r="H433" s="199"/>
    </row>
    <row r="434" spans="1:8" ht="33">
      <c r="B434" s="206" t="s">
        <v>7476</v>
      </c>
      <c r="C434" s="207" t="s">
        <v>7575</v>
      </c>
      <c r="D434" s="208" t="s">
        <v>2108</v>
      </c>
      <c r="E434" s="209" t="s">
        <v>2243</v>
      </c>
      <c r="F434" s="210"/>
      <c r="G434" s="468"/>
      <c r="H434" s="199"/>
    </row>
    <row r="435" spans="1:8" ht="33">
      <c r="B435" s="206" t="s">
        <v>7478</v>
      </c>
      <c r="C435" s="207" t="s">
        <v>7576</v>
      </c>
      <c r="D435" s="208" t="s">
        <v>1539</v>
      </c>
      <c r="E435" s="209" t="s">
        <v>2243</v>
      </c>
      <c r="F435" s="210"/>
      <c r="G435" s="468"/>
      <c r="H435" s="199"/>
    </row>
    <row r="436" spans="1:8" ht="33">
      <c r="B436" s="206" t="s">
        <v>5866</v>
      </c>
      <c r="C436" s="207" t="s">
        <v>7577</v>
      </c>
      <c r="D436" s="208" t="s">
        <v>1339</v>
      </c>
      <c r="E436" s="209" t="s">
        <v>2243</v>
      </c>
      <c r="F436" s="210"/>
      <c r="G436" s="468"/>
      <c r="H436" s="199"/>
    </row>
    <row r="437" spans="1:8" ht="17.25" thickBot="1">
      <c r="B437" s="213" t="s">
        <v>7481</v>
      </c>
      <c r="C437" s="214" t="s">
        <v>7578</v>
      </c>
      <c r="D437" s="215" t="s">
        <v>1930</v>
      </c>
      <c r="E437" s="216" t="s">
        <v>2243</v>
      </c>
      <c r="F437" s="217"/>
      <c r="G437" s="469"/>
      <c r="H437" s="199"/>
    </row>
    <row r="438" spans="1:8" s="44" customFormat="1" ht="20.100000000000001" customHeight="1" thickBot="1">
      <c r="A438" s="8"/>
      <c r="B438" s="336" t="s">
        <v>7257</v>
      </c>
      <c r="C438" s="496"/>
      <c r="D438" s="497"/>
      <c r="E438" s="456"/>
      <c r="F438" s="456"/>
      <c r="G438" s="457"/>
      <c r="H438" s="199"/>
    </row>
    <row r="439" spans="1:8" ht="30">
      <c r="B439" s="200" t="s">
        <v>7483</v>
      </c>
      <c r="C439" s="201" t="s">
        <v>7579</v>
      </c>
      <c r="D439" s="202" t="s">
        <v>2225</v>
      </c>
      <c r="E439" s="203" t="s">
        <v>2243</v>
      </c>
      <c r="F439" s="204"/>
      <c r="G439" s="467" t="s">
        <v>6145</v>
      </c>
      <c r="H439" s="199"/>
    </row>
    <row r="440" spans="1:8">
      <c r="B440" s="206" t="s">
        <v>5873</v>
      </c>
      <c r="C440" s="207" t="s">
        <v>7580</v>
      </c>
      <c r="D440" s="208" t="s">
        <v>1317</v>
      </c>
      <c r="E440" s="209" t="s">
        <v>2243</v>
      </c>
      <c r="F440" s="210"/>
      <c r="G440" s="468"/>
      <c r="H440" s="199"/>
    </row>
    <row r="441" spans="1:8">
      <c r="B441" s="206" t="s">
        <v>5875</v>
      </c>
      <c r="C441" s="207" t="s">
        <v>7581</v>
      </c>
      <c r="D441" s="208" t="s">
        <v>3162</v>
      </c>
      <c r="E441" s="209" t="s">
        <v>2243</v>
      </c>
      <c r="F441" s="210"/>
      <c r="G441" s="468"/>
      <c r="H441" s="199"/>
    </row>
    <row r="442" spans="1:8">
      <c r="B442" s="206" t="s">
        <v>5877</v>
      </c>
      <c r="C442" s="207" t="s">
        <v>7582</v>
      </c>
      <c r="D442" s="208" t="s">
        <v>1317</v>
      </c>
      <c r="E442" s="209" t="s">
        <v>2243</v>
      </c>
      <c r="F442" s="210"/>
      <c r="G442" s="468"/>
      <c r="H442" s="199"/>
    </row>
    <row r="443" spans="1:8" ht="33">
      <c r="B443" s="206" t="s">
        <v>7263</v>
      </c>
      <c r="C443" s="207" t="s">
        <v>7583</v>
      </c>
      <c r="D443" s="208" t="s">
        <v>1306</v>
      </c>
      <c r="E443" s="209" t="s">
        <v>2230</v>
      </c>
      <c r="F443" s="210"/>
      <c r="G443" s="468"/>
      <c r="H443" s="199"/>
    </row>
    <row r="444" spans="1:8">
      <c r="B444" s="206" t="s">
        <v>7265</v>
      </c>
      <c r="C444" s="207" t="s">
        <v>7584</v>
      </c>
      <c r="D444" s="208" t="s">
        <v>1317</v>
      </c>
      <c r="E444" s="209" t="s">
        <v>2243</v>
      </c>
      <c r="F444" s="210"/>
      <c r="G444" s="468"/>
      <c r="H444" s="199"/>
    </row>
    <row r="445" spans="1:8" ht="33">
      <c r="B445" s="206" t="s">
        <v>7267</v>
      </c>
      <c r="C445" s="207" t="s">
        <v>7585</v>
      </c>
      <c r="D445" s="208" t="s">
        <v>1539</v>
      </c>
      <c r="E445" s="209" t="s">
        <v>2243</v>
      </c>
      <c r="F445" s="210"/>
      <c r="G445" s="468"/>
      <c r="H445" s="199"/>
    </row>
    <row r="446" spans="1:8" ht="33">
      <c r="B446" s="206" t="s">
        <v>7491</v>
      </c>
      <c r="C446" s="207" t="s">
        <v>7586</v>
      </c>
      <c r="D446" s="208" t="s">
        <v>1317</v>
      </c>
      <c r="E446" s="209" t="s">
        <v>2243</v>
      </c>
      <c r="F446" s="210"/>
      <c r="G446" s="468"/>
      <c r="H446" s="199"/>
    </row>
    <row r="447" spans="1:8" ht="33">
      <c r="B447" s="206" t="s">
        <v>7493</v>
      </c>
      <c r="C447" s="207" t="s">
        <v>7587</v>
      </c>
      <c r="D447" s="208" t="s">
        <v>2108</v>
      </c>
      <c r="E447" s="209" t="s">
        <v>2243</v>
      </c>
      <c r="F447" s="210"/>
      <c r="G447" s="468"/>
      <c r="H447" s="199"/>
    </row>
    <row r="448" spans="1:8" ht="33">
      <c r="B448" s="206" t="s">
        <v>7495</v>
      </c>
      <c r="C448" s="207" t="s">
        <v>7588</v>
      </c>
      <c r="D448" s="208" t="s">
        <v>1539</v>
      </c>
      <c r="E448" s="209" t="s">
        <v>2243</v>
      </c>
      <c r="F448" s="210"/>
      <c r="G448" s="468"/>
      <c r="H448" s="199"/>
    </row>
    <row r="449" spans="2:8" ht="33">
      <c r="B449" s="206" t="s">
        <v>5891</v>
      </c>
      <c r="C449" s="207" t="s">
        <v>7589</v>
      </c>
      <c r="D449" s="208" t="s">
        <v>1339</v>
      </c>
      <c r="E449" s="209" t="s">
        <v>2243</v>
      </c>
      <c r="F449" s="210"/>
      <c r="G449" s="468"/>
      <c r="H449" s="199"/>
    </row>
    <row r="450" spans="2:8">
      <c r="B450" s="206" t="s">
        <v>7498</v>
      </c>
      <c r="C450" s="207" t="s">
        <v>7590</v>
      </c>
      <c r="D450" s="208" t="s">
        <v>1930</v>
      </c>
      <c r="E450" s="209" t="s">
        <v>2243</v>
      </c>
      <c r="F450" s="210"/>
      <c r="G450" s="468"/>
      <c r="H450" s="199"/>
    </row>
    <row r="451" spans="2:8" ht="33">
      <c r="B451" s="206" t="s">
        <v>7278</v>
      </c>
      <c r="C451" s="207" t="s">
        <v>7591</v>
      </c>
      <c r="D451" s="208" t="s">
        <v>1306</v>
      </c>
      <c r="E451" s="209" t="s">
        <v>2230</v>
      </c>
      <c r="F451" s="210"/>
      <c r="G451" s="468"/>
      <c r="H451" s="199"/>
    </row>
    <row r="452" spans="2:8">
      <c r="B452" s="206" t="s">
        <v>7280</v>
      </c>
      <c r="C452" s="207" t="s">
        <v>7592</v>
      </c>
      <c r="D452" s="208" t="s">
        <v>1317</v>
      </c>
      <c r="E452" s="209" t="s">
        <v>2243</v>
      </c>
      <c r="F452" s="210"/>
      <c r="G452" s="468"/>
      <c r="H452" s="199"/>
    </row>
    <row r="453" spans="2:8" ht="33">
      <c r="B453" s="206" t="s">
        <v>7282</v>
      </c>
      <c r="C453" s="207" t="s">
        <v>7593</v>
      </c>
      <c r="D453" s="208" t="s">
        <v>1539</v>
      </c>
      <c r="E453" s="209" t="s">
        <v>2243</v>
      </c>
      <c r="F453" s="210"/>
      <c r="G453" s="468"/>
      <c r="H453" s="199"/>
    </row>
    <row r="454" spans="2:8" ht="33">
      <c r="B454" s="206" t="s">
        <v>7503</v>
      </c>
      <c r="C454" s="207" t="s">
        <v>7594</v>
      </c>
      <c r="D454" s="208" t="s">
        <v>1317</v>
      </c>
      <c r="E454" s="209" t="s">
        <v>2243</v>
      </c>
      <c r="F454" s="210"/>
      <c r="G454" s="468"/>
      <c r="H454" s="199"/>
    </row>
    <row r="455" spans="2:8" ht="33">
      <c r="B455" s="206" t="s">
        <v>7505</v>
      </c>
      <c r="C455" s="207" t="s">
        <v>7595</v>
      </c>
      <c r="D455" s="208" t="s">
        <v>2108</v>
      </c>
      <c r="E455" s="209" t="s">
        <v>2243</v>
      </c>
      <c r="F455" s="210"/>
      <c r="G455" s="468"/>
      <c r="H455" s="199"/>
    </row>
    <row r="456" spans="2:8" ht="33">
      <c r="B456" s="206" t="s">
        <v>7507</v>
      </c>
      <c r="C456" s="207" t="s">
        <v>7596</v>
      </c>
      <c r="D456" s="208" t="s">
        <v>1539</v>
      </c>
      <c r="E456" s="209" t="s">
        <v>2243</v>
      </c>
      <c r="F456" s="210"/>
      <c r="G456" s="468"/>
      <c r="H456" s="199"/>
    </row>
    <row r="457" spans="2:8" ht="33">
      <c r="B457" s="206" t="s">
        <v>5907</v>
      </c>
      <c r="C457" s="207" t="s">
        <v>7597</v>
      </c>
      <c r="D457" s="208" t="s">
        <v>1339</v>
      </c>
      <c r="E457" s="209" t="s">
        <v>2243</v>
      </c>
      <c r="F457" s="210"/>
      <c r="G457" s="468"/>
      <c r="H457" s="199"/>
    </row>
    <row r="458" spans="2:8">
      <c r="B458" s="206" t="s">
        <v>7510</v>
      </c>
      <c r="C458" s="207" t="s">
        <v>7598</v>
      </c>
      <c r="D458" s="208" t="s">
        <v>1930</v>
      </c>
      <c r="E458" s="209" t="s">
        <v>2243</v>
      </c>
      <c r="F458" s="210"/>
      <c r="G458" s="468"/>
      <c r="H458" s="199"/>
    </row>
    <row r="459" spans="2:8" ht="33">
      <c r="B459" s="206" t="s">
        <v>7293</v>
      </c>
      <c r="C459" s="207" t="s">
        <v>7599</v>
      </c>
      <c r="D459" s="208" t="s">
        <v>1306</v>
      </c>
      <c r="E459" s="209" t="s">
        <v>2230</v>
      </c>
      <c r="F459" s="210"/>
      <c r="G459" s="468"/>
      <c r="H459" s="199"/>
    </row>
    <row r="460" spans="2:8">
      <c r="B460" s="206" t="s">
        <v>7295</v>
      </c>
      <c r="C460" s="207" t="s">
        <v>7600</v>
      </c>
      <c r="D460" s="208" t="s">
        <v>1317</v>
      </c>
      <c r="E460" s="209" t="s">
        <v>2243</v>
      </c>
      <c r="F460" s="210"/>
      <c r="G460" s="468"/>
      <c r="H460" s="199"/>
    </row>
    <row r="461" spans="2:8" ht="33">
      <c r="B461" s="206" t="s">
        <v>7297</v>
      </c>
      <c r="C461" s="207" t="s">
        <v>7601</v>
      </c>
      <c r="D461" s="208" t="s">
        <v>1539</v>
      </c>
      <c r="E461" s="209" t="s">
        <v>2243</v>
      </c>
      <c r="F461" s="210"/>
      <c r="G461" s="468"/>
      <c r="H461" s="199"/>
    </row>
    <row r="462" spans="2:8" ht="33">
      <c r="B462" s="206" t="s">
        <v>7515</v>
      </c>
      <c r="C462" s="207" t="s">
        <v>7602</v>
      </c>
      <c r="D462" s="208" t="s">
        <v>1317</v>
      </c>
      <c r="E462" s="209" t="s">
        <v>2243</v>
      </c>
      <c r="F462" s="210"/>
      <c r="G462" s="468"/>
      <c r="H462" s="199"/>
    </row>
    <row r="463" spans="2:8" ht="33">
      <c r="B463" s="206" t="s">
        <v>7517</v>
      </c>
      <c r="C463" s="207" t="s">
        <v>7603</v>
      </c>
      <c r="D463" s="208" t="s">
        <v>2108</v>
      </c>
      <c r="E463" s="209" t="s">
        <v>2243</v>
      </c>
      <c r="F463" s="210"/>
      <c r="G463" s="468"/>
      <c r="H463" s="199"/>
    </row>
    <row r="464" spans="2:8" ht="33">
      <c r="B464" s="206" t="s">
        <v>7519</v>
      </c>
      <c r="C464" s="207" t="s">
        <v>7604</v>
      </c>
      <c r="D464" s="208" t="s">
        <v>1539</v>
      </c>
      <c r="E464" s="209" t="s">
        <v>2243</v>
      </c>
      <c r="F464" s="210"/>
      <c r="G464" s="468"/>
      <c r="H464" s="199"/>
    </row>
    <row r="465" spans="1:8" ht="33">
      <c r="B465" s="206" t="s">
        <v>5923</v>
      </c>
      <c r="C465" s="207" t="s">
        <v>7605</v>
      </c>
      <c r="D465" s="208" t="s">
        <v>1339</v>
      </c>
      <c r="E465" s="209" t="s">
        <v>2243</v>
      </c>
      <c r="F465" s="210"/>
      <c r="G465" s="468"/>
      <c r="H465" s="199"/>
    </row>
    <row r="466" spans="1:8" ht="17.25" thickBot="1">
      <c r="B466" s="213" t="s">
        <v>7522</v>
      </c>
      <c r="C466" s="214" t="s">
        <v>7606</v>
      </c>
      <c r="D466" s="215" t="s">
        <v>1930</v>
      </c>
      <c r="E466" s="216" t="s">
        <v>2243</v>
      </c>
      <c r="F466" s="217"/>
      <c r="G466" s="469"/>
      <c r="H466" s="199"/>
    </row>
    <row r="467" spans="1:8" ht="20.100000000000001" customHeight="1" thickBot="1">
      <c r="B467" s="509" t="s">
        <v>7607</v>
      </c>
      <c r="C467" s="496"/>
      <c r="D467" s="497"/>
      <c r="E467" s="456"/>
      <c r="F467" s="456"/>
      <c r="G467" s="457"/>
      <c r="H467" s="199"/>
    </row>
    <row r="468" spans="1:8">
      <c r="A468" s="181"/>
      <c r="B468" s="200" t="s">
        <v>7124</v>
      </c>
      <c r="C468" s="510" t="s">
        <v>7608</v>
      </c>
      <c r="D468" s="418" t="s">
        <v>1524</v>
      </c>
      <c r="E468" s="289" t="s">
        <v>7126</v>
      </c>
      <c r="F468" s="204"/>
      <c r="G468" s="467" t="s">
        <v>6279</v>
      </c>
      <c r="H468" s="199"/>
    </row>
    <row r="469" spans="1:8">
      <c r="A469" s="181"/>
      <c r="B469" s="206" t="s">
        <v>7127</v>
      </c>
      <c r="C469" s="207" t="s">
        <v>7609</v>
      </c>
      <c r="D469" s="208" t="s">
        <v>1317</v>
      </c>
      <c r="E469" s="209" t="s">
        <v>1948</v>
      </c>
      <c r="F469" s="210"/>
      <c r="G469" s="468"/>
      <c r="H469" s="199"/>
    </row>
    <row r="470" spans="1:8">
      <c r="B470" s="206" t="s">
        <v>7130</v>
      </c>
      <c r="C470" s="207" t="s">
        <v>7610</v>
      </c>
      <c r="D470" s="208" t="s">
        <v>2108</v>
      </c>
      <c r="E470" s="209" t="s">
        <v>2285</v>
      </c>
      <c r="F470" s="210"/>
      <c r="G470" s="468"/>
      <c r="H470" s="199"/>
    </row>
    <row r="471" spans="1:8">
      <c r="B471" s="206" t="s">
        <v>7132</v>
      </c>
      <c r="C471" s="207" t="s">
        <v>7611</v>
      </c>
      <c r="D471" s="208" t="s">
        <v>1317</v>
      </c>
      <c r="E471" s="209" t="s">
        <v>1948</v>
      </c>
      <c r="F471" s="210"/>
      <c r="G471" s="468"/>
      <c r="H471" s="199"/>
    </row>
    <row r="472" spans="1:8">
      <c r="B472" s="206" t="s">
        <v>7135</v>
      </c>
      <c r="C472" s="207" t="s">
        <v>7612</v>
      </c>
      <c r="D472" s="208" t="s">
        <v>1317</v>
      </c>
      <c r="E472" s="209" t="s">
        <v>1948</v>
      </c>
      <c r="F472" s="210"/>
      <c r="G472" s="468"/>
      <c r="H472" s="199"/>
    </row>
    <row r="473" spans="1:8">
      <c r="B473" s="206" t="s">
        <v>407</v>
      </c>
      <c r="C473" s="207" t="s">
        <v>7613</v>
      </c>
      <c r="D473" s="208" t="s">
        <v>2108</v>
      </c>
      <c r="E473" s="209" t="s">
        <v>2285</v>
      </c>
      <c r="F473" s="210"/>
      <c r="G473" s="468"/>
      <c r="H473" s="199"/>
    </row>
    <row r="474" spans="1:8">
      <c r="B474" s="254" t="s">
        <v>7139</v>
      </c>
      <c r="C474" s="255" t="s">
        <v>7614</v>
      </c>
      <c r="D474" s="256" t="s">
        <v>1317</v>
      </c>
      <c r="E474" s="257" t="s">
        <v>1948</v>
      </c>
      <c r="F474" s="258"/>
      <c r="G474" s="468"/>
      <c r="H474" s="199"/>
    </row>
    <row r="475" spans="1:8" ht="17.25" thickBot="1">
      <c r="B475" s="254" t="s">
        <v>7142</v>
      </c>
      <c r="C475" s="255" t="s">
        <v>7615</v>
      </c>
      <c r="D475" s="256" t="s">
        <v>1317</v>
      </c>
      <c r="E475" s="257" t="s">
        <v>1948</v>
      </c>
      <c r="F475" s="258"/>
      <c r="G475" s="469"/>
      <c r="H475" s="199"/>
    </row>
    <row r="476" spans="1:8" s="44" customFormat="1" ht="20.100000000000001" customHeight="1" thickBot="1">
      <c r="A476" s="8"/>
      <c r="B476" s="336" t="s">
        <v>7144</v>
      </c>
      <c r="C476" s="496"/>
      <c r="D476" s="497"/>
      <c r="E476" s="456"/>
      <c r="F476" s="456"/>
      <c r="G476" s="457"/>
      <c r="H476" s="199"/>
    </row>
    <row r="477" spans="1:8" s="44" customFormat="1" ht="20.100000000000001" customHeight="1" thickBot="1">
      <c r="A477" s="8"/>
      <c r="B477" s="336" t="s">
        <v>7145</v>
      </c>
      <c r="C477" s="496"/>
      <c r="D477" s="497"/>
      <c r="E477" s="456"/>
      <c r="F477" s="456"/>
      <c r="G477" s="457"/>
      <c r="H477" s="199"/>
    </row>
    <row r="478" spans="1:8" ht="16.5" customHeight="1">
      <c r="B478" s="200" t="s">
        <v>5748</v>
      </c>
      <c r="C478" s="201" t="s">
        <v>7616</v>
      </c>
      <c r="D478" s="202" t="s">
        <v>1317</v>
      </c>
      <c r="E478" s="203" t="s">
        <v>2243</v>
      </c>
      <c r="F478" s="204"/>
      <c r="G478" s="467" t="s">
        <v>6294</v>
      </c>
      <c r="H478" s="199"/>
    </row>
    <row r="479" spans="1:8">
      <c r="B479" s="206" t="s">
        <v>5750</v>
      </c>
      <c r="C479" s="207" t="s">
        <v>7617</v>
      </c>
      <c r="D479" s="208" t="s">
        <v>3162</v>
      </c>
      <c r="E479" s="209" t="s">
        <v>2243</v>
      </c>
      <c r="F479" s="210"/>
      <c r="G479" s="468"/>
      <c r="H479" s="199"/>
    </row>
    <row r="480" spans="1:8">
      <c r="B480" s="206" t="s">
        <v>5753</v>
      </c>
      <c r="C480" s="207" t="s">
        <v>7618</v>
      </c>
      <c r="D480" s="208" t="s">
        <v>1317</v>
      </c>
      <c r="E480" s="209" t="s">
        <v>2243</v>
      </c>
      <c r="F480" s="210"/>
      <c r="G480" s="468"/>
      <c r="H480" s="199"/>
    </row>
    <row r="481" spans="2:8" ht="33">
      <c r="B481" s="206" t="s">
        <v>7152</v>
      </c>
      <c r="C481" s="207" t="s">
        <v>7619</v>
      </c>
      <c r="D481" s="208" t="s">
        <v>1306</v>
      </c>
      <c r="E481" s="209" t="s">
        <v>2230</v>
      </c>
      <c r="F481" s="210"/>
      <c r="G481" s="468"/>
      <c r="H481" s="199"/>
    </row>
    <row r="482" spans="2:8">
      <c r="B482" s="206" t="s">
        <v>7154</v>
      </c>
      <c r="C482" s="207" t="s">
        <v>7620</v>
      </c>
      <c r="D482" s="208" t="s">
        <v>1317</v>
      </c>
      <c r="E482" s="209" t="s">
        <v>2243</v>
      </c>
      <c r="F482" s="210"/>
      <c r="G482" s="468"/>
      <c r="H482" s="199"/>
    </row>
    <row r="483" spans="2:8" ht="33">
      <c r="B483" s="206" t="s">
        <v>7157</v>
      </c>
      <c r="C483" s="207" t="s">
        <v>7621</v>
      </c>
      <c r="D483" s="208" t="s">
        <v>1539</v>
      </c>
      <c r="E483" s="209" t="s">
        <v>2243</v>
      </c>
      <c r="F483" s="210"/>
      <c r="G483" s="468"/>
      <c r="H483" s="199"/>
    </row>
    <row r="484" spans="2:8" ht="33">
      <c r="B484" s="206" t="s">
        <v>7409</v>
      </c>
      <c r="C484" s="207" t="s">
        <v>7622</v>
      </c>
      <c r="D484" s="208" t="s">
        <v>1317</v>
      </c>
      <c r="E484" s="209" t="s">
        <v>2243</v>
      </c>
      <c r="F484" s="210"/>
      <c r="G484" s="468"/>
      <c r="H484" s="199"/>
    </row>
    <row r="485" spans="2:8" ht="33">
      <c r="B485" s="206" t="s">
        <v>7411</v>
      </c>
      <c r="C485" s="207" t="s">
        <v>7623</v>
      </c>
      <c r="D485" s="208" t="s">
        <v>2108</v>
      </c>
      <c r="E485" s="209" t="s">
        <v>2243</v>
      </c>
      <c r="F485" s="210"/>
      <c r="G485" s="468"/>
      <c r="H485" s="199"/>
    </row>
    <row r="486" spans="2:8" ht="33">
      <c r="B486" s="206" t="s">
        <v>7413</v>
      </c>
      <c r="C486" s="207" t="s">
        <v>7624</v>
      </c>
      <c r="D486" s="208" t="s">
        <v>1539</v>
      </c>
      <c r="E486" s="209" t="s">
        <v>2243</v>
      </c>
      <c r="F486" s="210"/>
      <c r="G486" s="468"/>
      <c r="H486" s="199"/>
    </row>
    <row r="487" spans="2:8" ht="33">
      <c r="B487" s="206" t="s">
        <v>5771</v>
      </c>
      <c r="C487" s="207" t="s">
        <v>7625</v>
      </c>
      <c r="D487" s="208" t="s">
        <v>1339</v>
      </c>
      <c r="E487" s="209" t="s">
        <v>2243</v>
      </c>
      <c r="F487" s="210"/>
      <c r="G487" s="468"/>
      <c r="H487" s="199"/>
    </row>
    <row r="488" spans="2:8">
      <c r="B488" s="206" t="s">
        <v>7416</v>
      </c>
      <c r="C488" s="207" t="s">
        <v>7626</v>
      </c>
      <c r="D488" s="208" t="s">
        <v>1930</v>
      </c>
      <c r="E488" s="209" t="s">
        <v>2243</v>
      </c>
      <c r="F488" s="210"/>
      <c r="G488" s="468"/>
      <c r="H488" s="199"/>
    </row>
    <row r="489" spans="2:8" ht="33">
      <c r="B489" s="206" t="s">
        <v>7174</v>
      </c>
      <c r="C489" s="207" t="s">
        <v>7627</v>
      </c>
      <c r="D489" s="208" t="s">
        <v>1306</v>
      </c>
      <c r="E489" s="209" t="s">
        <v>2230</v>
      </c>
      <c r="F489" s="210"/>
      <c r="G489" s="468"/>
      <c r="H489" s="199"/>
    </row>
    <row r="490" spans="2:8">
      <c r="B490" s="206" t="s">
        <v>7176</v>
      </c>
      <c r="C490" s="207" t="s">
        <v>7628</v>
      </c>
      <c r="D490" s="208" t="s">
        <v>1317</v>
      </c>
      <c r="E490" s="209" t="s">
        <v>2243</v>
      </c>
      <c r="F490" s="210"/>
      <c r="G490" s="468"/>
      <c r="H490" s="199"/>
    </row>
    <row r="491" spans="2:8" ht="33">
      <c r="B491" s="206" t="s">
        <v>7178</v>
      </c>
      <c r="C491" s="207" t="s">
        <v>7629</v>
      </c>
      <c r="D491" s="208" t="s">
        <v>1539</v>
      </c>
      <c r="E491" s="209" t="s">
        <v>2243</v>
      </c>
      <c r="F491" s="210"/>
      <c r="G491" s="468"/>
      <c r="H491" s="199"/>
    </row>
    <row r="492" spans="2:8" ht="33">
      <c r="B492" s="206" t="s">
        <v>7421</v>
      </c>
      <c r="C492" s="207" t="s">
        <v>7630</v>
      </c>
      <c r="D492" s="208" t="s">
        <v>1317</v>
      </c>
      <c r="E492" s="209" t="s">
        <v>2243</v>
      </c>
      <c r="F492" s="210"/>
      <c r="G492" s="468"/>
      <c r="H492" s="199"/>
    </row>
    <row r="493" spans="2:8" ht="33">
      <c r="B493" s="206" t="s">
        <v>7423</v>
      </c>
      <c r="C493" s="207" t="s">
        <v>7631</v>
      </c>
      <c r="D493" s="208" t="s">
        <v>2108</v>
      </c>
      <c r="E493" s="209" t="s">
        <v>2243</v>
      </c>
      <c r="F493" s="210"/>
      <c r="G493" s="468"/>
      <c r="H493" s="199"/>
    </row>
    <row r="494" spans="2:8" ht="33">
      <c r="B494" s="206" t="s">
        <v>7425</v>
      </c>
      <c r="C494" s="207" t="s">
        <v>7632</v>
      </c>
      <c r="D494" s="208" t="s">
        <v>1539</v>
      </c>
      <c r="E494" s="209" t="s">
        <v>2243</v>
      </c>
      <c r="F494" s="210"/>
      <c r="G494" s="468"/>
      <c r="H494" s="199"/>
    </row>
    <row r="495" spans="2:8" ht="33">
      <c r="B495" s="206" t="s">
        <v>5790</v>
      </c>
      <c r="C495" s="207" t="s">
        <v>7633</v>
      </c>
      <c r="D495" s="208" t="s">
        <v>1339</v>
      </c>
      <c r="E495" s="209" t="s">
        <v>2243</v>
      </c>
      <c r="F495" s="210"/>
      <c r="G495" s="468"/>
      <c r="H495" s="199"/>
    </row>
    <row r="496" spans="2:8">
      <c r="B496" s="206" t="s">
        <v>7428</v>
      </c>
      <c r="C496" s="207" t="s">
        <v>7634</v>
      </c>
      <c r="D496" s="208" t="s">
        <v>1930</v>
      </c>
      <c r="E496" s="209" t="s">
        <v>2243</v>
      </c>
      <c r="F496" s="210"/>
      <c r="G496" s="468"/>
      <c r="H496" s="199"/>
    </row>
    <row r="497" spans="2:8" ht="33">
      <c r="B497" s="206" t="s">
        <v>7189</v>
      </c>
      <c r="C497" s="207" t="s">
        <v>7635</v>
      </c>
      <c r="D497" s="208" t="s">
        <v>1306</v>
      </c>
      <c r="E497" s="209" t="s">
        <v>2230</v>
      </c>
      <c r="F497" s="210"/>
      <c r="G497" s="468"/>
      <c r="H497" s="199"/>
    </row>
    <row r="498" spans="2:8">
      <c r="B498" s="206" t="s">
        <v>7191</v>
      </c>
      <c r="C498" s="207" t="s">
        <v>7636</v>
      </c>
      <c r="D498" s="208" t="s">
        <v>1317</v>
      </c>
      <c r="E498" s="209" t="s">
        <v>2243</v>
      </c>
      <c r="F498" s="210"/>
      <c r="G498" s="468"/>
      <c r="H498" s="199"/>
    </row>
    <row r="499" spans="2:8" ht="33">
      <c r="B499" s="206" t="s">
        <v>7193</v>
      </c>
      <c r="C499" s="207" t="s">
        <v>7637</v>
      </c>
      <c r="D499" s="208" t="s">
        <v>1539</v>
      </c>
      <c r="E499" s="209" t="s">
        <v>2243</v>
      </c>
      <c r="F499" s="210"/>
      <c r="G499" s="468"/>
      <c r="H499" s="199"/>
    </row>
    <row r="500" spans="2:8" ht="33">
      <c r="B500" s="206" t="s">
        <v>7433</v>
      </c>
      <c r="C500" s="207" t="s">
        <v>7638</v>
      </c>
      <c r="D500" s="208" t="s">
        <v>1317</v>
      </c>
      <c r="E500" s="209" t="s">
        <v>2243</v>
      </c>
      <c r="F500" s="210"/>
      <c r="G500" s="468"/>
      <c r="H500" s="199"/>
    </row>
    <row r="501" spans="2:8" ht="33">
      <c r="B501" s="206" t="s">
        <v>7435</v>
      </c>
      <c r="C501" s="207" t="s">
        <v>7639</v>
      </c>
      <c r="D501" s="208" t="s">
        <v>2108</v>
      </c>
      <c r="E501" s="209" t="s">
        <v>2243</v>
      </c>
      <c r="F501" s="210"/>
      <c r="G501" s="468"/>
      <c r="H501" s="199"/>
    </row>
    <row r="502" spans="2:8" ht="33">
      <c r="B502" s="206" t="s">
        <v>7437</v>
      </c>
      <c r="C502" s="207" t="s">
        <v>7640</v>
      </c>
      <c r="D502" s="208" t="s">
        <v>1539</v>
      </c>
      <c r="E502" s="209" t="s">
        <v>2243</v>
      </c>
      <c r="F502" s="210"/>
      <c r="G502" s="468"/>
      <c r="H502" s="199"/>
    </row>
    <row r="503" spans="2:8" ht="33">
      <c r="B503" s="206" t="s">
        <v>5807</v>
      </c>
      <c r="C503" s="207" t="s">
        <v>7641</v>
      </c>
      <c r="D503" s="208" t="s">
        <v>1339</v>
      </c>
      <c r="E503" s="209" t="s">
        <v>2243</v>
      </c>
      <c r="F503" s="210"/>
      <c r="G503" s="468"/>
      <c r="H503" s="199"/>
    </row>
    <row r="504" spans="2:8" ht="17.25" thickBot="1">
      <c r="B504" s="213" t="s">
        <v>7440</v>
      </c>
      <c r="C504" s="214" t="s">
        <v>7642</v>
      </c>
      <c r="D504" s="215" t="s">
        <v>1930</v>
      </c>
      <c r="E504" s="216" t="s">
        <v>2243</v>
      </c>
      <c r="F504" s="217"/>
      <c r="G504" s="469"/>
      <c r="H504" s="199"/>
    </row>
    <row r="505" spans="2:8" ht="20.100000000000001" customHeight="1" thickBot="1">
      <c r="B505" s="336" t="s">
        <v>7204</v>
      </c>
      <c r="C505" s="496"/>
      <c r="D505" s="497"/>
      <c r="E505" s="456"/>
      <c r="F505" s="456"/>
      <c r="G505" s="457"/>
      <c r="H505" s="199"/>
    </row>
    <row r="506" spans="2:8" ht="16.5" customHeight="1">
      <c r="B506" s="200" t="s">
        <v>7442</v>
      </c>
      <c r="C506" s="201" t="s">
        <v>7643</v>
      </c>
      <c r="D506" s="202" t="s">
        <v>2225</v>
      </c>
      <c r="E506" s="203" t="s">
        <v>2243</v>
      </c>
      <c r="F506" s="204"/>
      <c r="G506" s="467" t="s">
        <v>6322</v>
      </c>
      <c r="H506" s="199"/>
    </row>
    <row r="507" spans="2:8" ht="30" customHeight="1">
      <c r="B507" s="206" t="s">
        <v>5815</v>
      </c>
      <c r="C507" s="207" t="s">
        <v>7644</v>
      </c>
      <c r="D507" s="208" t="s">
        <v>1317</v>
      </c>
      <c r="E507" s="209" t="s">
        <v>2243</v>
      </c>
      <c r="F507" s="210"/>
      <c r="G507" s="468"/>
      <c r="H507" s="199"/>
    </row>
    <row r="508" spans="2:8">
      <c r="B508" s="206" t="s">
        <v>5818</v>
      </c>
      <c r="C508" s="207" t="s">
        <v>7645</v>
      </c>
      <c r="D508" s="208" t="s">
        <v>3162</v>
      </c>
      <c r="E508" s="209" t="s">
        <v>2243</v>
      </c>
      <c r="F508" s="210"/>
      <c r="G508" s="468"/>
      <c r="H508" s="199"/>
    </row>
    <row r="509" spans="2:8">
      <c r="B509" s="206" t="s">
        <v>5820</v>
      </c>
      <c r="C509" s="207" t="s">
        <v>7646</v>
      </c>
      <c r="D509" s="208" t="s">
        <v>1317</v>
      </c>
      <c r="E509" s="209" t="s">
        <v>2243</v>
      </c>
      <c r="F509" s="210"/>
      <c r="G509" s="468"/>
      <c r="H509" s="199"/>
    </row>
    <row r="510" spans="2:8" ht="33">
      <c r="B510" s="206" t="s">
        <v>7212</v>
      </c>
      <c r="C510" s="207" t="s">
        <v>7647</v>
      </c>
      <c r="D510" s="208" t="s">
        <v>1306</v>
      </c>
      <c r="E510" s="209" t="s">
        <v>2230</v>
      </c>
      <c r="F510" s="210"/>
      <c r="G510" s="468"/>
      <c r="H510" s="199"/>
    </row>
    <row r="511" spans="2:8">
      <c r="B511" s="206" t="s">
        <v>7214</v>
      </c>
      <c r="C511" s="207" t="s">
        <v>7648</v>
      </c>
      <c r="D511" s="208" t="s">
        <v>1317</v>
      </c>
      <c r="E511" s="209" t="s">
        <v>2243</v>
      </c>
      <c r="F511" s="210"/>
      <c r="G511" s="468"/>
      <c r="H511" s="199"/>
    </row>
    <row r="512" spans="2:8" ht="33">
      <c r="B512" s="206" t="s">
        <v>7216</v>
      </c>
      <c r="C512" s="207" t="s">
        <v>7649</v>
      </c>
      <c r="D512" s="208" t="s">
        <v>1539</v>
      </c>
      <c r="E512" s="209" t="s">
        <v>2243</v>
      </c>
      <c r="F512" s="210"/>
      <c r="G512" s="468"/>
      <c r="H512" s="199"/>
    </row>
    <row r="513" spans="2:8" ht="33">
      <c r="B513" s="206" t="s">
        <v>7450</v>
      </c>
      <c r="C513" s="207" t="s">
        <v>7650</v>
      </c>
      <c r="D513" s="208" t="s">
        <v>1317</v>
      </c>
      <c r="E513" s="209" t="s">
        <v>2243</v>
      </c>
      <c r="F513" s="210"/>
      <c r="G513" s="468"/>
      <c r="H513" s="199"/>
    </row>
    <row r="514" spans="2:8" ht="33">
      <c r="B514" s="206" t="s">
        <v>7452</v>
      </c>
      <c r="C514" s="207" t="s">
        <v>7651</v>
      </c>
      <c r="D514" s="208" t="s">
        <v>2108</v>
      </c>
      <c r="E514" s="209" t="s">
        <v>2243</v>
      </c>
      <c r="F514" s="210"/>
      <c r="G514" s="468"/>
      <c r="H514" s="199"/>
    </row>
    <row r="515" spans="2:8" ht="33">
      <c r="B515" s="206" t="s">
        <v>7454</v>
      </c>
      <c r="C515" s="207" t="s">
        <v>7652</v>
      </c>
      <c r="D515" s="208" t="s">
        <v>1539</v>
      </c>
      <c r="E515" s="209" t="s">
        <v>2243</v>
      </c>
      <c r="F515" s="210"/>
      <c r="G515" s="468"/>
      <c r="H515" s="199"/>
    </row>
    <row r="516" spans="2:8" ht="33">
      <c r="B516" s="206" t="s">
        <v>5834</v>
      </c>
      <c r="C516" s="207" t="s">
        <v>7653</v>
      </c>
      <c r="D516" s="208" t="s">
        <v>1339</v>
      </c>
      <c r="E516" s="209" t="s">
        <v>2243</v>
      </c>
      <c r="F516" s="210"/>
      <c r="G516" s="468"/>
      <c r="H516" s="199"/>
    </row>
    <row r="517" spans="2:8">
      <c r="B517" s="206" t="s">
        <v>7457</v>
      </c>
      <c r="C517" s="207" t="s">
        <v>7654</v>
      </c>
      <c r="D517" s="208" t="s">
        <v>1930</v>
      </c>
      <c r="E517" s="209" t="s">
        <v>2243</v>
      </c>
      <c r="F517" s="210"/>
      <c r="G517" s="468"/>
      <c r="H517" s="199"/>
    </row>
    <row r="518" spans="2:8" ht="33">
      <c r="B518" s="206" t="s">
        <v>7227</v>
      </c>
      <c r="C518" s="207" t="s">
        <v>7655</v>
      </c>
      <c r="D518" s="208" t="s">
        <v>1306</v>
      </c>
      <c r="E518" s="209" t="s">
        <v>2230</v>
      </c>
      <c r="F518" s="210"/>
      <c r="G518" s="468"/>
      <c r="H518" s="199"/>
    </row>
    <row r="519" spans="2:8">
      <c r="B519" s="206" t="s">
        <v>7229</v>
      </c>
      <c r="C519" s="207" t="s">
        <v>7656</v>
      </c>
      <c r="D519" s="208" t="s">
        <v>1317</v>
      </c>
      <c r="E519" s="209" t="s">
        <v>2243</v>
      </c>
      <c r="F519" s="210"/>
      <c r="G519" s="468"/>
      <c r="H519" s="199"/>
    </row>
    <row r="520" spans="2:8" ht="33">
      <c r="B520" s="206" t="s">
        <v>7231</v>
      </c>
      <c r="C520" s="207" t="s">
        <v>7657</v>
      </c>
      <c r="D520" s="208" t="s">
        <v>1539</v>
      </c>
      <c r="E520" s="209" t="s">
        <v>2243</v>
      </c>
      <c r="F520" s="210"/>
      <c r="G520" s="468"/>
      <c r="H520" s="199"/>
    </row>
    <row r="521" spans="2:8" ht="33">
      <c r="B521" s="206" t="s">
        <v>7462</v>
      </c>
      <c r="C521" s="207" t="s">
        <v>7658</v>
      </c>
      <c r="D521" s="208" t="s">
        <v>1317</v>
      </c>
      <c r="E521" s="209" t="s">
        <v>2243</v>
      </c>
      <c r="F521" s="210"/>
      <c r="G521" s="468"/>
      <c r="H521" s="199"/>
    </row>
    <row r="522" spans="2:8" ht="33">
      <c r="B522" s="206" t="s">
        <v>7464</v>
      </c>
      <c r="C522" s="207" t="s">
        <v>7659</v>
      </c>
      <c r="D522" s="208" t="s">
        <v>2108</v>
      </c>
      <c r="E522" s="209" t="s">
        <v>2243</v>
      </c>
      <c r="F522" s="210"/>
      <c r="G522" s="468"/>
      <c r="H522" s="199"/>
    </row>
    <row r="523" spans="2:8" ht="33">
      <c r="B523" s="206" t="s">
        <v>7466</v>
      </c>
      <c r="C523" s="207" t="s">
        <v>7660</v>
      </c>
      <c r="D523" s="208" t="s">
        <v>1539</v>
      </c>
      <c r="E523" s="209" t="s">
        <v>2243</v>
      </c>
      <c r="F523" s="210"/>
      <c r="G523" s="468"/>
      <c r="H523" s="199"/>
    </row>
    <row r="524" spans="2:8" ht="33">
      <c r="B524" s="206" t="s">
        <v>5850</v>
      </c>
      <c r="C524" s="207" t="s">
        <v>7661</v>
      </c>
      <c r="D524" s="208" t="s">
        <v>1339</v>
      </c>
      <c r="E524" s="209" t="s">
        <v>2243</v>
      </c>
      <c r="F524" s="210"/>
      <c r="G524" s="468"/>
      <c r="H524" s="199"/>
    </row>
    <row r="525" spans="2:8">
      <c r="B525" s="206" t="s">
        <v>7469</v>
      </c>
      <c r="C525" s="207" t="s">
        <v>7662</v>
      </c>
      <c r="D525" s="208" t="s">
        <v>1930</v>
      </c>
      <c r="E525" s="209" t="s">
        <v>2243</v>
      </c>
      <c r="F525" s="210"/>
      <c r="G525" s="468"/>
      <c r="H525" s="199"/>
    </row>
    <row r="526" spans="2:8" ht="33">
      <c r="B526" s="206" t="s">
        <v>7242</v>
      </c>
      <c r="C526" s="207" t="s">
        <v>7663</v>
      </c>
      <c r="D526" s="208" t="s">
        <v>1306</v>
      </c>
      <c r="E526" s="209" t="s">
        <v>2230</v>
      </c>
      <c r="F526" s="210"/>
      <c r="G526" s="468"/>
      <c r="H526" s="199"/>
    </row>
    <row r="527" spans="2:8">
      <c r="B527" s="206" t="s">
        <v>7244</v>
      </c>
      <c r="C527" s="207" t="s">
        <v>7664</v>
      </c>
      <c r="D527" s="208" t="s">
        <v>1317</v>
      </c>
      <c r="E527" s="209" t="s">
        <v>2243</v>
      </c>
      <c r="F527" s="210"/>
      <c r="G527" s="468"/>
      <c r="H527" s="199"/>
    </row>
    <row r="528" spans="2:8" ht="33">
      <c r="B528" s="206" t="s">
        <v>7246</v>
      </c>
      <c r="C528" s="207" t="s">
        <v>7665</v>
      </c>
      <c r="D528" s="208" t="s">
        <v>1539</v>
      </c>
      <c r="E528" s="209" t="s">
        <v>2243</v>
      </c>
      <c r="F528" s="210"/>
      <c r="G528" s="468"/>
      <c r="H528" s="199"/>
    </row>
    <row r="529" spans="2:8" ht="33">
      <c r="B529" s="206" t="s">
        <v>7474</v>
      </c>
      <c r="C529" s="207" t="s">
        <v>7666</v>
      </c>
      <c r="D529" s="208" t="s">
        <v>1317</v>
      </c>
      <c r="E529" s="209" t="s">
        <v>2243</v>
      </c>
      <c r="F529" s="210"/>
      <c r="G529" s="468"/>
      <c r="H529" s="199"/>
    </row>
    <row r="530" spans="2:8" ht="33">
      <c r="B530" s="206" t="s">
        <v>7476</v>
      </c>
      <c r="C530" s="207" t="s">
        <v>7667</v>
      </c>
      <c r="D530" s="208" t="s">
        <v>2108</v>
      </c>
      <c r="E530" s="209" t="s">
        <v>2243</v>
      </c>
      <c r="F530" s="210"/>
      <c r="G530" s="468"/>
      <c r="H530" s="199"/>
    </row>
    <row r="531" spans="2:8" ht="33">
      <c r="B531" s="206" t="s">
        <v>7478</v>
      </c>
      <c r="C531" s="207" t="s">
        <v>7668</v>
      </c>
      <c r="D531" s="208" t="s">
        <v>1539</v>
      </c>
      <c r="E531" s="209" t="s">
        <v>2243</v>
      </c>
      <c r="F531" s="210"/>
      <c r="G531" s="468"/>
      <c r="H531" s="199"/>
    </row>
    <row r="532" spans="2:8" ht="33">
      <c r="B532" s="206" t="s">
        <v>5866</v>
      </c>
      <c r="C532" s="207" t="s">
        <v>7669</v>
      </c>
      <c r="D532" s="208" t="s">
        <v>1339</v>
      </c>
      <c r="E532" s="209" t="s">
        <v>2243</v>
      </c>
      <c r="F532" s="210"/>
      <c r="G532" s="468"/>
      <c r="H532" s="199"/>
    </row>
    <row r="533" spans="2:8" ht="17.25" thickBot="1">
      <c r="B533" s="213" t="s">
        <v>7481</v>
      </c>
      <c r="C533" s="214" t="s">
        <v>7670</v>
      </c>
      <c r="D533" s="215" t="s">
        <v>1930</v>
      </c>
      <c r="E533" s="216" t="s">
        <v>2243</v>
      </c>
      <c r="F533" s="217"/>
      <c r="G533" s="469"/>
      <c r="H533" s="199"/>
    </row>
    <row r="534" spans="2:8" ht="20.100000000000001" customHeight="1" thickBot="1">
      <c r="B534" s="336" t="s">
        <v>7257</v>
      </c>
      <c r="C534" s="496"/>
      <c r="D534" s="497"/>
      <c r="E534" s="456"/>
      <c r="F534" s="456"/>
      <c r="G534" s="457"/>
      <c r="H534" s="199"/>
    </row>
    <row r="535" spans="2:8">
      <c r="B535" s="200" t="s">
        <v>7483</v>
      </c>
      <c r="C535" s="201" t="s">
        <v>7671</v>
      </c>
      <c r="D535" s="202" t="s">
        <v>2225</v>
      </c>
      <c r="E535" s="203" t="s">
        <v>2243</v>
      </c>
      <c r="F535" s="204"/>
      <c r="G535" s="467" t="s">
        <v>6351</v>
      </c>
      <c r="H535" s="199"/>
    </row>
    <row r="536" spans="2:8">
      <c r="B536" s="206" t="s">
        <v>5873</v>
      </c>
      <c r="C536" s="207" t="s">
        <v>7672</v>
      </c>
      <c r="D536" s="208" t="s">
        <v>1317</v>
      </c>
      <c r="E536" s="209" t="s">
        <v>2243</v>
      </c>
      <c r="F536" s="210"/>
      <c r="G536" s="468"/>
      <c r="H536" s="199"/>
    </row>
    <row r="537" spans="2:8">
      <c r="B537" s="206" t="s">
        <v>5875</v>
      </c>
      <c r="C537" s="207" t="s">
        <v>7673</v>
      </c>
      <c r="D537" s="208" t="s">
        <v>3162</v>
      </c>
      <c r="E537" s="209" t="s">
        <v>2243</v>
      </c>
      <c r="F537" s="210"/>
      <c r="G537" s="468"/>
      <c r="H537" s="199"/>
    </row>
    <row r="538" spans="2:8">
      <c r="B538" s="206" t="s">
        <v>5877</v>
      </c>
      <c r="C538" s="207" t="s">
        <v>7674</v>
      </c>
      <c r="D538" s="208" t="s">
        <v>1317</v>
      </c>
      <c r="E538" s="209" t="s">
        <v>2243</v>
      </c>
      <c r="F538" s="210"/>
      <c r="G538" s="468"/>
      <c r="H538" s="199"/>
    </row>
    <row r="539" spans="2:8" ht="33">
      <c r="B539" s="206" t="s">
        <v>7263</v>
      </c>
      <c r="C539" s="207" t="s">
        <v>7675</v>
      </c>
      <c r="D539" s="208" t="s">
        <v>1306</v>
      </c>
      <c r="E539" s="209" t="s">
        <v>2230</v>
      </c>
      <c r="F539" s="210"/>
      <c r="G539" s="468"/>
      <c r="H539" s="199"/>
    </row>
    <row r="540" spans="2:8">
      <c r="B540" s="206" t="s">
        <v>7265</v>
      </c>
      <c r="C540" s="207" t="s">
        <v>7676</v>
      </c>
      <c r="D540" s="208" t="s">
        <v>1317</v>
      </c>
      <c r="E540" s="209" t="s">
        <v>2243</v>
      </c>
      <c r="F540" s="210"/>
      <c r="G540" s="468"/>
      <c r="H540" s="199"/>
    </row>
    <row r="541" spans="2:8" ht="33">
      <c r="B541" s="206" t="s">
        <v>7267</v>
      </c>
      <c r="C541" s="207" t="s">
        <v>7677</v>
      </c>
      <c r="D541" s="208" t="s">
        <v>1539</v>
      </c>
      <c r="E541" s="209" t="s">
        <v>2243</v>
      </c>
      <c r="F541" s="210"/>
      <c r="G541" s="468"/>
      <c r="H541" s="199"/>
    </row>
    <row r="542" spans="2:8" ht="33">
      <c r="B542" s="206" t="s">
        <v>7491</v>
      </c>
      <c r="C542" s="207" t="s">
        <v>7678</v>
      </c>
      <c r="D542" s="208" t="s">
        <v>1317</v>
      </c>
      <c r="E542" s="209" t="s">
        <v>2243</v>
      </c>
      <c r="F542" s="210"/>
      <c r="G542" s="468"/>
      <c r="H542" s="199"/>
    </row>
    <row r="543" spans="2:8" ht="33">
      <c r="B543" s="206" t="s">
        <v>7493</v>
      </c>
      <c r="C543" s="207" t="s">
        <v>7679</v>
      </c>
      <c r="D543" s="208" t="s">
        <v>2108</v>
      </c>
      <c r="E543" s="209" t="s">
        <v>2243</v>
      </c>
      <c r="F543" s="210"/>
      <c r="G543" s="468"/>
      <c r="H543" s="199"/>
    </row>
    <row r="544" spans="2:8" ht="33">
      <c r="B544" s="206" t="s">
        <v>7495</v>
      </c>
      <c r="C544" s="207" t="s">
        <v>7680</v>
      </c>
      <c r="D544" s="208" t="s">
        <v>1539</v>
      </c>
      <c r="E544" s="209" t="s">
        <v>2243</v>
      </c>
      <c r="F544" s="210"/>
      <c r="G544" s="468"/>
      <c r="H544" s="199"/>
    </row>
    <row r="545" spans="2:8" ht="33">
      <c r="B545" s="206" t="s">
        <v>5891</v>
      </c>
      <c r="C545" s="207" t="s">
        <v>7681</v>
      </c>
      <c r="D545" s="208" t="s">
        <v>1339</v>
      </c>
      <c r="E545" s="209" t="s">
        <v>2243</v>
      </c>
      <c r="F545" s="210"/>
      <c r="G545" s="468"/>
      <c r="H545" s="199"/>
    </row>
    <row r="546" spans="2:8">
      <c r="B546" s="206" t="s">
        <v>7498</v>
      </c>
      <c r="C546" s="207" t="s">
        <v>7682</v>
      </c>
      <c r="D546" s="208" t="s">
        <v>1930</v>
      </c>
      <c r="E546" s="209" t="s">
        <v>2243</v>
      </c>
      <c r="F546" s="210"/>
      <c r="G546" s="468"/>
      <c r="H546" s="199"/>
    </row>
    <row r="547" spans="2:8" ht="33">
      <c r="B547" s="206" t="s">
        <v>7278</v>
      </c>
      <c r="C547" s="207" t="s">
        <v>7683</v>
      </c>
      <c r="D547" s="208" t="s">
        <v>1306</v>
      </c>
      <c r="E547" s="209" t="s">
        <v>2230</v>
      </c>
      <c r="F547" s="210"/>
      <c r="G547" s="468"/>
      <c r="H547" s="199"/>
    </row>
    <row r="548" spans="2:8">
      <c r="B548" s="206" t="s">
        <v>7280</v>
      </c>
      <c r="C548" s="207" t="s">
        <v>7684</v>
      </c>
      <c r="D548" s="208" t="s">
        <v>1317</v>
      </c>
      <c r="E548" s="209" t="s">
        <v>2243</v>
      </c>
      <c r="F548" s="210"/>
      <c r="G548" s="468"/>
      <c r="H548" s="199"/>
    </row>
    <row r="549" spans="2:8" ht="33">
      <c r="B549" s="206" t="s">
        <v>7282</v>
      </c>
      <c r="C549" s="207" t="s">
        <v>7685</v>
      </c>
      <c r="D549" s="208" t="s">
        <v>1539</v>
      </c>
      <c r="E549" s="209" t="s">
        <v>2243</v>
      </c>
      <c r="F549" s="210"/>
      <c r="G549" s="468"/>
      <c r="H549" s="199"/>
    </row>
    <row r="550" spans="2:8" ht="33">
      <c r="B550" s="206" t="s">
        <v>7503</v>
      </c>
      <c r="C550" s="207" t="s">
        <v>7686</v>
      </c>
      <c r="D550" s="208" t="s">
        <v>1317</v>
      </c>
      <c r="E550" s="209" t="s">
        <v>2243</v>
      </c>
      <c r="F550" s="210"/>
      <c r="G550" s="468"/>
      <c r="H550" s="199"/>
    </row>
    <row r="551" spans="2:8" ht="33">
      <c r="B551" s="206" t="s">
        <v>7505</v>
      </c>
      <c r="C551" s="207" t="s">
        <v>7687</v>
      </c>
      <c r="D551" s="208" t="s">
        <v>2108</v>
      </c>
      <c r="E551" s="209" t="s">
        <v>2243</v>
      </c>
      <c r="F551" s="210"/>
      <c r="G551" s="468"/>
      <c r="H551" s="199"/>
    </row>
    <row r="552" spans="2:8" ht="33">
      <c r="B552" s="206" t="s">
        <v>7507</v>
      </c>
      <c r="C552" s="207" t="s">
        <v>7688</v>
      </c>
      <c r="D552" s="208" t="s">
        <v>1539</v>
      </c>
      <c r="E552" s="209" t="s">
        <v>2243</v>
      </c>
      <c r="F552" s="210"/>
      <c r="G552" s="468"/>
      <c r="H552" s="199"/>
    </row>
    <row r="553" spans="2:8" ht="33">
      <c r="B553" s="206" t="s">
        <v>5907</v>
      </c>
      <c r="C553" s="207" t="s">
        <v>7689</v>
      </c>
      <c r="D553" s="208" t="s">
        <v>1339</v>
      </c>
      <c r="E553" s="209" t="s">
        <v>2243</v>
      </c>
      <c r="F553" s="210"/>
      <c r="G553" s="468"/>
      <c r="H553" s="199"/>
    </row>
    <row r="554" spans="2:8">
      <c r="B554" s="206" t="s">
        <v>7510</v>
      </c>
      <c r="C554" s="207" t="s">
        <v>7690</v>
      </c>
      <c r="D554" s="208" t="s">
        <v>1930</v>
      </c>
      <c r="E554" s="209" t="s">
        <v>2243</v>
      </c>
      <c r="F554" s="210"/>
      <c r="G554" s="468"/>
      <c r="H554" s="199"/>
    </row>
    <row r="555" spans="2:8" ht="33">
      <c r="B555" s="206" t="s">
        <v>7293</v>
      </c>
      <c r="C555" s="207" t="s">
        <v>7691</v>
      </c>
      <c r="D555" s="208" t="s">
        <v>1306</v>
      </c>
      <c r="E555" s="209" t="s">
        <v>2230</v>
      </c>
      <c r="F555" s="210"/>
      <c r="G555" s="468"/>
      <c r="H555" s="199"/>
    </row>
    <row r="556" spans="2:8">
      <c r="B556" s="206" t="s">
        <v>7295</v>
      </c>
      <c r="C556" s="207" t="s">
        <v>7692</v>
      </c>
      <c r="D556" s="208" t="s">
        <v>1317</v>
      </c>
      <c r="E556" s="209" t="s">
        <v>2243</v>
      </c>
      <c r="F556" s="210"/>
      <c r="G556" s="468"/>
      <c r="H556" s="199"/>
    </row>
    <row r="557" spans="2:8" ht="33">
      <c r="B557" s="206" t="s">
        <v>7297</v>
      </c>
      <c r="C557" s="207" t="s">
        <v>7693</v>
      </c>
      <c r="D557" s="208" t="s">
        <v>1539</v>
      </c>
      <c r="E557" s="209" t="s">
        <v>2243</v>
      </c>
      <c r="F557" s="210"/>
      <c r="G557" s="468"/>
      <c r="H557" s="199"/>
    </row>
    <row r="558" spans="2:8" ht="33">
      <c r="B558" s="206" t="s">
        <v>7515</v>
      </c>
      <c r="C558" s="207" t="s">
        <v>7694</v>
      </c>
      <c r="D558" s="208" t="s">
        <v>1317</v>
      </c>
      <c r="E558" s="209" t="s">
        <v>2243</v>
      </c>
      <c r="F558" s="210"/>
      <c r="G558" s="468"/>
      <c r="H558" s="199"/>
    </row>
    <row r="559" spans="2:8" ht="33">
      <c r="B559" s="206" t="s">
        <v>7517</v>
      </c>
      <c r="C559" s="207" t="s">
        <v>7695</v>
      </c>
      <c r="D559" s="208" t="s">
        <v>2108</v>
      </c>
      <c r="E559" s="209" t="s">
        <v>2243</v>
      </c>
      <c r="F559" s="210"/>
      <c r="G559" s="468"/>
      <c r="H559" s="199"/>
    </row>
    <row r="560" spans="2:8" ht="33">
      <c r="B560" s="206" t="s">
        <v>7519</v>
      </c>
      <c r="C560" s="207" t="s">
        <v>7696</v>
      </c>
      <c r="D560" s="208" t="s">
        <v>1539</v>
      </c>
      <c r="E560" s="209" t="s">
        <v>2243</v>
      </c>
      <c r="F560" s="210"/>
      <c r="G560" s="468"/>
      <c r="H560" s="199"/>
    </row>
    <row r="561" spans="1:8" ht="33">
      <c r="B561" s="206" t="s">
        <v>5923</v>
      </c>
      <c r="C561" s="207" t="s">
        <v>7697</v>
      </c>
      <c r="D561" s="208" t="s">
        <v>1339</v>
      </c>
      <c r="E561" s="209" t="s">
        <v>2243</v>
      </c>
      <c r="F561" s="210"/>
      <c r="G561" s="468"/>
      <c r="H561" s="199"/>
    </row>
    <row r="562" spans="1:8" ht="17.25" thickBot="1">
      <c r="B562" s="213" t="s">
        <v>7522</v>
      </c>
      <c r="C562" s="214" t="s">
        <v>7698</v>
      </c>
      <c r="D562" s="215" t="s">
        <v>1930</v>
      </c>
      <c r="E562" s="216" t="s">
        <v>2243</v>
      </c>
      <c r="F562" s="217"/>
      <c r="G562" s="469"/>
      <c r="H562" s="199"/>
    </row>
    <row r="563" spans="1:8" s="44" customFormat="1" ht="18">
      <c r="A563" s="8"/>
      <c r="B563" s="505" t="s">
        <v>7308</v>
      </c>
      <c r="C563" s="506"/>
      <c r="D563" s="437"/>
      <c r="E563" s="270"/>
      <c r="F563" s="270"/>
      <c r="G563" s="365"/>
      <c r="H563" s="199"/>
    </row>
    <row r="564" spans="1:8" s="44" customFormat="1" ht="18.75" thickBot="1">
      <c r="A564" s="8"/>
      <c r="B564" s="507" t="s">
        <v>6935</v>
      </c>
      <c r="C564" s="508"/>
      <c r="D564" s="307"/>
      <c r="E564" s="277"/>
      <c r="F564" s="277"/>
      <c r="G564" s="304"/>
      <c r="H564" s="199"/>
    </row>
    <row r="565" spans="1:8" s="44" customFormat="1" ht="20.100000000000001" customHeight="1" thickBot="1">
      <c r="A565" s="8"/>
      <c r="B565" s="336" t="s">
        <v>7145</v>
      </c>
      <c r="C565" s="496"/>
      <c r="D565" s="497"/>
      <c r="E565" s="456"/>
      <c r="F565" s="456"/>
      <c r="G565" s="457"/>
      <c r="H565" s="199"/>
    </row>
    <row r="566" spans="1:8">
      <c r="B566" s="200" t="s">
        <v>5748</v>
      </c>
      <c r="C566" s="201" t="s">
        <v>7699</v>
      </c>
      <c r="D566" s="202" t="s">
        <v>1317</v>
      </c>
      <c r="E566" s="203" t="s">
        <v>2243</v>
      </c>
      <c r="F566" s="204"/>
      <c r="G566" s="467" t="s">
        <v>6294</v>
      </c>
      <c r="H566" s="199"/>
    </row>
    <row r="567" spans="1:8">
      <c r="B567" s="206" t="s">
        <v>5750</v>
      </c>
      <c r="C567" s="207" t="s">
        <v>7700</v>
      </c>
      <c r="D567" s="208" t="s">
        <v>3162</v>
      </c>
      <c r="E567" s="209" t="s">
        <v>2243</v>
      </c>
      <c r="F567" s="210"/>
      <c r="G567" s="468"/>
      <c r="H567" s="199"/>
    </row>
    <row r="568" spans="1:8">
      <c r="B568" s="206" t="s">
        <v>5753</v>
      </c>
      <c r="C568" s="207" t="s">
        <v>7701</v>
      </c>
      <c r="D568" s="208" t="s">
        <v>1317</v>
      </c>
      <c r="E568" s="209" t="s">
        <v>2243</v>
      </c>
      <c r="F568" s="210"/>
      <c r="G568" s="468"/>
      <c r="H568" s="199"/>
    </row>
    <row r="569" spans="1:8" ht="33">
      <c r="B569" s="206" t="s">
        <v>7152</v>
      </c>
      <c r="C569" s="207" t="s">
        <v>7702</v>
      </c>
      <c r="D569" s="208" t="s">
        <v>1306</v>
      </c>
      <c r="E569" s="209" t="s">
        <v>2230</v>
      </c>
      <c r="F569" s="210"/>
      <c r="G569" s="468"/>
      <c r="H569" s="199"/>
    </row>
    <row r="570" spans="1:8">
      <c r="B570" s="206" t="s">
        <v>7154</v>
      </c>
      <c r="C570" s="207" t="s">
        <v>7703</v>
      </c>
      <c r="D570" s="208" t="s">
        <v>1317</v>
      </c>
      <c r="E570" s="209" t="s">
        <v>2243</v>
      </c>
      <c r="F570" s="210"/>
      <c r="G570" s="468"/>
      <c r="H570" s="199"/>
    </row>
    <row r="571" spans="1:8" ht="33">
      <c r="B571" s="206" t="s">
        <v>7157</v>
      </c>
      <c r="C571" s="207" t="s">
        <v>7704</v>
      </c>
      <c r="D571" s="208" t="s">
        <v>1539</v>
      </c>
      <c r="E571" s="209" t="s">
        <v>2243</v>
      </c>
      <c r="F571" s="210"/>
      <c r="G571" s="468"/>
      <c r="H571" s="199"/>
    </row>
    <row r="572" spans="1:8" ht="33">
      <c r="B572" s="206" t="s">
        <v>7409</v>
      </c>
      <c r="C572" s="207" t="s">
        <v>7705</v>
      </c>
      <c r="D572" s="208" t="s">
        <v>1317</v>
      </c>
      <c r="E572" s="209" t="s">
        <v>2243</v>
      </c>
      <c r="F572" s="210"/>
      <c r="G572" s="468"/>
      <c r="H572" s="199"/>
    </row>
    <row r="573" spans="1:8" ht="33">
      <c r="B573" s="206" t="s">
        <v>7411</v>
      </c>
      <c r="C573" s="207" t="s">
        <v>7706</v>
      </c>
      <c r="D573" s="208" t="s">
        <v>2108</v>
      </c>
      <c r="E573" s="209" t="s">
        <v>2243</v>
      </c>
      <c r="F573" s="210"/>
      <c r="G573" s="468"/>
      <c r="H573" s="199"/>
    </row>
    <row r="574" spans="1:8" ht="33">
      <c r="B574" s="206" t="s">
        <v>7413</v>
      </c>
      <c r="C574" s="207" t="s">
        <v>7707</v>
      </c>
      <c r="D574" s="208" t="s">
        <v>1539</v>
      </c>
      <c r="E574" s="209" t="s">
        <v>2243</v>
      </c>
      <c r="F574" s="210"/>
      <c r="G574" s="468"/>
      <c r="H574" s="199"/>
    </row>
    <row r="575" spans="1:8" ht="33">
      <c r="B575" s="206" t="s">
        <v>5771</v>
      </c>
      <c r="C575" s="207" t="s">
        <v>7708</v>
      </c>
      <c r="D575" s="208" t="s">
        <v>1339</v>
      </c>
      <c r="E575" s="209" t="s">
        <v>2243</v>
      </c>
      <c r="F575" s="210"/>
      <c r="G575" s="468"/>
      <c r="H575" s="199"/>
    </row>
    <row r="576" spans="1:8">
      <c r="B576" s="206" t="s">
        <v>7416</v>
      </c>
      <c r="C576" s="207" t="s">
        <v>7709</v>
      </c>
      <c r="D576" s="208" t="s">
        <v>1930</v>
      </c>
      <c r="E576" s="209" t="s">
        <v>2243</v>
      </c>
      <c r="F576" s="210"/>
      <c r="G576" s="468"/>
      <c r="H576" s="199"/>
    </row>
    <row r="577" spans="2:8" ht="33">
      <c r="B577" s="206" t="s">
        <v>7174</v>
      </c>
      <c r="C577" s="207" t="s">
        <v>7710</v>
      </c>
      <c r="D577" s="208" t="s">
        <v>1306</v>
      </c>
      <c r="E577" s="209" t="s">
        <v>2230</v>
      </c>
      <c r="F577" s="210"/>
      <c r="G577" s="468"/>
      <c r="H577" s="199"/>
    </row>
    <row r="578" spans="2:8">
      <c r="B578" s="206" t="s">
        <v>7176</v>
      </c>
      <c r="C578" s="207" t="s">
        <v>7711</v>
      </c>
      <c r="D578" s="208" t="s">
        <v>1317</v>
      </c>
      <c r="E578" s="209" t="s">
        <v>2243</v>
      </c>
      <c r="F578" s="210"/>
      <c r="G578" s="468"/>
      <c r="H578" s="199"/>
    </row>
    <row r="579" spans="2:8" ht="33">
      <c r="B579" s="206" t="s">
        <v>7178</v>
      </c>
      <c r="C579" s="207" t="s">
        <v>7712</v>
      </c>
      <c r="D579" s="208" t="s">
        <v>1539</v>
      </c>
      <c r="E579" s="209" t="s">
        <v>2243</v>
      </c>
      <c r="F579" s="210"/>
      <c r="G579" s="468"/>
      <c r="H579" s="199"/>
    </row>
    <row r="580" spans="2:8" ht="33">
      <c r="B580" s="206" t="s">
        <v>7421</v>
      </c>
      <c r="C580" s="207" t="s">
        <v>7713</v>
      </c>
      <c r="D580" s="208" t="s">
        <v>1317</v>
      </c>
      <c r="E580" s="209" t="s">
        <v>2243</v>
      </c>
      <c r="F580" s="210"/>
      <c r="G580" s="468"/>
      <c r="H580" s="199"/>
    </row>
    <row r="581" spans="2:8" ht="33">
      <c r="B581" s="206" t="s">
        <v>7423</v>
      </c>
      <c r="C581" s="207" t="s">
        <v>7714</v>
      </c>
      <c r="D581" s="208" t="s">
        <v>2108</v>
      </c>
      <c r="E581" s="209" t="s">
        <v>2243</v>
      </c>
      <c r="F581" s="210"/>
      <c r="G581" s="468"/>
      <c r="H581" s="199"/>
    </row>
    <row r="582" spans="2:8" ht="33">
      <c r="B582" s="206" t="s">
        <v>7425</v>
      </c>
      <c r="C582" s="207" t="s">
        <v>7715</v>
      </c>
      <c r="D582" s="208" t="s">
        <v>1539</v>
      </c>
      <c r="E582" s="209" t="s">
        <v>2243</v>
      </c>
      <c r="F582" s="210"/>
      <c r="G582" s="468"/>
      <c r="H582" s="199"/>
    </row>
    <row r="583" spans="2:8" ht="33">
      <c r="B583" s="206" t="s">
        <v>5790</v>
      </c>
      <c r="C583" s="207" t="s">
        <v>7716</v>
      </c>
      <c r="D583" s="208" t="s">
        <v>1339</v>
      </c>
      <c r="E583" s="209" t="s">
        <v>2243</v>
      </c>
      <c r="F583" s="210"/>
      <c r="G583" s="468"/>
      <c r="H583" s="199"/>
    </row>
    <row r="584" spans="2:8">
      <c r="B584" s="206" t="s">
        <v>7428</v>
      </c>
      <c r="C584" s="207" t="s">
        <v>7717</v>
      </c>
      <c r="D584" s="208" t="s">
        <v>1930</v>
      </c>
      <c r="E584" s="209" t="s">
        <v>2243</v>
      </c>
      <c r="F584" s="210"/>
      <c r="G584" s="468"/>
      <c r="H584" s="199"/>
    </row>
    <row r="585" spans="2:8" ht="33">
      <c r="B585" s="206" t="s">
        <v>7189</v>
      </c>
      <c r="C585" s="207" t="s">
        <v>7718</v>
      </c>
      <c r="D585" s="208" t="s">
        <v>1306</v>
      </c>
      <c r="E585" s="209" t="s">
        <v>2230</v>
      </c>
      <c r="F585" s="210"/>
      <c r="G585" s="468"/>
      <c r="H585" s="199"/>
    </row>
    <row r="586" spans="2:8">
      <c r="B586" s="206" t="s">
        <v>7191</v>
      </c>
      <c r="C586" s="207" t="s">
        <v>7719</v>
      </c>
      <c r="D586" s="208" t="s">
        <v>1317</v>
      </c>
      <c r="E586" s="209" t="s">
        <v>2243</v>
      </c>
      <c r="F586" s="210"/>
      <c r="G586" s="468"/>
      <c r="H586" s="199"/>
    </row>
    <row r="587" spans="2:8" ht="33">
      <c r="B587" s="206" t="s">
        <v>7193</v>
      </c>
      <c r="C587" s="207" t="s">
        <v>7720</v>
      </c>
      <c r="D587" s="208" t="s">
        <v>1539</v>
      </c>
      <c r="E587" s="209" t="s">
        <v>2243</v>
      </c>
      <c r="F587" s="210"/>
      <c r="G587" s="468"/>
      <c r="H587" s="199"/>
    </row>
    <row r="588" spans="2:8" ht="33">
      <c r="B588" s="206" t="s">
        <v>7433</v>
      </c>
      <c r="C588" s="207" t="s">
        <v>7721</v>
      </c>
      <c r="D588" s="208" t="s">
        <v>1317</v>
      </c>
      <c r="E588" s="209" t="s">
        <v>2243</v>
      </c>
      <c r="F588" s="210"/>
      <c r="G588" s="468"/>
      <c r="H588" s="199"/>
    </row>
    <row r="589" spans="2:8" ht="33">
      <c r="B589" s="206" t="s">
        <v>7435</v>
      </c>
      <c r="C589" s="207" t="s">
        <v>7722</v>
      </c>
      <c r="D589" s="208" t="s">
        <v>2108</v>
      </c>
      <c r="E589" s="209" t="s">
        <v>2243</v>
      </c>
      <c r="F589" s="210"/>
      <c r="G589" s="468"/>
      <c r="H589" s="199"/>
    </row>
    <row r="590" spans="2:8" ht="33">
      <c r="B590" s="206" t="s">
        <v>7437</v>
      </c>
      <c r="C590" s="207" t="s">
        <v>7723</v>
      </c>
      <c r="D590" s="208" t="s">
        <v>1539</v>
      </c>
      <c r="E590" s="209" t="s">
        <v>2243</v>
      </c>
      <c r="F590" s="210"/>
      <c r="G590" s="468"/>
      <c r="H590" s="199"/>
    </row>
    <row r="591" spans="2:8" ht="33">
      <c r="B591" s="206" t="s">
        <v>5807</v>
      </c>
      <c r="C591" s="207" t="s">
        <v>7724</v>
      </c>
      <c r="D591" s="208" t="s">
        <v>1339</v>
      </c>
      <c r="E591" s="209" t="s">
        <v>2243</v>
      </c>
      <c r="F591" s="210"/>
      <c r="G591" s="468"/>
      <c r="H591" s="199"/>
    </row>
    <row r="592" spans="2:8" ht="17.25" thickBot="1">
      <c r="B592" s="213" t="s">
        <v>7440</v>
      </c>
      <c r="C592" s="214" t="s">
        <v>7725</v>
      </c>
      <c r="D592" s="215" t="s">
        <v>1930</v>
      </c>
      <c r="E592" s="216" t="s">
        <v>2243</v>
      </c>
      <c r="F592" s="217"/>
      <c r="G592" s="469"/>
      <c r="H592" s="199"/>
    </row>
    <row r="593" spans="1:8" s="44" customFormat="1" ht="20.100000000000001" customHeight="1" thickBot="1">
      <c r="A593" s="8"/>
      <c r="B593" s="336" t="s">
        <v>7204</v>
      </c>
      <c r="C593" s="496"/>
      <c r="D593" s="497"/>
      <c r="E593" s="456"/>
      <c r="F593" s="456"/>
      <c r="G593" s="457"/>
      <c r="H593" s="199"/>
    </row>
    <row r="594" spans="1:8" ht="16.5" customHeight="1">
      <c r="B594" s="200" t="s">
        <v>7442</v>
      </c>
      <c r="C594" s="201" t="s">
        <v>7726</v>
      </c>
      <c r="D594" s="202" t="s">
        <v>2225</v>
      </c>
      <c r="E594" s="203" t="s">
        <v>2243</v>
      </c>
      <c r="F594" s="204"/>
      <c r="G594" s="467" t="s">
        <v>6322</v>
      </c>
      <c r="H594" s="199"/>
    </row>
    <row r="595" spans="1:8">
      <c r="B595" s="206" t="s">
        <v>5815</v>
      </c>
      <c r="C595" s="207" t="s">
        <v>7727</v>
      </c>
      <c r="D595" s="208" t="s">
        <v>1317</v>
      </c>
      <c r="E595" s="209" t="s">
        <v>2243</v>
      </c>
      <c r="F595" s="210"/>
      <c r="G595" s="468"/>
      <c r="H595" s="199"/>
    </row>
    <row r="596" spans="1:8">
      <c r="B596" s="206" t="s">
        <v>5818</v>
      </c>
      <c r="C596" s="207" t="s">
        <v>7728</v>
      </c>
      <c r="D596" s="208" t="s">
        <v>3162</v>
      </c>
      <c r="E596" s="209" t="s">
        <v>2243</v>
      </c>
      <c r="F596" s="210"/>
      <c r="G596" s="468"/>
      <c r="H596" s="199"/>
    </row>
    <row r="597" spans="1:8">
      <c r="B597" s="206" t="s">
        <v>5820</v>
      </c>
      <c r="C597" s="207" t="s">
        <v>7729</v>
      </c>
      <c r="D597" s="208" t="s">
        <v>1317</v>
      </c>
      <c r="E597" s="209" t="s">
        <v>2243</v>
      </c>
      <c r="F597" s="210"/>
      <c r="G597" s="468"/>
      <c r="H597" s="199"/>
    </row>
    <row r="598" spans="1:8" ht="33">
      <c r="B598" s="206" t="s">
        <v>7212</v>
      </c>
      <c r="C598" s="207" t="s">
        <v>7730</v>
      </c>
      <c r="D598" s="208" t="s">
        <v>1306</v>
      </c>
      <c r="E598" s="209" t="s">
        <v>2230</v>
      </c>
      <c r="F598" s="210"/>
      <c r="G598" s="468"/>
      <c r="H598" s="199"/>
    </row>
    <row r="599" spans="1:8">
      <c r="B599" s="206" t="s">
        <v>7214</v>
      </c>
      <c r="C599" s="207" t="s">
        <v>7731</v>
      </c>
      <c r="D599" s="208" t="s">
        <v>1317</v>
      </c>
      <c r="E599" s="209" t="s">
        <v>2243</v>
      </c>
      <c r="F599" s="210"/>
      <c r="G599" s="468"/>
      <c r="H599" s="199"/>
    </row>
    <row r="600" spans="1:8" ht="33">
      <c r="B600" s="206" t="s">
        <v>7216</v>
      </c>
      <c r="C600" s="207" t="s">
        <v>7732</v>
      </c>
      <c r="D600" s="208" t="s">
        <v>1539</v>
      </c>
      <c r="E600" s="209" t="s">
        <v>2243</v>
      </c>
      <c r="F600" s="210"/>
      <c r="G600" s="468"/>
      <c r="H600" s="199"/>
    </row>
    <row r="601" spans="1:8" ht="33">
      <c r="B601" s="206" t="s">
        <v>7450</v>
      </c>
      <c r="C601" s="207" t="s">
        <v>7733</v>
      </c>
      <c r="D601" s="208" t="s">
        <v>1317</v>
      </c>
      <c r="E601" s="209" t="s">
        <v>2243</v>
      </c>
      <c r="F601" s="210"/>
      <c r="G601" s="468"/>
      <c r="H601" s="199"/>
    </row>
    <row r="602" spans="1:8" ht="33">
      <c r="B602" s="206" t="s">
        <v>7452</v>
      </c>
      <c r="C602" s="207" t="s">
        <v>7734</v>
      </c>
      <c r="D602" s="208" t="s">
        <v>2108</v>
      </c>
      <c r="E602" s="209" t="s">
        <v>2243</v>
      </c>
      <c r="F602" s="210"/>
      <c r="G602" s="468"/>
      <c r="H602" s="199"/>
    </row>
    <row r="603" spans="1:8" ht="33">
      <c r="B603" s="206" t="s">
        <v>7454</v>
      </c>
      <c r="C603" s="207" t="s">
        <v>7735</v>
      </c>
      <c r="D603" s="208" t="s">
        <v>1539</v>
      </c>
      <c r="E603" s="209" t="s">
        <v>2243</v>
      </c>
      <c r="F603" s="210"/>
      <c r="G603" s="468"/>
      <c r="H603" s="199"/>
    </row>
    <row r="604" spans="1:8" ht="33">
      <c r="B604" s="206" t="s">
        <v>5834</v>
      </c>
      <c r="C604" s="207" t="s">
        <v>7736</v>
      </c>
      <c r="D604" s="208" t="s">
        <v>1339</v>
      </c>
      <c r="E604" s="209" t="s">
        <v>2243</v>
      </c>
      <c r="F604" s="210"/>
      <c r="G604" s="468"/>
      <c r="H604" s="199"/>
    </row>
    <row r="605" spans="1:8">
      <c r="B605" s="206" t="s">
        <v>7457</v>
      </c>
      <c r="C605" s="207" t="s">
        <v>7737</v>
      </c>
      <c r="D605" s="208" t="s">
        <v>1930</v>
      </c>
      <c r="E605" s="209" t="s">
        <v>2243</v>
      </c>
      <c r="F605" s="210"/>
      <c r="G605" s="468"/>
      <c r="H605" s="199"/>
    </row>
    <row r="606" spans="1:8" ht="33">
      <c r="B606" s="206" t="s">
        <v>7227</v>
      </c>
      <c r="C606" s="207" t="s">
        <v>7738</v>
      </c>
      <c r="D606" s="208" t="s">
        <v>1306</v>
      </c>
      <c r="E606" s="209" t="s">
        <v>2230</v>
      </c>
      <c r="F606" s="210"/>
      <c r="G606" s="468"/>
      <c r="H606" s="199"/>
    </row>
    <row r="607" spans="1:8">
      <c r="B607" s="206" t="s">
        <v>7229</v>
      </c>
      <c r="C607" s="207" t="s">
        <v>7739</v>
      </c>
      <c r="D607" s="208" t="s">
        <v>1317</v>
      </c>
      <c r="E607" s="209" t="s">
        <v>2243</v>
      </c>
      <c r="F607" s="210"/>
      <c r="G607" s="468"/>
      <c r="H607" s="199"/>
    </row>
    <row r="608" spans="1:8" ht="33">
      <c r="B608" s="206" t="s">
        <v>7231</v>
      </c>
      <c r="C608" s="207" t="s">
        <v>7740</v>
      </c>
      <c r="D608" s="208" t="s">
        <v>1539</v>
      </c>
      <c r="E608" s="209" t="s">
        <v>2243</v>
      </c>
      <c r="F608" s="210"/>
      <c r="G608" s="468"/>
      <c r="H608" s="199"/>
    </row>
    <row r="609" spans="1:8" ht="33">
      <c r="B609" s="206" t="s">
        <v>7462</v>
      </c>
      <c r="C609" s="207" t="s">
        <v>7741</v>
      </c>
      <c r="D609" s="208" t="s">
        <v>1317</v>
      </c>
      <c r="E609" s="209" t="s">
        <v>2243</v>
      </c>
      <c r="F609" s="210"/>
      <c r="G609" s="468"/>
      <c r="H609" s="199"/>
    </row>
    <row r="610" spans="1:8" ht="33">
      <c r="B610" s="206" t="s">
        <v>7464</v>
      </c>
      <c r="C610" s="207" t="s">
        <v>7742</v>
      </c>
      <c r="D610" s="208" t="s">
        <v>2108</v>
      </c>
      <c r="E610" s="209" t="s">
        <v>2243</v>
      </c>
      <c r="F610" s="210"/>
      <c r="G610" s="468"/>
      <c r="H610" s="199"/>
    </row>
    <row r="611" spans="1:8" ht="33">
      <c r="B611" s="206" t="s">
        <v>7466</v>
      </c>
      <c r="C611" s="207" t="s">
        <v>7743</v>
      </c>
      <c r="D611" s="208" t="s">
        <v>1539</v>
      </c>
      <c r="E611" s="209" t="s">
        <v>2243</v>
      </c>
      <c r="F611" s="210"/>
      <c r="G611" s="468"/>
      <c r="H611" s="199"/>
    </row>
    <row r="612" spans="1:8" ht="33">
      <c r="B612" s="206" t="s">
        <v>5850</v>
      </c>
      <c r="C612" s="207" t="s">
        <v>7744</v>
      </c>
      <c r="D612" s="208" t="s">
        <v>1339</v>
      </c>
      <c r="E612" s="209" t="s">
        <v>2243</v>
      </c>
      <c r="F612" s="210"/>
      <c r="G612" s="468"/>
      <c r="H612" s="199"/>
    </row>
    <row r="613" spans="1:8">
      <c r="B613" s="206" t="s">
        <v>7469</v>
      </c>
      <c r="C613" s="207" t="s">
        <v>7745</v>
      </c>
      <c r="D613" s="208" t="s">
        <v>1930</v>
      </c>
      <c r="E613" s="209" t="s">
        <v>2243</v>
      </c>
      <c r="F613" s="210"/>
      <c r="G613" s="468"/>
      <c r="H613" s="199"/>
    </row>
    <row r="614" spans="1:8" ht="33">
      <c r="B614" s="206" t="s">
        <v>7242</v>
      </c>
      <c r="C614" s="207" t="s">
        <v>7746</v>
      </c>
      <c r="D614" s="208" t="s">
        <v>1306</v>
      </c>
      <c r="E614" s="209" t="s">
        <v>2230</v>
      </c>
      <c r="F614" s="210"/>
      <c r="G614" s="468"/>
      <c r="H614" s="199"/>
    </row>
    <row r="615" spans="1:8">
      <c r="B615" s="206" t="s">
        <v>7244</v>
      </c>
      <c r="C615" s="207" t="s">
        <v>7747</v>
      </c>
      <c r="D615" s="208" t="s">
        <v>1317</v>
      </c>
      <c r="E615" s="209" t="s">
        <v>2243</v>
      </c>
      <c r="F615" s="210"/>
      <c r="G615" s="468"/>
      <c r="H615" s="199"/>
    </row>
    <row r="616" spans="1:8" ht="33">
      <c r="B616" s="206" t="s">
        <v>7246</v>
      </c>
      <c r="C616" s="207" t="s">
        <v>7748</v>
      </c>
      <c r="D616" s="208" t="s">
        <v>1539</v>
      </c>
      <c r="E616" s="209" t="s">
        <v>2243</v>
      </c>
      <c r="F616" s="210"/>
      <c r="G616" s="468"/>
      <c r="H616" s="199"/>
    </row>
    <row r="617" spans="1:8" ht="33">
      <c r="B617" s="206" t="s">
        <v>7474</v>
      </c>
      <c r="C617" s="207" t="s">
        <v>7749</v>
      </c>
      <c r="D617" s="208" t="s">
        <v>1317</v>
      </c>
      <c r="E617" s="209" t="s">
        <v>2243</v>
      </c>
      <c r="F617" s="210"/>
      <c r="G617" s="468"/>
      <c r="H617" s="199"/>
    </row>
    <row r="618" spans="1:8" ht="33">
      <c r="B618" s="206" t="s">
        <v>7476</v>
      </c>
      <c r="C618" s="207" t="s">
        <v>7750</v>
      </c>
      <c r="D618" s="208" t="s">
        <v>2108</v>
      </c>
      <c r="E618" s="209" t="s">
        <v>2243</v>
      </c>
      <c r="F618" s="210"/>
      <c r="G618" s="468"/>
      <c r="H618" s="199"/>
    </row>
    <row r="619" spans="1:8" ht="33">
      <c r="B619" s="206" t="s">
        <v>7478</v>
      </c>
      <c r="C619" s="207" t="s">
        <v>7751</v>
      </c>
      <c r="D619" s="208" t="s">
        <v>1539</v>
      </c>
      <c r="E619" s="209" t="s">
        <v>2243</v>
      </c>
      <c r="F619" s="210"/>
      <c r="G619" s="468"/>
      <c r="H619" s="199"/>
    </row>
    <row r="620" spans="1:8" ht="33">
      <c r="B620" s="206" t="s">
        <v>5866</v>
      </c>
      <c r="C620" s="207" t="s">
        <v>7752</v>
      </c>
      <c r="D620" s="208" t="s">
        <v>1339</v>
      </c>
      <c r="E620" s="209" t="s">
        <v>2243</v>
      </c>
      <c r="F620" s="210"/>
      <c r="G620" s="468"/>
      <c r="H620" s="199"/>
    </row>
    <row r="621" spans="1:8" ht="17.25" thickBot="1">
      <c r="B621" s="213" t="s">
        <v>7481</v>
      </c>
      <c r="C621" s="214" t="s">
        <v>7753</v>
      </c>
      <c r="D621" s="215" t="s">
        <v>1930</v>
      </c>
      <c r="E621" s="216" t="s">
        <v>2243</v>
      </c>
      <c r="F621" s="217"/>
      <c r="G621" s="469"/>
      <c r="H621" s="199"/>
    </row>
    <row r="622" spans="1:8" s="44" customFormat="1" ht="20.100000000000001" customHeight="1" thickBot="1">
      <c r="A622" s="8"/>
      <c r="B622" s="336" t="s">
        <v>7257</v>
      </c>
      <c r="C622" s="496"/>
      <c r="D622" s="497"/>
      <c r="E622" s="456"/>
      <c r="F622" s="456"/>
      <c r="G622" s="457"/>
      <c r="H622" s="199"/>
    </row>
    <row r="623" spans="1:8" ht="16.5" customHeight="1">
      <c r="B623" s="200" t="s">
        <v>7483</v>
      </c>
      <c r="C623" s="201" t="s">
        <v>7754</v>
      </c>
      <c r="D623" s="202" t="s">
        <v>2225</v>
      </c>
      <c r="E623" s="203" t="s">
        <v>2243</v>
      </c>
      <c r="F623" s="204"/>
      <c r="G623" s="467" t="s">
        <v>6351</v>
      </c>
      <c r="H623" s="199"/>
    </row>
    <row r="624" spans="1:8">
      <c r="B624" s="206" t="s">
        <v>5873</v>
      </c>
      <c r="C624" s="207" t="s">
        <v>7755</v>
      </c>
      <c r="D624" s="208" t="s">
        <v>1317</v>
      </c>
      <c r="E624" s="209" t="s">
        <v>2243</v>
      </c>
      <c r="F624" s="210"/>
      <c r="G624" s="468"/>
      <c r="H624" s="199"/>
    </row>
    <row r="625" spans="2:8">
      <c r="B625" s="206" t="s">
        <v>5875</v>
      </c>
      <c r="C625" s="207" t="s">
        <v>7756</v>
      </c>
      <c r="D625" s="208" t="s">
        <v>3162</v>
      </c>
      <c r="E625" s="209" t="s">
        <v>2243</v>
      </c>
      <c r="F625" s="210"/>
      <c r="G625" s="468"/>
      <c r="H625" s="199"/>
    </row>
    <row r="626" spans="2:8">
      <c r="B626" s="206" t="s">
        <v>5877</v>
      </c>
      <c r="C626" s="207" t="s">
        <v>7757</v>
      </c>
      <c r="D626" s="208" t="s">
        <v>1317</v>
      </c>
      <c r="E626" s="209" t="s">
        <v>2243</v>
      </c>
      <c r="F626" s="210"/>
      <c r="G626" s="468"/>
      <c r="H626" s="199"/>
    </row>
    <row r="627" spans="2:8" ht="33">
      <c r="B627" s="206" t="s">
        <v>7263</v>
      </c>
      <c r="C627" s="207" t="s">
        <v>7758</v>
      </c>
      <c r="D627" s="208" t="s">
        <v>1306</v>
      </c>
      <c r="E627" s="209" t="s">
        <v>2230</v>
      </c>
      <c r="F627" s="210"/>
      <c r="G627" s="468"/>
      <c r="H627" s="199"/>
    </row>
    <row r="628" spans="2:8">
      <c r="B628" s="206" t="s">
        <v>7265</v>
      </c>
      <c r="C628" s="207" t="s">
        <v>7759</v>
      </c>
      <c r="D628" s="208" t="s">
        <v>1317</v>
      </c>
      <c r="E628" s="209" t="s">
        <v>2243</v>
      </c>
      <c r="F628" s="210"/>
      <c r="G628" s="468"/>
      <c r="H628" s="199"/>
    </row>
    <row r="629" spans="2:8" ht="33">
      <c r="B629" s="206" t="s">
        <v>7267</v>
      </c>
      <c r="C629" s="207" t="s">
        <v>7760</v>
      </c>
      <c r="D629" s="208" t="s">
        <v>1539</v>
      </c>
      <c r="E629" s="209" t="s">
        <v>2243</v>
      </c>
      <c r="F629" s="210"/>
      <c r="G629" s="468"/>
      <c r="H629" s="199"/>
    </row>
    <row r="630" spans="2:8" ht="33">
      <c r="B630" s="206" t="s">
        <v>7491</v>
      </c>
      <c r="C630" s="207" t="s">
        <v>7761</v>
      </c>
      <c r="D630" s="208" t="s">
        <v>1317</v>
      </c>
      <c r="E630" s="209" t="s">
        <v>2243</v>
      </c>
      <c r="F630" s="210"/>
      <c r="G630" s="468"/>
      <c r="H630" s="199"/>
    </row>
    <row r="631" spans="2:8" ht="33">
      <c r="B631" s="206" t="s">
        <v>7493</v>
      </c>
      <c r="C631" s="207" t="s">
        <v>7762</v>
      </c>
      <c r="D631" s="208" t="s">
        <v>2108</v>
      </c>
      <c r="E631" s="209" t="s">
        <v>2243</v>
      </c>
      <c r="F631" s="210"/>
      <c r="G631" s="468"/>
      <c r="H631" s="199"/>
    </row>
    <row r="632" spans="2:8" ht="33">
      <c r="B632" s="206" t="s">
        <v>7495</v>
      </c>
      <c r="C632" s="207" t="s">
        <v>7763</v>
      </c>
      <c r="D632" s="208" t="s">
        <v>1539</v>
      </c>
      <c r="E632" s="209" t="s">
        <v>2243</v>
      </c>
      <c r="F632" s="210"/>
      <c r="G632" s="468"/>
      <c r="H632" s="199"/>
    </row>
    <row r="633" spans="2:8" ht="33">
      <c r="B633" s="206" t="s">
        <v>5891</v>
      </c>
      <c r="C633" s="207" t="s">
        <v>7764</v>
      </c>
      <c r="D633" s="208" t="s">
        <v>1339</v>
      </c>
      <c r="E633" s="209" t="s">
        <v>2243</v>
      </c>
      <c r="F633" s="210"/>
      <c r="G633" s="468"/>
      <c r="H633" s="199"/>
    </row>
    <row r="634" spans="2:8">
      <c r="B634" s="206" t="s">
        <v>7498</v>
      </c>
      <c r="C634" s="207" t="s">
        <v>7765</v>
      </c>
      <c r="D634" s="208" t="s">
        <v>1930</v>
      </c>
      <c r="E634" s="209" t="s">
        <v>2243</v>
      </c>
      <c r="F634" s="210"/>
      <c r="G634" s="468"/>
      <c r="H634" s="199"/>
    </row>
    <row r="635" spans="2:8" ht="33">
      <c r="B635" s="206" t="s">
        <v>7278</v>
      </c>
      <c r="C635" s="207" t="s">
        <v>7766</v>
      </c>
      <c r="D635" s="208" t="s">
        <v>1306</v>
      </c>
      <c r="E635" s="209" t="s">
        <v>2230</v>
      </c>
      <c r="F635" s="210"/>
      <c r="G635" s="468"/>
      <c r="H635" s="199"/>
    </row>
    <row r="636" spans="2:8">
      <c r="B636" s="206" t="s">
        <v>7280</v>
      </c>
      <c r="C636" s="207" t="s">
        <v>7767</v>
      </c>
      <c r="D636" s="208" t="s">
        <v>1317</v>
      </c>
      <c r="E636" s="209" t="s">
        <v>2243</v>
      </c>
      <c r="F636" s="210"/>
      <c r="G636" s="468"/>
      <c r="H636" s="199"/>
    </row>
    <row r="637" spans="2:8" ht="33">
      <c r="B637" s="206" t="s">
        <v>7282</v>
      </c>
      <c r="C637" s="207" t="s">
        <v>7768</v>
      </c>
      <c r="D637" s="208" t="s">
        <v>1539</v>
      </c>
      <c r="E637" s="209" t="s">
        <v>2243</v>
      </c>
      <c r="F637" s="210"/>
      <c r="G637" s="468"/>
      <c r="H637" s="199"/>
    </row>
    <row r="638" spans="2:8" ht="33">
      <c r="B638" s="206" t="s">
        <v>7503</v>
      </c>
      <c r="C638" s="207" t="s">
        <v>7769</v>
      </c>
      <c r="D638" s="208" t="s">
        <v>1317</v>
      </c>
      <c r="E638" s="209" t="s">
        <v>2243</v>
      </c>
      <c r="F638" s="210"/>
      <c r="G638" s="468"/>
      <c r="H638" s="199"/>
    </row>
    <row r="639" spans="2:8" ht="33">
      <c r="B639" s="206" t="s">
        <v>7505</v>
      </c>
      <c r="C639" s="207" t="s">
        <v>7770</v>
      </c>
      <c r="D639" s="208" t="s">
        <v>2108</v>
      </c>
      <c r="E639" s="209" t="s">
        <v>2243</v>
      </c>
      <c r="F639" s="210"/>
      <c r="G639" s="468"/>
      <c r="H639" s="199"/>
    </row>
    <row r="640" spans="2:8" ht="33">
      <c r="B640" s="206" t="s">
        <v>7507</v>
      </c>
      <c r="C640" s="207" t="s">
        <v>7771</v>
      </c>
      <c r="D640" s="208" t="s">
        <v>1539</v>
      </c>
      <c r="E640" s="209" t="s">
        <v>2243</v>
      </c>
      <c r="F640" s="210"/>
      <c r="G640" s="468"/>
      <c r="H640" s="199"/>
    </row>
    <row r="641" spans="1:8" ht="33">
      <c r="B641" s="206" t="s">
        <v>5907</v>
      </c>
      <c r="C641" s="207" t="s">
        <v>7772</v>
      </c>
      <c r="D641" s="208" t="s">
        <v>1339</v>
      </c>
      <c r="E641" s="209" t="s">
        <v>2243</v>
      </c>
      <c r="F641" s="210"/>
      <c r="G641" s="468"/>
      <c r="H641" s="199"/>
    </row>
    <row r="642" spans="1:8">
      <c r="B642" s="206" t="s">
        <v>7510</v>
      </c>
      <c r="C642" s="207" t="s">
        <v>7773</v>
      </c>
      <c r="D642" s="208" t="s">
        <v>1930</v>
      </c>
      <c r="E642" s="209" t="s">
        <v>2243</v>
      </c>
      <c r="F642" s="210"/>
      <c r="G642" s="468"/>
      <c r="H642" s="199"/>
    </row>
    <row r="643" spans="1:8" ht="33">
      <c r="B643" s="206" t="s">
        <v>7293</v>
      </c>
      <c r="C643" s="207" t="s">
        <v>7774</v>
      </c>
      <c r="D643" s="208" t="s">
        <v>1306</v>
      </c>
      <c r="E643" s="209" t="s">
        <v>2230</v>
      </c>
      <c r="F643" s="210"/>
      <c r="G643" s="468"/>
      <c r="H643" s="199"/>
    </row>
    <row r="644" spans="1:8">
      <c r="B644" s="206" t="s">
        <v>7295</v>
      </c>
      <c r="C644" s="207" t="s">
        <v>7775</v>
      </c>
      <c r="D644" s="208" t="s">
        <v>1317</v>
      </c>
      <c r="E644" s="209" t="s">
        <v>2243</v>
      </c>
      <c r="F644" s="210"/>
      <c r="G644" s="468"/>
      <c r="H644" s="199"/>
    </row>
    <row r="645" spans="1:8" ht="33">
      <c r="B645" s="206" t="s">
        <v>7297</v>
      </c>
      <c r="C645" s="207" t="s">
        <v>7776</v>
      </c>
      <c r="D645" s="208" t="s">
        <v>1539</v>
      </c>
      <c r="E645" s="209" t="s">
        <v>2243</v>
      </c>
      <c r="F645" s="210"/>
      <c r="G645" s="468"/>
      <c r="H645" s="199"/>
    </row>
    <row r="646" spans="1:8" ht="33">
      <c r="B646" s="206" t="s">
        <v>7515</v>
      </c>
      <c r="C646" s="207" t="s">
        <v>7777</v>
      </c>
      <c r="D646" s="208" t="s">
        <v>1317</v>
      </c>
      <c r="E646" s="209" t="s">
        <v>2243</v>
      </c>
      <c r="F646" s="210"/>
      <c r="G646" s="468"/>
      <c r="H646" s="199"/>
    </row>
    <row r="647" spans="1:8" ht="33">
      <c r="B647" s="206" t="s">
        <v>7517</v>
      </c>
      <c r="C647" s="207" t="s">
        <v>7778</v>
      </c>
      <c r="D647" s="208" t="s">
        <v>2108</v>
      </c>
      <c r="E647" s="209" t="s">
        <v>2243</v>
      </c>
      <c r="F647" s="210"/>
      <c r="G647" s="468"/>
      <c r="H647" s="199"/>
    </row>
    <row r="648" spans="1:8" ht="33">
      <c r="B648" s="206" t="s">
        <v>7519</v>
      </c>
      <c r="C648" s="207" t="s">
        <v>7779</v>
      </c>
      <c r="D648" s="208" t="s">
        <v>1539</v>
      </c>
      <c r="E648" s="209" t="s">
        <v>2243</v>
      </c>
      <c r="F648" s="210"/>
      <c r="G648" s="468"/>
      <c r="H648" s="199"/>
    </row>
    <row r="649" spans="1:8" ht="33">
      <c r="B649" s="206" t="s">
        <v>5923</v>
      </c>
      <c r="C649" s="207" t="s">
        <v>7780</v>
      </c>
      <c r="D649" s="208" t="s">
        <v>1339</v>
      </c>
      <c r="E649" s="209" t="s">
        <v>2243</v>
      </c>
      <c r="F649" s="210"/>
      <c r="G649" s="468"/>
      <c r="H649" s="199"/>
    </row>
    <row r="650" spans="1:8" ht="17.25" thickBot="1">
      <c r="B650" s="213" t="s">
        <v>7522</v>
      </c>
      <c r="C650" s="214" t="s">
        <v>7781</v>
      </c>
      <c r="D650" s="215" t="s">
        <v>1930</v>
      </c>
      <c r="E650" s="216" t="s">
        <v>2243</v>
      </c>
      <c r="F650" s="217"/>
      <c r="G650" s="469"/>
      <c r="H650" s="199"/>
    </row>
    <row r="651" spans="1:8" ht="20.100000000000001" customHeight="1" thickBot="1">
      <c r="B651" s="509" t="s">
        <v>7782</v>
      </c>
      <c r="C651" s="496"/>
      <c r="D651" s="497"/>
      <c r="E651" s="456"/>
      <c r="F651" s="456"/>
      <c r="G651" s="457"/>
      <c r="H651" s="199"/>
    </row>
    <row r="652" spans="1:8">
      <c r="A652" s="181"/>
      <c r="B652" s="200" t="s">
        <v>7124</v>
      </c>
      <c r="C652" s="510" t="s">
        <v>7783</v>
      </c>
      <c r="D652" s="418" t="s">
        <v>1524</v>
      </c>
      <c r="E652" s="289" t="s">
        <v>7126</v>
      </c>
      <c r="F652" s="204"/>
      <c r="G652" s="467" t="s">
        <v>6279</v>
      </c>
      <c r="H652" s="199"/>
    </row>
    <row r="653" spans="1:8">
      <c r="A653" s="181"/>
      <c r="B653" s="206" t="s">
        <v>7127</v>
      </c>
      <c r="C653" s="207" t="s">
        <v>7784</v>
      </c>
      <c r="D653" s="208" t="s">
        <v>1317</v>
      </c>
      <c r="E653" s="209" t="s">
        <v>1948</v>
      </c>
      <c r="F653" s="210"/>
      <c r="G653" s="468"/>
      <c r="H653" s="199"/>
    </row>
    <row r="654" spans="1:8">
      <c r="B654" s="206" t="s">
        <v>7130</v>
      </c>
      <c r="C654" s="207" t="s">
        <v>7785</v>
      </c>
      <c r="D654" s="208" t="s">
        <v>2108</v>
      </c>
      <c r="E654" s="209" t="s">
        <v>2285</v>
      </c>
      <c r="F654" s="210"/>
      <c r="G654" s="468"/>
      <c r="H654" s="199"/>
    </row>
    <row r="655" spans="1:8">
      <c r="B655" s="206" t="s">
        <v>7132</v>
      </c>
      <c r="C655" s="207" t="s">
        <v>7786</v>
      </c>
      <c r="D655" s="208" t="s">
        <v>1317</v>
      </c>
      <c r="E655" s="209" t="s">
        <v>1948</v>
      </c>
      <c r="F655" s="210"/>
      <c r="G655" s="468"/>
      <c r="H655" s="199"/>
    </row>
    <row r="656" spans="1:8">
      <c r="B656" s="206" t="s">
        <v>7135</v>
      </c>
      <c r="C656" s="207" t="s">
        <v>7787</v>
      </c>
      <c r="D656" s="208" t="s">
        <v>1317</v>
      </c>
      <c r="E656" s="209" t="s">
        <v>1948</v>
      </c>
      <c r="F656" s="210"/>
      <c r="G656" s="468"/>
      <c r="H656" s="199"/>
    </row>
    <row r="657" spans="1:8">
      <c r="B657" s="206" t="s">
        <v>407</v>
      </c>
      <c r="C657" s="207" t="s">
        <v>7788</v>
      </c>
      <c r="D657" s="208" t="s">
        <v>2108</v>
      </c>
      <c r="E657" s="209" t="s">
        <v>2285</v>
      </c>
      <c r="F657" s="210"/>
      <c r="G657" s="468"/>
      <c r="H657" s="199"/>
    </row>
    <row r="658" spans="1:8">
      <c r="B658" s="254" t="s">
        <v>7139</v>
      </c>
      <c r="C658" s="255" t="s">
        <v>7789</v>
      </c>
      <c r="D658" s="256" t="s">
        <v>1317</v>
      </c>
      <c r="E658" s="257" t="s">
        <v>1948</v>
      </c>
      <c r="F658" s="258"/>
      <c r="G658" s="468"/>
      <c r="H658" s="199"/>
    </row>
    <row r="659" spans="1:8" ht="17.25" thickBot="1">
      <c r="B659" s="254" t="s">
        <v>7142</v>
      </c>
      <c r="C659" s="255" t="s">
        <v>7790</v>
      </c>
      <c r="D659" s="256" t="s">
        <v>1317</v>
      </c>
      <c r="E659" s="257" t="s">
        <v>1948</v>
      </c>
      <c r="F659" s="258"/>
      <c r="G659" s="469"/>
      <c r="H659" s="199"/>
    </row>
    <row r="660" spans="1:8" s="44" customFormat="1" ht="20.100000000000001" customHeight="1" thickBot="1">
      <c r="A660" s="8"/>
      <c r="B660" s="336" t="s">
        <v>7144</v>
      </c>
      <c r="C660" s="496"/>
      <c r="D660" s="497"/>
      <c r="E660" s="456"/>
      <c r="F660" s="456"/>
      <c r="G660" s="457"/>
      <c r="H660" s="199"/>
    </row>
    <row r="661" spans="1:8" s="44" customFormat="1" ht="20.100000000000001" customHeight="1" thickBot="1">
      <c r="A661" s="8"/>
      <c r="B661" s="336" t="s">
        <v>7145</v>
      </c>
      <c r="C661" s="496"/>
      <c r="D661" s="497"/>
      <c r="E661" s="456"/>
      <c r="F661" s="456"/>
      <c r="G661" s="457"/>
      <c r="H661" s="199"/>
    </row>
    <row r="662" spans="1:8" ht="16.5" customHeight="1">
      <c r="B662" s="200" t="s">
        <v>5748</v>
      </c>
      <c r="C662" s="201" t="s">
        <v>7791</v>
      </c>
      <c r="D662" s="202" t="s">
        <v>1317</v>
      </c>
      <c r="E662" s="203" t="s">
        <v>2243</v>
      </c>
      <c r="F662" s="204"/>
      <c r="G662" s="467" t="s">
        <v>6294</v>
      </c>
      <c r="H662" s="199"/>
    </row>
    <row r="663" spans="1:8">
      <c r="B663" s="206" t="s">
        <v>5750</v>
      </c>
      <c r="C663" s="207" t="s">
        <v>7792</v>
      </c>
      <c r="D663" s="208" t="s">
        <v>3162</v>
      </c>
      <c r="E663" s="209" t="s">
        <v>2243</v>
      </c>
      <c r="F663" s="210"/>
      <c r="G663" s="468"/>
      <c r="H663" s="199"/>
    </row>
    <row r="664" spans="1:8">
      <c r="B664" s="206" t="s">
        <v>5753</v>
      </c>
      <c r="C664" s="207" t="s">
        <v>7793</v>
      </c>
      <c r="D664" s="208" t="s">
        <v>1317</v>
      </c>
      <c r="E664" s="209" t="s">
        <v>2243</v>
      </c>
      <c r="F664" s="210"/>
      <c r="G664" s="468"/>
      <c r="H664" s="199"/>
    </row>
    <row r="665" spans="1:8" ht="33">
      <c r="B665" s="206" t="s">
        <v>7152</v>
      </c>
      <c r="C665" s="207" t="s">
        <v>7794</v>
      </c>
      <c r="D665" s="208" t="s">
        <v>1306</v>
      </c>
      <c r="E665" s="209" t="s">
        <v>2230</v>
      </c>
      <c r="F665" s="210"/>
      <c r="G665" s="468"/>
      <c r="H665" s="199"/>
    </row>
    <row r="666" spans="1:8">
      <c r="B666" s="206" t="s">
        <v>7154</v>
      </c>
      <c r="C666" s="207" t="s">
        <v>7795</v>
      </c>
      <c r="D666" s="208" t="s">
        <v>1317</v>
      </c>
      <c r="E666" s="209" t="s">
        <v>2243</v>
      </c>
      <c r="F666" s="210"/>
      <c r="G666" s="468"/>
      <c r="H666" s="199"/>
    </row>
    <row r="667" spans="1:8" ht="33">
      <c r="B667" s="206" t="s">
        <v>7157</v>
      </c>
      <c r="C667" s="207" t="s">
        <v>7796</v>
      </c>
      <c r="D667" s="208" t="s">
        <v>1539</v>
      </c>
      <c r="E667" s="209" t="s">
        <v>2243</v>
      </c>
      <c r="F667" s="210"/>
      <c r="G667" s="468"/>
      <c r="H667" s="199"/>
    </row>
    <row r="668" spans="1:8" ht="33">
      <c r="B668" s="206" t="s">
        <v>7409</v>
      </c>
      <c r="C668" s="207" t="s">
        <v>7797</v>
      </c>
      <c r="D668" s="208" t="s">
        <v>1317</v>
      </c>
      <c r="E668" s="209" t="s">
        <v>2243</v>
      </c>
      <c r="F668" s="210"/>
      <c r="G668" s="468"/>
      <c r="H668" s="199"/>
    </row>
    <row r="669" spans="1:8" ht="33">
      <c r="B669" s="206" t="s">
        <v>7411</v>
      </c>
      <c r="C669" s="207" t="s">
        <v>7798</v>
      </c>
      <c r="D669" s="208" t="s">
        <v>2108</v>
      </c>
      <c r="E669" s="209" t="s">
        <v>2243</v>
      </c>
      <c r="F669" s="210"/>
      <c r="G669" s="468"/>
      <c r="H669" s="199"/>
    </row>
    <row r="670" spans="1:8" ht="33">
      <c r="B670" s="206" t="s">
        <v>7413</v>
      </c>
      <c r="C670" s="207" t="s">
        <v>7799</v>
      </c>
      <c r="D670" s="208" t="s">
        <v>1539</v>
      </c>
      <c r="E670" s="209" t="s">
        <v>2243</v>
      </c>
      <c r="F670" s="210"/>
      <c r="G670" s="468"/>
      <c r="H670" s="199"/>
    </row>
    <row r="671" spans="1:8" ht="33">
      <c r="B671" s="206" t="s">
        <v>5771</v>
      </c>
      <c r="C671" s="207" t="s">
        <v>7800</v>
      </c>
      <c r="D671" s="208" t="s">
        <v>1339</v>
      </c>
      <c r="E671" s="209" t="s">
        <v>2243</v>
      </c>
      <c r="F671" s="210"/>
      <c r="G671" s="468"/>
      <c r="H671" s="199"/>
    </row>
    <row r="672" spans="1:8">
      <c r="B672" s="206" t="s">
        <v>7416</v>
      </c>
      <c r="C672" s="207" t="s">
        <v>7801</v>
      </c>
      <c r="D672" s="208" t="s">
        <v>1930</v>
      </c>
      <c r="E672" s="209" t="s">
        <v>2243</v>
      </c>
      <c r="F672" s="210"/>
      <c r="G672" s="468"/>
      <c r="H672" s="199"/>
    </row>
    <row r="673" spans="2:8" ht="33">
      <c r="B673" s="206" t="s">
        <v>7174</v>
      </c>
      <c r="C673" s="207" t="s">
        <v>7802</v>
      </c>
      <c r="D673" s="208" t="s">
        <v>1306</v>
      </c>
      <c r="E673" s="209" t="s">
        <v>2230</v>
      </c>
      <c r="F673" s="210"/>
      <c r="G673" s="468"/>
      <c r="H673" s="199"/>
    </row>
    <row r="674" spans="2:8">
      <c r="B674" s="206" t="s">
        <v>7176</v>
      </c>
      <c r="C674" s="207" t="s">
        <v>7803</v>
      </c>
      <c r="D674" s="208" t="s">
        <v>1317</v>
      </c>
      <c r="E674" s="209" t="s">
        <v>2243</v>
      </c>
      <c r="F674" s="210"/>
      <c r="G674" s="468"/>
      <c r="H674" s="199"/>
    </row>
    <row r="675" spans="2:8" ht="33">
      <c r="B675" s="206" t="s">
        <v>7178</v>
      </c>
      <c r="C675" s="207" t="s">
        <v>7804</v>
      </c>
      <c r="D675" s="208" t="s">
        <v>1539</v>
      </c>
      <c r="E675" s="209" t="s">
        <v>2243</v>
      </c>
      <c r="F675" s="210"/>
      <c r="G675" s="468"/>
      <c r="H675" s="199"/>
    </row>
    <row r="676" spans="2:8" ht="33">
      <c r="B676" s="206" t="s">
        <v>7421</v>
      </c>
      <c r="C676" s="207" t="s">
        <v>7805</v>
      </c>
      <c r="D676" s="208" t="s">
        <v>1317</v>
      </c>
      <c r="E676" s="209" t="s">
        <v>2243</v>
      </c>
      <c r="F676" s="210"/>
      <c r="G676" s="468"/>
      <c r="H676" s="199"/>
    </row>
    <row r="677" spans="2:8" ht="33">
      <c r="B677" s="206" t="s">
        <v>7423</v>
      </c>
      <c r="C677" s="207" t="s">
        <v>7806</v>
      </c>
      <c r="D677" s="208" t="s">
        <v>2108</v>
      </c>
      <c r="E677" s="209" t="s">
        <v>2243</v>
      </c>
      <c r="F677" s="210"/>
      <c r="G677" s="468"/>
      <c r="H677" s="199"/>
    </row>
    <row r="678" spans="2:8" ht="33">
      <c r="B678" s="206" t="s">
        <v>7425</v>
      </c>
      <c r="C678" s="207" t="s">
        <v>7807</v>
      </c>
      <c r="D678" s="208" t="s">
        <v>1539</v>
      </c>
      <c r="E678" s="209" t="s">
        <v>2243</v>
      </c>
      <c r="F678" s="210"/>
      <c r="G678" s="468"/>
      <c r="H678" s="199"/>
    </row>
    <row r="679" spans="2:8" ht="33">
      <c r="B679" s="206" t="s">
        <v>5790</v>
      </c>
      <c r="C679" s="207" t="s">
        <v>7808</v>
      </c>
      <c r="D679" s="208" t="s">
        <v>1339</v>
      </c>
      <c r="E679" s="209" t="s">
        <v>2243</v>
      </c>
      <c r="F679" s="210"/>
      <c r="G679" s="468"/>
      <c r="H679" s="199"/>
    </row>
    <row r="680" spans="2:8">
      <c r="B680" s="206" t="s">
        <v>7428</v>
      </c>
      <c r="C680" s="207" t="s">
        <v>7809</v>
      </c>
      <c r="D680" s="208" t="s">
        <v>1930</v>
      </c>
      <c r="E680" s="209" t="s">
        <v>2243</v>
      </c>
      <c r="F680" s="210"/>
      <c r="G680" s="468"/>
      <c r="H680" s="199"/>
    </row>
    <row r="681" spans="2:8" ht="33">
      <c r="B681" s="206" t="s">
        <v>7189</v>
      </c>
      <c r="C681" s="207" t="s">
        <v>7810</v>
      </c>
      <c r="D681" s="208" t="s">
        <v>1306</v>
      </c>
      <c r="E681" s="209" t="s">
        <v>2230</v>
      </c>
      <c r="F681" s="210"/>
      <c r="G681" s="468"/>
      <c r="H681" s="199"/>
    </row>
    <row r="682" spans="2:8">
      <c r="B682" s="206" t="s">
        <v>7191</v>
      </c>
      <c r="C682" s="207" t="s">
        <v>7811</v>
      </c>
      <c r="D682" s="208" t="s">
        <v>1317</v>
      </c>
      <c r="E682" s="209" t="s">
        <v>2243</v>
      </c>
      <c r="F682" s="210"/>
      <c r="G682" s="468"/>
      <c r="H682" s="199"/>
    </row>
    <row r="683" spans="2:8" ht="33">
      <c r="B683" s="206" t="s">
        <v>7193</v>
      </c>
      <c r="C683" s="207" t="s">
        <v>7812</v>
      </c>
      <c r="D683" s="208" t="s">
        <v>1539</v>
      </c>
      <c r="E683" s="209" t="s">
        <v>2243</v>
      </c>
      <c r="F683" s="210"/>
      <c r="G683" s="468"/>
      <c r="H683" s="199"/>
    </row>
    <row r="684" spans="2:8" ht="33">
      <c r="B684" s="206" t="s">
        <v>7433</v>
      </c>
      <c r="C684" s="207" t="s">
        <v>7813</v>
      </c>
      <c r="D684" s="208" t="s">
        <v>1317</v>
      </c>
      <c r="E684" s="209" t="s">
        <v>2243</v>
      </c>
      <c r="F684" s="210"/>
      <c r="G684" s="468"/>
      <c r="H684" s="199"/>
    </row>
    <row r="685" spans="2:8" ht="33">
      <c r="B685" s="206" t="s">
        <v>7435</v>
      </c>
      <c r="C685" s="207" t="s">
        <v>7814</v>
      </c>
      <c r="D685" s="208" t="s">
        <v>2108</v>
      </c>
      <c r="E685" s="209" t="s">
        <v>2243</v>
      </c>
      <c r="F685" s="210"/>
      <c r="G685" s="468"/>
      <c r="H685" s="199"/>
    </row>
    <row r="686" spans="2:8" ht="33">
      <c r="B686" s="206" t="s">
        <v>7437</v>
      </c>
      <c r="C686" s="207" t="s">
        <v>7815</v>
      </c>
      <c r="D686" s="208" t="s">
        <v>1539</v>
      </c>
      <c r="E686" s="209" t="s">
        <v>2243</v>
      </c>
      <c r="F686" s="210"/>
      <c r="G686" s="468"/>
      <c r="H686" s="199"/>
    </row>
    <row r="687" spans="2:8" ht="33">
      <c r="B687" s="206" t="s">
        <v>5807</v>
      </c>
      <c r="C687" s="207" t="s">
        <v>7816</v>
      </c>
      <c r="D687" s="208" t="s">
        <v>1339</v>
      </c>
      <c r="E687" s="209" t="s">
        <v>2243</v>
      </c>
      <c r="F687" s="210"/>
      <c r="G687" s="468"/>
      <c r="H687" s="199"/>
    </row>
    <row r="688" spans="2:8" ht="17.25" thickBot="1">
      <c r="B688" s="213" t="s">
        <v>7440</v>
      </c>
      <c r="C688" s="214" t="s">
        <v>7817</v>
      </c>
      <c r="D688" s="215" t="s">
        <v>1930</v>
      </c>
      <c r="E688" s="216" t="s">
        <v>2243</v>
      </c>
      <c r="F688" s="217"/>
      <c r="G688" s="469"/>
      <c r="H688" s="199"/>
    </row>
    <row r="689" spans="2:8" ht="20.100000000000001" customHeight="1" thickBot="1">
      <c r="B689" s="336" t="s">
        <v>7204</v>
      </c>
      <c r="C689" s="496"/>
      <c r="D689" s="497"/>
      <c r="E689" s="456"/>
      <c r="F689" s="456"/>
      <c r="G689" s="457"/>
      <c r="H689" s="199"/>
    </row>
    <row r="690" spans="2:8" ht="16.5" customHeight="1">
      <c r="B690" s="200" t="s">
        <v>7442</v>
      </c>
      <c r="C690" s="201" t="s">
        <v>7818</v>
      </c>
      <c r="D690" s="202" t="s">
        <v>2225</v>
      </c>
      <c r="E690" s="203" t="s">
        <v>2243</v>
      </c>
      <c r="F690" s="204"/>
      <c r="G690" s="467" t="s">
        <v>6322</v>
      </c>
      <c r="H690" s="199"/>
    </row>
    <row r="691" spans="2:8" ht="30" customHeight="1">
      <c r="B691" s="206" t="s">
        <v>5815</v>
      </c>
      <c r="C691" s="207" t="s">
        <v>7819</v>
      </c>
      <c r="D691" s="208" t="s">
        <v>1317</v>
      </c>
      <c r="E691" s="209" t="s">
        <v>2243</v>
      </c>
      <c r="F691" s="210"/>
      <c r="G691" s="468"/>
      <c r="H691" s="199"/>
    </row>
    <row r="692" spans="2:8">
      <c r="B692" s="206" t="s">
        <v>5818</v>
      </c>
      <c r="C692" s="207" t="s">
        <v>7820</v>
      </c>
      <c r="D692" s="208" t="s">
        <v>3162</v>
      </c>
      <c r="E692" s="209" t="s">
        <v>2243</v>
      </c>
      <c r="F692" s="210"/>
      <c r="G692" s="468"/>
      <c r="H692" s="199"/>
    </row>
    <row r="693" spans="2:8">
      <c r="B693" s="206" t="s">
        <v>5820</v>
      </c>
      <c r="C693" s="207" t="s">
        <v>7821</v>
      </c>
      <c r="D693" s="208" t="s">
        <v>1317</v>
      </c>
      <c r="E693" s="209" t="s">
        <v>2243</v>
      </c>
      <c r="F693" s="210"/>
      <c r="G693" s="468"/>
      <c r="H693" s="199"/>
    </row>
    <row r="694" spans="2:8" ht="33">
      <c r="B694" s="206" t="s">
        <v>7212</v>
      </c>
      <c r="C694" s="207" t="s">
        <v>7822</v>
      </c>
      <c r="D694" s="208" t="s">
        <v>1306</v>
      </c>
      <c r="E694" s="209" t="s">
        <v>2230</v>
      </c>
      <c r="F694" s="210"/>
      <c r="G694" s="468"/>
      <c r="H694" s="199"/>
    </row>
    <row r="695" spans="2:8">
      <c r="B695" s="206" t="s">
        <v>7214</v>
      </c>
      <c r="C695" s="207" t="s">
        <v>7823</v>
      </c>
      <c r="D695" s="208" t="s">
        <v>1317</v>
      </c>
      <c r="E695" s="209" t="s">
        <v>2243</v>
      </c>
      <c r="F695" s="210"/>
      <c r="G695" s="468"/>
      <c r="H695" s="199"/>
    </row>
    <row r="696" spans="2:8" ht="33">
      <c r="B696" s="206" t="s">
        <v>7216</v>
      </c>
      <c r="C696" s="207" t="s">
        <v>7824</v>
      </c>
      <c r="D696" s="208" t="s">
        <v>1539</v>
      </c>
      <c r="E696" s="209" t="s">
        <v>2243</v>
      </c>
      <c r="F696" s="210"/>
      <c r="G696" s="468"/>
      <c r="H696" s="199"/>
    </row>
    <row r="697" spans="2:8" ht="33">
      <c r="B697" s="206" t="s">
        <v>7450</v>
      </c>
      <c r="C697" s="207" t="s">
        <v>7825</v>
      </c>
      <c r="D697" s="208" t="s">
        <v>1317</v>
      </c>
      <c r="E697" s="209" t="s">
        <v>2243</v>
      </c>
      <c r="F697" s="210"/>
      <c r="G697" s="468"/>
      <c r="H697" s="199"/>
    </row>
    <row r="698" spans="2:8" ht="33">
      <c r="B698" s="206" t="s">
        <v>7452</v>
      </c>
      <c r="C698" s="207" t="s">
        <v>7826</v>
      </c>
      <c r="D698" s="208" t="s">
        <v>2108</v>
      </c>
      <c r="E698" s="209" t="s">
        <v>2243</v>
      </c>
      <c r="F698" s="210"/>
      <c r="G698" s="468"/>
      <c r="H698" s="199"/>
    </row>
    <row r="699" spans="2:8" ht="33">
      <c r="B699" s="206" t="s">
        <v>7454</v>
      </c>
      <c r="C699" s="207" t="s">
        <v>7827</v>
      </c>
      <c r="D699" s="208" t="s">
        <v>1539</v>
      </c>
      <c r="E699" s="209" t="s">
        <v>2243</v>
      </c>
      <c r="F699" s="210"/>
      <c r="G699" s="468"/>
      <c r="H699" s="199"/>
    </row>
    <row r="700" spans="2:8" ht="33">
      <c r="B700" s="206" t="s">
        <v>5834</v>
      </c>
      <c r="C700" s="207" t="s">
        <v>7828</v>
      </c>
      <c r="D700" s="208" t="s">
        <v>1339</v>
      </c>
      <c r="E700" s="209" t="s">
        <v>2243</v>
      </c>
      <c r="F700" s="210"/>
      <c r="G700" s="468"/>
      <c r="H700" s="199"/>
    </row>
    <row r="701" spans="2:8">
      <c r="B701" s="206" t="s">
        <v>7457</v>
      </c>
      <c r="C701" s="207" t="s">
        <v>7829</v>
      </c>
      <c r="D701" s="208" t="s">
        <v>1930</v>
      </c>
      <c r="E701" s="209" t="s">
        <v>2243</v>
      </c>
      <c r="F701" s="210"/>
      <c r="G701" s="468"/>
      <c r="H701" s="199"/>
    </row>
    <row r="702" spans="2:8" ht="33">
      <c r="B702" s="206" t="s">
        <v>7227</v>
      </c>
      <c r="C702" s="207" t="s">
        <v>7830</v>
      </c>
      <c r="D702" s="208" t="s">
        <v>1306</v>
      </c>
      <c r="E702" s="209" t="s">
        <v>2230</v>
      </c>
      <c r="F702" s="210"/>
      <c r="G702" s="468"/>
      <c r="H702" s="199"/>
    </row>
    <row r="703" spans="2:8">
      <c r="B703" s="206" t="s">
        <v>7229</v>
      </c>
      <c r="C703" s="207" t="s">
        <v>7831</v>
      </c>
      <c r="D703" s="208" t="s">
        <v>1317</v>
      </c>
      <c r="E703" s="209" t="s">
        <v>2243</v>
      </c>
      <c r="F703" s="210"/>
      <c r="G703" s="468"/>
      <c r="H703" s="199"/>
    </row>
    <row r="704" spans="2:8" ht="33">
      <c r="B704" s="206" t="s">
        <v>7231</v>
      </c>
      <c r="C704" s="207" t="s">
        <v>7832</v>
      </c>
      <c r="D704" s="208" t="s">
        <v>1539</v>
      </c>
      <c r="E704" s="209" t="s">
        <v>2243</v>
      </c>
      <c r="F704" s="210"/>
      <c r="G704" s="468"/>
      <c r="H704" s="199"/>
    </row>
    <row r="705" spans="2:8" ht="33">
      <c r="B705" s="206" t="s">
        <v>7462</v>
      </c>
      <c r="C705" s="207" t="s">
        <v>7833</v>
      </c>
      <c r="D705" s="208" t="s">
        <v>1317</v>
      </c>
      <c r="E705" s="209" t="s">
        <v>2243</v>
      </c>
      <c r="F705" s="210"/>
      <c r="G705" s="468"/>
      <c r="H705" s="199"/>
    </row>
    <row r="706" spans="2:8" ht="33">
      <c r="B706" s="206" t="s">
        <v>7464</v>
      </c>
      <c r="C706" s="207" t="s">
        <v>7834</v>
      </c>
      <c r="D706" s="208" t="s">
        <v>2108</v>
      </c>
      <c r="E706" s="209" t="s">
        <v>2243</v>
      </c>
      <c r="F706" s="210"/>
      <c r="G706" s="468"/>
      <c r="H706" s="199"/>
    </row>
    <row r="707" spans="2:8" ht="33">
      <c r="B707" s="206" t="s">
        <v>7466</v>
      </c>
      <c r="C707" s="207" t="s">
        <v>7835</v>
      </c>
      <c r="D707" s="208" t="s">
        <v>1539</v>
      </c>
      <c r="E707" s="209" t="s">
        <v>2243</v>
      </c>
      <c r="F707" s="210"/>
      <c r="G707" s="468"/>
      <c r="H707" s="199"/>
    </row>
    <row r="708" spans="2:8" ht="33">
      <c r="B708" s="206" t="s">
        <v>5850</v>
      </c>
      <c r="C708" s="207" t="s">
        <v>7836</v>
      </c>
      <c r="D708" s="208" t="s">
        <v>1339</v>
      </c>
      <c r="E708" s="209" t="s">
        <v>2243</v>
      </c>
      <c r="F708" s="210"/>
      <c r="G708" s="468"/>
      <c r="H708" s="199"/>
    </row>
    <row r="709" spans="2:8">
      <c r="B709" s="206" t="s">
        <v>7469</v>
      </c>
      <c r="C709" s="207" t="s">
        <v>7837</v>
      </c>
      <c r="D709" s="208" t="s">
        <v>1930</v>
      </c>
      <c r="E709" s="209" t="s">
        <v>2243</v>
      </c>
      <c r="F709" s="210"/>
      <c r="G709" s="468"/>
      <c r="H709" s="199"/>
    </row>
    <row r="710" spans="2:8" ht="33">
      <c r="B710" s="206" t="s">
        <v>7242</v>
      </c>
      <c r="C710" s="207" t="s">
        <v>7838</v>
      </c>
      <c r="D710" s="208" t="s">
        <v>1306</v>
      </c>
      <c r="E710" s="209" t="s">
        <v>2230</v>
      </c>
      <c r="F710" s="210"/>
      <c r="G710" s="468"/>
      <c r="H710" s="199"/>
    </row>
    <row r="711" spans="2:8">
      <c r="B711" s="206" t="s">
        <v>7244</v>
      </c>
      <c r="C711" s="207" t="s">
        <v>7839</v>
      </c>
      <c r="D711" s="208" t="s">
        <v>1317</v>
      </c>
      <c r="E711" s="209" t="s">
        <v>2243</v>
      </c>
      <c r="F711" s="210"/>
      <c r="G711" s="468"/>
      <c r="H711" s="199"/>
    </row>
    <row r="712" spans="2:8" ht="33">
      <c r="B712" s="206" t="s">
        <v>7246</v>
      </c>
      <c r="C712" s="207" t="s">
        <v>7840</v>
      </c>
      <c r="D712" s="208" t="s">
        <v>1539</v>
      </c>
      <c r="E712" s="209" t="s">
        <v>2243</v>
      </c>
      <c r="F712" s="210"/>
      <c r="G712" s="468"/>
      <c r="H712" s="199"/>
    </row>
    <row r="713" spans="2:8" ht="33">
      <c r="B713" s="206" t="s">
        <v>7474</v>
      </c>
      <c r="C713" s="207" t="s">
        <v>7841</v>
      </c>
      <c r="D713" s="208" t="s">
        <v>1317</v>
      </c>
      <c r="E713" s="209" t="s">
        <v>2243</v>
      </c>
      <c r="F713" s="210"/>
      <c r="G713" s="468"/>
      <c r="H713" s="199"/>
    </row>
    <row r="714" spans="2:8" ht="33">
      <c r="B714" s="206" t="s">
        <v>7476</v>
      </c>
      <c r="C714" s="207" t="s">
        <v>7842</v>
      </c>
      <c r="D714" s="208" t="s">
        <v>2108</v>
      </c>
      <c r="E714" s="209" t="s">
        <v>2243</v>
      </c>
      <c r="F714" s="210"/>
      <c r="G714" s="468"/>
      <c r="H714" s="199"/>
    </row>
    <row r="715" spans="2:8" ht="33">
      <c r="B715" s="206" t="s">
        <v>7478</v>
      </c>
      <c r="C715" s="207" t="s">
        <v>7843</v>
      </c>
      <c r="D715" s="208" t="s">
        <v>1539</v>
      </c>
      <c r="E715" s="209" t="s">
        <v>2243</v>
      </c>
      <c r="F715" s="210"/>
      <c r="G715" s="468"/>
      <c r="H715" s="199"/>
    </row>
    <row r="716" spans="2:8" ht="33">
      <c r="B716" s="206" t="s">
        <v>5866</v>
      </c>
      <c r="C716" s="207" t="s">
        <v>7844</v>
      </c>
      <c r="D716" s="208" t="s">
        <v>1339</v>
      </c>
      <c r="E716" s="209" t="s">
        <v>2243</v>
      </c>
      <c r="F716" s="210"/>
      <c r="G716" s="468"/>
      <c r="H716" s="199"/>
    </row>
    <row r="717" spans="2:8" ht="17.25" thickBot="1">
      <c r="B717" s="213" t="s">
        <v>7481</v>
      </c>
      <c r="C717" s="214" t="s">
        <v>7845</v>
      </c>
      <c r="D717" s="215" t="s">
        <v>1930</v>
      </c>
      <c r="E717" s="216" t="s">
        <v>2243</v>
      </c>
      <c r="F717" s="217"/>
      <c r="G717" s="469"/>
      <c r="H717" s="199"/>
    </row>
    <row r="718" spans="2:8" ht="20.100000000000001" customHeight="1" thickBot="1">
      <c r="B718" s="336" t="s">
        <v>7257</v>
      </c>
      <c r="C718" s="496"/>
      <c r="D718" s="497"/>
      <c r="E718" s="456"/>
      <c r="F718" s="456"/>
      <c r="G718" s="457"/>
      <c r="H718" s="199"/>
    </row>
    <row r="719" spans="2:8">
      <c r="B719" s="200" t="s">
        <v>7483</v>
      </c>
      <c r="C719" s="201" t="s">
        <v>7846</v>
      </c>
      <c r="D719" s="202" t="s">
        <v>2225</v>
      </c>
      <c r="E719" s="203" t="s">
        <v>2243</v>
      </c>
      <c r="F719" s="204"/>
      <c r="G719" s="467" t="s">
        <v>6351</v>
      </c>
      <c r="H719" s="199"/>
    </row>
    <row r="720" spans="2:8">
      <c r="B720" s="206" t="s">
        <v>5873</v>
      </c>
      <c r="C720" s="207" t="s">
        <v>7847</v>
      </c>
      <c r="D720" s="208" t="s">
        <v>1317</v>
      </c>
      <c r="E720" s="209" t="s">
        <v>2243</v>
      </c>
      <c r="F720" s="210"/>
      <c r="G720" s="468"/>
      <c r="H720" s="199"/>
    </row>
    <row r="721" spans="2:8">
      <c r="B721" s="206" t="s">
        <v>5875</v>
      </c>
      <c r="C721" s="207" t="s">
        <v>7848</v>
      </c>
      <c r="D721" s="208" t="s">
        <v>3162</v>
      </c>
      <c r="E721" s="209" t="s">
        <v>2243</v>
      </c>
      <c r="F721" s="210"/>
      <c r="G721" s="468"/>
      <c r="H721" s="199"/>
    </row>
    <row r="722" spans="2:8">
      <c r="B722" s="206" t="s">
        <v>5877</v>
      </c>
      <c r="C722" s="207" t="s">
        <v>7849</v>
      </c>
      <c r="D722" s="208" t="s">
        <v>1317</v>
      </c>
      <c r="E722" s="209" t="s">
        <v>2243</v>
      </c>
      <c r="F722" s="210"/>
      <c r="G722" s="468"/>
      <c r="H722" s="199"/>
    </row>
    <row r="723" spans="2:8" ht="33">
      <c r="B723" s="206" t="s">
        <v>7263</v>
      </c>
      <c r="C723" s="207" t="s">
        <v>7850</v>
      </c>
      <c r="D723" s="208" t="s">
        <v>1306</v>
      </c>
      <c r="E723" s="209" t="s">
        <v>2230</v>
      </c>
      <c r="F723" s="210"/>
      <c r="G723" s="468"/>
      <c r="H723" s="199"/>
    </row>
    <row r="724" spans="2:8">
      <c r="B724" s="206" t="s">
        <v>7265</v>
      </c>
      <c r="C724" s="207" t="s">
        <v>7851</v>
      </c>
      <c r="D724" s="208" t="s">
        <v>1317</v>
      </c>
      <c r="E724" s="209" t="s">
        <v>2243</v>
      </c>
      <c r="F724" s="210"/>
      <c r="G724" s="468"/>
      <c r="H724" s="199"/>
    </row>
    <row r="725" spans="2:8" ht="33">
      <c r="B725" s="206" t="s">
        <v>7267</v>
      </c>
      <c r="C725" s="207" t="s">
        <v>7852</v>
      </c>
      <c r="D725" s="208" t="s">
        <v>1539</v>
      </c>
      <c r="E725" s="209" t="s">
        <v>2243</v>
      </c>
      <c r="F725" s="210"/>
      <c r="G725" s="468"/>
      <c r="H725" s="199"/>
    </row>
    <row r="726" spans="2:8" ht="33">
      <c r="B726" s="206" t="s">
        <v>7491</v>
      </c>
      <c r="C726" s="207" t="s">
        <v>7853</v>
      </c>
      <c r="D726" s="208" t="s">
        <v>1317</v>
      </c>
      <c r="E726" s="209" t="s">
        <v>2243</v>
      </c>
      <c r="F726" s="210"/>
      <c r="G726" s="468"/>
      <c r="H726" s="199"/>
    </row>
    <row r="727" spans="2:8" ht="33">
      <c r="B727" s="206" t="s">
        <v>7493</v>
      </c>
      <c r="C727" s="207" t="s">
        <v>7854</v>
      </c>
      <c r="D727" s="208" t="s">
        <v>2108</v>
      </c>
      <c r="E727" s="209" t="s">
        <v>2243</v>
      </c>
      <c r="F727" s="210"/>
      <c r="G727" s="468"/>
      <c r="H727" s="199"/>
    </row>
    <row r="728" spans="2:8" ht="33">
      <c r="B728" s="206" t="s">
        <v>7495</v>
      </c>
      <c r="C728" s="207" t="s">
        <v>7855</v>
      </c>
      <c r="D728" s="208" t="s">
        <v>1539</v>
      </c>
      <c r="E728" s="209" t="s">
        <v>2243</v>
      </c>
      <c r="F728" s="210"/>
      <c r="G728" s="468"/>
      <c r="H728" s="199"/>
    </row>
    <row r="729" spans="2:8" ht="33">
      <c r="B729" s="206" t="s">
        <v>5891</v>
      </c>
      <c r="C729" s="207" t="s">
        <v>7856</v>
      </c>
      <c r="D729" s="208" t="s">
        <v>1339</v>
      </c>
      <c r="E729" s="209" t="s">
        <v>2243</v>
      </c>
      <c r="F729" s="210"/>
      <c r="G729" s="468"/>
      <c r="H729" s="199"/>
    </row>
    <row r="730" spans="2:8">
      <c r="B730" s="206" t="s">
        <v>7498</v>
      </c>
      <c r="C730" s="207" t="s">
        <v>7857</v>
      </c>
      <c r="D730" s="208" t="s">
        <v>1930</v>
      </c>
      <c r="E730" s="209" t="s">
        <v>2243</v>
      </c>
      <c r="F730" s="210"/>
      <c r="G730" s="468"/>
      <c r="H730" s="199"/>
    </row>
    <row r="731" spans="2:8" ht="33">
      <c r="B731" s="206" t="s">
        <v>7278</v>
      </c>
      <c r="C731" s="207" t="s">
        <v>7858</v>
      </c>
      <c r="D731" s="208" t="s">
        <v>1306</v>
      </c>
      <c r="E731" s="209" t="s">
        <v>2230</v>
      </c>
      <c r="F731" s="210"/>
      <c r="G731" s="468"/>
      <c r="H731" s="199"/>
    </row>
    <row r="732" spans="2:8">
      <c r="B732" s="206" t="s">
        <v>7280</v>
      </c>
      <c r="C732" s="207" t="s">
        <v>7859</v>
      </c>
      <c r="D732" s="208" t="s">
        <v>1317</v>
      </c>
      <c r="E732" s="209" t="s">
        <v>2243</v>
      </c>
      <c r="F732" s="210"/>
      <c r="G732" s="468"/>
      <c r="H732" s="199"/>
    </row>
    <row r="733" spans="2:8" ht="33">
      <c r="B733" s="206" t="s">
        <v>7282</v>
      </c>
      <c r="C733" s="207" t="s">
        <v>7860</v>
      </c>
      <c r="D733" s="208" t="s">
        <v>1539</v>
      </c>
      <c r="E733" s="209" t="s">
        <v>2243</v>
      </c>
      <c r="F733" s="210"/>
      <c r="G733" s="468"/>
      <c r="H733" s="199"/>
    </row>
    <row r="734" spans="2:8" ht="33">
      <c r="B734" s="206" t="s">
        <v>7503</v>
      </c>
      <c r="C734" s="207" t="s">
        <v>7861</v>
      </c>
      <c r="D734" s="208" t="s">
        <v>1317</v>
      </c>
      <c r="E734" s="209" t="s">
        <v>2243</v>
      </c>
      <c r="F734" s="210"/>
      <c r="G734" s="468"/>
      <c r="H734" s="199"/>
    </row>
    <row r="735" spans="2:8" ht="33">
      <c r="B735" s="206" t="s">
        <v>7505</v>
      </c>
      <c r="C735" s="207" t="s">
        <v>7862</v>
      </c>
      <c r="D735" s="208" t="s">
        <v>2108</v>
      </c>
      <c r="E735" s="209" t="s">
        <v>2243</v>
      </c>
      <c r="F735" s="210"/>
      <c r="G735" s="468"/>
      <c r="H735" s="199"/>
    </row>
    <row r="736" spans="2:8" ht="33">
      <c r="B736" s="206" t="s">
        <v>7507</v>
      </c>
      <c r="C736" s="207" t="s">
        <v>7863</v>
      </c>
      <c r="D736" s="208" t="s">
        <v>1539</v>
      </c>
      <c r="E736" s="209" t="s">
        <v>2243</v>
      </c>
      <c r="F736" s="210"/>
      <c r="G736" s="468"/>
      <c r="H736" s="199"/>
    </row>
    <row r="737" spans="1:8" ht="33">
      <c r="B737" s="206" t="s">
        <v>5907</v>
      </c>
      <c r="C737" s="207" t="s">
        <v>7864</v>
      </c>
      <c r="D737" s="208" t="s">
        <v>1339</v>
      </c>
      <c r="E737" s="209" t="s">
        <v>2243</v>
      </c>
      <c r="F737" s="210"/>
      <c r="G737" s="468"/>
      <c r="H737" s="199"/>
    </row>
    <row r="738" spans="1:8">
      <c r="B738" s="206" t="s">
        <v>7510</v>
      </c>
      <c r="C738" s="207" t="s">
        <v>7865</v>
      </c>
      <c r="D738" s="208" t="s">
        <v>1930</v>
      </c>
      <c r="E738" s="209" t="s">
        <v>2243</v>
      </c>
      <c r="F738" s="210"/>
      <c r="G738" s="468"/>
      <c r="H738" s="199"/>
    </row>
    <row r="739" spans="1:8" ht="33">
      <c r="B739" s="206" t="s">
        <v>7293</v>
      </c>
      <c r="C739" s="207" t="s">
        <v>7866</v>
      </c>
      <c r="D739" s="208" t="s">
        <v>1306</v>
      </c>
      <c r="E739" s="209" t="s">
        <v>2230</v>
      </c>
      <c r="F739" s="210"/>
      <c r="G739" s="468"/>
      <c r="H739" s="199"/>
    </row>
    <row r="740" spans="1:8">
      <c r="B740" s="206" t="s">
        <v>7295</v>
      </c>
      <c r="C740" s="207" t="s">
        <v>7867</v>
      </c>
      <c r="D740" s="208" t="s">
        <v>1317</v>
      </c>
      <c r="E740" s="209" t="s">
        <v>2243</v>
      </c>
      <c r="F740" s="210"/>
      <c r="G740" s="468"/>
      <c r="H740" s="199"/>
    </row>
    <row r="741" spans="1:8" ht="33">
      <c r="B741" s="206" t="s">
        <v>7297</v>
      </c>
      <c r="C741" s="207" t="s">
        <v>7868</v>
      </c>
      <c r="D741" s="208" t="s">
        <v>1539</v>
      </c>
      <c r="E741" s="209" t="s">
        <v>2243</v>
      </c>
      <c r="F741" s="210"/>
      <c r="G741" s="468"/>
      <c r="H741" s="199"/>
    </row>
    <row r="742" spans="1:8" ht="33">
      <c r="B742" s="206" t="s">
        <v>7515</v>
      </c>
      <c r="C742" s="207" t="s">
        <v>7869</v>
      </c>
      <c r="D742" s="208" t="s">
        <v>1317</v>
      </c>
      <c r="E742" s="209" t="s">
        <v>2243</v>
      </c>
      <c r="F742" s="210"/>
      <c r="G742" s="468"/>
      <c r="H742" s="199"/>
    </row>
    <row r="743" spans="1:8" ht="33">
      <c r="B743" s="206" t="s">
        <v>7517</v>
      </c>
      <c r="C743" s="207" t="s">
        <v>7870</v>
      </c>
      <c r="D743" s="208" t="s">
        <v>2108</v>
      </c>
      <c r="E743" s="209" t="s">
        <v>2243</v>
      </c>
      <c r="F743" s="210"/>
      <c r="G743" s="468"/>
      <c r="H743" s="199"/>
    </row>
    <row r="744" spans="1:8" ht="33">
      <c r="B744" s="206" t="s">
        <v>7519</v>
      </c>
      <c r="C744" s="207" t="s">
        <v>7871</v>
      </c>
      <c r="D744" s="208" t="s">
        <v>1539</v>
      </c>
      <c r="E744" s="209" t="s">
        <v>2243</v>
      </c>
      <c r="F744" s="210"/>
      <c r="G744" s="468"/>
      <c r="H744" s="199"/>
    </row>
    <row r="745" spans="1:8" ht="33">
      <c r="B745" s="206" t="s">
        <v>5923</v>
      </c>
      <c r="C745" s="207" t="s">
        <v>7872</v>
      </c>
      <c r="D745" s="208" t="s">
        <v>1339</v>
      </c>
      <c r="E745" s="209" t="s">
        <v>2243</v>
      </c>
      <c r="F745" s="210"/>
      <c r="G745" s="468"/>
      <c r="H745" s="199"/>
    </row>
    <row r="746" spans="1:8" ht="17.25" thickBot="1">
      <c r="B746" s="213" t="s">
        <v>7522</v>
      </c>
      <c r="C746" s="214" t="s">
        <v>7873</v>
      </c>
      <c r="D746" s="215" t="s">
        <v>1930</v>
      </c>
      <c r="E746" s="216" t="s">
        <v>2243</v>
      </c>
      <c r="F746" s="217"/>
      <c r="G746" s="469"/>
      <c r="H746" s="199"/>
    </row>
    <row r="747" spans="1:8" s="44" customFormat="1" ht="18">
      <c r="A747" s="8"/>
      <c r="B747" s="505" t="s">
        <v>7308</v>
      </c>
      <c r="C747" s="506"/>
      <c r="D747" s="437"/>
      <c r="E747" s="270"/>
      <c r="F747" s="270"/>
      <c r="G747" s="365"/>
      <c r="H747" s="199"/>
    </row>
    <row r="748" spans="1:8" s="44" customFormat="1" ht="18.75" thickBot="1">
      <c r="A748" s="8"/>
      <c r="B748" s="507" t="s">
        <v>6935</v>
      </c>
      <c r="C748" s="508"/>
      <c r="D748" s="307"/>
      <c r="E748" s="277"/>
      <c r="F748" s="277"/>
      <c r="G748" s="304"/>
      <c r="H748" s="199"/>
    </row>
    <row r="749" spans="1:8" s="44" customFormat="1" ht="20.100000000000001" customHeight="1" thickBot="1">
      <c r="A749" s="8"/>
      <c r="B749" s="336" t="s">
        <v>7145</v>
      </c>
      <c r="C749" s="496"/>
      <c r="D749" s="497"/>
      <c r="E749" s="456"/>
      <c r="F749" s="456"/>
      <c r="G749" s="457"/>
      <c r="H749" s="199"/>
    </row>
    <row r="750" spans="1:8" ht="16.5" customHeight="1">
      <c r="B750" s="200" t="s">
        <v>5748</v>
      </c>
      <c r="C750" s="201" t="s">
        <v>7874</v>
      </c>
      <c r="D750" s="202" t="s">
        <v>1317</v>
      </c>
      <c r="E750" s="203" t="s">
        <v>2243</v>
      </c>
      <c r="F750" s="204"/>
      <c r="G750" s="467" t="s">
        <v>6294</v>
      </c>
      <c r="H750" s="199"/>
    </row>
    <row r="751" spans="1:8">
      <c r="B751" s="206" t="s">
        <v>5750</v>
      </c>
      <c r="C751" s="207" t="s">
        <v>7875</v>
      </c>
      <c r="D751" s="208" t="s">
        <v>3162</v>
      </c>
      <c r="E751" s="209" t="s">
        <v>2243</v>
      </c>
      <c r="F751" s="210"/>
      <c r="G751" s="468"/>
      <c r="H751" s="199"/>
    </row>
    <row r="752" spans="1:8">
      <c r="B752" s="206" t="s">
        <v>5753</v>
      </c>
      <c r="C752" s="207" t="s">
        <v>7876</v>
      </c>
      <c r="D752" s="208" t="s">
        <v>1317</v>
      </c>
      <c r="E752" s="209" t="s">
        <v>2243</v>
      </c>
      <c r="F752" s="210"/>
      <c r="G752" s="468"/>
      <c r="H752" s="199"/>
    </row>
    <row r="753" spans="2:8" ht="33">
      <c r="B753" s="206" t="s">
        <v>7152</v>
      </c>
      <c r="C753" s="207" t="s">
        <v>7877</v>
      </c>
      <c r="D753" s="208" t="s">
        <v>1306</v>
      </c>
      <c r="E753" s="209" t="s">
        <v>2230</v>
      </c>
      <c r="F753" s="210"/>
      <c r="G753" s="468"/>
      <c r="H753" s="199"/>
    </row>
    <row r="754" spans="2:8">
      <c r="B754" s="206" t="s">
        <v>7154</v>
      </c>
      <c r="C754" s="207" t="s">
        <v>7878</v>
      </c>
      <c r="D754" s="208" t="s">
        <v>1317</v>
      </c>
      <c r="E754" s="209" t="s">
        <v>2243</v>
      </c>
      <c r="F754" s="210"/>
      <c r="G754" s="468"/>
      <c r="H754" s="199"/>
    </row>
    <row r="755" spans="2:8" ht="33">
      <c r="B755" s="206" t="s">
        <v>7157</v>
      </c>
      <c r="C755" s="207" t="s">
        <v>7879</v>
      </c>
      <c r="D755" s="208" t="s">
        <v>1539</v>
      </c>
      <c r="E755" s="209" t="s">
        <v>2243</v>
      </c>
      <c r="F755" s="210"/>
      <c r="G755" s="468"/>
      <c r="H755" s="199"/>
    </row>
    <row r="756" spans="2:8" ht="33">
      <c r="B756" s="206" t="s">
        <v>7409</v>
      </c>
      <c r="C756" s="207" t="s">
        <v>7880</v>
      </c>
      <c r="D756" s="208" t="s">
        <v>1317</v>
      </c>
      <c r="E756" s="209" t="s">
        <v>2243</v>
      </c>
      <c r="F756" s="210"/>
      <c r="G756" s="468"/>
      <c r="H756" s="199"/>
    </row>
    <row r="757" spans="2:8" ht="33">
      <c r="B757" s="206" t="s">
        <v>7411</v>
      </c>
      <c r="C757" s="207" t="s">
        <v>7881</v>
      </c>
      <c r="D757" s="208" t="s">
        <v>2108</v>
      </c>
      <c r="E757" s="209" t="s">
        <v>2243</v>
      </c>
      <c r="F757" s="210"/>
      <c r="G757" s="468"/>
      <c r="H757" s="199"/>
    </row>
    <row r="758" spans="2:8" ht="33">
      <c r="B758" s="206" t="s">
        <v>7413</v>
      </c>
      <c r="C758" s="207" t="s">
        <v>7882</v>
      </c>
      <c r="D758" s="208" t="s">
        <v>1539</v>
      </c>
      <c r="E758" s="209" t="s">
        <v>2243</v>
      </c>
      <c r="F758" s="210"/>
      <c r="G758" s="468"/>
      <c r="H758" s="199"/>
    </row>
    <row r="759" spans="2:8" ht="33">
      <c r="B759" s="206" t="s">
        <v>5771</v>
      </c>
      <c r="C759" s="207" t="s">
        <v>7883</v>
      </c>
      <c r="D759" s="208" t="s">
        <v>1339</v>
      </c>
      <c r="E759" s="209" t="s">
        <v>2243</v>
      </c>
      <c r="F759" s="210"/>
      <c r="G759" s="468"/>
      <c r="H759" s="199"/>
    </row>
    <row r="760" spans="2:8">
      <c r="B760" s="206" t="s">
        <v>7416</v>
      </c>
      <c r="C760" s="207" t="s">
        <v>7884</v>
      </c>
      <c r="D760" s="208" t="s">
        <v>1930</v>
      </c>
      <c r="E760" s="209" t="s">
        <v>2243</v>
      </c>
      <c r="F760" s="210"/>
      <c r="G760" s="468"/>
      <c r="H760" s="199"/>
    </row>
    <row r="761" spans="2:8" ht="33">
      <c r="B761" s="206" t="s">
        <v>7174</v>
      </c>
      <c r="C761" s="207" t="s">
        <v>7885</v>
      </c>
      <c r="D761" s="208" t="s">
        <v>1306</v>
      </c>
      <c r="E761" s="209" t="s">
        <v>2230</v>
      </c>
      <c r="F761" s="210"/>
      <c r="G761" s="468"/>
      <c r="H761" s="199"/>
    </row>
    <row r="762" spans="2:8">
      <c r="B762" s="206" t="s">
        <v>7176</v>
      </c>
      <c r="C762" s="207" t="s">
        <v>7886</v>
      </c>
      <c r="D762" s="208" t="s">
        <v>1317</v>
      </c>
      <c r="E762" s="209" t="s">
        <v>2243</v>
      </c>
      <c r="F762" s="210"/>
      <c r="G762" s="468"/>
      <c r="H762" s="199"/>
    </row>
    <row r="763" spans="2:8" ht="33">
      <c r="B763" s="206" t="s">
        <v>7178</v>
      </c>
      <c r="C763" s="207" t="s">
        <v>7887</v>
      </c>
      <c r="D763" s="208" t="s">
        <v>1539</v>
      </c>
      <c r="E763" s="209" t="s">
        <v>2243</v>
      </c>
      <c r="F763" s="210"/>
      <c r="G763" s="468"/>
      <c r="H763" s="199"/>
    </row>
    <row r="764" spans="2:8" ht="33">
      <c r="B764" s="206" t="s">
        <v>7421</v>
      </c>
      <c r="C764" s="207" t="s">
        <v>7888</v>
      </c>
      <c r="D764" s="208" t="s">
        <v>1317</v>
      </c>
      <c r="E764" s="209" t="s">
        <v>2243</v>
      </c>
      <c r="F764" s="210"/>
      <c r="G764" s="468"/>
      <c r="H764" s="199"/>
    </row>
    <row r="765" spans="2:8" ht="33">
      <c r="B765" s="206" t="s">
        <v>7423</v>
      </c>
      <c r="C765" s="207" t="s">
        <v>7889</v>
      </c>
      <c r="D765" s="208" t="s">
        <v>2108</v>
      </c>
      <c r="E765" s="209" t="s">
        <v>2243</v>
      </c>
      <c r="F765" s="210"/>
      <c r="G765" s="468"/>
      <c r="H765" s="199"/>
    </row>
    <row r="766" spans="2:8" ht="33">
      <c r="B766" s="206" t="s">
        <v>7425</v>
      </c>
      <c r="C766" s="207" t="s">
        <v>7890</v>
      </c>
      <c r="D766" s="208" t="s">
        <v>1539</v>
      </c>
      <c r="E766" s="209" t="s">
        <v>2243</v>
      </c>
      <c r="F766" s="210"/>
      <c r="G766" s="468"/>
      <c r="H766" s="199"/>
    </row>
    <row r="767" spans="2:8" ht="33">
      <c r="B767" s="206" t="s">
        <v>5790</v>
      </c>
      <c r="C767" s="207" t="s">
        <v>7891</v>
      </c>
      <c r="D767" s="208" t="s">
        <v>1339</v>
      </c>
      <c r="E767" s="209" t="s">
        <v>2243</v>
      </c>
      <c r="F767" s="210"/>
      <c r="G767" s="468"/>
      <c r="H767" s="199"/>
    </row>
    <row r="768" spans="2:8">
      <c r="B768" s="206" t="s">
        <v>7428</v>
      </c>
      <c r="C768" s="207" t="s">
        <v>7892</v>
      </c>
      <c r="D768" s="208" t="s">
        <v>1930</v>
      </c>
      <c r="E768" s="209" t="s">
        <v>2243</v>
      </c>
      <c r="F768" s="210"/>
      <c r="G768" s="468"/>
      <c r="H768" s="199"/>
    </row>
    <row r="769" spans="1:8" ht="33">
      <c r="B769" s="206" t="s">
        <v>7189</v>
      </c>
      <c r="C769" s="207" t="s">
        <v>7893</v>
      </c>
      <c r="D769" s="208" t="s">
        <v>1306</v>
      </c>
      <c r="E769" s="209" t="s">
        <v>2230</v>
      </c>
      <c r="F769" s="210"/>
      <c r="G769" s="468"/>
      <c r="H769" s="199"/>
    </row>
    <row r="770" spans="1:8">
      <c r="B770" s="206" t="s">
        <v>7191</v>
      </c>
      <c r="C770" s="207" t="s">
        <v>7894</v>
      </c>
      <c r="D770" s="208" t="s">
        <v>1317</v>
      </c>
      <c r="E770" s="209" t="s">
        <v>2243</v>
      </c>
      <c r="F770" s="210"/>
      <c r="G770" s="468"/>
      <c r="H770" s="199"/>
    </row>
    <row r="771" spans="1:8" ht="33">
      <c r="B771" s="206" t="s">
        <v>7193</v>
      </c>
      <c r="C771" s="207" t="s">
        <v>7895</v>
      </c>
      <c r="D771" s="208" t="s">
        <v>1539</v>
      </c>
      <c r="E771" s="209" t="s">
        <v>2243</v>
      </c>
      <c r="F771" s="210"/>
      <c r="G771" s="468"/>
      <c r="H771" s="199"/>
    </row>
    <row r="772" spans="1:8" ht="33">
      <c r="B772" s="206" t="s">
        <v>7433</v>
      </c>
      <c r="C772" s="207" t="s">
        <v>7896</v>
      </c>
      <c r="D772" s="208" t="s">
        <v>1317</v>
      </c>
      <c r="E772" s="209" t="s">
        <v>2243</v>
      </c>
      <c r="F772" s="210"/>
      <c r="G772" s="468"/>
      <c r="H772" s="199"/>
    </row>
    <row r="773" spans="1:8" ht="33">
      <c r="B773" s="206" t="s">
        <v>7435</v>
      </c>
      <c r="C773" s="207" t="s">
        <v>7897</v>
      </c>
      <c r="D773" s="208" t="s">
        <v>2108</v>
      </c>
      <c r="E773" s="209" t="s">
        <v>2243</v>
      </c>
      <c r="F773" s="210"/>
      <c r="G773" s="468"/>
      <c r="H773" s="199"/>
    </row>
    <row r="774" spans="1:8" ht="33">
      <c r="B774" s="206" t="s">
        <v>7437</v>
      </c>
      <c r="C774" s="207" t="s">
        <v>7898</v>
      </c>
      <c r="D774" s="208" t="s">
        <v>1539</v>
      </c>
      <c r="E774" s="209" t="s">
        <v>2243</v>
      </c>
      <c r="F774" s="210"/>
      <c r="G774" s="468"/>
      <c r="H774" s="199"/>
    </row>
    <row r="775" spans="1:8" ht="33">
      <c r="B775" s="206" t="s">
        <v>5807</v>
      </c>
      <c r="C775" s="207" t="s">
        <v>7899</v>
      </c>
      <c r="D775" s="208" t="s">
        <v>1339</v>
      </c>
      <c r="E775" s="209" t="s">
        <v>2243</v>
      </c>
      <c r="F775" s="210"/>
      <c r="G775" s="468"/>
      <c r="H775" s="199"/>
    </row>
    <row r="776" spans="1:8" ht="17.25" thickBot="1">
      <c r="B776" s="213" t="s">
        <v>7440</v>
      </c>
      <c r="C776" s="214" t="s">
        <v>7900</v>
      </c>
      <c r="D776" s="215" t="s">
        <v>1930</v>
      </c>
      <c r="E776" s="216" t="s">
        <v>2243</v>
      </c>
      <c r="F776" s="217"/>
      <c r="G776" s="469"/>
      <c r="H776" s="199"/>
    </row>
    <row r="777" spans="1:8" s="44" customFormat="1" ht="20.100000000000001" customHeight="1" thickBot="1">
      <c r="A777" s="8"/>
      <c r="B777" s="336" t="s">
        <v>7204</v>
      </c>
      <c r="C777" s="496"/>
      <c r="D777" s="497"/>
      <c r="E777" s="456"/>
      <c r="F777" s="456"/>
      <c r="G777" s="457"/>
      <c r="H777" s="199"/>
    </row>
    <row r="778" spans="1:8" ht="16.5" customHeight="1">
      <c r="B778" s="200" t="s">
        <v>7442</v>
      </c>
      <c r="C778" s="201" t="s">
        <v>7901</v>
      </c>
      <c r="D778" s="202" t="s">
        <v>2225</v>
      </c>
      <c r="E778" s="203" t="s">
        <v>2243</v>
      </c>
      <c r="F778" s="204"/>
      <c r="G778" s="467" t="s">
        <v>6322</v>
      </c>
      <c r="H778" s="199"/>
    </row>
    <row r="779" spans="1:8">
      <c r="B779" s="206" t="s">
        <v>5815</v>
      </c>
      <c r="C779" s="207" t="s">
        <v>7902</v>
      </c>
      <c r="D779" s="208" t="s">
        <v>1317</v>
      </c>
      <c r="E779" s="209" t="s">
        <v>2243</v>
      </c>
      <c r="F779" s="210"/>
      <c r="G779" s="468"/>
      <c r="H779" s="199"/>
    </row>
    <row r="780" spans="1:8">
      <c r="B780" s="206" t="s">
        <v>5818</v>
      </c>
      <c r="C780" s="207" t="s">
        <v>7903</v>
      </c>
      <c r="D780" s="208" t="s">
        <v>3162</v>
      </c>
      <c r="E780" s="209" t="s">
        <v>2243</v>
      </c>
      <c r="F780" s="210"/>
      <c r="G780" s="468"/>
      <c r="H780" s="199"/>
    </row>
    <row r="781" spans="1:8">
      <c r="B781" s="206" t="s">
        <v>5820</v>
      </c>
      <c r="C781" s="207" t="s">
        <v>7904</v>
      </c>
      <c r="D781" s="208" t="s">
        <v>1317</v>
      </c>
      <c r="E781" s="209" t="s">
        <v>2243</v>
      </c>
      <c r="F781" s="210"/>
      <c r="G781" s="468"/>
      <c r="H781" s="199"/>
    </row>
    <row r="782" spans="1:8" ht="33">
      <c r="B782" s="206" t="s">
        <v>7212</v>
      </c>
      <c r="C782" s="207" t="s">
        <v>7905</v>
      </c>
      <c r="D782" s="208" t="s">
        <v>1306</v>
      </c>
      <c r="E782" s="209" t="s">
        <v>2230</v>
      </c>
      <c r="F782" s="210"/>
      <c r="G782" s="468"/>
      <c r="H782" s="199"/>
    </row>
    <row r="783" spans="1:8">
      <c r="B783" s="206" t="s">
        <v>7214</v>
      </c>
      <c r="C783" s="207" t="s">
        <v>7906</v>
      </c>
      <c r="D783" s="208" t="s">
        <v>1317</v>
      </c>
      <c r="E783" s="209" t="s">
        <v>2243</v>
      </c>
      <c r="F783" s="210"/>
      <c r="G783" s="468"/>
      <c r="H783" s="199"/>
    </row>
    <row r="784" spans="1:8" ht="33">
      <c r="B784" s="206" t="s">
        <v>7216</v>
      </c>
      <c r="C784" s="207" t="s">
        <v>7907</v>
      </c>
      <c r="D784" s="208" t="s">
        <v>1539</v>
      </c>
      <c r="E784" s="209" t="s">
        <v>2243</v>
      </c>
      <c r="F784" s="210"/>
      <c r="G784" s="468"/>
      <c r="H784" s="199"/>
    </row>
    <row r="785" spans="2:8" ht="33">
      <c r="B785" s="206" t="s">
        <v>7450</v>
      </c>
      <c r="C785" s="207" t="s">
        <v>7908</v>
      </c>
      <c r="D785" s="208" t="s">
        <v>1317</v>
      </c>
      <c r="E785" s="209" t="s">
        <v>2243</v>
      </c>
      <c r="F785" s="210"/>
      <c r="G785" s="468"/>
      <c r="H785" s="199"/>
    </row>
    <row r="786" spans="2:8" ht="33">
      <c r="B786" s="206" t="s">
        <v>7452</v>
      </c>
      <c r="C786" s="207" t="s">
        <v>7909</v>
      </c>
      <c r="D786" s="208" t="s">
        <v>2108</v>
      </c>
      <c r="E786" s="209" t="s">
        <v>2243</v>
      </c>
      <c r="F786" s="210"/>
      <c r="G786" s="468"/>
      <c r="H786" s="199"/>
    </row>
    <row r="787" spans="2:8" ht="33">
      <c r="B787" s="206" t="s">
        <v>7454</v>
      </c>
      <c r="C787" s="207" t="s">
        <v>7910</v>
      </c>
      <c r="D787" s="208" t="s">
        <v>1539</v>
      </c>
      <c r="E787" s="209" t="s">
        <v>2243</v>
      </c>
      <c r="F787" s="210"/>
      <c r="G787" s="468"/>
      <c r="H787" s="199"/>
    </row>
    <row r="788" spans="2:8" ht="33">
      <c r="B788" s="206" t="s">
        <v>5834</v>
      </c>
      <c r="C788" s="207" t="s">
        <v>7911</v>
      </c>
      <c r="D788" s="208" t="s">
        <v>1339</v>
      </c>
      <c r="E788" s="209" t="s">
        <v>2243</v>
      </c>
      <c r="F788" s="210"/>
      <c r="G788" s="468"/>
      <c r="H788" s="199"/>
    </row>
    <row r="789" spans="2:8">
      <c r="B789" s="206" t="s">
        <v>7457</v>
      </c>
      <c r="C789" s="207" t="s">
        <v>7912</v>
      </c>
      <c r="D789" s="208" t="s">
        <v>1930</v>
      </c>
      <c r="E789" s="209" t="s">
        <v>2243</v>
      </c>
      <c r="F789" s="210"/>
      <c r="G789" s="468"/>
      <c r="H789" s="199"/>
    </row>
    <row r="790" spans="2:8" ht="33">
      <c r="B790" s="206" t="s">
        <v>7227</v>
      </c>
      <c r="C790" s="207" t="s">
        <v>7913</v>
      </c>
      <c r="D790" s="208" t="s">
        <v>1306</v>
      </c>
      <c r="E790" s="209" t="s">
        <v>2230</v>
      </c>
      <c r="F790" s="210"/>
      <c r="G790" s="468"/>
      <c r="H790" s="199"/>
    </row>
    <row r="791" spans="2:8">
      <c r="B791" s="206" t="s">
        <v>7229</v>
      </c>
      <c r="C791" s="207" t="s">
        <v>7914</v>
      </c>
      <c r="D791" s="208" t="s">
        <v>1317</v>
      </c>
      <c r="E791" s="209" t="s">
        <v>2243</v>
      </c>
      <c r="F791" s="210"/>
      <c r="G791" s="468"/>
      <c r="H791" s="199"/>
    </row>
    <row r="792" spans="2:8" ht="33">
      <c r="B792" s="206" t="s">
        <v>7231</v>
      </c>
      <c r="C792" s="207" t="s">
        <v>7915</v>
      </c>
      <c r="D792" s="208" t="s">
        <v>1539</v>
      </c>
      <c r="E792" s="209" t="s">
        <v>2243</v>
      </c>
      <c r="F792" s="210"/>
      <c r="G792" s="468"/>
      <c r="H792" s="199"/>
    </row>
    <row r="793" spans="2:8" ht="33">
      <c r="B793" s="206" t="s">
        <v>7462</v>
      </c>
      <c r="C793" s="207" t="s">
        <v>7916</v>
      </c>
      <c r="D793" s="208" t="s">
        <v>1317</v>
      </c>
      <c r="E793" s="209" t="s">
        <v>2243</v>
      </c>
      <c r="F793" s="210"/>
      <c r="G793" s="468"/>
      <c r="H793" s="199"/>
    </row>
    <row r="794" spans="2:8" ht="33">
      <c r="B794" s="206" t="s">
        <v>7464</v>
      </c>
      <c r="C794" s="207" t="s">
        <v>7917</v>
      </c>
      <c r="D794" s="208" t="s">
        <v>2108</v>
      </c>
      <c r="E794" s="209" t="s">
        <v>2243</v>
      </c>
      <c r="F794" s="210"/>
      <c r="G794" s="468"/>
      <c r="H794" s="199"/>
    </row>
    <row r="795" spans="2:8" ht="33">
      <c r="B795" s="206" t="s">
        <v>7466</v>
      </c>
      <c r="C795" s="207" t="s">
        <v>7918</v>
      </c>
      <c r="D795" s="208" t="s">
        <v>1539</v>
      </c>
      <c r="E795" s="209" t="s">
        <v>2243</v>
      </c>
      <c r="F795" s="210"/>
      <c r="G795" s="468"/>
      <c r="H795" s="199"/>
    </row>
    <row r="796" spans="2:8" ht="33">
      <c r="B796" s="206" t="s">
        <v>5850</v>
      </c>
      <c r="C796" s="207" t="s">
        <v>7919</v>
      </c>
      <c r="D796" s="208" t="s">
        <v>1339</v>
      </c>
      <c r="E796" s="209" t="s">
        <v>2243</v>
      </c>
      <c r="F796" s="210"/>
      <c r="G796" s="468"/>
      <c r="H796" s="199"/>
    </row>
    <row r="797" spans="2:8">
      <c r="B797" s="206" t="s">
        <v>7469</v>
      </c>
      <c r="C797" s="207" t="s">
        <v>7920</v>
      </c>
      <c r="D797" s="208" t="s">
        <v>1930</v>
      </c>
      <c r="E797" s="209" t="s">
        <v>2243</v>
      </c>
      <c r="F797" s="210"/>
      <c r="G797" s="468"/>
      <c r="H797" s="199"/>
    </row>
    <row r="798" spans="2:8" ht="33">
      <c r="B798" s="206" t="s">
        <v>7242</v>
      </c>
      <c r="C798" s="207" t="s">
        <v>7921</v>
      </c>
      <c r="D798" s="208" t="s">
        <v>1306</v>
      </c>
      <c r="E798" s="209" t="s">
        <v>2230</v>
      </c>
      <c r="F798" s="210"/>
      <c r="G798" s="468"/>
      <c r="H798" s="199"/>
    </row>
    <row r="799" spans="2:8">
      <c r="B799" s="206" t="s">
        <v>7244</v>
      </c>
      <c r="C799" s="207" t="s">
        <v>7922</v>
      </c>
      <c r="D799" s="208" t="s">
        <v>1317</v>
      </c>
      <c r="E799" s="209" t="s">
        <v>2243</v>
      </c>
      <c r="F799" s="210"/>
      <c r="G799" s="468"/>
      <c r="H799" s="199"/>
    </row>
    <row r="800" spans="2:8" ht="33">
      <c r="B800" s="206" t="s">
        <v>7246</v>
      </c>
      <c r="C800" s="207" t="s">
        <v>7923</v>
      </c>
      <c r="D800" s="208" t="s">
        <v>1539</v>
      </c>
      <c r="E800" s="209" t="s">
        <v>2243</v>
      </c>
      <c r="F800" s="210"/>
      <c r="G800" s="468"/>
      <c r="H800" s="199"/>
    </row>
    <row r="801" spans="1:8" ht="33">
      <c r="B801" s="206" t="s">
        <v>7474</v>
      </c>
      <c r="C801" s="207" t="s">
        <v>7924</v>
      </c>
      <c r="D801" s="208" t="s">
        <v>1317</v>
      </c>
      <c r="E801" s="209" t="s">
        <v>2243</v>
      </c>
      <c r="F801" s="210"/>
      <c r="G801" s="468"/>
      <c r="H801" s="199"/>
    </row>
    <row r="802" spans="1:8" ht="33">
      <c r="B802" s="206" t="s">
        <v>7476</v>
      </c>
      <c r="C802" s="207" t="s">
        <v>7925</v>
      </c>
      <c r="D802" s="208" t="s">
        <v>2108</v>
      </c>
      <c r="E802" s="209" t="s">
        <v>2243</v>
      </c>
      <c r="F802" s="210"/>
      <c r="G802" s="468"/>
      <c r="H802" s="199"/>
    </row>
    <row r="803" spans="1:8" ht="33">
      <c r="B803" s="206" t="s">
        <v>7478</v>
      </c>
      <c r="C803" s="207" t="s">
        <v>7926</v>
      </c>
      <c r="D803" s="208" t="s">
        <v>1539</v>
      </c>
      <c r="E803" s="209" t="s">
        <v>2243</v>
      </c>
      <c r="F803" s="210"/>
      <c r="G803" s="468"/>
      <c r="H803" s="199"/>
    </row>
    <row r="804" spans="1:8" ht="33">
      <c r="B804" s="206" t="s">
        <v>5866</v>
      </c>
      <c r="C804" s="207" t="s">
        <v>7927</v>
      </c>
      <c r="D804" s="208" t="s">
        <v>1339</v>
      </c>
      <c r="E804" s="209" t="s">
        <v>2243</v>
      </c>
      <c r="F804" s="210"/>
      <c r="G804" s="468"/>
      <c r="H804" s="199"/>
    </row>
    <row r="805" spans="1:8" ht="17.25" thickBot="1">
      <c r="B805" s="213" t="s">
        <v>7481</v>
      </c>
      <c r="C805" s="214" t="s">
        <v>7928</v>
      </c>
      <c r="D805" s="215" t="s">
        <v>1930</v>
      </c>
      <c r="E805" s="216" t="s">
        <v>2243</v>
      </c>
      <c r="F805" s="217"/>
      <c r="G805" s="469"/>
      <c r="H805" s="199"/>
    </row>
    <row r="806" spans="1:8" s="44" customFormat="1" ht="20.100000000000001" customHeight="1" thickBot="1">
      <c r="A806" s="8"/>
      <c r="B806" s="336" t="s">
        <v>7257</v>
      </c>
      <c r="C806" s="496"/>
      <c r="D806" s="497"/>
      <c r="E806" s="456"/>
      <c r="F806" s="456"/>
      <c r="G806" s="457"/>
      <c r="H806" s="199"/>
    </row>
    <row r="807" spans="1:8" ht="16.5" customHeight="1">
      <c r="B807" s="200" t="s">
        <v>7483</v>
      </c>
      <c r="C807" s="201" t="s">
        <v>7929</v>
      </c>
      <c r="D807" s="202" t="s">
        <v>2225</v>
      </c>
      <c r="E807" s="203" t="s">
        <v>2243</v>
      </c>
      <c r="F807" s="204"/>
      <c r="G807" s="467" t="s">
        <v>6351</v>
      </c>
      <c r="H807" s="199"/>
    </row>
    <row r="808" spans="1:8">
      <c r="B808" s="206" t="s">
        <v>5873</v>
      </c>
      <c r="C808" s="207" t="s">
        <v>7930</v>
      </c>
      <c r="D808" s="208" t="s">
        <v>1317</v>
      </c>
      <c r="E808" s="209" t="s">
        <v>2243</v>
      </c>
      <c r="F808" s="210"/>
      <c r="G808" s="468"/>
      <c r="H808" s="199"/>
    </row>
    <row r="809" spans="1:8">
      <c r="B809" s="206" t="s">
        <v>5875</v>
      </c>
      <c r="C809" s="207" t="s">
        <v>7931</v>
      </c>
      <c r="D809" s="208" t="s">
        <v>3162</v>
      </c>
      <c r="E809" s="209" t="s">
        <v>2243</v>
      </c>
      <c r="F809" s="210"/>
      <c r="G809" s="468"/>
      <c r="H809" s="199"/>
    </row>
    <row r="810" spans="1:8">
      <c r="B810" s="206" t="s">
        <v>5877</v>
      </c>
      <c r="C810" s="207" t="s">
        <v>7932</v>
      </c>
      <c r="D810" s="208" t="s">
        <v>1317</v>
      </c>
      <c r="E810" s="209" t="s">
        <v>2243</v>
      </c>
      <c r="F810" s="210"/>
      <c r="G810" s="468"/>
      <c r="H810" s="199"/>
    </row>
    <row r="811" spans="1:8" ht="33">
      <c r="B811" s="206" t="s">
        <v>7263</v>
      </c>
      <c r="C811" s="207" t="s">
        <v>7933</v>
      </c>
      <c r="D811" s="208" t="s">
        <v>1306</v>
      </c>
      <c r="E811" s="209" t="s">
        <v>2230</v>
      </c>
      <c r="F811" s="210"/>
      <c r="G811" s="468"/>
      <c r="H811" s="199"/>
    </row>
    <row r="812" spans="1:8">
      <c r="B812" s="206" t="s">
        <v>7265</v>
      </c>
      <c r="C812" s="207" t="s">
        <v>7934</v>
      </c>
      <c r="D812" s="208" t="s">
        <v>1317</v>
      </c>
      <c r="E812" s="209" t="s">
        <v>2243</v>
      </c>
      <c r="F812" s="210"/>
      <c r="G812" s="468"/>
      <c r="H812" s="199"/>
    </row>
    <row r="813" spans="1:8" ht="33">
      <c r="B813" s="206" t="s">
        <v>7267</v>
      </c>
      <c r="C813" s="207" t="s">
        <v>7935</v>
      </c>
      <c r="D813" s="208" t="s">
        <v>1539</v>
      </c>
      <c r="E813" s="209" t="s">
        <v>2243</v>
      </c>
      <c r="F813" s="210"/>
      <c r="G813" s="468"/>
      <c r="H813" s="199"/>
    </row>
    <row r="814" spans="1:8" ht="33">
      <c r="B814" s="206" t="s">
        <v>7491</v>
      </c>
      <c r="C814" s="207" t="s">
        <v>7936</v>
      </c>
      <c r="D814" s="208" t="s">
        <v>1317</v>
      </c>
      <c r="E814" s="209" t="s">
        <v>2243</v>
      </c>
      <c r="F814" s="210"/>
      <c r="G814" s="468"/>
      <c r="H814" s="199"/>
    </row>
    <row r="815" spans="1:8" ht="33">
      <c r="B815" s="206" t="s">
        <v>7493</v>
      </c>
      <c r="C815" s="207" t="s">
        <v>7937</v>
      </c>
      <c r="D815" s="208" t="s">
        <v>2108</v>
      </c>
      <c r="E815" s="209" t="s">
        <v>2243</v>
      </c>
      <c r="F815" s="210"/>
      <c r="G815" s="468"/>
      <c r="H815" s="199"/>
    </row>
    <row r="816" spans="1:8" ht="33">
      <c r="B816" s="206" t="s">
        <v>7495</v>
      </c>
      <c r="C816" s="207" t="s">
        <v>7938</v>
      </c>
      <c r="D816" s="208" t="s">
        <v>1539</v>
      </c>
      <c r="E816" s="209" t="s">
        <v>2243</v>
      </c>
      <c r="F816" s="210"/>
      <c r="G816" s="468"/>
      <c r="H816" s="199"/>
    </row>
    <row r="817" spans="2:8" ht="33">
      <c r="B817" s="206" t="s">
        <v>5891</v>
      </c>
      <c r="C817" s="207" t="s">
        <v>7939</v>
      </c>
      <c r="D817" s="208" t="s">
        <v>1339</v>
      </c>
      <c r="E817" s="209" t="s">
        <v>2243</v>
      </c>
      <c r="F817" s="210"/>
      <c r="G817" s="468"/>
      <c r="H817" s="199"/>
    </row>
    <row r="818" spans="2:8">
      <c r="B818" s="206" t="s">
        <v>7498</v>
      </c>
      <c r="C818" s="207" t="s">
        <v>7940</v>
      </c>
      <c r="D818" s="208" t="s">
        <v>1930</v>
      </c>
      <c r="E818" s="209" t="s">
        <v>2243</v>
      </c>
      <c r="F818" s="210"/>
      <c r="G818" s="468"/>
      <c r="H818" s="199"/>
    </row>
    <row r="819" spans="2:8" ht="33">
      <c r="B819" s="206" t="s">
        <v>7278</v>
      </c>
      <c r="C819" s="207" t="s">
        <v>7941</v>
      </c>
      <c r="D819" s="208" t="s">
        <v>1306</v>
      </c>
      <c r="E819" s="209" t="s">
        <v>2230</v>
      </c>
      <c r="F819" s="210"/>
      <c r="G819" s="468"/>
      <c r="H819" s="199"/>
    </row>
    <row r="820" spans="2:8">
      <c r="B820" s="206" t="s">
        <v>7280</v>
      </c>
      <c r="C820" s="207" t="s">
        <v>7942</v>
      </c>
      <c r="D820" s="208" t="s">
        <v>1317</v>
      </c>
      <c r="E820" s="209" t="s">
        <v>2243</v>
      </c>
      <c r="F820" s="210"/>
      <c r="G820" s="468"/>
      <c r="H820" s="199"/>
    </row>
    <row r="821" spans="2:8" ht="33">
      <c r="B821" s="206" t="s">
        <v>7282</v>
      </c>
      <c r="C821" s="207" t="s">
        <v>7943</v>
      </c>
      <c r="D821" s="208" t="s">
        <v>1539</v>
      </c>
      <c r="E821" s="209" t="s">
        <v>2243</v>
      </c>
      <c r="F821" s="210"/>
      <c r="G821" s="468"/>
      <c r="H821" s="199"/>
    </row>
    <row r="822" spans="2:8" ht="33">
      <c r="B822" s="206" t="s">
        <v>7503</v>
      </c>
      <c r="C822" s="207" t="s">
        <v>7944</v>
      </c>
      <c r="D822" s="208" t="s">
        <v>1317</v>
      </c>
      <c r="E822" s="209" t="s">
        <v>2243</v>
      </c>
      <c r="F822" s="210"/>
      <c r="G822" s="468"/>
      <c r="H822" s="199"/>
    </row>
    <row r="823" spans="2:8" ht="33">
      <c r="B823" s="206" t="s">
        <v>7505</v>
      </c>
      <c r="C823" s="207" t="s">
        <v>7945</v>
      </c>
      <c r="D823" s="208" t="s">
        <v>2108</v>
      </c>
      <c r="E823" s="209" t="s">
        <v>2243</v>
      </c>
      <c r="F823" s="210"/>
      <c r="G823" s="468"/>
      <c r="H823" s="199"/>
    </row>
    <row r="824" spans="2:8" ht="33">
      <c r="B824" s="206" t="s">
        <v>7507</v>
      </c>
      <c r="C824" s="207" t="s">
        <v>7946</v>
      </c>
      <c r="D824" s="208" t="s">
        <v>1539</v>
      </c>
      <c r="E824" s="209" t="s">
        <v>2243</v>
      </c>
      <c r="F824" s="210"/>
      <c r="G824" s="468"/>
      <c r="H824" s="199"/>
    </row>
    <row r="825" spans="2:8" ht="33">
      <c r="B825" s="206" t="s">
        <v>5907</v>
      </c>
      <c r="C825" s="207" t="s">
        <v>7947</v>
      </c>
      <c r="D825" s="208" t="s">
        <v>1339</v>
      </c>
      <c r="E825" s="209" t="s">
        <v>2243</v>
      </c>
      <c r="F825" s="210"/>
      <c r="G825" s="468"/>
      <c r="H825" s="199"/>
    </row>
    <row r="826" spans="2:8">
      <c r="B826" s="206" t="s">
        <v>7510</v>
      </c>
      <c r="C826" s="207" t="s">
        <v>7948</v>
      </c>
      <c r="D826" s="208" t="s">
        <v>1930</v>
      </c>
      <c r="E826" s="209" t="s">
        <v>2243</v>
      </c>
      <c r="F826" s="210"/>
      <c r="G826" s="468"/>
      <c r="H826" s="199"/>
    </row>
    <row r="827" spans="2:8" ht="33">
      <c r="B827" s="206" t="s">
        <v>7293</v>
      </c>
      <c r="C827" s="207" t="s">
        <v>7949</v>
      </c>
      <c r="D827" s="208" t="s">
        <v>1306</v>
      </c>
      <c r="E827" s="209" t="s">
        <v>2230</v>
      </c>
      <c r="F827" s="210"/>
      <c r="G827" s="468"/>
      <c r="H827" s="199"/>
    </row>
    <row r="828" spans="2:8">
      <c r="B828" s="206" t="s">
        <v>7295</v>
      </c>
      <c r="C828" s="207" t="s">
        <v>7950</v>
      </c>
      <c r="D828" s="208" t="s">
        <v>1317</v>
      </c>
      <c r="E828" s="209" t="s">
        <v>2243</v>
      </c>
      <c r="F828" s="210"/>
      <c r="G828" s="468"/>
      <c r="H828" s="199"/>
    </row>
    <row r="829" spans="2:8" ht="33">
      <c r="B829" s="206" t="s">
        <v>7297</v>
      </c>
      <c r="C829" s="207" t="s">
        <v>7951</v>
      </c>
      <c r="D829" s="208" t="s">
        <v>1539</v>
      </c>
      <c r="E829" s="209" t="s">
        <v>2243</v>
      </c>
      <c r="F829" s="210"/>
      <c r="G829" s="468"/>
      <c r="H829" s="199"/>
    </row>
    <row r="830" spans="2:8" ht="33">
      <c r="B830" s="206" t="s">
        <v>7515</v>
      </c>
      <c r="C830" s="207" t="s">
        <v>7952</v>
      </c>
      <c r="D830" s="208" t="s">
        <v>1317</v>
      </c>
      <c r="E830" s="209" t="s">
        <v>2243</v>
      </c>
      <c r="F830" s="210"/>
      <c r="G830" s="468"/>
      <c r="H830" s="199"/>
    </row>
    <row r="831" spans="2:8" ht="33">
      <c r="B831" s="206" t="s">
        <v>7517</v>
      </c>
      <c r="C831" s="207" t="s">
        <v>7953</v>
      </c>
      <c r="D831" s="208" t="s">
        <v>2108</v>
      </c>
      <c r="E831" s="209" t="s">
        <v>2243</v>
      </c>
      <c r="F831" s="210"/>
      <c r="G831" s="468"/>
      <c r="H831" s="199"/>
    </row>
    <row r="832" spans="2:8" ht="33">
      <c r="B832" s="206" t="s">
        <v>7519</v>
      </c>
      <c r="C832" s="207" t="s">
        <v>7954</v>
      </c>
      <c r="D832" s="208" t="s">
        <v>1539</v>
      </c>
      <c r="E832" s="209" t="s">
        <v>2243</v>
      </c>
      <c r="F832" s="210"/>
      <c r="G832" s="468"/>
      <c r="H832" s="199"/>
    </row>
    <row r="833" spans="1:8" ht="33">
      <c r="B833" s="206" t="s">
        <v>5923</v>
      </c>
      <c r="C833" s="207" t="s">
        <v>7955</v>
      </c>
      <c r="D833" s="208" t="s">
        <v>1339</v>
      </c>
      <c r="E833" s="209" t="s">
        <v>2243</v>
      </c>
      <c r="F833" s="210"/>
      <c r="G833" s="468"/>
      <c r="H833" s="199"/>
    </row>
    <row r="834" spans="1:8" ht="17.25" thickBot="1">
      <c r="B834" s="213" t="s">
        <v>7522</v>
      </c>
      <c r="C834" s="214" t="s">
        <v>7956</v>
      </c>
      <c r="D834" s="215" t="s">
        <v>1930</v>
      </c>
      <c r="E834" s="216" t="s">
        <v>2243</v>
      </c>
      <c r="F834" s="217"/>
      <c r="G834" s="469"/>
      <c r="H834" s="199"/>
    </row>
    <row r="835" spans="1:8" ht="20.100000000000001" customHeight="1" thickBot="1">
      <c r="B835" s="509" t="s">
        <v>7957</v>
      </c>
      <c r="C835" s="496"/>
      <c r="D835" s="497"/>
      <c r="E835" s="456"/>
      <c r="F835" s="456"/>
      <c r="G835" s="457"/>
      <c r="H835" s="199"/>
    </row>
    <row r="836" spans="1:8">
      <c r="A836" s="181"/>
      <c r="B836" s="200" t="s">
        <v>7124</v>
      </c>
      <c r="C836" s="510" t="s">
        <v>7958</v>
      </c>
      <c r="D836" s="418" t="s">
        <v>1524</v>
      </c>
      <c r="E836" s="289" t="s">
        <v>7126</v>
      </c>
      <c r="F836" s="204"/>
      <c r="G836" s="467" t="s">
        <v>6279</v>
      </c>
      <c r="H836" s="199"/>
    </row>
    <row r="837" spans="1:8">
      <c r="A837" s="181"/>
      <c r="B837" s="206" t="s">
        <v>7127</v>
      </c>
      <c r="C837" s="207" t="s">
        <v>7959</v>
      </c>
      <c r="D837" s="208" t="s">
        <v>1317</v>
      </c>
      <c r="E837" s="209" t="s">
        <v>1948</v>
      </c>
      <c r="F837" s="210"/>
      <c r="G837" s="468"/>
      <c r="H837" s="199"/>
    </row>
    <row r="838" spans="1:8">
      <c r="B838" s="206" t="s">
        <v>7130</v>
      </c>
      <c r="C838" s="207" t="s">
        <v>7960</v>
      </c>
      <c r="D838" s="208" t="s">
        <v>2108</v>
      </c>
      <c r="E838" s="209" t="s">
        <v>2285</v>
      </c>
      <c r="F838" s="210"/>
      <c r="G838" s="468"/>
      <c r="H838" s="199"/>
    </row>
    <row r="839" spans="1:8">
      <c r="B839" s="206" t="s">
        <v>7132</v>
      </c>
      <c r="C839" s="207" t="s">
        <v>7961</v>
      </c>
      <c r="D839" s="208" t="s">
        <v>1317</v>
      </c>
      <c r="E839" s="209" t="s">
        <v>1948</v>
      </c>
      <c r="F839" s="210"/>
      <c r="G839" s="468"/>
      <c r="H839" s="199"/>
    </row>
    <row r="840" spans="1:8">
      <c r="B840" s="206" t="s">
        <v>7135</v>
      </c>
      <c r="C840" s="207" t="s">
        <v>7962</v>
      </c>
      <c r="D840" s="208" t="s">
        <v>1317</v>
      </c>
      <c r="E840" s="209" t="s">
        <v>1948</v>
      </c>
      <c r="F840" s="210"/>
      <c r="G840" s="468"/>
      <c r="H840" s="199"/>
    </row>
    <row r="841" spans="1:8">
      <c r="B841" s="206" t="s">
        <v>407</v>
      </c>
      <c r="C841" s="207" t="s">
        <v>7963</v>
      </c>
      <c r="D841" s="208" t="s">
        <v>2108</v>
      </c>
      <c r="E841" s="209" t="s">
        <v>2285</v>
      </c>
      <c r="F841" s="210"/>
      <c r="G841" s="468"/>
      <c r="H841" s="199"/>
    </row>
    <row r="842" spans="1:8">
      <c r="B842" s="254" t="s">
        <v>7139</v>
      </c>
      <c r="C842" s="255" t="s">
        <v>7964</v>
      </c>
      <c r="D842" s="256" t="s">
        <v>1317</v>
      </c>
      <c r="E842" s="257" t="s">
        <v>1948</v>
      </c>
      <c r="F842" s="258"/>
      <c r="G842" s="468"/>
      <c r="H842" s="199"/>
    </row>
    <row r="843" spans="1:8" ht="17.25" thickBot="1">
      <c r="B843" s="254" t="s">
        <v>7142</v>
      </c>
      <c r="C843" s="255" t="s">
        <v>7965</v>
      </c>
      <c r="D843" s="256" t="s">
        <v>1317</v>
      </c>
      <c r="E843" s="257" t="s">
        <v>1948</v>
      </c>
      <c r="F843" s="258"/>
      <c r="G843" s="469"/>
      <c r="H843" s="199"/>
    </row>
    <row r="844" spans="1:8" s="44" customFormat="1" ht="20.100000000000001" customHeight="1" thickBot="1">
      <c r="A844" s="8"/>
      <c r="B844" s="336" t="s">
        <v>7144</v>
      </c>
      <c r="C844" s="496"/>
      <c r="D844" s="497"/>
      <c r="E844" s="456"/>
      <c r="F844" s="456"/>
      <c r="G844" s="457"/>
      <c r="H844" s="199"/>
    </row>
    <row r="845" spans="1:8" s="44" customFormat="1" ht="20.100000000000001" customHeight="1" thickBot="1">
      <c r="A845" s="8"/>
      <c r="B845" s="336" t="s">
        <v>7145</v>
      </c>
      <c r="C845" s="496"/>
      <c r="D845" s="497"/>
      <c r="E845" s="456"/>
      <c r="F845" s="456"/>
      <c r="G845" s="457"/>
      <c r="H845" s="199"/>
    </row>
    <row r="846" spans="1:8" ht="16.5" customHeight="1">
      <c r="B846" s="200" t="s">
        <v>5748</v>
      </c>
      <c r="C846" s="201" t="s">
        <v>7966</v>
      </c>
      <c r="D846" s="202" t="s">
        <v>1317</v>
      </c>
      <c r="E846" s="203" t="s">
        <v>2243</v>
      </c>
      <c r="F846" s="204"/>
      <c r="G846" s="467" t="s">
        <v>6294</v>
      </c>
      <c r="H846" s="199"/>
    </row>
    <row r="847" spans="1:8">
      <c r="B847" s="206" t="s">
        <v>5750</v>
      </c>
      <c r="C847" s="207" t="s">
        <v>7967</v>
      </c>
      <c r="D847" s="208" t="s">
        <v>3162</v>
      </c>
      <c r="E847" s="209" t="s">
        <v>2243</v>
      </c>
      <c r="F847" s="210"/>
      <c r="G847" s="468"/>
      <c r="H847" s="199"/>
    </row>
    <row r="848" spans="1:8">
      <c r="B848" s="206" t="s">
        <v>5753</v>
      </c>
      <c r="C848" s="207" t="s">
        <v>7968</v>
      </c>
      <c r="D848" s="208" t="s">
        <v>1317</v>
      </c>
      <c r="E848" s="209" t="s">
        <v>2243</v>
      </c>
      <c r="F848" s="210"/>
      <c r="G848" s="468"/>
      <c r="H848" s="199"/>
    </row>
    <row r="849" spans="2:8" ht="33">
      <c r="B849" s="206" t="s">
        <v>7152</v>
      </c>
      <c r="C849" s="207" t="s">
        <v>7969</v>
      </c>
      <c r="D849" s="208" t="s">
        <v>1306</v>
      </c>
      <c r="E849" s="209" t="s">
        <v>2230</v>
      </c>
      <c r="F849" s="210"/>
      <c r="G849" s="468"/>
      <c r="H849" s="199"/>
    </row>
    <row r="850" spans="2:8">
      <c r="B850" s="206" t="s">
        <v>7154</v>
      </c>
      <c r="C850" s="207" t="s">
        <v>7970</v>
      </c>
      <c r="D850" s="208" t="s">
        <v>1317</v>
      </c>
      <c r="E850" s="209" t="s">
        <v>2243</v>
      </c>
      <c r="F850" s="210"/>
      <c r="G850" s="468"/>
      <c r="H850" s="199"/>
    </row>
    <row r="851" spans="2:8" ht="33">
      <c r="B851" s="206" t="s">
        <v>7157</v>
      </c>
      <c r="C851" s="207" t="s">
        <v>7971</v>
      </c>
      <c r="D851" s="208" t="s">
        <v>1539</v>
      </c>
      <c r="E851" s="209" t="s">
        <v>2243</v>
      </c>
      <c r="F851" s="210"/>
      <c r="G851" s="468"/>
      <c r="H851" s="199"/>
    </row>
    <row r="852" spans="2:8" ht="33">
      <c r="B852" s="206" t="s">
        <v>7409</v>
      </c>
      <c r="C852" s="207" t="s">
        <v>7972</v>
      </c>
      <c r="D852" s="208" t="s">
        <v>1317</v>
      </c>
      <c r="E852" s="209" t="s">
        <v>2243</v>
      </c>
      <c r="F852" s="210"/>
      <c r="G852" s="468"/>
      <c r="H852" s="199"/>
    </row>
    <row r="853" spans="2:8" ht="33">
      <c r="B853" s="206" t="s">
        <v>7411</v>
      </c>
      <c r="C853" s="207" t="s">
        <v>7973</v>
      </c>
      <c r="D853" s="208" t="s">
        <v>2108</v>
      </c>
      <c r="E853" s="209" t="s">
        <v>2243</v>
      </c>
      <c r="F853" s="210"/>
      <c r="G853" s="468"/>
      <c r="H853" s="199"/>
    </row>
    <row r="854" spans="2:8" ht="33">
      <c r="B854" s="206" t="s">
        <v>7413</v>
      </c>
      <c r="C854" s="207" t="s">
        <v>7974</v>
      </c>
      <c r="D854" s="208" t="s">
        <v>1539</v>
      </c>
      <c r="E854" s="209" t="s">
        <v>2243</v>
      </c>
      <c r="F854" s="210"/>
      <c r="G854" s="468"/>
      <c r="H854" s="199"/>
    </row>
    <row r="855" spans="2:8" ht="33">
      <c r="B855" s="206" t="s">
        <v>5771</v>
      </c>
      <c r="C855" s="207" t="s">
        <v>7975</v>
      </c>
      <c r="D855" s="208" t="s">
        <v>1339</v>
      </c>
      <c r="E855" s="209" t="s">
        <v>2243</v>
      </c>
      <c r="F855" s="210"/>
      <c r="G855" s="468"/>
      <c r="H855" s="199"/>
    </row>
    <row r="856" spans="2:8">
      <c r="B856" s="206" t="s">
        <v>7416</v>
      </c>
      <c r="C856" s="207" t="s">
        <v>7976</v>
      </c>
      <c r="D856" s="208" t="s">
        <v>1930</v>
      </c>
      <c r="E856" s="209" t="s">
        <v>2243</v>
      </c>
      <c r="F856" s="210"/>
      <c r="G856" s="468"/>
      <c r="H856" s="199"/>
    </row>
    <row r="857" spans="2:8" ht="33">
      <c r="B857" s="206" t="s">
        <v>7174</v>
      </c>
      <c r="C857" s="207" t="s">
        <v>7977</v>
      </c>
      <c r="D857" s="208" t="s">
        <v>1306</v>
      </c>
      <c r="E857" s="209" t="s">
        <v>2230</v>
      </c>
      <c r="F857" s="210"/>
      <c r="G857" s="468"/>
      <c r="H857" s="199"/>
    </row>
    <row r="858" spans="2:8">
      <c r="B858" s="206" t="s">
        <v>7176</v>
      </c>
      <c r="C858" s="207" t="s">
        <v>7978</v>
      </c>
      <c r="D858" s="208" t="s">
        <v>1317</v>
      </c>
      <c r="E858" s="209" t="s">
        <v>2243</v>
      </c>
      <c r="F858" s="210"/>
      <c r="G858" s="468"/>
      <c r="H858" s="199"/>
    </row>
    <row r="859" spans="2:8" ht="33">
      <c r="B859" s="206" t="s">
        <v>7178</v>
      </c>
      <c r="C859" s="207" t="s">
        <v>7979</v>
      </c>
      <c r="D859" s="208" t="s">
        <v>1539</v>
      </c>
      <c r="E859" s="209" t="s">
        <v>2243</v>
      </c>
      <c r="F859" s="210"/>
      <c r="G859" s="468"/>
      <c r="H859" s="199"/>
    </row>
    <row r="860" spans="2:8" ht="33">
      <c r="B860" s="206" t="s">
        <v>7421</v>
      </c>
      <c r="C860" s="207" t="s">
        <v>7980</v>
      </c>
      <c r="D860" s="208" t="s">
        <v>1317</v>
      </c>
      <c r="E860" s="209" t="s">
        <v>2243</v>
      </c>
      <c r="F860" s="210"/>
      <c r="G860" s="468"/>
      <c r="H860" s="199"/>
    </row>
    <row r="861" spans="2:8" ht="33">
      <c r="B861" s="206" t="s">
        <v>7423</v>
      </c>
      <c r="C861" s="207" t="s">
        <v>7981</v>
      </c>
      <c r="D861" s="208" t="s">
        <v>2108</v>
      </c>
      <c r="E861" s="209" t="s">
        <v>2243</v>
      </c>
      <c r="F861" s="210"/>
      <c r="G861" s="468"/>
      <c r="H861" s="199"/>
    </row>
    <row r="862" spans="2:8" ht="33">
      <c r="B862" s="206" t="s">
        <v>7425</v>
      </c>
      <c r="C862" s="207" t="s">
        <v>7982</v>
      </c>
      <c r="D862" s="208" t="s">
        <v>1539</v>
      </c>
      <c r="E862" s="209" t="s">
        <v>2243</v>
      </c>
      <c r="F862" s="210"/>
      <c r="G862" s="468"/>
      <c r="H862" s="199"/>
    </row>
    <row r="863" spans="2:8" ht="33">
      <c r="B863" s="206" t="s">
        <v>5790</v>
      </c>
      <c r="C863" s="207" t="s">
        <v>7983</v>
      </c>
      <c r="D863" s="208" t="s">
        <v>1339</v>
      </c>
      <c r="E863" s="209" t="s">
        <v>2243</v>
      </c>
      <c r="F863" s="210"/>
      <c r="G863" s="468"/>
      <c r="H863" s="199"/>
    </row>
    <row r="864" spans="2:8">
      <c r="B864" s="206" t="s">
        <v>7428</v>
      </c>
      <c r="C864" s="207" t="s">
        <v>7984</v>
      </c>
      <c r="D864" s="208" t="s">
        <v>1930</v>
      </c>
      <c r="E864" s="209" t="s">
        <v>2243</v>
      </c>
      <c r="F864" s="210"/>
      <c r="G864" s="468"/>
      <c r="H864" s="199"/>
    </row>
    <row r="865" spans="2:8" ht="33">
      <c r="B865" s="206" t="s">
        <v>7189</v>
      </c>
      <c r="C865" s="207" t="s">
        <v>7985</v>
      </c>
      <c r="D865" s="208" t="s">
        <v>1306</v>
      </c>
      <c r="E865" s="209" t="s">
        <v>2230</v>
      </c>
      <c r="F865" s="210"/>
      <c r="G865" s="468"/>
      <c r="H865" s="199"/>
    </row>
    <row r="866" spans="2:8">
      <c r="B866" s="206" t="s">
        <v>7191</v>
      </c>
      <c r="C866" s="207" t="s">
        <v>7986</v>
      </c>
      <c r="D866" s="208" t="s">
        <v>1317</v>
      </c>
      <c r="E866" s="209" t="s">
        <v>2243</v>
      </c>
      <c r="F866" s="210"/>
      <c r="G866" s="468"/>
      <c r="H866" s="199"/>
    </row>
    <row r="867" spans="2:8" ht="33">
      <c r="B867" s="206" t="s">
        <v>7193</v>
      </c>
      <c r="C867" s="207" t="s">
        <v>7987</v>
      </c>
      <c r="D867" s="208" t="s">
        <v>1539</v>
      </c>
      <c r="E867" s="209" t="s">
        <v>2243</v>
      </c>
      <c r="F867" s="210"/>
      <c r="G867" s="468"/>
      <c r="H867" s="199"/>
    </row>
    <row r="868" spans="2:8" ht="33">
      <c r="B868" s="206" t="s">
        <v>7433</v>
      </c>
      <c r="C868" s="207" t="s">
        <v>7988</v>
      </c>
      <c r="D868" s="208" t="s">
        <v>1317</v>
      </c>
      <c r="E868" s="209" t="s">
        <v>2243</v>
      </c>
      <c r="F868" s="210"/>
      <c r="G868" s="468"/>
      <c r="H868" s="199"/>
    </row>
    <row r="869" spans="2:8" ht="33">
      <c r="B869" s="206" t="s">
        <v>7435</v>
      </c>
      <c r="C869" s="207" t="s">
        <v>7989</v>
      </c>
      <c r="D869" s="208" t="s">
        <v>2108</v>
      </c>
      <c r="E869" s="209" t="s">
        <v>2243</v>
      </c>
      <c r="F869" s="210"/>
      <c r="G869" s="468"/>
      <c r="H869" s="199"/>
    </row>
    <row r="870" spans="2:8" ht="33">
      <c r="B870" s="206" t="s">
        <v>7437</v>
      </c>
      <c r="C870" s="207" t="s">
        <v>7990</v>
      </c>
      <c r="D870" s="208" t="s">
        <v>1539</v>
      </c>
      <c r="E870" s="209" t="s">
        <v>2243</v>
      </c>
      <c r="F870" s="210"/>
      <c r="G870" s="468"/>
      <c r="H870" s="199"/>
    </row>
    <row r="871" spans="2:8" ht="33">
      <c r="B871" s="206" t="s">
        <v>5807</v>
      </c>
      <c r="C871" s="207" t="s">
        <v>7991</v>
      </c>
      <c r="D871" s="208" t="s">
        <v>1339</v>
      </c>
      <c r="E871" s="209" t="s">
        <v>2243</v>
      </c>
      <c r="F871" s="210"/>
      <c r="G871" s="468"/>
      <c r="H871" s="199"/>
    </row>
    <row r="872" spans="2:8" ht="17.25" thickBot="1">
      <c r="B872" s="213" t="s">
        <v>7440</v>
      </c>
      <c r="C872" s="214" t="s">
        <v>7992</v>
      </c>
      <c r="D872" s="215" t="s">
        <v>1930</v>
      </c>
      <c r="E872" s="216" t="s">
        <v>2243</v>
      </c>
      <c r="F872" s="217"/>
      <c r="G872" s="469"/>
      <c r="H872" s="199"/>
    </row>
    <row r="873" spans="2:8" ht="20.100000000000001" customHeight="1" thickBot="1">
      <c r="B873" s="336" t="s">
        <v>7204</v>
      </c>
      <c r="C873" s="496"/>
      <c r="D873" s="497"/>
      <c r="E873" s="456"/>
      <c r="F873" s="456"/>
      <c r="G873" s="457"/>
      <c r="H873" s="199"/>
    </row>
    <row r="874" spans="2:8" ht="16.5" customHeight="1">
      <c r="B874" s="200" t="s">
        <v>7442</v>
      </c>
      <c r="C874" s="201" t="s">
        <v>7993</v>
      </c>
      <c r="D874" s="202" t="s">
        <v>2225</v>
      </c>
      <c r="E874" s="203" t="s">
        <v>2243</v>
      </c>
      <c r="F874" s="204"/>
      <c r="G874" s="467" t="s">
        <v>6322</v>
      </c>
      <c r="H874" s="199"/>
    </row>
    <row r="875" spans="2:8" ht="30" customHeight="1">
      <c r="B875" s="206" t="s">
        <v>5815</v>
      </c>
      <c r="C875" s="207" t="s">
        <v>7994</v>
      </c>
      <c r="D875" s="208" t="s">
        <v>1317</v>
      </c>
      <c r="E875" s="209" t="s">
        <v>2243</v>
      </c>
      <c r="F875" s="210"/>
      <c r="G875" s="468"/>
      <c r="H875" s="199"/>
    </row>
    <row r="876" spans="2:8">
      <c r="B876" s="206" t="s">
        <v>5818</v>
      </c>
      <c r="C876" s="207" t="s">
        <v>7995</v>
      </c>
      <c r="D876" s="208" t="s">
        <v>3162</v>
      </c>
      <c r="E876" s="209" t="s">
        <v>2243</v>
      </c>
      <c r="F876" s="210"/>
      <c r="G876" s="468"/>
      <c r="H876" s="199"/>
    </row>
    <row r="877" spans="2:8">
      <c r="B877" s="206" t="s">
        <v>5820</v>
      </c>
      <c r="C877" s="207" t="s">
        <v>7996</v>
      </c>
      <c r="D877" s="208" t="s">
        <v>1317</v>
      </c>
      <c r="E877" s="209" t="s">
        <v>2243</v>
      </c>
      <c r="F877" s="210"/>
      <c r="G877" s="468"/>
      <c r="H877" s="199"/>
    </row>
    <row r="878" spans="2:8" ht="33">
      <c r="B878" s="206" t="s">
        <v>7212</v>
      </c>
      <c r="C878" s="207" t="s">
        <v>7997</v>
      </c>
      <c r="D878" s="208" t="s">
        <v>1306</v>
      </c>
      <c r="E878" s="209" t="s">
        <v>2230</v>
      </c>
      <c r="F878" s="210"/>
      <c r="G878" s="468"/>
      <c r="H878" s="199"/>
    </row>
    <row r="879" spans="2:8">
      <c r="B879" s="206" t="s">
        <v>7214</v>
      </c>
      <c r="C879" s="207" t="s">
        <v>7998</v>
      </c>
      <c r="D879" s="208" t="s">
        <v>1317</v>
      </c>
      <c r="E879" s="209" t="s">
        <v>2243</v>
      </c>
      <c r="F879" s="210"/>
      <c r="G879" s="468"/>
      <c r="H879" s="199"/>
    </row>
    <row r="880" spans="2:8" ht="33">
      <c r="B880" s="206" t="s">
        <v>7216</v>
      </c>
      <c r="C880" s="207" t="s">
        <v>7999</v>
      </c>
      <c r="D880" s="208" t="s">
        <v>1539</v>
      </c>
      <c r="E880" s="209" t="s">
        <v>2243</v>
      </c>
      <c r="F880" s="210"/>
      <c r="G880" s="468"/>
      <c r="H880" s="199"/>
    </row>
    <row r="881" spans="2:8" ht="33">
      <c r="B881" s="206" t="s">
        <v>7450</v>
      </c>
      <c r="C881" s="207" t="s">
        <v>8000</v>
      </c>
      <c r="D881" s="208" t="s">
        <v>1317</v>
      </c>
      <c r="E881" s="209" t="s">
        <v>2243</v>
      </c>
      <c r="F881" s="210"/>
      <c r="G881" s="468"/>
      <c r="H881" s="199"/>
    </row>
    <row r="882" spans="2:8" ht="33">
      <c r="B882" s="206" t="s">
        <v>7452</v>
      </c>
      <c r="C882" s="207" t="s">
        <v>8001</v>
      </c>
      <c r="D882" s="208" t="s">
        <v>2108</v>
      </c>
      <c r="E882" s="209" t="s">
        <v>2243</v>
      </c>
      <c r="F882" s="210"/>
      <c r="G882" s="468"/>
      <c r="H882" s="199"/>
    </row>
    <row r="883" spans="2:8" ht="33">
      <c r="B883" s="206" t="s">
        <v>7454</v>
      </c>
      <c r="C883" s="207" t="s">
        <v>8002</v>
      </c>
      <c r="D883" s="208" t="s">
        <v>1539</v>
      </c>
      <c r="E883" s="209" t="s">
        <v>2243</v>
      </c>
      <c r="F883" s="210"/>
      <c r="G883" s="468"/>
      <c r="H883" s="199"/>
    </row>
    <row r="884" spans="2:8" ht="33">
      <c r="B884" s="206" t="s">
        <v>5834</v>
      </c>
      <c r="C884" s="207" t="s">
        <v>8003</v>
      </c>
      <c r="D884" s="208" t="s">
        <v>1339</v>
      </c>
      <c r="E884" s="209" t="s">
        <v>2243</v>
      </c>
      <c r="F884" s="210"/>
      <c r="G884" s="468"/>
      <c r="H884" s="199"/>
    </row>
    <row r="885" spans="2:8">
      <c r="B885" s="206" t="s">
        <v>7457</v>
      </c>
      <c r="C885" s="207" t="s">
        <v>8004</v>
      </c>
      <c r="D885" s="208" t="s">
        <v>1930</v>
      </c>
      <c r="E885" s="209" t="s">
        <v>2243</v>
      </c>
      <c r="F885" s="210"/>
      <c r="G885" s="468"/>
      <c r="H885" s="199"/>
    </row>
    <row r="886" spans="2:8" ht="33">
      <c r="B886" s="206" t="s">
        <v>7227</v>
      </c>
      <c r="C886" s="207" t="s">
        <v>8005</v>
      </c>
      <c r="D886" s="208" t="s">
        <v>1306</v>
      </c>
      <c r="E886" s="209" t="s">
        <v>2230</v>
      </c>
      <c r="F886" s="210"/>
      <c r="G886" s="468"/>
      <c r="H886" s="199"/>
    </row>
    <row r="887" spans="2:8">
      <c r="B887" s="206" t="s">
        <v>7229</v>
      </c>
      <c r="C887" s="207" t="s">
        <v>8006</v>
      </c>
      <c r="D887" s="208" t="s">
        <v>1317</v>
      </c>
      <c r="E887" s="209" t="s">
        <v>2243</v>
      </c>
      <c r="F887" s="210"/>
      <c r="G887" s="468"/>
      <c r="H887" s="199"/>
    </row>
    <row r="888" spans="2:8" ht="33">
      <c r="B888" s="206" t="s">
        <v>7231</v>
      </c>
      <c r="C888" s="207" t="s">
        <v>8007</v>
      </c>
      <c r="D888" s="208" t="s">
        <v>1539</v>
      </c>
      <c r="E888" s="209" t="s">
        <v>2243</v>
      </c>
      <c r="F888" s="210"/>
      <c r="G888" s="468"/>
      <c r="H888" s="199"/>
    </row>
    <row r="889" spans="2:8" ht="33">
      <c r="B889" s="206" t="s">
        <v>7462</v>
      </c>
      <c r="C889" s="207" t="s">
        <v>8008</v>
      </c>
      <c r="D889" s="208" t="s">
        <v>1317</v>
      </c>
      <c r="E889" s="209" t="s">
        <v>2243</v>
      </c>
      <c r="F889" s="210"/>
      <c r="G889" s="468"/>
      <c r="H889" s="199"/>
    </row>
    <row r="890" spans="2:8" ht="33">
      <c r="B890" s="206" t="s">
        <v>7464</v>
      </c>
      <c r="C890" s="207" t="s">
        <v>8009</v>
      </c>
      <c r="D890" s="208" t="s">
        <v>2108</v>
      </c>
      <c r="E890" s="209" t="s">
        <v>2243</v>
      </c>
      <c r="F890" s="210"/>
      <c r="G890" s="468"/>
      <c r="H890" s="199"/>
    </row>
    <row r="891" spans="2:8" ht="33">
      <c r="B891" s="206" t="s">
        <v>7466</v>
      </c>
      <c r="C891" s="207" t="s">
        <v>8010</v>
      </c>
      <c r="D891" s="208" t="s">
        <v>1539</v>
      </c>
      <c r="E891" s="209" t="s">
        <v>2243</v>
      </c>
      <c r="F891" s="210"/>
      <c r="G891" s="468"/>
      <c r="H891" s="199"/>
    </row>
    <row r="892" spans="2:8" ht="33">
      <c r="B892" s="206" t="s">
        <v>5850</v>
      </c>
      <c r="C892" s="207" t="s">
        <v>8011</v>
      </c>
      <c r="D892" s="208" t="s">
        <v>1339</v>
      </c>
      <c r="E892" s="209" t="s">
        <v>2243</v>
      </c>
      <c r="F892" s="210"/>
      <c r="G892" s="468"/>
      <c r="H892" s="199"/>
    </row>
    <row r="893" spans="2:8">
      <c r="B893" s="206" t="s">
        <v>7469</v>
      </c>
      <c r="C893" s="207" t="s">
        <v>8012</v>
      </c>
      <c r="D893" s="208" t="s">
        <v>1930</v>
      </c>
      <c r="E893" s="209" t="s">
        <v>2243</v>
      </c>
      <c r="F893" s="210"/>
      <c r="G893" s="468"/>
      <c r="H893" s="199"/>
    </row>
    <row r="894" spans="2:8" ht="33">
      <c r="B894" s="206" t="s">
        <v>7242</v>
      </c>
      <c r="C894" s="207" t="s">
        <v>8013</v>
      </c>
      <c r="D894" s="208" t="s">
        <v>1306</v>
      </c>
      <c r="E894" s="209" t="s">
        <v>2230</v>
      </c>
      <c r="F894" s="210"/>
      <c r="G894" s="468"/>
      <c r="H894" s="199"/>
    </row>
    <row r="895" spans="2:8">
      <c r="B895" s="206" t="s">
        <v>7244</v>
      </c>
      <c r="C895" s="207" t="s">
        <v>8014</v>
      </c>
      <c r="D895" s="208" t="s">
        <v>1317</v>
      </c>
      <c r="E895" s="209" t="s">
        <v>2243</v>
      </c>
      <c r="F895" s="210"/>
      <c r="G895" s="468"/>
      <c r="H895" s="199"/>
    </row>
    <row r="896" spans="2:8" ht="33">
      <c r="B896" s="206" t="s">
        <v>7246</v>
      </c>
      <c r="C896" s="207" t="s">
        <v>8015</v>
      </c>
      <c r="D896" s="208" t="s">
        <v>1539</v>
      </c>
      <c r="E896" s="209" t="s">
        <v>2243</v>
      </c>
      <c r="F896" s="210"/>
      <c r="G896" s="468"/>
      <c r="H896" s="199"/>
    </row>
    <row r="897" spans="2:8" ht="33">
      <c r="B897" s="206" t="s">
        <v>7474</v>
      </c>
      <c r="C897" s="207" t="s">
        <v>8016</v>
      </c>
      <c r="D897" s="208" t="s">
        <v>1317</v>
      </c>
      <c r="E897" s="209" t="s">
        <v>2243</v>
      </c>
      <c r="F897" s="210"/>
      <c r="G897" s="468"/>
      <c r="H897" s="199"/>
    </row>
    <row r="898" spans="2:8" ht="33">
      <c r="B898" s="206" t="s">
        <v>7476</v>
      </c>
      <c r="C898" s="207" t="s">
        <v>8017</v>
      </c>
      <c r="D898" s="208" t="s">
        <v>2108</v>
      </c>
      <c r="E898" s="209" t="s">
        <v>2243</v>
      </c>
      <c r="F898" s="210"/>
      <c r="G898" s="468"/>
      <c r="H898" s="199"/>
    </row>
    <row r="899" spans="2:8" ht="33">
      <c r="B899" s="206" t="s">
        <v>7478</v>
      </c>
      <c r="C899" s="207" t="s">
        <v>8018</v>
      </c>
      <c r="D899" s="208" t="s">
        <v>1539</v>
      </c>
      <c r="E899" s="209" t="s">
        <v>2243</v>
      </c>
      <c r="F899" s="210"/>
      <c r="G899" s="468"/>
      <c r="H899" s="199"/>
    </row>
    <row r="900" spans="2:8" ht="33">
      <c r="B900" s="206" t="s">
        <v>5866</v>
      </c>
      <c r="C900" s="207" t="s">
        <v>8019</v>
      </c>
      <c r="D900" s="208" t="s">
        <v>1339</v>
      </c>
      <c r="E900" s="209" t="s">
        <v>2243</v>
      </c>
      <c r="F900" s="210"/>
      <c r="G900" s="468"/>
      <c r="H900" s="199"/>
    </row>
    <row r="901" spans="2:8" ht="17.25" thickBot="1">
      <c r="B901" s="213" t="s">
        <v>7481</v>
      </c>
      <c r="C901" s="214" t="s">
        <v>8020</v>
      </c>
      <c r="D901" s="215" t="s">
        <v>1930</v>
      </c>
      <c r="E901" s="216" t="s">
        <v>2243</v>
      </c>
      <c r="F901" s="217"/>
      <c r="G901" s="469"/>
      <c r="H901" s="199"/>
    </row>
    <row r="902" spans="2:8" ht="20.100000000000001" customHeight="1" thickBot="1">
      <c r="B902" s="336" t="s">
        <v>7257</v>
      </c>
      <c r="C902" s="496"/>
      <c r="D902" s="497"/>
      <c r="E902" s="456"/>
      <c r="F902" s="456"/>
      <c r="G902" s="457"/>
      <c r="H902" s="199"/>
    </row>
    <row r="903" spans="2:8">
      <c r="B903" s="200" t="s">
        <v>7483</v>
      </c>
      <c r="C903" s="201" t="s">
        <v>8021</v>
      </c>
      <c r="D903" s="202" t="s">
        <v>2225</v>
      </c>
      <c r="E903" s="203" t="s">
        <v>2243</v>
      </c>
      <c r="F903" s="204"/>
      <c r="G903" s="467" t="s">
        <v>6351</v>
      </c>
      <c r="H903" s="199"/>
    </row>
    <row r="904" spans="2:8">
      <c r="B904" s="206" t="s">
        <v>5873</v>
      </c>
      <c r="C904" s="207" t="s">
        <v>8022</v>
      </c>
      <c r="D904" s="208" t="s">
        <v>1317</v>
      </c>
      <c r="E904" s="209" t="s">
        <v>2243</v>
      </c>
      <c r="F904" s="210"/>
      <c r="G904" s="468"/>
      <c r="H904" s="199"/>
    </row>
    <row r="905" spans="2:8">
      <c r="B905" s="206" t="s">
        <v>5875</v>
      </c>
      <c r="C905" s="207" t="s">
        <v>8023</v>
      </c>
      <c r="D905" s="208" t="s">
        <v>3162</v>
      </c>
      <c r="E905" s="209" t="s">
        <v>2243</v>
      </c>
      <c r="F905" s="210"/>
      <c r="G905" s="468"/>
      <c r="H905" s="199"/>
    </row>
    <row r="906" spans="2:8">
      <c r="B906" s="206" t="s">
        <v>5877</v>
      </c>
      <c r="C906" s="207" t="s">
        <v>8024</v>
      </c>
      <c r="D906" s="208" t="s">
        <v>1317</v>
      </c>
      <c r="E906" s="209" t="s">
        <v>2243</v>
      </c>
      <c r="F906" s="210"/>
      <c r="G906" s="468"/>
      <c r="H906" s="199"/>
    </row>
    <row r="907" spans="2:8" ht="33">
      <c r="B907" s="206" t="s">
        <v>7263</v>
      </c>
      <c r="C907" s="207" t="s">
        <v>8025</v>
      </c>
      <c r="D907" s="208" t="s">
        <v>1306</v>
      </c>
      <c r="E907" s="209" t="s">
        <v>2230</v>
      </c>
      <c r="F907" s="210"/>
      <c r="G907" s="468"/>
      <c r="H907" s="199"/>
    </row>
    <row r="908" spans="2:8">
      <c r="B908" s="206" t="s">
        <v>7265</v>
      </c>
      <c r="C908" s="207" t="s">
        <v>8026</v>
      </c>
      <c r="D908" s="208" t="s">
        <v>1317</v>
      </c>
      <c r="E908" s="209" t="s">
        <v>2243</v>
      </c>
      <c r="F908" s="210"/>
      <c r="G908" s="468"/>
      <c r="H908" s="199"/>
    </row>
    <row r="909" spans="2:8" ht="33">
      <c r="B909" s="206" t="s">
        <v>7267</v>
      </c>
      <c r="C909" s="207" t="s">
        <v>8027</v>
      </c>
      <c r="D909" s="208" t="s">
        <v>1539</v>
      </c>
      <c r="E909" s="209" t="s">
        <v>2243</v>
      </c>
      <c r="F909" s="210"/>
      <c r="G909" s="468"/>
      <c r="H909" s="199"/>
    </row>
    <row r="910" spans="2:8" ht="33">
      <c r="B910" s="206" t="s">
        <v>7491</v>
      </c>
      <c r="C910" s="207" t="s">
        <v>8028</v>
      </c>
      <c r="D910" s="208" t="s">
        <v>1317</v>
      </c>
      <c r="E910" s="209" t="s">
        <v>2243</v>
      </c>
      <c r="F910" s="210"/>
      <c r="G910" s="468"/>
      <c r="H910" s="199"/>
    </row>
    <row r="911" spans="2:8" ht="33">
      <c r="B911" s="206" t="s">
        <v>7493</v>
      </c>
      <c r="C911" s="207" t="s">
        <v>8029</v>
      </c>
      <c r="D911" s="208" t="s">
        <v>2108</v>
      </c>
      <c r="E911" s="209" t="s">
        <v>2243</v>
      </c>
      <c r="F911" s="210"/>
      <c r="G911" s="468"/>
      <c r="H911" s="199"/>
    </row>
    <row r="912" spans="2:8" ht="33">
      <c r="B912" s="206" t="s">
        <v>7495</v>
      </c>
      <c r="C912" s="207" t="s">
        <v>8030</v>
      </c>
      <c r="D912" s="208" t="s">
        <v>1539</v>
      </c>
      <c r="E912" s="209" t="s">
        <v>2243</v>
      </c>
      <c r="F912" s="210"/>
      <c r="G912" s="468"/>
      <c r="H912" s="199"/>
    </row>
    <row r="913" spans="2:8" ht="33">
      <c r="B913" s="206" t="s">
        <v>5891</v>
      </c>
      <c r="C913" s="207" t="s">
        <v>8031</v>
      </c>
      <c r="D913" s="208" t="s">
        <v>1339</v>
      </c>
      <c r="E913" s="209" t="s">
        <v>2243</v>
      </c>
      <c r="F913" s="210"/>
      <c r="G913" s="468"/>
      <c r="H913" s="199"/>
    </row>
    <row r="914" spans="2:8">
      <c r="B914" s="206" t="s">
        <v>7498</v>
      </c>
      <c r="C914" s="207" t="s">
        <v>8032</v>
      </c>
      <c r="D914" s="208" t="s">
        <v>1930</v>
      </c>
      <c r="E914" s="209" t="s">
        <v>2243</v>
      </c>
      <c r="F914" s="210"/>
      <c r="G914" s="468"/>
      <c r="H914" s="199"/>
    </row>
    <row r="915" spans="2:8" ht="33">
      <c r="B915" s="206" t="s">
        <v>7278</v>
      </c>
      <c r="C915" s="207" t="s">
        <v>8033</v>
      </c>
      <c r="D915" s="208" t="s">
        <v>1306</v>
      </c>
      <c r="E915" s="209" t="s">
        <v>2230</v>
      </c>
      <c r="F915" s="210"/>
      <c r="G915" s="468"/>
      <c r="H915" s="199"/>
    </row>
    <row r="916" spans="2:8">
      <c r="B916" s="206" t="s">
        <v>7280</v>
      </c>
      <c r="C916" s="207" t="s">
        <v>8034</v>
      </c>
      <c r="D916" s="208" t="s">
        <v>1317</v>
      </c>
      <c r="E916" s="209" t="s">
        <v>2243</v>
      </c>
      <c r="F916" s="210"/>
      <c r="G916" s="468"/>
      <c r="H916" s="199"/>
    </row>
    <row r="917" spans="2:8" ht="33">
      <c r="B917" s="206" t="s">
        <v>7282</v>
      </c>
      <c r="C917" s="207" t="s">
        <v>8035</v>
      </c>
      <c r="D917" s="208" t="s">
        <v>1539</v>
      </c>
      <c r="E917" s="209" t="s">
        <v>2243</v>
      </c>
      <c r="F917" s="210"/>
      <c r="G917" s="468"/>
      <c r="H917" s="199"/>
    </row>
    <row r="918" spans="2:8" ht="33">
      <c r="B918" s="206" t="s">
        <v>7503</v>
      </c>
      <c r="C918" s="207" t="s">
        <v>8036</v>
      </c>
      <c r="D918" s="208" t="s">
        <v>1317</v>
      </c>
      <c r="E918" s="209" t="s">
        <v>2243</v>
      </c>
      <c r="F918" s="210"/>
      <c r="G918" s="468"/>
      <c r="H918" s="199"/>
    </row>
    <row r="919" spans="2:8" ht="33">
      <c r="B919" s="206" t="s">
        <v>7505</v>
      </c>
      <c r="C919" s="207" t="s">
        <v>8037</v>
      </c>
      <c r="D919" s="208" t="s">
        <v>2108</v>
      </c>
      <c r="E919" s="209" t="s">
        <v>2243</v>
      </c>
      <c r="F919" s="210"/>
      <c r="G919" s="468"/>
      <c r="H919" s="199"/>
    </row>
    <row r="920" spans="2:8" ht="33">
      <c r="B920" s="206" t="s">
        <v>7507</v>
      </c>
      <c r="C920" s="207" t="s">
        <v>8038</v>
      </c>
      <c r="D920" s="208" t="s">
        <v>1539</v>
      </c>
      <c r="E920" s="209" t="s">
        <v>2243</v>
      </c>
      <c r="F920" s="210"/>
      <c r="G920" s="468"/>
      <c r="H920" s="199"/>
    </row>
    <row r="921" spans="2:8" ht="33">
      <c r="B921" s="206" t="s">
        <v>5907</v>
      </c>
      <c r="C921" s="207" t="s">
        <v>8039</v>
      </c>
      <c r="D921" s="208" t="s">
        <v>1339</v>
      </c>
      <c r="E921" s="209" t="s">
        <v>2243</v>
      </c>
      <c r="F921" s="210"/>
      <c r="G921" s="468"/>
      <c r="H921" s="199"/>
    </row>
    <row r="922" spans="2:8">
      <c r="B922" s="206" t="s">
        <v>7510</v>
      </c>
      <c r="C922" s="207" t="s">
        <v>8040</v>
      </c>
      <c r="D922" s="208" t="s">
        <v>1930</v>
      </c>
      <c r="E922" s="209" t="s">
        <v>2243</v>
      </c>
      <c r="F922" s="210"/>
      <c r="G922" s="468"/>
      <c r="H922" s="199"/>
    </row>
    <row r="923" spans="2:8" ht="33">
      <c r="B923" s="206" t="s">
        <v>7293</v>
      </c>
      <c r="C923" s="207" t="s">
        <v>8041</v>
      </c>
      <c r="D923" s="208" t="s">
        <v>1306</v>
      </c>
      <c r="E923" s="209" t="s">
        <v>2230</v>
      </c>
      <c r="F923" s="210"/>
      <c r="G923" s="468"/>
      <c r="H923" s="199"/>
    </row>
    <row r="924" spans="2:8">
      <c r="B924" s="206" t="s">
        <v>7295</v>
      </c>
      <c r="C924" s="207" t="s">
        <v>8042</v>
      </c>
      <c r="D924" s="208" t="s">
        <v>1317</v>
      </c>
      <c r="E924" s="209" t="s">
        <v>2243</v>
      </c>
      <c r="F924" s="210"/>
      <c r="G924" s="468"/>
      <c r="H924" s="199"/>
    </row>
    <row r="925" spans="2:8" ht="33">
      <c r="B925" s="206" t="s">
        <v>7297</v>
      </c>
      <c r="C925" s="207" t="s">
        <v>8043</v>
      </c>
      <c r="D925" s="208" t="s">
        <v>1539</v>
      </c>
      <c r="E925" s="209" t="s">
        <v>2243</v>
      </c>
      <c r="F925" s="210"/>
      <c r="G925" s="468"/>
      <c r="H925" s="199"/>
    </row>
    <row r="926" spans="2:8" ht="33">
      <c r="B926" s="206" t="s">
        <v>7515</v>
      </c>
      <c r="C926" s="207" t="s">
        <v>8044</v>
      </c>
      <c r="D926" s="208" t="s">
        <v>1317</v>
      </c>
      <c r="E926" s="209" t="s">
        <v>2243</v>
      </c>
      <c r="F926" s="210"/>
      <c r="G926" s="468"/>
      <c r="H926" s="199"/>
    </row>
    <row r="927" spans="2:8" ht="33">
      <c r="B927" s="206" t="s">
        <v>7517</v>
      </c>
      <c r="C927" s="207" t="s">
        <v>8045</v>
      </c>
      <c r="D927" s="208" t="s">
        <v>2108</v>
      </c>
      <c r="E927" s="209" t="s">
        <v>2243</v>
      </c>
      <c r="F927" s="210"/>
      <c r="G927" s="468"/>
      <c r="H927" s="199"/>
    </row>
    <row r="928" spans="2:8" ht="33">
      <c r="B928" s="206" t="s">
        <v>7519</v>
      </c>
      <c r="C928" s="207" t="s">
        <v>8046</v>
      </c>
      <c r="D928" s="208" t="s">
        <v>1539</v>
      </c>
      <c r="E928" s="209" t="s">
        <v>2243</v>
      </c>
      <c r="F928" s="210"/>
      <c r="G928" s="468"/>
      <c r="H928" s="199"/>
    </row>
    <row r="929" spans="1:8" ht="33">
      <c r="B929" s="206" t="s">
        <v>5923</v>
      </c>
      <c r="C929" s="207" t="s">
        <v>8047</v>
      </c>
      <c r="D929" s="208" t="s">
        <v>1339</v>
      </c>
      <c r="E929" s="209" t="s">
        <v>2243</v>
      </c>
      <c r="F929" s="210"/>
      <c r="G929" s="468"/>
      <c r="H929" s="199"/>
    </row>
    <row r="930" spans="1:8" ht="17.25" thickBot="1">
      <c r="B930" s="213" t="s">
        <v>7522</v>
      </c>
      <c r="C930" s="214" t="s">
        <v>8048</v>
      </c>
      <c r="D930" s="215" t="s">
        <v>1930</v>
      </c>
      <c r="E930" s="216" t="s">
        <v>2243</v>
      </c>
      <c r="F930" s="217"/>
      <c r="G930" s="469"/>
      <c r="H930" s="199"/>
    </row>
    <row r="931" spans="1:8" s="44" customFormat="1" ht="18">
      <c r="A931" s="8"/>
      <c r="B931" s="505" t="s">
        <v>7308</v>
      </c>
      <c r="C931" s="506"/>
      <c r="D931" s="437"/>
      <c r="E931" s="270"/>
      <c r="F931" s="270"/>
      <c r="G931" s="365"/>
      <c r="H931" s="199"/>
    </row>
    <row r="932" spans="1:8" s="44" customFormat="1" ht="18.75" thickBot="1">
      <c r="A932" s="8"/>
      <c r="B932" s="507" t="s">
        <v>6935</v>
      </c>
      <c r="C932" s="508"/>
      <c r="D932" s="307"/>
      <c r="E932" s="277"/>
      <c r="F932" s="277"/>
      <c r="G932" s="304"/>
      <c r="H932" s="199"/>
    </row>
    <row r="933" spans="1:8" s="44" customFormat="1" ht="20.100000000000001" customHeight="1" thickBot="1">
      <c r="A933" s="8"/>
      <c r="B933" s="336" t="s">
        <v>7145</v>
      </c>
      <c r="C933" s="496"/>
      <c r="D933" s="497"/>
      <c r="E933" s="456"/>
      <c r="F933" s="456"/>
      <c r="G933" s="457"/>
      <c r="H933" s="199"/>
    </row>
    <row r="934" spans="1:8" ht="16.5" customHeight="1">
      <c r="B934" s="200" t="s">
        <v>5748</v>
      </c>
      <c r="C934" s="201" t="s">
        <v>8049</v>
      </c>
      <c r="D934" s="202" t="s">
        <v>1317</v>
      </c>
      <c r="E934" s="203" t="s">
        <v>2243</v>
      </c>
      <c r="F934" s="204"/>
      <c r="G934" s="467" t="s">
        <v>6294</v>
      </c>
      <c r="H934" s="199"/>
    </row>
    <row r="935" spans="1:8">
      <c r="B935" s="206" t="s">
        <v>5750</v>
      </c>
      <c r="C935" s="207" t="s">
        <v>8050</v>
      </c>
      <c r="D935" s="208" t="s">
        <v>3162</v>
      </c>
      <c r="E935" s="209" t="s">
        <v>2243</v>
      </c>
      <c r="F935" s="210"/>
      <c r="G935" s="468"/>
      <c r="H935" s="199"/>
    </row>
    <row r="936" spans="1:8">
      <c r="B936" s="206" t="s">
        <v>5753</v>
      </c>
      <c r="C936" s="207" t="s">
        <v>8051</v>
      </c>
      <c r="D936" s="208" t="s">
        <v>1317</v>
      </c>
      <c r="E936" s="209" t="s">
        <v>2243</v>
      </c>
      <c r="F936" s="210"/>
      <c r="G936" s="468"/>
      <c r="H936" s="199"/>
    </row>
    <row r="937" spans="1:8" ht="33">
      <c r="B937" s="206" t="s">
        <v>7152</v>
      </c>
      <c r="C937" s="207" t="s">
        <v>8052</v>
      </c>
      <c r="D937" s="208" t="s">
        <v>1306</v>
      </c>
      <c r="E937" s="209" t="s">
        <v>2230</v>
      </c>
      <c r="F937" s="210"/>
      <c r="G937" s="468"/>
      <c r="H937" s="199"/>
    </row>
    <row r="938" spans="1:8">
      <c r="B938" s="206" t="s">
        <v>7154</v>
      </c>
      <c r="C938" s="207" t="s">
        <v>8053</v>
      </c>
      <c r="D938" s="208" t="s">
        <v>1317</v>
      </c>
      <c r="E938" s="209" t="s">
        <v>2243</v>
      </c>
      <c r="F938" s="210"/>
      <c r="G938" s="468"/>
      <c r="H938" s="199"/>
    </row>
    <row r="939" spans="1:8" ht="33">
      <c r="B939" s="206" t="s">
        <v>7157</v>
      </c>
      <c r="C939" s="207" t="s">
        <v>8054</v>
      </c>
      <c r="D939" s="208" t="s">
        <v>1539</v>
      </c>
      <c r="E939" s="209" t="s">
        <v>2243</v>
      </c>
      <c r="F939" s="210"/>
      <c r="G939" s="468"/>
      <c r="H939" s="199"/>
    </row>
    <row r="940" spans="1:8" ht="33">
      <c r="B940" s="206" t="s">
        <v>7409</v>
      </c>
      <c r="C940" s="207" t="s">
        <v>8055</v>
      </c>
      <c r="D940" s="208" t="s">
        <v>1317</v>
      </c>
      <c r="E940" s="209" t="s">
        <v>2243</v>
      </c>
      <c r="F940" s="210"/>
      <c r="G940" s="468"/>
      <c r="H940" s="199"/>
    </row>
    <row r="941" spans="1:8" ht="33">
      <c r="B941" s="206" t="s">
        <v>7411</v>
      </c>
      <c r="C941" s="207" t="s">
        <v>8056</v>
      </c>
      <c r="D941" s="208" t="s">
        <v>2108</v>
      </c>
      <c r="E941" s="209" t="s">
        <v>2243</v>
      </c>
      <c r="F941" s="210"/>
      <c r="G941" s="468"/>
      <c r="H941" s="199"/>
    </row>
    <row r="942" spans="1:8" ht="33">
      <c r="B942" s="206" t="s">
        <v>7413</v>
      </c>
      <c r="C942" s="207" t="s">
        <v>8057</v>
      </c>
      <c r="D942" s="208" t="s">
        <v>1539</v>
      </c>
      <c r="E942" s="209" t="s">
        <v>2243</v>
      </c>
      <c r="F942" s="210"/>
      <c r="G942" s="468"/>
      <c r="H942" s="199"/>
    </row>
    <row r="943" spans="1:8" ht="33">
      <c r="B943" s="206" t="s">
        <v>5771</v>
      </c>
      <c r="C943" s="207" t="s">
        <v>8058</v>
      </c>
      <c r="D943" s="208" t="s">
        <v>1339</v>
      </c>
      <c r="E943" s="209" t="s">
        <v>2243</v>
      </c>
      <c r="F943" s="210"/>
      <c r="G943" s="468"/>
      <c r="H943" s="199"/>
    </row>
    <row r="944" spans="1:8">
      <c r="B944" s="206" t="s">
        <v>7416</v>
      </c>
      <c r="C944" s="207" t="s">
        <v>8059</v>
      </c>
      <c r="D944" s="208" t="s">
        <v>1930</v>
      </c>
      <c r="E944" s="209" t="s">
        <v>2243</v>
      </c>
      <c r="F944" s="210"/>
      <c r="G944" s="468"/>
      <c r="H944" s="199"/>
    </row>
    <row r="945" spans="2:8" ht="33">
      <c r="B945" s="206" t="s">
        <v>7174</v>
      </c>
      <c r="C945" s="207" t="s">
        <v>8060</v>
      </c>
      <c r="D945" s="208" t="s">
        <v>1306</v>
      </c>
      <c r="E945" s="209" t="s">
        <v>2230</v>
      </c>
      <c r="F945" s="210"/>
      <c r="G945" s="468"/>
      <c r="H945" s="199"/>
    </row>
    <row r="946" spans="2:8">
      <c r="B946" s="206" t="s">
        <v>7176</v>
      </c>
      <c r="C946" s="207" t="s">
        <v>8061</v>
      </c>
      <c r="D946" s="208" t="s">
        <v>1317</v>
      </c>
      <c r="E946" s="209" t="s">
        <v>2243</v>
      </c>
      <c r="F946" s="210"/>
      <c r="G946" s="468"/>
      <c r="H946" s="199"/>
    </row>
    <row r="947" spans="2:8" ht="33">
      <c r="B947" s="206" t="s">
        <v>7178</v>
      </c>
      <c r="C947" s="207" t="s">
        <v>8062</v>
      </c>
      <c r="D947" s="208" t="s">
        <v>1539</v>
      </c>
      <c r="E947" s="209" t="s">
        <v>2243</v>
      </c>
      <c r="F947" s="210"/>
      <c r="G947" s="468"/>
      <c r="H947" s="199"/>
    </row>
    <row r="948" spans="2:8" ht="33">
      <c r="B948" s="206" t="s">
        <v>7421</v>
      </c>
      <c r="C948" s="207" t="s">
        <v>8063</v>
      </c>
      <c r="D948" s="208" t="s">
        <v>1317</v>
      </c>
      <c r="E948" s="209" t="s">
        <v>2243</v>
      </c>
      <c r="F948" s="210"/>
      <c r="G948" s="468"/>
      <c r="H948" s="199"/>
    </row>
    <row r="949" spans="2:8" ht="33">
      <c r="B949" s="206" t="s">
        <v>7423</v>
      </c>
      <c r="C949" s="207" t="s">
        <v>8064</v>
      </c>
      <c r="D949" s="208" t="s">
        <v>2108</v>
      </c>
      <c r="E949" s="209" t="s">
        <v>2243</v>
      </c>
      <c r="F949" s="210"/>
      <c r="G949" s="468"/>
      <c r="H949" s="199"/>
    </row>
    <row r="950" spans="2:8" ht="33">
      <c r="B950" s="206" t="s">
        <v>7425</v>
      </c>
      <c r="C950" s="207" t="s">
        <v>8065</v>
      </c>
      <c r="D950" s="208" t="s">
        <v>1539</v>
      </c>
      <c r="E950" s="209" t="s">
        <v>2243</v>
      </c>
      <c r="F950" s="210"/>
      <c r="G950" s="468"/>
      <c r="H950" s="199"/>
    </row>
    <row r="951" spans="2:8" ht="33">
      <c r="B951" s="206" t="s">
        <v>5790</v>
      </c>
      <c r="C951" s="207" t="s">
        <v>8066</v>
      </c>
      <c r="D951" s="208" t="s">
        <v>1339</v>
      </c>
      <c r="E951" s="209" t="s">
        <v>2243</v>
      </c>
      <c r="F951" s="210"/>
      <c r="G951" s="468"/>
      <c r="H951" s="199"/>
    </row>
    <row r="952" spans="2:8">
      <c r="B952" s="206" t="s">
        <v>7428</v>
      </c>
      <c r="C952" s="207" t="s">
        <v>8067</v>
      </c>
      <c r="D952" s="208" t="s">
        <v>1930</v>
      </c>
      <c r="E952" s="209" t="s">
        <v>2243</v>
      </c>
      <c r="F952" s="210"/>
      <c r="G952" s="468"/>
      <c r="H952" s="199"/>
    </row>
    <row r="953" spans="2:8" ht="33">
      <c r="B953" s="206" t="s">
        <v>7189</v>
      </c>
      <c r="C953" s="207" t="s">
        <v>8068</v>
      </c>
      <c r="D953" s="208" t="s">
        <v>1306</v>
      </c>
      <c r="E953" s="209" t="s">
        <v>2230</v>
      </c>
      <c r="F953" s="210"/>
      <c r="G953" s="468"/>
      <c r="H953" s="199"/>
    </row>
    <row r="954" spans="2:8">
      <c r="B954" s="206" t="s">
        <v>7191</v>
      </c>
      <c r="C954" s="207" t="s">
        <v>8069</v>
      </c>
      <c r="D954" s="208" t="s">
        <v>1317</v>
      </c>
      <c r="E954" s="209" t="s">
        <v>2243</v>
      </c>
      <c r="F954" s="210"/>
      <c r="G954" s="468"/>
      <c r="H954" s="199"/>
    </row>
    <row r="955" spans="2:8" ht="33">
      <c r="B955" s="206" t="s">
        <v>7193</v>
      </c>
      <c r="C955" s="207" t="s">
        <v>8070</v>
      </c>
      <c r="D955" s="208" t="s">
        <v>1539</v>
      </c>
      <c r="E955" s="209" t="s">
        <v>2243</v>
      </c>
      <c r="F955" s="210"/>
      <c r="G955" s="468"/>
      <c r="H955" s="199"/>
    </row>
    <row r="956" spans="2:8" ht="33">
      <c r="B956" s="206" t="s">
        <v>7433</v>
      </c>
      <c r="C956" s="207" t="s">
        <v>8071</v>
      </c>
      <c r="D956" s="208" t="s">
        <v>1317</v>
      </c>
      <c r="E956" s="209" t="s">
        <v>2243</v>
      </c>
      <c r="F956" s="210"/>
      <c r="G956" s="468"/>
      <c r="H956" s="199"/>
    </row>
    <row r="957" spans="2:8" ht="33">
      <c r="B957" s="206" t="s">
        <v>7435</v>
      </c>
      <c r="C957" s="207" t="s">
        <v>8072</v>
      </c>
      <c r="D957" s="208" t="s">
        <v>2108</v>
      </c>
      <c r="E957" s="209" t="s">
        <v>2243</v>
      </c>
      <c r="F957" s="210"/>
      <c r="G957" s="468"/>
      <c r="H957" s="199"/>
    </row>
    <row r="958" spans="2:8" ht="33">
      <c r="B958" s="206" t="s">
        <v>7437</v>
      </c>
      <c r="C958" s="207" t="s">
        <v>8073</v>
      </c>
      <c r="D958" s="208" t="s">
        <v>1539</v>
      </c>
      <c r="E958" s="209" t="s">
        <v>2243</v>
      </c>
      <c r="F958" s="210"/>
      <c r="G958" s="468"/>
      <c r="H958" s="199"/>
    </row>
    <row r="959" spans="2:8" ht="33">
      <c r="B959" s="206" t="s">
        <v>5807</v>
      </c>
      <c r="C959" s="207" t="s">
        <v>8074</v>
      </c>
      <c r="D959" s="208" t="s">
        <v>1339</v>
      </c>
      <c r="E959" s="209" t="s">
        <v>2243</v>
      </c>
      <c r="F959" s="210"/>
      <c r="G959" s="468"/>
      <c r="H959" s="199"/>
    </row>
    <row r="960" spans="2:8" ht="17.25" thickBot="1">
      <c r="B960" s="213" t="s">
        <v>7440</v>
      </c>
      <c r="C960" s="214" t="s">
        <v>8075</v>
      </c>
      <c r="D960" s="215" t="s">
        <v>1930</v>
      </c>
      <c r="E960" s="216" t="s">
        <v>2243</v>
      </c>
      <c r="F960" s="217"/>
      <c r="G960" s="469"/>
      <c r="H960" s="199"/>
    </row>
    <row r="961" spans="1:8" s="44" customFormat="1" ht="20.100000000000001" customHeight="1" thickBot="1">
      <c r="A961" s="8"/>
      <c r="B961" s="336" t="s">
        <v>7204</v>
      </c>
      <c r="C961" s="496"/>
      <c r="D961" s="497"/>
      <c r="E961" s="456"/>
      <c r="F961" s="456"/>
      <c r="G961" s="457"/>
      <c r="H961" s="199"/>
    </row>
    <row r="962" spans="1:8" ht="16.5" customHeight="1">
      <c r="B962" s="200" t="s">
        <v>7442</v>
      </c>
      <c r="C962" s="201" t="s">
        <v>8076</v>
      </c>
      <c r="D962" s="202" t="s">
        <v>2225</v>
      </c>
      <c r="E962" s="203" t="s">
        <v>2243</v>
      </c>
      <c r="F962" s="204"/>
      <c r="G962" s="467" t="s">
        <v>6322</v>
      </c>
      <c r="H962" s="199"/>
    </row>
    <row r="963" spans="1:8">
      <c r="B963" s="206" t="s">
        <v>5815</v>
      </c>
      <c r="C963" s="207" t="s">
        <v>8077</v>
      </c>
      <c r="D963" s="208" t="s">
        <v>1317</v>
      </c>
      <c r="E963" s="209" t="s">
        <v>2243</v>
      </c>
      <c r="F963" s="210"/>
      <c r="G963" s="468"/>
      <c r="H963" s="199"/>
    </row>
    <row r="964" spans="1:8">
      <c r="B964" s="206" t="s">
        <v>5818</v>
      </c>
      <c r="C964" s="207" t="s">
        <v>8078</v>
      </c>
      <c r="D964" s="208" t="s">
        <v>3162</v>
      </c>
      <c r="E964" s="209" t="s">
        <v>2243</v>
      </c>
      <c r="F964" s="210"/>
      <c r="G964" s="468"/>
      <c r="H964" s="199"/>
    </row>
    <row r="965" spans="1:8">
      <c r="B965" s="206" t="s">
        <v>5820</v>
      </c>
      <c r="C965" s="207" t="s">
        <v>8079</v>
      </c>
      <c r="D965" s="208" t="s">
        <v>1317</v>
      </c>
      <c r="E965" s="209" t="s">
        <v>2243</v>
      </c>
      <c r="F965" s="210"/>
      <c r="G965" s="468"/>
      <c r="H965" s="199"/>
    </row>
    <row r="966" spans="1:8" ht="33">
      <c r="B966" s="206" t="s">
        <v>7212</v>
      </c>
      <c r="C966" s="207" t="s">
        <v>8080</v>
      </c>
      <c r="D966" s="208" t="s">
        <v>1306</v>
      </c>
      <c r="E966" s="209" t="s">
        <v>2230</v>
      </c>
      <c r="F966" s="210"/>
      <c r="G966" s="468"/>
      <c r="H966" s="199"/>
    </row>
    <row r="967" spans="1:8">
      <c r="B967" s="206" t="s">
        <v>7214</v>
      </c>
      <c r="C967" s="207" t="s">
        <v>8081</v>
      </c>
      <c r="D967" s="208" t="s">
        <v>1317</v>
      </c>
      <c r="E967" s="209" t="s">
        <v>2243</v>
      </c>
      <c r="F967" s="210"/>
      <c r="G967" s="468"/>
      <c r="H967" s="199"/>
    </row>
    <row r="968" spans="1:8" ht="33">
      <c r="B968" s="206" t="s">
        <v>7216</v>
      </c>
      <c r="C968" s="207" t="s">
        <v>8082</v>
      </c>
      <c r="D968" s="208" t="s">
        <v>1539</v>
      </c>
      <c r="E968" s="209" t="s">
        <v>2243</v>
      </c>
      <c r="F968" s="210"/>
      <c r="G968" s="468"/>
      <c r="H968" s="199"/>
    </row>
    <row r="969" spans="1:8" ht="33">
      <c r="B969" s="206" t="s">
        <v>7450</v>
      </c>
      <c r="C969" s="207" t="s">
        <v>8083</v>
      </c>
      <c r="D969" s="208" t="s">
        <v>1317</v>
      </c>
      <c r="E969" s="209" t="s">
        <v>2243</v>
      </c>
      <c r="F969" s="210"/>
      <c r="G969" s="468"/>
      <c r="H969" s="199"/>
    </row>
    <row r="970" spans="1:8" ht="33">
      <c r="B970" s="206" t="s">
        <v>7452</v>
      </c>
      <c r="C970" s="207" t="s">
        <v>8084</v>
      </c>
      <c r="D970" s="208" t="s">
        <v>2108</v>
      </c>
      <c r="E970" s="209" t="s">
        <v>2243</v>
      </c>
      <c r="F970" s="210"/>
      <c r="G970" s="468"/>
      <c r="H970" s="199"/>
    </row>
    <row r="971" spans="1:8" ht="33">
      <c r="B971" s="206" t="s">
        <v>7454</v>
      </c>
      <c r="C971" s="207" t="s">
        <v>8085</v>
      </c>
      <c r="D971" s="208" t="s">
        <v>1539</v>
      </c>
      <c r="E971" s="209" t="s">
        <v>2243</v>
      </c>
      <c r="F971" s="210"/>
      <c r="G971" s="468"/>
      <c r="H971" s="199"/>
    </row>
    <row r="972" spans="1:8" ht="33">
      <c r="B972" s="206" t="s">
        <v>5834</v>
      </c>
      <c r="C972" s="207" t="s">
        <v>8086</v>
      </c>
      <c r="D972" s="208" t="s">
        <v>1339</v>
      </c>
      <c r="E972" s="209" t="s">
        <v>2243</v>
      </c>
      <c r="F972" s="210"/>
      <c r="G972" s="468"/>
      <c r="H972" s="199"/>
    </row>
    <row r="973" spans="1:8">
      <c r="B973" s="206" t="s">
        <v>7457</v>
      </c>
      <c r="C973" s="207" t="s">
        <v>8087</v>
      </c>
      <c r="D973" s="208" t="s">
        <v>1930</v>
      </c>
      <c r="E973" s="209" t="s">
        <v>2243</v>
      </c>
      <c r="F973" s="210"/>
      <c r="G973" s="468"/>
      <c r="H973" s="199"/>
    </row>
    <row r="974" spans="1:8" ht="33">
      <c r="B974" s="206" t="s">
        <v>7227</v>
      </c>
      <c r="C974" s="207" t="s">
        <v>8088</v>
      </c>
      <c r="D974" s="208" t="s">
        <v>1306</v>
      </c>
      <c r="E974" s="209" t="s">
        <v>2230</v>
      </c>
      <c r="F974" s="210"/>
      <c r="G974" s="468"/>
      <c r="H974" s="199"/>
    </row>
    <row r="975" spans="1:8">
      <c r="B975" s="206" t="s">
        <v>7229</v>
      </c>
      <c r="C975" s="207" t="s">
        <v>8089</v>
      </c>
      <c r="D975" s="208" t="s">
        <v>1317</v>
      </c>
      <c r="E975" s="209" t="s">
        <v>2243</v>
      </c>
      <c r="F975" s="210"/>
      <c r="G975" s="468"/>
      <c r="H975" s="199"/>
    </row>
    <row r="976" spans="1:8" ht="33">
      <c r="B976" s="206" t="s">
        <v>7231</v>
      </c>
      <c r="C976" s="207" t="s">
        <v>8090</v>
      </c>
      <c r="D976" s="208" t="s">
        <v>1539</v>
      </c>
      <c r="E976" s="209" t="s">
        <v>2243</v>
      </c>
      <c r="F976" s="210"/>
      <c r="G976" s="468"/>
      <c r="H976" s="199"/>
    </row>
    <row r="977" spans="1:8" ht="33">
      <c r="B977" s="206" t="s">
        <v>7462</v>
      </c>
      <c r="C977" s="207" t="s">
        <v>8091</v>
      </c>
      <c r="D977" s="208" t="s">
        <v>1317</v>
      </c>
      <c r="E977" s="209" t="s">
        <v>2243</v>
      </c>
      <c r="F977" s="210"/>
      <c r="G977" s="468"/>
      <c r="H977" s="199"/>
    </row>
    <row r="978" spans="1:8" ht="33">
      <c r="B978" s="206" t="s">
        <v>7464</v>
      </c>
      <c r="C978" s="207" t="s">
        <v>8092</v>
      </c>
      <c r="D978" s="208" t="s">
        <v>2108</v>
      </c>
      <c r="E978" s="209" t="s">
        <v>2243</v>
      </c>
      <c r="F978" s="210"/>
      <c r="G978" s="468"/>
      <c r="H978" s="199"/>
    </row>
    <row r="979" spans="1:8" ht="33">
      <c r="B979" s="206" t="s">
        <v>7466</v>
      </c>
      <c r="C979" s="207" t="s">
        <v>8093</v>
      </c>
      <c r="D979" s="208" t="s">
        <v>1539</v>
      </c>
      <c r="E979" s="209" t="s">
        <v>2243</v>
      </c>
      <c r="F979" s="210"/>
      <c r="G979" s="468"/>
      <c r="H979" s="199"/>
    </row>
    <row r="980" spans="1:8" ht="33">
      <c r="B980" s="206" t="s">
        <v>5850</v>
      </c>
      <c r="C980" s="207" t="s">
        <v>8094</v>
      </c>
      <c r="D980" s="208" t="s">
        <v>1339</v>
      </c>
      <c r="E980" s="209" t="s">
        <v>2243</v>
      </c>
      <c r="F980" s="210"/>
      <c r="G980" s="468"/>
      <c r="H980" s="199"/>
    </row>
    <row r="981" spans="1:8">
      <c r="B981" s="206" t="s">
        <v>7469</v>
      </c>
      <c r="C981" s="207" t="s">
        <v>8095</v>
      </c>
      <c r="D981" s="208" t="s">
        <v>1930</v>
      </c>
      <c r="E981" s="209" t="s">
        <v>2243</v>
      </c>
      <c r="F981" s="210"/>
      <c r="G981" s="468"/>
      <c r="H981" s="199"/>
    </row>
    <row r="982" spans="1:8" ht="33">
      <c r="B982" s="206" t="s">
        <v>7242</v>
      </c>
      <c r="C982" s="207" t="s">
        <v>8096</v>
      </c>
      <c r="D982" s="208" t="s">
        <v>1306</v>
      </c>
      <c r="E982" s="209" t="s">
        <v>2230</v>
      </c>
      <c r="F982" s="210"/>
      <c r="G982" s="468"/>
      <c r="H982" s="199"/>
    </row>
    <row r="983" spans="1:8">
      <c r="B983" s="206" t="s">
        <v>7244</v>
      </c>
      <c r="C983" s="207" t="s">
        <v>8097</v>
      </c>
      <c r="D983" s="208" t="s">
        <v>1317</v>
      </c>
      <c r="E983" s="209" t="s">
        <v>2243</v>
      </c>
      <c r="F983" s="210"/>
      <c r="G983" s="468"/>
      <c r="H983" s="199"/>
    </row>
    <row r="984" spans="1:8" ht="33">
      <c r="B984" s="206" t="s">
        <v>7246</v>
      </c>
      <c r="C984" s="207" t="s">
        <v>8098</v>
      </c>
      <c r="D984" s="208" t="s">
        <v>1539</v>
      </c>
      <c r="E984" s="209" t="s">
        <v>2243</v>
      </c>
      <c r="F984" s="210"/>
      <c r="G984" s="468"/>
      <c r="H984" s="199"/>
    </row>
    <row r="985" spans="1:8" ht="33">
      <c r="B985" s="206" t="s">
        <v>7474</v>
      </c>
      <c r="C985" s="207" t="s">
        <v>8099</v>
      </c>
      <c r="D985" s="208" t="s">
        <v>1317</v>
      </c>
      <c r="E985" s="209" t="s">
        <v>2243</v>
      </c>
      <c r="F985" s="210"/>
      <c r="G985" s="468"/>
      <c r="H985" s="199"/>
    </row>
    <row r="986" spans="1:8" ht="33">
      <c r="B986" s="206" t="s">
        <v>7476</v>
      </c>
      <c r="C986" s="207" t="s">
        <v>8100</v>
      </c>
      <c r="D986" s="208" t="s">
        <v>2108</v>
      </c>
      <c r="E986" s="209" t="s">
        <v>2243</v>
      </c>
      <c r="F986" s="210"/>
      <c r="G986" s="468"/>
      <c r="H986" s="199"/>
    </row>
    <row r="987" spans="1:8" ht="33">
      <c r="B987" s="206" t="s">
        <v>7478</v>
      </c>
      <c r="C987" s="207" t="s">
        <v>8101</v>
      </c>
      <c r="D987" s="208" t="s">
        <v>1539</v>
      </c>
      <c r="E987" s="209" t="s">
        <v>2243</v>
      </c>
      <c r="F987" s="210"/>
      <c r="G987" s="468"/>
      <c r="H987" s="199"/>
    </row>
    <row r="988" spans="1:8" ht="33">
      <c r="B988" s="206" t="s">
        <v>5866</v>
      </c>
      <c r="C988" s="207" t="s">
        <v>8102</v>
      </c>
      <c r="D988" s="208" t="s">
        <v>1339</v>
      </c>
      <c r="E988" s="209" t="s">
        <v>2243</v>
      </c>
      <c r="F988" s="210"/>
      <c r="G988" s="468"/>
      <c r="H988" s="199"/>
    </row>
    <row r="989" spans="1:8" ht="17.25" thickBot="1">
      <c r="B989" s="213" t="s">
        <v>7481</v>
      </c>
      <c r="C989" s="214" t="s">
        <v>8103</v>
      </c>
      <c r="D989" s="215" t="s">
        <v>1930</v>
      </c>
      <c r="E989" s="216" t="s">
        <v>2243</v>
      </c>
      <c r="F989" s="217"/>
      <c r="G989" s="469"/>
      <c r="H989" s="199"/>
    </row>
    <row r="990" spans="1:8" s="44" customFormat="1" ht="20.100000000000001" customHeight="1" thickBot="1">
      <c r="A990" s="8"/>
      <c r="B990" s="336" t="s">
        <v>7257</v>
      </c>
      <c r="C990" s="496"/>
      <c r="D990" s="497"/>
      <c r="E990" s="456"/>
      <c r="F990" s="456"/>
      <c r="G990" s="457"/>
      <c r="H990" s="199"/>
    </row>
    <row r="991" spans="1:8" ht="16.5" customHeight="1">
      <c r="B991" s="200" t="s">
        <v>7483</v>
      </c>
      <c r="C991" s="201" t="s">
        <v>8104</v>
      </c>
      <c r="D991" s="202" t="s">
        <v>2225</v>
      </c>
      <c r="E991" s="203" t="s">
        <v>2243</v>
      </c>
      <c r="F991" s="204"/>
      <c r="G991" s="467" t="s">
        <v>6351</v>
      </c>
      <c r="H991" s="199"/>
    </row>
    <row r="992" spans="1:8">
      <c r="B992" s="206" t="s">
        <v>5873</v>
      </c>
      <c r="C992" s="207" t="s">
        <v>8105</v>
      </c>
      <c r="D992" s="208" t="s">
        <v>1317</v>
      </c>
      <c r="E992" s="209" t="s">
        <v>2243</v>
      </c>
      <c r="F992" s="210"/>
      <c r="G992" s="468"/>
      <c r="H992" s="199"/>
    </row>
    <row r="993" spans="2:8">
      <c r="B993" s="206" t="s">
        <v>5875</v>
      </c>
      <c r="C993" s="207" t="s">
        <v>8106</v>
      </c>
      <c r="D993" s="208" t="s">
        <v>3162</v>
      </c>
      <c r="E993" s="209" t="s">
        <v>2243</v>
      </c>
      <c r="F993" s="210"/>
      <c r="G993" s="468"/>
      <c r="H993" s="199"/>
    </row>
    <row r="994" spans="2:8">
      <c r="B994" s="206" t="s">
        <v>5877</v>
      </c>
      <c r="C994" s="207" t="s">
        <v>8107</v>
      </c>
      <c r="D994" s="208" t="s">
        <v>1317</v>
      </c>
      <c r="E994" s="209" t="s">
        <v>2243</v>
      </c>
      <c r="F994" s="210"/>
      <c r="G994" s="468"/>
      <c r="H994" s="199"/>
    </row>
    <row r="995" spans="2:8" ht="33">
      <c r="B995" s="206" t="s">
        <v>8108</v>
      </c>
      <c r="C995" s="207" t="s">
        <v>8109</v>
      </c>
      <c r="D995" s="208" t="s">
        <v>1306</v>
      </c>
      <c r="E995" s="209" t="s">
        <v>2230</v>
      </c>
      <c r="F995" s="210"/>
      <c r="G995" s="468"/>
      <c r="H995" s="199"/>
    </row>
    <row r="996" spans="2:8">
      <c r="B996" s="206" t="s">
        <v>8110</v>
      </c>
      <c r="C996" s="207" t="s">
        <v>8111</v>
      </c>
      <c r="D996" s="208" t="s">
        <v>1317</v>
      </c>
      <c r="E996" s="209" t="s">
        <v>2243</v>
      </c>
      <c r="F996" s="210"/>
      <c r="G996" s="468"/>
      <c r="H996" s="199"/>
    </row>
    <row r="997" spans="2:8" ht="33">
      <c r="B997" s="206" t="s">
        <v>8112</v>
      </c>
      <c r="C997" s="207" t="s">
        <v>8113</v>
      </c>
      <c r="D997" s="208" t="s">
        <v>1539</v>
      </c>
      <c r="E997" s="209" t="s">
        <v>2243</v>
      </c>
      <c r="F997" s="210"/>
      <c r="G997" s="468"/>
      <c r="H997" s="199"/>
    </row>
    <row r="998" spans="2:8" ht="33">
      <c r="B998" s="206" t="s">
        <v>8114</v>
      </c>
      <c r="C998" s="207" t="s">
        <v>8115</v>
      </c>
      <c r="D998" s="208" t="s">
        <v>1317</v>
      </c>
      <c r="E998" s="209" t="s">
        <v>2243</v>
      </c>
      <c r="F998" s="210"/>
      <c r="G998" s="468"/>
      <c r="H998" s="199"/>
    </row>
    <row r="999" spans="2:8" ht="33">
      <c r="B999" s="206" t="s">
        <v>8116</v>
      </c>
      <c r="C999" s="207" t="s">
        <v>8117</v>
      </c>
      <c r="D999" s="208" t="s">
        <v>2108</v>
      </c>
      <c r="E999" s="209" t="s">
        <v>2243</v>
      </c>
      <c r="F999" s="210"/>
      <c r="G999" s="468"/>
      <c r="H999" s="199"/>
    </row>
    <row r="1000" spans="2:8" ht="33">
      <c r="B1000" s="206" t="s">
        <v>8118</v>
      </c>
      <c r="C1000" s="207" t="s">
        <v>8119</v>
      </c>
      <c r="D1000" s="208" t="s">
        <v>1539</v>
      </c>
      <c r="E1000" s="209" t="s">
        <v>2243</v>
      </c>
      <c r="F1000" s="210"/>
      <c r="G1000" s="468"/>
      <c r="H1000" s="199"/>
    </row>
    <row r="1001" spans="2:8" ht="33">
      <c r="B1001" s="206" t="s">
        <v>8120</v>
      </c>
      <c r="C1001" s="207" t="s">
        <v>8121</v>
      </c>
      <c r="D1001" s="208" t="s">
        <v>1339</v>
      </c>
      <c r="E1001" s="209" t="s">
        <v>2243</v>
      </c>
      <c r="F1001" s="210"/>
      <c r="G1001" s="468"/>
      <c r="H1001" s="199"/>
    </row>
    <row r="1002" spans="2:8">
      <c r="B1002" s="206" t="s">
        <v>8122</v>
      </c>
      <c r="C1002" s="207" t="s">
        <v>8123</v>
      </c>
      <c r="D1002" s="208" t="s">
        <v>1930</v>
      </c>
      <c r="E1002" s="209" t="s">
        <v>2243</v>
      </c>
      <c r="F1002" s="210"/>
      <c r="G1002" s="468"/>
      <c r="H1002" s="199"/>
    </row>
    <row r="1003" spans="2:8" ht="33">
      <c r="B1003" s="206" t="s">
        <v>8124</v>
      </c>
      <c r="C1003" s="207" t="s">
        <v>8125</v>
      </c>
      <c r="D1003" s="208" t="s">
        <v>1306</v>
      </c>
      <c r="E1003" s="209" t="s">
        <v>2230</v>
      </c>
      <c r="F1003" s="210"/>
      <c r="G1003" s="468"/>
      <c r="H1003" s="199"/>
    </row>
    <row r="1004" spans="2:8">
      <c r="B1004" s="206" t="s">
        <v>8126</v>
      </c>
      <c r="C1004" s="207" t="s">
        <v>8127</v>
      </c>
      <c r="D1004" s="208" t="s">
        <v>1317</v>
      </c>
      <c r="E1004" s="209" t="s">
        <v>2243</v>
      </c>
      <c r="F1004" s="210"/>
      <c r="G1004" s="468"/>
      <c r="H1004" s="199"/>
    </row>
    <row r="1005" spans="2:8" ht="33">
      <c r="B1005" s="206" t="s">
        <v>8128</v>
      </c>
      <c r="C1005" s="207" t="s">
        <v>8129</v>
      </c>
      <c r="D1005" s="208" t="s">
        <v>1539</v>
      </c>
      <c r="E1005" s="209" t="s">
        <v>2243</v>
      </c>
      <c r="F1005" s="210"/>
      <c r="G1005" s="468"/>
      <c r="H1005" s="199"/>
    </row>
    <row r="1006" spans="2:8" ht="33">
      <c r="B1006" s="206" t="s">
        <v>8130</v>
      </c>
      <c r="C1006" s="207" t="s">
        <v>8131</v>
      </c>
      <c r="D1006" s="208" t="s">
        <v>1317</v>
      </c>
      <c r="E1006" s="209" t="s">
        <v>2243</v>
      </c>
      <c r="F1006" s="210"/>
      <c r="G1006" s="468"/>
      <c r="H1006" s="199"/>
    </row>
    <row r="1007" spans="2:8" ht="33">
      <c r="B1007" s="206" t="s">
        <v>8132</v>
      </c>
      <c r="C1007" s="207" t="s">
        <v>8133</v>
      </c>
      <c r="D1007" s="208" t="s">
        <v>2108</v>
      </c>
      <c r="E1007" s="209" t="s">
        <v>2243</v>
      </c>
      <c r="F1007" s="210"/>
      <c r="G1007" s="468"/>
      <c r="H1007" s="199"/>
    </row>
    <row r="1008" spans="2:8" ht="33">
      <c r="B1008" s="206" t="s">
        <v>8134</v>
      </c>
      <c r="C1008" s="207" t="s">
        <v>8135</v>
      </c>
      <c r="D1008" s="208" t="s">
        <v>1539</v>
      </c>
      <c r="E1008" s="209" t="s">
        <v>2243</v>
      </c>
      <c r="F1008" s="210"/>
      <c r="G1008" s="468"/>
      <c r="H1008" s="199"/>
    </row>
    <row r="1009" spans="2:8" ht="33">
      <c r="B1009" s="206" t="s">
        <v>8136</v>
      </c>
      <c r="C1009" s="207" t="s">
        <v>8137</v>
      </c>
      <c r="D1009" s="208" t="s">
        <v>1339</v>
      </c>
      <c r="E1009" s="209" t="s">
        <v>2243</v>
      </c>
      <c r="F1009" s="210"/>
      <c r="G1009" s="468"/>
      <c r="H1009" s="199"/>
    </row>
    <row r="1010" spans="2:8">
      <c r="B1010" s="206" t="s">
        <v>8138</v>
      </c>
      <c r="C1010" s="207" t="s">
        <v>8139</v>
      </c>
      <c r="D1010" s="208" t="s">
        <v>1930</v>
      </c>
      <c r="E1010" s="209" t="s">
        <v>2243</v>
      </c>
      <c r="F1010" s="210"/>
      <c r="G1010" s="468"/>
      <c r="H1010" s="199"/>
    </row>
    <row r="1011" spans="2:8" ht="33">
      <c r="B1011" s="206" t="s">
        <v>8140</v>
      </c>
      <c r="C1011" s="207" t="s">
        <v>8141</v>
      </c>
      <c r="D1011" s="208" t="s">
        <v>1306</v>
      </c>
      <c r="E1011" s="209" t="s">
        <v>2230</v>
      </c>
      <c r="F1011" s="210"/>
      <c r="G1011" s="468"/>
      <c r="H1011" s="199"/>
    </row>
    <row r="1012" spans="2:8">
      <c r="B1012" s="206" t="s">
        <v>8142</v>
      </c>
      <c r="C1012" s="207" t="s">
        <v>8143</v>
      </c>
      <c r="D1012" s="208" t="s">
        <v>1317</v>
      </c>
      <c r="E1012" s="209" t="s">
        <v>2243</v>
      </c>
      <c r="F1012" s="210"/>
      <c r="G1012" s="468"/>
      <c r="H1012" s="199"/>
    </row>
    <row r="1013" spans="2:8" ht="33">
      <c r="B1013" s="206" t="s">
        <v>8144</v>
      </c>
      <c r="C1013" s="207" t="s">
        <v>8145</v>
      </c>
      <c r="D1013" s="208" t="s">
        <v>1539</v>
      </c>
      <c r="E1013" s="209" t="s">
        <v>2243</v>
      </c>
      <c r="F1013" s="210"/>
      <c r="G1013" s="468"/>
      <c r="H1013" s="199"/>
    </row>
    <row r="1014" spans="2:8" ht="33">
      <c r="B1014" s="206" t="s">
        <v>8146</v>
      </c>
      <c r="C1014" s="207" t="s">
        <v>8147</v>
      </c>
      <c r="D1014" s="208" t="s">
        <v>1317</v>
      </c>
      <c r="E1014" s="209" t="s">
        <v>2243</v>
      </c>
      <c r="F1014" s="210"/>
      <c r="G1014" s="468"/>
      <c r="H1014" s="199"/>
    </row>
    <row r="1015" spans="2:8" ht="33">
      <c r="B1015" s="206" t="s">
        <v>8148</v>
      </c>
      <c r="C1015" s="207" t="s">
        <v>8149</v>
      </c>
      <c r="D1015" s="208" t="s">
        <v>2108</v>
      </c>
      <c r="E1015" s="209" t="s">
        <v>2243</v>
      </c>
      <c r="F1015" s="210"/>
      <c r="G1015" s="468"/>
      <c r="H1015" s="199"/>
    </row>
    <row r="1016" spans="2:8" ht="33">
      <c r="B1016" s="206" t="s">
        <v>8150</v>
      </c>
      <c r="C1016" s="207" t="s">
        <v>8151</v>
      </c>
      <c r="D1016" s="208" t="s">
        <v>1539</v>
      </c>
      <c r="E1016" s="209" t="s">
        <v>2243</v>
      </c>
      <c r="F1016" s="210"/>
      <c r="G1016" s="468"/>
      <c r="H1016" s="199"/>
    </row>
    <row r="1017" spans="2:8" ht="33">
      <c r="B1017" s="206" t="s">
        <v>8152</v>
      </c>
      <c r="C1017" s="207" t="s">
        <v>8153</v>
      </c>
      <c r="D1017" s="208" t="s">
        <v>1339</v>
      </c>
      <c r="E1017" s="209" t="s">
        <v>2243</v>
      </c>
      <c r="F1017" s="210"/>
      <c r="G1017" s="468"/>
      <c r="H1017" s="199"/>
    </row>
    <row r="1018" spans="2:8" ht="17.25" thickBot="1">
      <c r="B1018" s="213" t="s">
        <v>8154</v>
      </c>
      <c r="C1018" s="214" t="s">
        <v>8155</v>
      </c>
      <c r="D1018" s="215" t="s">
        <v>1930</v>
      </c>
      <c r="E1018" s="216" t="s">
        <v>2243</v>
      </c>
      <c r="F1018" s="217"/>
      <c r="G1018" s="511"/>
      <c r="H1018" s="199"/>
    </row>
    <row r="1019" spans="2:8">
      <c r="B1019" s="206" t="s">
        <v>8156</v>
      </c>
      <c r="C1019" s="207" t="s">
        <v>8157</v>
      </c>
      <c r="D1019" s="208" t="s">
        <v>1343</v>
      </c>
      <c r="E1019" s="209" t="s">
        <v>1948</v>
      </c>
      <c r="F1019" s="210"/>
      <c r="G1019" s="308"/>
      <c r="H1019" s="199"/>
    </row>
    <row r="1020" spans="2:8" ht="17.25" thickBot="1">
      <c r="B1020" s="206" t="s">
        <v>8158</v>
      </c>
      <c r="C1020" s="207" t="s">
        <v>8159</v>
      </c>
      <c r="D1020" s="208" t="s">
        <v>1347</v>
      </c>
      <c r="E1020" s="209" t="s">
        <v>4599</v>
      </c>
      <c r="F1020" s="210"/>
      <c r="G1020" s="308"/>
      <c r="H1020" s="199"/>
    </row>
    <row r="1021" spans="2:8" ht="20.100000000000001" customHeight="1" thickBot="1">
      <c r="B1021" s="196" t="s">
        <v>8160</v>
      </c>
      <c r="C1021" s="411"/>
      <c r="D1021" s="412"/>
      <c r="E1021" s="413"/>
      <c r="F1021" s="413"/>
      <c r="G1021" s="414"/>
      <c r="H1021" s="199"/>
    </row>
    <row r="1022" spans="2:8">
      <c r="B1022" s="200" t="s">
        <v>8161</v>
      </c>
      <c r="C1022" s="201" t="s">
        <v>8162</v>
      </c>
      <c r="D1022" s="202" t="s">
        <v>1339</v>
      </c>
      <c r="E1022" s="203" t="s">
        <v>4613</v>
      </c>
      <c r="F1022" s="204"/>
      <c r="G1022" s="205" t="s">
        <v>8163</v>
      </c>
      <c r="H1022" s="199"/>
    </row>
    <row r="1023" spans="2:8" ht="30">
      <c r="B1023" s="206" t="s">
        <v>8164</v>
      </c>
      <c r="C1023" s="207" t="s">
        <v>8165</v>
      </c>
      <c r="D1023" s="208" t="s">
        <v>1413</v>
      </c>
      <c r="E1023" s="209" t="s">
        <v>4613</v>
      </c>
      <c r="F1023" s="210"/>
      <c r="G1023" s="308" t="s">
        <v>8166</v>
      </c>
      <c r="H1023" s="199"/>
    </row>
    <row r="1024" spans="2:8">
      <c r="B1024" s="230" t="s">
        <v>8167</v>
      </c>
      <c r="C1024" s="207" t="s">
        <v>8168</v>
      </c>
      <c r="D1024" s="208" t="s">
        <v>3162</v>
      </c>
      <c r="E1024" s="512" t="s">
        <v>8169</v>
      </c>
      <c r="F1024" s="231"/>
      <c r="G1024" s="266" t="s">
        <v>8170</v>
      </c>
      <c r="H1024" s="233"/>
    </row>
    <row r="1025" spans="2:8" ht="45">
      <c r="B1025" s="230" t="s">
        <v>8171</v>
      </c>
      <c r="C1025" s="207" t="s">
        <v>8172</v>
      </c>
      <c r="D1025" s="208" t="s">
        <v>1339</v>
      </c>
      <c r="E1025" s="512" t="s">
        <v>8173</v>
      </c>
      <c r="F1025" s="231"/>
      <c r="G1025" s="513" t="s">
        <v>8174</v>
      </c>
      <c r="H1025" s="233"/>
    </row>
    <row r="1026" spans="2:8" ht="60">
      <c r="B1026" s="230" t="s">
        <v>8175</v>
      </c>
      <c r="C1026" s="207" t="s">
        <v>8176</v>
      </c>
      <c r="D1026" s="208" t="s">
        <v>1413</v>
      </c>
      <c r="E1026" s="512" t="s">
        <v>8173</v>
      </c>
      <c r="F1026" s="231"/>
      <c r="G1026" s="314" t="s">
        <v>8177</v>
      </c>
      <c r="H1026" s="233"/>
    </row>
    <row r="1027" spans="2:8" ht="30">
      <c r="B1027" s="230" t="s">
        <v>8178</v>
      </c>
      <c r="C1027" s="207" t="s">
        <v>8179</v>
      </c>
      <c r="D1027" s="208" t="s">
        <v>1517</v>
      </c>
      <c r="E1027" s="4" t="s">
        <v>4613</v>
      </c>
      <c r="F1027" s="231"/>
      <c r="G1027" s="232" t="s">
        <v>8180</v>
      </c>
      <c r="H1027" s="233"/>
    </row>
    <row r="1028" spans="2:8" ht="60.75" thickBot="1">
      <c r="B1028" s="230" t="s">
        <v>8181</v>
      </c>
      <c r="C1028" s="207" t="s">
        <v>8182</v>
      </c>
      <c r="D1028" s="208" t="s">
        <v>1517</v>
      </c>
      <c r="E1028" s="4" t="s">
        <v>8173</v>
      </c>
      <c r="F1028" s="231"/>
      <c r="G1028" s="514" t="s">
        <v>8183</v>
      </c>
      <c r="H1028" s="233"/>
    </row>
    <row r="1029" spans="2:8" ht="20.100000000000001" customHeight="1" thickBot="1">
      <c r="B1029" s="336" t="s">
        <v>8184</v>
      </c>
      <c r="C1029" s="496"/>
      <c r="D1029" s="497"/>
      <c r="E1029" s="456"/>
      <c r="F1029" s="456"/>
      <c r="G1029" s="457"/>
      <c r="H1029" s="199"/>
    </row>
    <row r="1030" spans="2:8">
      <c r="B1030" s="200" t="s">
        <v>3158</v>
      </c>
      <c r="C1030" s="201" t="s">
        <v>8185</v>
      </c>
      <c r="D1030" s="202" t="s">
        <v>2185</v>
      </c>
      <c r="E1030" s="203" t="s">
        <v>4613</v>
      </c>
      <c r="F1030" s="204"/>
      <c r="G1030" s="205"/>
      <c r="H1030" s="199"/>
    </row>
    <row r="1031" spans="2:8">
      <c r="B1031" s="206" t="s">
        <v>3159</v>
      </c>
      <c r="C1031" s="207" t="s">
        <v>8186</v>
      </c>
      <c r="D1031" s="208" t="s">
        <v>1524</v>
      </c>
      <c r="E1031" s="209" t="s">
        <v>4613</v>
      </c>
      <c r="F1031" s="210"/>
      <c r="G1031" s="308" t="s">
        <v>8187</v>
      </c>
      <c r="H1031" s="199"/>
    </row>
    <row r="1032" spans="2:8">
      <c r="B1032" s="206" t="s">
        <v>8188</v>
      </c>
      <c r="C1032" s="207" t="s">
        <v>8189</v>
      </c>
      <c r="D1032" s="208" t="s">
        <v>1339</v>
      </c>
      <c r="E1032" s="209" t="s">
        <v>4613</v>
      </c>
      <c r="F1032" s="210"/>
      <c r="G1032" s="308" t="s">
        <v>8190</v>
      </c>
      <c r="H1032" s="199"/>
    </row>
    <row r="1033" spans="2:8">
      <c r="B1033" s="206" t="s">
        <v>8191</v>
      </c>
      <c r="C1033" s="207" t="s">
        <v>8192</v>
      </c>
      <c r="D1033" s="208" t="s">
        <v>3160</v>
      </c>
      <c r="E1033" s="209" t="s">
        <v>4613</v>
      </c>
      <c r="F1033" s="210"/>
      <c r="G1033" s="308"/>
      <c r="H1033" s="199"/>
    </row>
    <row r="1034" spans="2:8">
      <c r="B1034" s="206" t="s">
        <v>8193</v>
      </c>
      <c r="C1034" s="207" t="s">
        <v>8194</v>
      </c>
      <c r="D1034" s="208" t="s">
        <v>1375</v>
      </c>
      <c r="E1034" s="209" t="s">
        <v>6842</v>
      </c>
      <c r="F1034" s="210"/>
      <c r="G1034" s="308"/>
      <c r="H1034" s="199"/>
    </row>
    <row r="1035" spans="2:8">
      <c r="B1035" s="206" t="s">
        <v>8195</v>
      </c>
      <c r="C1035" s="207" t="s">
        <v>8196</v>
      </c>
      <c r="D1035" s="208" t="s">
        <v>1375</v>
      </c>
      <c r="E1035" s="209" t="s">
        <v>4599</v>
      </c>
      <c r="F1035" s="210"/>
      <c r="G1035" s="308"/>
      <c r="H1035" s="199"/>
    </row>
    <row r="1036" spans="2:8" ht="75">
      <c r="B1036" s="230" t="s">
        <v>8197</v>
      </c>
      <c r="C1036" s="207" t="s">
        <v>8198</v>
      </c>
      <c r="D1036" s="208" t="s">
        <v>1339</v>
      </c>
      <c r="E1036" s="4" t="s">
        <v>8173</v>
      </c>
      <c r="F1036" s="231"/>
      <c r="G1036" s="232" t="s">
        <v>8199</v>
      </c>
      <c r="H1036" s="233"/>
    </row>
    <row r="1037" spans="2:8" ht="30.75" thickBot="1">
      <c r="B1037" s="206" t="s">
        <v>8200</v>
      </c>
      <c r="C1037" s="207" t="s">
        <v>8201</v>
      </c>
      <c r="D1037" s="208" t="s">
        <v>1541</v>
      </c>
      <c r="E1037" s="209" t="s">
        <v>4613</v>
      </c>
      <c r="F1037" s="210"/>
      <c r="G1037" s="308" t="s">
        <v>8202</v>
      </c>
      <c r="H1037" s="199"/>
    </row>
    <row r="1038" spans="2:8" ht="20.100000000000001" customHeight="1" thickBot="1">
      <c r="B1038" s="336" t="s">
        <v>8203</v>
      </c>
      <c r="C1038" s="496"/>
      <c r="D1038" s="497"/>
      <c r="E1038" s="456"/>
      <c r="F1038" s="456"/>
      <c r="G1038" s="457"/>
      <c r="H1038" s="199"/>
    </row>
    <row r="1039" spans="2:8">
      <c r="B1039" s="200" t="s">
        <v>3158</v>
      </c>
      <c r="C1039" s="201" t="s">
        <v>8204</v>
      </c>
      <c r="D1039" s="202" t="s">
        <v>2185</v>
      </c>
      <c r="E1039" s="203" t="s">
        <v>4613</v>
      </c>
      <c r="F1039" s="204"/>
      <c r="G1039" s="345" t="s">
        <v>8205</v>
      </c>
      <c r="H1039" s="199"/>
    </row>
    <row r="1040" spans="2:8">
      <c r="B1040" s="206" t="s">
        <v>3159</v>
      </c>
      <c r="C1040" s="207" t="s">
        <v>8206</v>
      </c>
      <c r="D1040" s="208" t="s">
        <v>1524</v>
      </c>
      <c r="E1040" s="209" t="s">
        <v>4613</v>
      </c>
      <c r="F1040" s="210"/>
      <c r="G1040" s="228"/>
      <c r="H1040" s="199"/>
    </row>
    <row r="1041" spans="2:8">
      <c r="B1041" s="206" t="s">
        <v>8188</v>
      </c>
      <c r="C1041" s="207" t="s">
        <v>8207</v>
      </c>
      <c r="D1041" s="208" t="s">
        <v>1339</v>
      </c>
      <c r="E1041" s="209" t="s">
        <v>4613</v>
      </c>
      <c r="F1041" s="210"/>
      <c r="G1041" s="228"/>
      <c r="H1041" s="199"/>
    </row>
    <row r="1042" spans="2:8">
      <c r="B1042" s="206" t="s">
        <v>8191</v>
      </c>
      <c r="C1042" s="207" t="s">
        <v>8208</v>
      </c>
      <c r="D1042" s="208" t="s">
        <v>3160</v>
      </c>
      <c r="E1042" s="209" t="s">
        <v>4613</v>
      </c>
      <c r="F1042" s="210"/>
      <c r="G1042" s="228"/>
      <c r="H1042" s="199"/>
    </row>
    <row r="1043" spans="2:8">
      <c r="B1043" s="206" t="s">
        <v>8193</v>
      </c>
      <c r="C1043" s="207" t="s">
        <v>8209</v>
      </c>
      <c r="D1043" s="208" t="s">
        <v>1375</v>
      </c>
      <c r="E1043" s="209" t="s">
        <v>6842</v>
      </c>
      <c r="F1043" s="210"/>
      <c r="G1043" s="228"/>
      <c r="H1043" s="199"/>
    </row>
    <row r="1044" spans="2:8">
      <c r="B1044" s="206" t="s">
        <v>8195</v>
      </c>
      <c r="C1044" s="207" t="s">
        <v>8210</v>
      </c>
      <c r="D1044" s="208" t="s">
        <v>1375</v>
      </c>
      <c r="E1044" s="209" t="s">
        <v>4599</v>
      </c>
      <c r="F1044" s="210"/>
      <c r="G1044" s="228"/>
      <c r="H1044" s="199"/>
    </row>
    <row r="1045" spans="2:8">
      <c r="B1045" s="206" t="s">
        <v>8211</v>
      </c>
      <c r="C1045" s="207" t="s">
        <v>8212</v>
      </c>
      <c r="D1045" s="208" t="s">
        <v>1339</v>
      </c>
      <c r="E1045" s="209" t="s">
        <v>4613</v>
      </c>
      <c r="F1045" s="210"/>
      <c r="G1045" s="228"/>
      <c r="H1045" s="199"/>
    </row>
    <row r="1046" spans="2:8" ht="17.25" thickBot="1">
      <c r="B1046" s="206" t="s">
        <v>8200</v>
      </c>
      <c r="C1046" s="207" t="s">
        <v>8213</v>
      </c>
      <c r="D1046" s="208" t="s">
        <v>1541</v>
      </c>
      <c r="E1046" s="209" t="s">
        <v>4613</v>
      </c>
      <c r="F1046" s="210"/>
      <c r="G1046" s="229"/>
      <c r="H1046" s="199"/>
    </row>
    <row r="1047" spans="2:8" ht="20.100000000000001" customHeight="1" thickBot="1">
      <c r="B1047" s="336" t="s">
        <v>8214</v>
      </c>
      <c r="C1047" s="496"/>
      <c r="D1047" s="497"/>
      <c r="E1047" s="456"/>
      <c r="F1047" s="456"/>
      <c r="G1047" s="457"/>
      <c r="H1047" s="199"/>
    </row>
    <row r="1048" spans="2:8">
      <c r="B1048" s="200" t="s">
        <v>3158</v>
      </c>
      <c r="C1048" s="201" t="s">
        <v>8215</v>
      </c>
      <c r="D1048" s="202" t="s">
        <v>2185</v>
      </c>
      <c r="E1048" s="203" t="s">
        <v>4613</v>
      </c>
      <c r="F1048" s="204"/>
      <c r="G1048" s="345" t="s">
        <v>8205</v>
      </c>
      <c r="H1048" s="199"/>
    </row>
    <row r="1049" spans="2:8">
      <c r="B1049" s="206" t="s">
        <v>3159</v>
      </c>
      <c r="C1049" s="207" t="s">
        <v>8216</v>
      </c>
      <c r="D1049" s="208" t="s">
        <v>1524</v>
      </c>
      <c r="E1049" s="209" t="s">
        <v>4613</v>
      </c>
      <c r="F1049" s="210"/>
      <c r="G1049" s="228"/>
      <c r="H1049" s="199"/>
    </row>
    <row r="1050" spans="2:8">
      <c r="B1050" s="206" t="s">
        <v>8188</v>
      </c>
      <c r="C1050" s="207" t="s">
        <v>8217</v>
      </c>
      <c r="D1050" s="208" t="s">
        <v>1339</v>
      </c>
      <c r="E1050" s="209" t="s">
        <v>4613</v>
      </c>
      <c r="F1050" s="210"/>
      <c r="G1050" s="228"/>
      <c r="H1050" s="199"/>
    </row>
    <row r="1051" spans="2:8">
      <c r="B1051" s="206" t="s">
        <v>8191</v>
      </c>
      <c r="C1051" s="207" t="s">
        <v>8218</v>
      </c>
      <c r="D1051" s="208" t="s">
        <v>3160</v>
      </c>
      <c r="E1051" s="209" t="s">
        <v>4613</v>
      </c>
      <c r="F1051" s="210"/>
      <c r="G1051" s="228"/>
      <c r="H1051" s="199"/>
    </row>
    <row r="1052" spans="2:8">
      <c r="B1052" s="206" t="s">
        <v>8193</v>
      </c>
      <c r="C1052" s="207" t="s">
        <v>8219</v>
      </c>
      <c r="D1052" s="208" t="s">
        <v>1375</v>
      </c>
      <c r="E1052" s="209" t="s">
        <v>6842</v>
      </c>
      <c r="F1052" s="210"/>
      <c r="G1052" s="228"/>
      <c r="H1052" s="199"/>
    </row>
    <row r="1053" spans="2:8">
      <c r="B1053" s="206" t="s">
        <v>8195</v>
      </c>
      <c r="C1053" s="207" t="s">
        <v>8220</v>
      </c>
      <c r="D1053" s="208" t="s">
        <v>1375</v>
      </c>
      <c r="E1053" s="209" t="s">
        <v>4599</v>
      </c>
      <c r="F1053" s="210"/>
      <c r="G1053" s="228"/>
      <c r="H1053" s="199"/>
    </row>
    <row r="1054" spans="2:8">
      <c r="B1054" s="206" t="s">
        <v>8211</v>
      </c>
      <c r="C1054" s="207" t="s">
        <v>8221</v>
      </c>
      <c r="D1054" s="208" t="s">
        <v>1339</v>
      </c>
      <c r="E1054" s="209" t="s">
        <v>4613</v>
      </c>
      <c r="F1054" s="210"/>
      <c r="G1054" s="228"/>
      <c r="H1054" s="199"/>
    </row>
    <row r="1055" spans="2:8" ht="17.25" thickBot="1">
      <c r="B1055" s="206" t="s">
        <v>8200</v>
      </c>
      <c r="C1055" s="207" t="s">
        <v>8222</v>
      </c>
      <c r="D1055" s="208" t="s">
        <v>1541</v>
      </c>
      <c r="E1055" s="209" t="s">
        <v>4613</v>
      </c>
      <c r="F1055" s="210"/>
      <c r="G1055" s="229"/>
      <c r="H1055" s="199"/>
    </row>
    <row r="1056" spans="2:8" ht="20.100000000000001" customHeight="1" thickBot="1">
      <c r="B1056" s="336" t="s">
        <v>8223</v>
      </c>
      <c r="C1056" s="496"/>
      <c r="D1056" s="497"/>
      <c r="E1056" s="456"/>
      <c r="F1056" s="456"/>
      <c r="G1056" s="457"/>
      <c r="H1056" s="199"/>
    </row>
    <row r="1057" spans="2:8">
      <c r="B1057" s="200" t="s">
        <v>3158</v>
      </c>
      <c r="C1057" s="201" t="s">
        <v>8224</v>
      </c>
      <c r="D1057" s="202" t="s">
        <v>2185</v>
      </c>
      <c r="E1057" s="203" t="s">
        <v>4613</v>
      </c>
      <c r="F1057" s="204"/>
      <c r="G1057" s="345" t="s">
        <v>8205</v>
      </c>
      <c r="H1057" s="199"/>
    </row>
    <row r="1058" spans="2:8">
      <c r="B1058" s="206" t="s">
        <v>3159</v>
      </c>
      <c r="C1058" s="207" t="s">
        <v>8225</v>
      </c>
      <c r="D1058" s="208" t="s">
        <v>1524</v>
      </c>
      <c r="E1058" s="209" t="s">
        <v>4613</v>
      </c>
      <c r="F1058" s="210"/>
      <c r="G1058" s="228"/>
      <c r="H1058" s="199"/>
    </row>
    <row r="1059" spans="2:8">
      <c r="B1059" s="206" t="s">
        <v>8188</v>
      </c>
      <c r="C1059" s="207" t="s">
        <v>8226</v>
      </c>
      <c r="D1059" s="208" t="s">
        <v>1339</v>
      </c>
      <c r="E1059" s="209" t="s">
        <v>4613</v>
      </c>
      <c r="F1059" s="210"/>
      <c r="G1059" s="228"/>
      <c r="H1059" s="199"/>
    </row>
    <row r="1060" spans="2:8">
      <c r="B1060" s="206" t="s">
        <v>8191</v>
      </c>
      <c r="C1060" s="207" t="s">
        <v>8227</v>
      </c>
      <c r="D1060" s="208" t="s">
        <v>3160</v>
      </c>
      <c r="E1060" s="209" t="s">
        <v>4613</v>
      </c>
      <c r="F1060" s="210"/>
      <c r="G1060" s="228"/>
      <c r="H1060" s="199"/>
    </row>
    <row r="1061" spans="2:8">
      <c r="B1061" s="206" t="s">
        <v>8193</v>
      </c>
      <c r="C1061" s="207" t="s">
        <v>8228</v>
      </c>
      <c r="D1061" s="208" t="s">
        <v>1375</v>
      </c>
      <c r="E1061" s="209" t="s">
        <v>6842</v>
      </c>
      <c r="F1061" s="210"/>
      <c r="G1061" s="228"/>
      <c r="H1061" s="199"/>
    </row>
    <row r="1062" spans="2:8">
      <c r="B1062" s="206" t="s">
        <v>8195</v>
      </c>
      <c r="C1062" s="207" t="s">
        <v>8229</v>
      </c>
      <c r="D1062" s="208" t="s">
        <v>1375</v>
      </c>
      <c r="E1062" s="209" t="s">
        <v>4599</v>
      </c>
      <c r="F1062" s="210"/>
      <c r="G1062" s="228"/>
      <c r="H1062" s="199"/>
    </row>
    <row r="1063" spans="2:8">
      <c r="B1063" s="206" t="s">
        <v>8211</v>
      </c>
      <c r="C1063" s="207" t="s">
        <v>8230</v>
      </c>
      <c r="D1063" s="208" t="s">
        <v>1339</v>
      </c>
      <c r="E1063" s="209" t="s">
        <v>4613</v>
      </c>
      <c r="F1063" s="210"/>
      <c r="G1063" s="228"/>
      <c r="H1063" s="199"/>
    </row>
    <row r="1064" spans="2:8" ht="17.25" thickBot="1">
      <c r="B1064" s="206" t="s">
        <v>8200</v>
      </c>
      <c r="C1064" s="207" t="s">
        <v>8231</v>
      </c>
      <c r="D1064" s="208" t="s">
        <v>1541</v>
      </c>
      <c r="E1064" s="209" t="s">
        <v>4613</v>
      </c>
      <c r="F1064" s="210"/>
      <c r="G1064" s="229"/>
      <c r="H1064" s="199"/>
    </row>
    <row r="1065" spans="2:8" ht="20.100000000000001" customHeight="1" thickBot="1">
      <c r="B1065" s="336" t="s">
        <v>8232</v>
      </c>
      <c r="C1065" s="496"/>
      <c r="D1065" s="497"/>
      <c r="E1065" s="456"/>
      <c r="F1065" s="456"/>
      <c r="G1065" s="457"/>
      <c r="H1065" s="199"/>
    </row>
    <row r="1066" spans="2:8">
      <c r="B1066" s="200" t="s">
        <v>3158</v>
      </c>
      <c r="C1066" s="201" t="s">
        <v>8233</v>
      </c>
      <c r="D1066" s="202" t="s">
        <v>2185</v>
      </c>
      <c r="E1066" s="203" t="s">
        <v>4613</v>
      </c>
      <c r="F1066" s="204"/>
      <c r="G1066" s="345" t="s">
        <v>8205</v>
      </c>
      <c r="H1066" s="199"/>
    </row>
    <row r="1067" spans="2:8">
      <c r="B1067" s="206" t="s">
        <v>3159</v>
      </c>
      <c r="C1067" s="207" t="s">
        <v>8234</v>
      </c>
      <c r="D1067" s="208" t="s">
        <v>1524</v>
      </c>
      <c r="E1067" s="209" t="s">
        <v>4613</v>
      </c>
      <c r="F1067" s="210"/>
      <c r="G1067" s="228"/>
      <c r="H1067" s="199"/>
    </row>
    <row r="1068" spans="2:8">
      <c r="B1068" s="206" t="s">
        <v>8188</v>
      </c>
      <c r="C1068" s="207" t="s">
        <v>8235</v>
      </c>
      <c r="D1068" s="208" t="s">
        <v>1339</v>
      </c>
      <c r="E1068" s="209" t="s">
        <v>4613</v>
      </c>
      <c r="F1068" s="210"/>
      <c r="G1068" s="228"/>
      <c r="H1068" s="199"/>
    </row>
    <row r="1069" spans="2:8">
      <c r="B1069" s="206" t="s">
        <v>8191</v>
      </c>
      <c r="C1069" s="207" t="s">
        <v>8236</v>
      </c>
      <c r="D1069" s="208" t="s">
        <v>3160</v>
      </c>
      <c r="E1069" s="209" t="s">
        <v>4613</v>
      </c>
      <c r="F1069" s="210"/>
      <c r="G1069" s="228"/>
      <c r="H1069" s="199"/>
    </row>
    <row r="1070" spans="2:8">
      <c r="B1070" s="206" t="s">
        <v>8193</v>
      </c>
      <c r="C1070" s="207" t="s">
        <v>8237</v>
      </c>
      <c r="D1070" s="208" t="s">
        <v>1375</v>
      </c>
      <c r="E1070" s="209" t="s">
        <v>6842</v>
      </c>
      <c r="F1070" s="210"/>
      <c r="G1070" s="228"/>
      <c r="H1070" s="199"/>
    </row>
    <row r="1071" spans="2:8">
      <c r="B1071" s="206" t="s">
        <v>8195</v>
      </c>
      <c r="C1071" s="207" t="s">
        <v>8238</v>
      </c>
      <c r="D1071" s="208" t="s">
        <v>1375</v>
      </c>
      <c r="E1071" s="209" t="s">
        <v>4599</v>
      </c>
      <c r="F1071" s="210"/>
      <c r="G1071" s="228"/>
      <c r="H1071" s="199"/>
    </row>
    <row r="1072" spans="2:8">
      <c r="B1072" s="206" t="s">
        <v>8211</v>
      </c>
      <c r="C1072" s="207" t="s">
        <v>8239</v>
      </c>
      <c r="D1072" s="208" t="s">
        <v>1339</v>
      </c>
      <c r="E1072" s="209" t="s">
        <v>4613</v>
      </c>
      <c r="F1072" s="210"/>
      <c r="G1072" s="228"/>
      <c r="H1072" s="199"/>
    </row>
    <row r="1073" spans="2:8" ht="17.25" thickBot="1">
      <c r="B1073" s="206" t="s">
        <v>8200</v>
      </c>
      <c r="C1073" s="207" t="s">
        <v>8240</v>
      </c>
      <c r="D1073" s="208" t="s">
        <v>1541</v>
      </c>
      <c r="E1073" s="209" t="s">
        <v>4613</v>
      </c>
      <c r="F1073" s="210"/>
      <c r="G1073" s="229"/>
      <c r="H1073" s="199"/>
    </row>
    <row r="1074" spans="2:8" ht="20.100000000000001" customHeight="1" thickBot="1">
      <c r="B1074" s="336" t="s">
        <v>8241</v>
      </c>
      <c r="C1074" s="496"/>
      <c r="D1074" s="497"/>
      <c r="E1074" s="456"/>
      <c r="F1074" s="456"/>
      <c r="G1074" s="457"/>
      <c r="H1074" s="199"/>
    </row>
    <row r="1075" spans="2:8">
      <c r="B1075" s="200" t="s">
        <v>3158</v>
      </c>
      <c r="C1075" s="201" t="s">
        <v>8242</v>
      </c>
      <c r="D1075" s="202" t="s">
        <v>2185</v>
      </c>
      <c r="E1075" s="203" t="s">
        <v>4613</v>
      </c>
      <c r="F1075" s="204"/>
      <c r="G1075" s="345" t="s">
        <v>8205</v>
      </c>
      <c r="H1075" s="199"/>
    </row>
    <row r="1076" spans="2:8">
      <c r="B1076" s="206" t="s">
        <v>3159</v>
      </c>
      <c r="C1076" s="207" t="s">
        <v>8243</v>
      </c>
      <c r="D1076" s="208" t="s">
        <v>1524</v>
      </c>
      <c r="E1076" s="209" t="s">
        <v>4613</v>
      </c>
      <c r="F1076" s="210"/>
      <c r="G1076" s="228"/>
      <c r="H1076" s="199"/>
    </row>
    <row r="1077" spans="2:8">
      <c r="B1077" s="206" t="s">
        <v>8188</v>
      </c>
      <c r="C1077" s="207" t="s">
        <v>8244</v>
      </c>
      <c r="D1077" s="208" t="s">
        <v>1339</v>
      </c>
      <c r="E1077" s="209" t="s">
        <v>4613</v>
      </c>
      <c r="F1077" s="210"/>
      <c r="G1077" s="228"/>
      <c r="H1077" s="199"/>
    </row>
    <row r="1078" spans="2:8">
      <c r="B1078" s="206" t="s">
        <v>8191</v>
      </c>
      <c r="C1078" s="207" t="s">
        <v>8245</v>
      </c>
      <c r="D1078" s="208" t="s">
        <v>3160</v>
      </c>
      <c r="E1078" s="209" t="s">
        <v>4613</v>
      </c>
      <c r="F1078" s="210"/>
      <c r="G1078" s="228"/>
      <c r="H1078" s="199"/>
    </row>
    <row r="1079" spans="2:8">
      <c r="B1079" s="206" t="s">
        <v>8193</v>
      </c>
      <c r="C1079" s="207" t="s">
        <v>8246</v>
      </c>
      <c r="D1079" s="208" t="s">
        <v>1375</v>
      </c>
      <c r="E1079" s="209" t="s">
        <v>6842</v>
      </c>
      <c r="F1079" s="210"/>
      <c r="G1079" s="228"/>
      <c r="H1079" s="199"/>
    </row>
    <row r="1080" spans="2:8">
      <c r="B1080" s="206" t="s">
        <v>8195</v>
      </c>
      <c r="C1080" s="207" t="s">
        <v>8247</v>
      </c>
      <c r="D1080" s="208" t="s">
        <v>1375</v>
      </c>
      <c r="E1080" s="209" t="s">
        <v>4599</v>
      </c>
      <c r="F1080" s="210"/>
      <c r="G1080" s="228"/>
      <c r="H1080" s="199"/>
    </row>
    <row r="1081" spans="2:8">
      <c r="B1081" s="206" t="s">
        <v>8211</v>
      </c>
      <c r="C1081" s="207" t="s">
        <v>8248</v>
      </c>
      <c r="D1081" s="208" t="s">
        <v>1339</v>
      </c>
      <c r="E1081" s="209" t="s">
        <v>4613</v>
      </c>
      <c r="F1081" s="210"/>
      <c r="G1081" s="228"/>
      <c r="H1081" s="199"/>
    </row>
    <row r="1082" spans="2:8" ht="17.25" thickBot="1">
      <c r="B1082" s="206" t="s">
        <v>8200</v>
      </c>
      <c r="C1082" s="207" t="s">
        <v>8249</v>
      </c>
      <c r="D1082" s="208" t="s">
        <v>1541</v>
      </c>
      <c r="E1082" s="209" t="s">
        <v>4613</v>
      </c>
      <c r="F1082" s="210"/>
      <c r="G1082" s="229"/>
      <c r="H1082" s="199"/>
    </row>
    <row r="1083" spans="2:8" ht="20.100000000000001" customHeight="1" thickBot="1">
      <c r="B1083" s="336" t="s">
        <v>8250</v>
      </c>
      <c r="C1083" s="496"/>
      <c r="D1083" s="497"/>
      <c r="E1083" s="456"/>
      <c r="F1083" s="456"/>
      <c r="G1083" s="457"/>
      <c r="H1083" s="199"/>
    </row>
    <row r="1084" spans="2:8">
      <c r="B1084" s="200" t="s">
        <v>3158</v>
      </c>
      <c r="C1084" s="201" t="s">
        <v>8251</v>
      </c>
      <c r="D1084" s="202" t="s">
        <v>2185</v>
      </c>
      <c r="E1084" s="203" t="s">
        <v>4613</v>
      </c>
      <c r="F1084" s="204"/>
      <c r="G1084" s="345" t="s">
        <v>8205</v>
      </c>
      <c r="H1084" s="199"/>
    </row>
    <row r="1085" spans="2:8">
      <c r="B1085" s="206" t="s">
        <v>3159</v>
      </c>
      <c r="C1085" s="207" t="s">
        <v>8252</v>
      </c>
      <c r="D1085" s="208" t="s">
        <v>1524</v>
      </c>
      <c r="E1085" s="209" t="s">
        <v>4613</v>
      </c>
      <c r="F1085" s="210"/>
      <c r="G1085" s="228"/>
      <c r="H1085" s="199"/>
    </row>
    <row r="1086" spans="2:8">
      <c r="B1086" s="206" t="s">
        <v>8188</v>
      </c>
      <c r="C1086" s="207" t="s">
        <v>8253</v>
      </c>
      <c r="D1086" s="208" t="s">
        <v>1339</v>
      </c>
      <c r="E1086" s="209" t="s">
        <v>4613</v>
      </c>
      <c r="F1086" s="210"/>
      <c r="G1086" s="228"/>
      <c r="H1086" s="199"/>
    </row>
    <row r="1087" spans="2:8">
      <c r="B1087" s="206" t="s">
        <v>8191</v>
      </c>
      <c r="C1087" s="207" t="s">
        <v>8254</v>
      </c>
      <c r="D1087" s="208" t="s">
        <v>3160</v>
      </c>
      <c r="E1087" s="209" t="s">
        <v>4613</v>
      </c>
      <c r="F1087" s="210"/>
      <c r="G1087" s="228"/>
      <c r="H1087" s="199"/>
    </row>
    <row r="1088" spans="2:8">
      <c r="B1088" s="206" t="s">
        <v>8193</v>
      </c>
      <c r="C1088" s="207" t="s">
        <v>8255</v>
      </c>
      <c r="D1088" s="208" t="s">
        <v>1375</v>
      </c>
      <c r="E1088" s="209" t="s">
        <v>6842</v>
      </c>
      <c r="F1088" s="210"/>
      <c r="G1088" s="228"/>
      <c r="H1088" s="199"/>
    </row>
    <row r="1089" spans="2:8">
      <c r="B1089" s="206" t="s">
        <v>8195</v>
      </c>
      <c r="C1089" s="207" t="s">
        <v>8256</v>
      </c>
      <c r="D1089" s="208" t="s">
        <v>1375</v>
      </c>
      <c r="E1089" s="209" t="s">
        <v>4599</v>
      </c>
      <c r="F1089" s="210"/>
      <c r="G1089" s="228"/>
      <c r="H1089" s="199"/>
    </row>
    <row r="1090" spans="2:8">
      <c r="B1090" s="206" t="s">
        <v>8211</v>
      </c>
      <c r="C1090" s="207" t="s">
        <v>8257</v>
      </c>
      <c r="D1090" s="208" t="s">
        <v>1339</v>
      </c>
      <c r="E1090" s="209" t="s">
        <v>4613</v>
      </c>
      <c r="F1090" s="210"/>
      <c r="G1090" s="228"/>
      <c r="H1090" s="199"/>
    </row>
    <row r="1091" spans="2:8" ht="17.25" thickBot="1">
      <c r="B1091" s="206" t="s">
        <v>8200</v>
      </c>
      <c r="C1091" s="207" t="s">
        <v>8258</v>
      </c>
      <c r="D1091" s="208" t="s">
        <v>1541</v>
      </c>
      <c r="E1091" s="209" t="s">
        <v>4613</v>
      </c>
      <c r="F1091" s="210"/>
      <c r="G1091" s="229"/>
      <c r="H1091" s="199"/>
    </row>
    <row r="1092" spans="2:8" ht="20.100000000000001" customHeight="1" thickBot="1">
      <c r="B1092" s="336" t="s">
        <v>8259</v>
      </c>
      <c r="C1092" s="496"/>
      <c r="D1092" s="497"/>
      <c r="E1092" s="456"/>
      <c r="F1092" s="456"/>
      <c r="G1092" s="457"/>
      <c r="H1092" s="199"/>
    </row>
    <row r="1093" spans="2:8">
      <c r="B1093" s="200" t="s">
        <v>3158</v>
      </c>
      <c r="C1093" s="201" t="s">
        <v>8260</v>
      </c>
      <c r="D1093" s="202" t="s">
        <v>2185</v>
      </c>
      <c r="E1093" s="203" t="s">
        <v>4613</v>
      </c>
      <c r="F1093" s="204"/>
      <c r="G1093" s="345" t="s">
        <v>8205</v>
      </c>
      <c r="H1093" s="199"/>
    </row>
    <row r="1094" spans="2:8">
      <c r="B1094" s="206" t="s">
        <v>3159</v>
      </c>
      <c r="C1094" s="207" t="s">
        <v>8261</v>
      </c>
      <c r="D1094" s="208" t="s">
        <v>1524</v>
      </c>
      <c r="E1094" s="209" t="s">
        <v>4613</v>
      </c>
      <c r="F1094" s="210"/>
      <c r="G1094" s="228"/>
      <c r="H1094" s="199"/>
    </row>
    <row r="1095" spans="2:8">
      <c r="B1095" s="206" t="s">
        <v>8188</v>
      </c>
      <c r="C1095" s="207" t="s">
        <v>8262</v>
      </c>
      <c r="D1095" s="208" t="s">
        <v>1339</v>
      </c>
      <c r="E1095" s="209" t="s">
        <v>4613</v>
      </c>
      <c r="F1095" s="210"/>
      <c r="G1095" s="228"/>
      <c r="H1095" s="199"/>
    </row>
    <row r="1096" spans="2:8">
      <c r="B1096" s="206" t="s">
        <v>8191</v>
      </c>
      <c r="C1096" s="207" t="s">
        <v>8263</v>
      </c>
      <c r="D1096" s="208" t="s">
        <v>3160</v>
      </c>
      <c r="E1096" s="209" t="s">
        <v>4613</v>
      </c>
      <c r="F1096" s="210"/>
      <c r="G1096" s="228"/>
      <c r="H1096" s="199"/>
    </row>
    <row r="1097" spans="2:8">
      <c r="B1097" s="206" t="s">
        <v>8193</v>
      </c>
      <c r="C1097" s="207" t="s">
        <v>8264</v>
      </c>
      <c r="D1097" s="208" t="s">
        <v>1375</v>
      </c>
      <c r="E1097" s="209" t="s">
        <v>6842</v>
      </c>
      <c r="F1097" s="210"/>
      <c r="G1097" s="228"/>
      <c r="H1097" s="199"/>
    </row>
    <row r="1098" spans="2:8">
      <c r="B1098" s="206" t="s">
        <v>8195</v>
      </c>
      <c r="C1098" s="207" t="s">
        <v>8265</v>
      </c>
      <c r="D1098" s="208" t="s">
        <v>1375</v>
      </c>
      <c r="E1098" s="209" t="s">
        <v>4599</v>
      </c>
      <c r="F1098" s="210"/>
      <c r="G1098" s="228"/>
      <c r="H1098" s="199"/>
    </row>
    <row r="1099" spans="2:8">
      <c r="B1099" s="206" t="s">
        <v>8211</v>
      </c>
      <c r="C1099" s="207" t="s">
        <v>8266</v>
      </c>
      <c r="D1099" s="208" t="s">
        <v>1339</v>
      </c>
      <c r="E1099" s="209" t="s">
        <v>4613</v>
      </c>
      <c r="F1099" s="210"/>
      <c r="G1099" s="228"/>
      <c r="H1099" s="199"/>
    </row>
    <row r="1100" spans="2:8" ht="17.25" thickBot="1">
      <c r="B1100" s="206" t="s">
        <v>8200</v>
      </c>
      <c r="C1100" s="207" t="s">
        <v>8267</v>
      </c>
      <c r="D1100" s="208" t="s">
        <v>1541</v>
      </c>
      <c r="E1100" s="209" t="s">
        <v>4613</v>
      </c>
      <c r="F1100" s="210"/>
      <c r="G1100" s="229"/>
      <c r="H1100" s="199"/>
    </row>
    <row r="1101" spans="2:8" ht="20.100000000000001" customHeight="1" thickBot="1">
      <c r="B1101" s="336" t="s">
        <v>8268</v>
      </c>
      <c r="C1101" s="496"/>
      <c r="D1101" s="497"/>
      <c r="E1101" s="456"/>
      <c r="F1101" s="456"/>
      <c r="G1101" s="457"/>
      <c r="H1101" s="199"/>
    </row>
    <row r="1102" spans="2:8">
      <c r="B1102" s="200" t="s">
        <v>3158</v>
      </c>
      <c r="C1102" s="201" t="s">
        <v>8269</v>
      </c>
      <c r="D1102" s="202" t="s">
        <v>2185</v>
      </c>
      <c r="E1102" s="203" t="s">
        <v>4613</v>
      </c>
      <c r="F1102" s="204"/>
      <c r="G1102" s="345" t="s">
        <v>8205</v>
      </c>
      <c r="H1102" s="199"/>
    </row>
    <row r="1103" spans="2:8">
      <c r="B1103" s="206" t="s">
        <v>3159</v>
      </c>
      <c r="C1103" s="207" t="s">
        <v>8270</v>
      </c>
      <c r="D1103" s="208" t="s">
        <v>1524</v>
      </c>
      <c r="E1103" s="209" t="s">
        <v>4613</v>
      </c>
      <c r="F1103" s="210"/>
      <c r="G1103" s="228"/>
      <c r="H1103" s="199"/>
    </row>
    <row r="1104" spans="2:8">
      <c r="B1104" s="206" t="s">
        <v>8188</v>
      </c>
      <c r="C1104" s="207" t="s">
        <v>8271</v>
      </c>
      <c r="D1104" s="208" t="s">
        <v>1339</v>
      </c>
      <c r="E1104" s="209" t="s">
        <v>4613</v>
      </c>
      <c r="F1104" s="210"/>
      <c r="G1104" s="228"/>
      <c r="H1104" s="199"/>
    </row>
    <row r="1105" spans="2:8">
      <c r="B1105" s="206" t="s">
        <v>8191</v>
      </c>
      <c r="C1105" s="207" t="s">
        <v>8272</v>
      </c>
      <c r="D1105" s="208" t="s">
        <v>3160</v>
      </c>
      <c r="E1105" s="209" t="s">
        <v>4613</v>
      </c>
      <c r="F1105" s="210"/>
      <c r="G1105" s="228"/>
      <c r="H1105" s="199"/>
    </row>
    <row r="1106" spans="2:8">
      <c r="B1106" s="206" t="s">
        <v>8193</v>
      </c>
      <c r="C1106" s="207" t="s">
        <v>8273</v>
      </c>
      <c r="D1106" s="208" t="s">
        <v>1375</v>
      </c>
      <c r="E1106" s="209" t="s">
        <v>6842</v>
      </c>
      <c r="F1106" s="210"/>
      <c r="G1106" s="228"/>
      <c r="H1106" s="199"/>
    </row>
    <row r="1107" spans="2:8">
      <c r="B1107" s="206" t="s">
        <v>8195</v>
      </c>
      <c r="C1107" s="207" t="s">
        <v>8274</v>
      </c>
      <c r="D1107" s="208" t="s">
        <v>1375</v>
      </c>
      <c r="E1107" s="209" t="s">
        <v>4599</v>
      </c>
      <c r="F1107" s="210"/>
      <c r="G1107" s="228"/>
      <c r="H1107" s="199"/>
    </row>
    <row r="1108" spans="2:8">
      <c r="B1108" s="206" t="s">
        <v>8211</v>
      </c>
      <c r="C1108" s="207" t="s">
        <v>8275</v>
      </c>
      <c r="D1108" s="208" t="s">
        <v>1339</v>
      </c>
      <c r="E1108" s="209" t="s">
        <v>4613</v>
      </c>
      <c r="F1108" s="210"/>
      <c r="G1108" s="228"/>
      <c r="H1108" s="199"/>
    </row>
    <row r="1109" spans="2:8" ht="17.25" thickBot="1">
      <c r="B1109" s="206" t="s">
        <v>8200</v>
      </c>
      <c r="C1109" s="207" t="s">
        <v>8276</v>
      </c>
      <c r="D1109" s="208" t="s">
        <v>1541</v>
      </c>
      <c r="E1109" s="209" t="s">
        <v>4613</v>
      </c>
      <c r="F1109" s="210"/>
      <c r="G1109" s="229"/>
      <c r="H1109" s="199"/>
    </row>
    <row r="1110" spans="2:8" ht="20.100000000000001" customHeight="1" thickBot="1">
      <c r="B1110" s="336" t="s">
        <v>8277</v>
      </c>
      <c r="C1110" s="496"/>
      <c r="D1110" s="497"/>
      <c r="E1110" s="456"/>
      <c r="F1110" s="456"/>
      <c r="G1110" s="457"/>
      <c r="H1110" s="199"/>
    </row>
    <row r="1111" spans="2:8">
      <c r="B1111" s="200" t="s">
        <v>3158</v>
      </c>
      <c r="C1111" s="201" t="s">
        <v>8278</v>
      </c>
      <c r="D1111" s="202" t="s">
        <v>2185</v>
      </c>
      <c r="E1111" s="203" t="s">
        <v>4613</v>
      </c>
      <c r="F1111" s="204"/>
      <c r="G1111" s="345" t="s">
        <v>8205</v>
      </c>
      <c r="H1111" s="199"/>
    </row>
    <row r="1112" spans="2:8">
      <c r="B1112" s="206" t="s">
        <v>3159</v>
      </c>
      <c r="C1112" s="207" t="s">
        <v>8279</v>
      </c>
      <c r="D1112" s="208" t="s">
        <v>1524</v>
      </c>
      <c r="E1112" s="209" t="s">
        <v>4613</v>
      </c>
      <c r="F1112" s="210"/>
      <c r="G1112" s="228"/>
      <c r="H1112" s="199"/>
    </row>
    <row r="1113" spans="2:8">
      <c r="B1113" s="206" t="s">
        <v>8188</v>
      </c>
      <c r="C1113" s="207" t="s">
        <v>8280</v>
      </c>
      <c r="D1113" s="208" t="s">
        <v>1339</v>
      </c>
      <c r="E1113" s="209" t="s">
        <v>4613</v>
      </c>
      <c r="F1113" s="210"/>
      <c r="G1113" s="228"/>
      <c r="H1113" s="199"/>
    </row>
    <row r="1114" spans="2:8">
      <c r="B1114" s="206" t="s">
        <v>8191</v>
      </c>
      <c r="C1114" s="207" t="s">
        <v>8281</v>
      </c>
      <c r="D1114" s="208" t="s">
        <v>3160</v>
      </c>
      <c r="E1114" s="209" t="s">
        <v>1948</v>
      </c>
      <c r="F1114" s="210"/>
      <c r="G1114" s="228"/>
      <c r="H1114" s="199"/>
    </row>
    <row r="1115" spans="2:8">
      <c r="B1115" s="206" t="s">
        <v>8193</v>
      </c>
      <c r="C1115" s="207" t="s">
        <v>8282</v>
      </c>
      <c r="D1115" s="208" t="s">
        <v>1375</v>
      </c>
      <c r="E1115" s="209" t="s">
        <v>1949</v>
      </c>
      <c r="F1115" s="210"/>
      <c r="G1115" s="228"/>
      <c r="H1115" s="199"/>
    </row>
    <row r="1116" spans="2:8">
      <c r="B1116" s="206" t="s">
        <v>8195</v>
      </c>
      <c r="C1116" s="207" t="s">
        <v>8283</v>
      </c>
      <c r="D1116" s="208" t="s">
        <v>1375</v>
      </c>
      <c r="E1116" s="209" t="s">
        <v>4599</v>
      </c>
      <c r="F1116" s="210"/>
      <c r="G1116" s="228"/>
      <c r="H1116" s="199"/>
    </row>
    <row r="1117" spans="2:8">
      <c r="B1117" s="206" t="s">
        <v>8211</v>
      </c>
      <c r="C1117" s="207" t="s">
        <v>8284</v>
      </c>
      <c r="D1117" s="208" t="s">
        <v>1339</v>
      </c>
      <c r="E1117" s="209" t="s">
        <v>4613</v>
      </c>
      <c r="F1117" s="210"/>
      <c r="G1117" s="228"/>
      <c r="H1117" s="199"/>
    </row>
    <row r="1118" spans="2:8" ht="17.25" thickBot="1">
      <c r="B1118" s="213" t="s">
        <v>8200</v>
      </c>
      <c r="C1118" s="214" t="s">
        <v>8285</v>
      </c>
      <c r="D1118" s="215" t="s">
        <v>1541</v>
      </c>
      <c r="E1118" s="216" t="s">
        <v>4613</v>
      </c>
      <c r="F1118" s="217"/>
      <c r="G1118" s="229"/>
      <c r="H1118" s="199"/>
    </row>
    <row r="1119" spans="2:8">
      <c r="B1119" s="206" t="s">
        <v>8286</v>
      </c>
      <c r="C1119" s="207" t="s">
        <v>8287</v>
      </c>
      <c r="D1119" s="208" t="s">
        <v>2318</v>
      </c>
      <c r="E1119" s="209" t="s">
        <v>4599</v>
      </c>
      <c r="F1119" s="210"/>
      <c r="G1119" s="227" t="s">
        <v>1324</v>
      </c>
      <c r="H1119" s="199"/>
    </row>
    <row r="1120" spans="2:8">
      <c r="B1120" s="206" t="s">
        <v>8288</v>
      </c>
      <c r="C1120" s="207" t="s">
        <v>8289</v>
      </c>
      <c r="D1120" s="208" t="s">
        <v>1912</v>
      </c>
      <c r="E1120" s="209" t="s">
        <v>2285</v>
      </c>
      <c r="F1120" s="210"/>
      <c r="G1120" s="253"/>
      <c r="H1120" s="199"/>
    </row>
    <row r="1121" spans="2:8">
      <c r="B1121" s="254" t="s">
        <v>8290</v>
      </c>
      <c r="C1121" s="255" t="s">
        <v>8291</v>
      </c>
      <c r="D1121" s="256" t="s">
        <v>2318</v>
      </c>
      <c r="E1121" s="257" t="s">
        <v>1307</v>
      </c>
      <c r="F1121" s="258"/>
      <c r="G1121" s="612" t="s">
        <v>8297</v>
      </c>
      <c r="H1121" s="199"/>
    </row>
    <row r="1122" spans="2:8">
      <c r="B1122" s="254" t="s">
        <v>8292</v>
      </c>
      <c r="C1122" s="255" t="s">
        <v>8293</v>
      </c>
      <c r="D1122" s="256" t="s">
        <v>1912</v>
      </c>
      <c r="E1122" s="257" t="s">
        <v>2285</v>
      </c>
      <c r="F1122" s="258"/>
      <c r="G1122" s="613"/>
      <c r="H1122" s="199"/>
    </row>
    <row r="1123" spans="2:8">
      <c r="B1123" s="206" t="s">
        <v>8294</v>
      </c>
      <c r="C1123" s="207" t="s">
        <v>1068</v>
      </c>
      <c r="D1123" s="208" t="s">
        <v>2318</v>
      </c>
      <c r="E1123" s="209" t="s">
        <v>4599</v>
      </c>
      <c r="F1123" s="210"/>
      <c r="G1123" s="227" t="s">
        <v>1324</v>
      </c>
      <c r="H1123" s="199"/>
    </row>
    <row r="1124" spans="2:8" ht="17.25" thickBot="1">
      <c r="B1124" s="206" t="s">
        <v>8295</v>
      </c>
      <c r="C1124" s="207" t="s">
        <v>8296</v>
      </c>
      <c r="D1124" s="208" t="s">
        <v>1912</v>
      </c>
      <c r="E1124" s="209" t="s">
        <v>4599</v>
      </c>
      <c r="F1124" s="210"/>
      <c r="G1124" s="253"/>
      <c r="H1124" s="199"/>
    </row>
    <row r="1125" spans="2:8">
      <c r="B1125" s="334"/>
      <c r="C1125" s="334"/>
      <c r="D1125" s="222"/>
      <c r="E1125" s="222"/>
      <c r="F1125" s="222"/>
      <c r="G1125" s="431"/>
      <c r="H1125" s="8"/>
    </row>
  </sheetData>
  <mergeCells count="2">
    <mergeCell ref="G30:G31"/>
    <mergeCell ref="G1121:G1122"/>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8">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8303</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ht="30">
      <c r="B5" s="200" t="s">
        <v>8304</v>
      </c>
      <c r="C5" s="201" t="s">
        <v>8305</v>
      </c>
      <c r="D5" s="202" t="s">
        <v>1306</v>
      </c>
      <c r="E5" s="203" t="s">
        <v>1307</v>
      </c>
      <c r="F5" s="204" t="s">
        <v>1308</v>
      </c>
      <c r="G5" s="205" t="s">
        <v>8306</v>
      </c>
      <c r="H5" s="199"/>
    </row>
    <row r="6" spans="1:8" ht="17.25" thickBot="1">
      <c r="B6" s="206" t="s">
        <v>8307</v>
      </c>
      <c r="C6" s="207" t="s">
        <v>8308</v>
      </c>
      <c r="D6" s="208" t="s">
        <v>1375</v>
      </c>
      <c r="E6" s="209" t="s">
        <v>1313</v>
      </c>
      <c r="F6" s="210"/>
      <c r="G6" s="308"/>
      <c r="H6" s="199"/>
    </row>
    <row r="7" spans="1:8" ht="20.100000000000001" customHeight="1">
      <c r="B7" s="219"/>
      <c r="C7" s="219"/>
      <c r="D7" s="220"/>
      <c r="E7" s="221"/>
      <c r="F7" s="221"/>
      <c r="G7" s="219"/>
      <c r="H7" s="185"/>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2">
    <outlinePr summaryBelow="0"/>
    <pageSetUpPr fitToPage="1"/>
  </sheetPr>
  <dimension ref="A1:H13"/>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8309</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c r="B5" s="200" t="s">
        <v>7130</v>
      </c>
      <c r="C5" s="201" t="s">
        <v>8310</v>
      </c>
      <c r="D5" s="202" t="s">
        <v>2108</v>
      </c>
      <c r="E5" s="203" t="s">
        <v>1307</v>
      </c>
      <c r="F5" s="204" t="s">
        <v>1308</v>
      </c>
      <c r="G5" s="205"/>
      <c r="H5" s="199"/>
    </row>
    <row r="6" spans="1:8">
      <c r="B6" s="206" t="s">
        <v>8311</v>
      </c>
      <c r="C6" s="207" t="s">
        <v>8312</v>
      </c>
      <c r="D6" s="208" t="s">
        <v>3157</v>
      </c>
      <c r="E6" s="209" t="s">
        <v>1313</v>
      </c>
      <c r="F6" s="210"/>
      <c r="G6" s="308"/>
      <c r="H6" s="199"/>
    </row>
    <row r="7" spans="1:8" ht="30" customHeight="1">
      <c r="B7" s="206" t="s">
        <v>8313</v>
      </c>
      <c r="C7" s="207" t="s">
        <v>8314</v>
      </c>
      <c r="D7" s="208" t="s">
        <v>2108</v>
      </c>
      <c r="E7" s="209" t="s">
        <v>1948</v>
      </c>
      <c r="F7" s="210"/>
      <c r="G7" s="227" t="s">
        <v>8315</v>
      </c>
      <c r="H7" s="199"/>
    </row>
    <row r="8" spans="1:8" ht="30" customHeight="1">
      <c r="B8" s="206" t="s">
        <v>8316</v>
      </c>
      <c r="C8" s="207" t="s">
        <v>8317</v>
      </c>
      <c r="D8" s="208" t="s">
        <v>2108</v>
      </c>
      <c r="E8" s="209" t="s">
        <v>1948</v>
      </c>
      <c r="F8" s="210"/>
      <c r="G8" s="228"/>
      <c r="H8" s="199"/>
    </row>
    <row r="9" spans="1:8" ht="30" customHeight="1">
      <c r="B9" s="206" t="s">
        <v>8318</v>
      </c>
      <c r="C9" s="207" t="s">
        <v>8319</v>
      </c>
      <c r="D9" s="208" t="s">
        <v>2108</v>
      </c>
      <c r="E9" s="209" t="s">
        <v>1948</v>
      </c>
      <c r="F9" s="210"/>
      <c r="G9" s="228"/>
      <c r="H9" s="199"/>
    </row>
    <row r="10" spans="1:8" ht="30" customHeight="1">
      <c r="B10" s="206" t="s">
        <v>8320</v>
      </c>
      <c r="C10" s="207" t="s">
        <v>8321</v>
      </c>
      <c r="D10" s="208" t="s">
        <v>2108</v>
      </c>
      <c r="E10" s="209" t="s">
        <v>1948</v>
      </c>
      <c r="F10" s="210"/>
      <c r="G10" s="228"/>
      <c r="H10" s="199"/>
    </row>
    <row r="11" spans="1:8" ht="30" customHeight="1">
      <c r="B11" s="206" t="s">
        <v>8322</v>
      </c>
      <c r="C11" s="207" t="s">
        <v>8323</v>
      </c>
      <c r="D11" s="208" t="s">
        <v>2108</v>
      </c>
      <c r="E11" s="209" t="s">
        <v>1948</v>
      </c>
      <c r="F11" s="210"/>
      <c r="G11" s="228"/>
      <c r="H11" s="199"/>
    </row>
    <row r="12" spans="1:8" ht="30.75" customHeight="1" thickBot="1">
      <c r="B12" s="206" t="s">
        <v>8324</v>
      </c>
      <c r="C12" s="207" t="s">
        <v>8325</v>
      </c>
      <c r="D12" s="208" t="s">
        <v>2108</v>
      </c>
      <c r="E12" s="209" t="s">
        <v>1948</v>
      </c>
      <c r="F12" s="210"/>
      <c r="G12" s="229"/>
      <c r="H12" s="199"/>
    </row>
    <row r="13" spans="1:8" ht="20.100000000000001" customHeight="1">
      <c r="B13" s="219"/>
      <c r="C13" s="219"/>
      <c r="D13" s="220"/>
      <c r="E13" s="221"/>
      <c r="F13" s="221"/>
      <c r="G13" s="219"/>
      <c r="H13" s="185"/>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8">
    <outlinePr summaryBelow="0"/>
    <pageSetUpPr fitToPage="1"/>
  </sheetPr>
  <dimension ref="B1:H1054"/>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223" customWidth="1"/>
    <col min="7" max="7" width="98.7109375" style="8" customWidth="1"/>
    <col min="8" max="8" width="2.7109375" style="8" customWidth="1"/>
    <col min="9" max="16384" width="10.28515625" style="8"/>
  </cols>
  <sheetData>
    <row r="1" spans="2:8" ht="13.5" customHeight="1" thickBot="1">
      <c r="B1" s="425"/>
      <c r="C1" s="425"/>
      <c r="D1" s="521"/>
      <c r="E1" s="522"/>
      <c r="F1" s="522"/>
      <c r="G1" s="425"/>
      <c r="H1" s="425"/>
    </row>
    <row r="2" spans="2:8" ht="44.1" customHeight="1" thickBot="1">
      <c r="B2" s="523" t="s">
        <v>450</v>
      </c>
      <c r="C2" s="524"/>
      <c r="D2" s="524"/>
      <c r="E2" s="524"/>
      <c r="F2" s="524"/>
      <c r="G2" s="525"/>
      <c r="H2" s="526"/>
    </row>
    <row r="3" spans="2:8" ht="13.5" customHeight="1">
      <c r="B3" s="431"/>
      <c r="C3" s="431"/>
      <c r="D3" s="431"/>
      <c r="E3" s="431"/>
      <c r="F3" s="431"/>
      <c r="G3" s="431"/>
    </row>
    <row r="4" spans="2:8">
      <c r="B4" s="8" t="s">
        <v>8326</v>
      </c>
      <c r="D4" s="8"/>
      <c r="E4" s="8"/>
      <c r="F4" s="8"/>
    </row>
    <row r="5" spans="2:8" ht="13.5" customHeight="1" thickBot="1">
      <c r="B5" s="527"/>
      <c r="C5" s="527"/>
      <c r="D5" s="527"/>
      <c r="E5" s="527"/>
      <c r="F5" s="527"/>
      <c r="G5" s="527"/>
    </row>
    <row r="6" spans="2:8" ht="20.25" customHeight="1" thickBot="1">
      <c r="B6" s="528" t="s">
        <v>24</v>
      </c>
      <c r="C6" s="529" t="s">
        <v>1298</v>
      </c>
      <c r="D6" s="529" t="s">
        <v>1299</v>
      </c>
      <c r="E6" s="529" t="s">
        <v>1300</v>
      </c>
      <c r="F6" s="530" t="s">
        <v>1301</v>
      </c>
      <c r="G6" s="531" t="s">
        <v>993</v>
      </c>
    </row>
    <row r="7" spans="2:8" ht="20.100000000000001" customHeight="1" thickBot="1">
      <c r="B7" s="196" t="s">
        <v>6937</v>
      </c>
      <c r="C7" s="411"/>
      <c r="D7" s="412"/>
      <c r="E7" s="423"/>
      <c r="F7" s="423"/>
      <c r="G7" s="532"/>
      <c r="H7" s="233"/>
    </row>
    <row r="8" spans="2:8" ht="30">
      <c r="B8" s="433" t="s">
        <v>8327</v>
      </c>
      <c r="C8" s="201" t="s">
        <v>8328</v>
      </c>
      <c r="D8" s="202" t="s">
        <v>1476</v>
      </c>
      <c r="E8" s="426" t="s">
        <v>1307</v>
      </c>
      <c r="F8" s="427" t="s">
        <v>1308</v>
      </c>
      <c r="G8" s="533" t="s">
        <v>8329</v>
      </c>
      <c r="H8" s="233"/>
    </row>
    <row r="9" spans="2:8" ht="30">
      <c r="B9" s="230" t="s">
        <v>8330</v>
      </c>
      <c r="C9" s="207" t="s">
        <v>8331</v>
      </c>
      <c r="D9" s="208" t="s">
        <v>2189</v>
      </c>
      <c r="E9" s="4" t="s">
        <v>1948</v>
      </c>
      <c r="F9" s="231"/>
      <c r="G9" s="232" t="s">
        <v>8332</v>
      </c>
      <c r="H9" s="233"/>
    </row>
    <row r="10" spans="2:8">
      <c r="B10" s="230" t="s">
        <v>8333</v>
      </c>
      <c r="C10" s="207" t="s">
        <v>8334</v>
      </c>
      <c r="D10" s="208" t="s">
        <v>1312</v>
      </c>
      <c r="E10" s="4" t="s">
        <v>6842</v>
      </c>
      <c r="F10" s="231"/>
      <c r="G10" s="232"/>
      <c r="H10" s="233"/>
    </row>
    <row r="11" spans="2:8">
      <c r="B11" s="230" t="s">
        <v>8335</v>
      </c>
      <c r="C11" s="207" t="s">
        <v>8336</v>
      </c>
      <c r="D11" s="208" t="s">
        <v>1312</v>
      </c>
      <c r="E11" s="4" t="s">
        <v>4599</v>
      </c>
      <c r="F11" s="231"/>
      <c r="G11" s="232"/>
      <c r="H11" s="233"/>
    </row>
    <row r="12" spans="2:8">
      <c r="B12" s="230" t="s">
        <v>6947</v>
      </c>
      <c r="C12" s="207" t="s">
        <v>8337</v>
      </c>
      <c r="D12" s="208" t="s">
        <v>1337</v>
      </c>
      <c r="E12" s="4" t="s">
        <v>6842</v>
      </c>
      <c r="F12" s="231"/>
      <c r="G12" s="232"/>
      <c r="H12" s="233"/>
    </row>
    <row r="13" spans="2:8">
      <c r="B13" s="230" t="s">
        <v>8338</v>
      </c>
      <c r="C13" s="207" t="s">
        <v>8339</v>
      </c>
      <c r="D13" s="208" t="s">
        <v>1337</v>
      </c>
      <c r="E13" s="4" t="s">
        <v>4599</v>
      </c>
      <c r="F13" s="231"/>
      <c r="G13" s="232"/>
      <c r="H13" s="233"/>
    </row>
    <row r="14" spans="2:8">
      <c r="B14" s="230" t="s">
        <v>8340</v>
      </c>
      <c r="C14" s="207" t="s">
        <v>8341</v>
      </c>
      <c r="D14" s="208" t="s">
        <v>1312</v>
      </c>
      <c r="E14" s="4" t="s">
        <v>6842</v>
      </c>
      <c r="F14" s="231"/>
      <c r="G14" s="232"/>
      <c r="H14" s="233"/>
    </row>
    <row r="15" spans="2:8">
      <c r="B15" s="230" t="s">
        <v>8342</v>
      </c>
      <c r="C15" s="207" t="s">
        <v>8343</v>
      </c>
      <c r="D15" s="208" t="s">
        <v>1317</v>
      </c>
      <c r="E15" s="4" t="s">
        <v>4613</v>
      </c>
      <c r="F15" s="231"/>
      <c r="G15" s="232" t="s">
        <v>8344</v>
      </c>
      <c r="H15" s="233"/>
    </row>
    <row r="16" spans="2:8">
      <c r="B16" s="230" t="s">
        <v>1394</v>
      </c>
      <c r="C16" s="207" t="s">
        <v>8345</v>
      </c>
      <c r="D16" s="208" t="s">
        <v>1347</v>
      </c>
      <c r="E16" s="4" t="s">
        <v>1307</v>
      </c>
      <c r="F16" s="231"/>
      <c r="G16" s="232"/>
      <c r="H16" s="233"/>
    </row>
    <row r="17" spans="2:8" ht="30">
      <c r="B17" s="230" t="s">
        <v>6957</v>
      </c>
      <c r="C17" s="207" t="s">
        <v>8346</v>
      </c>
      <c r="D17" s="208" t="s">
        <v>1317</v>
      </c>
      <c r="E17" s="4" t="s">
        <v>1948</v>
      </c>
      <c r="F17" s="231"/>
      <c r="G17" s="232" t="s">
        <v>6959</v>
      </c>
      <c r="H17" s="233"/>
    </row>
    <row r="18" spans="2:8">
      <c r="B18" s="230" t="s">
        <v>6960</v>
      </c>
      <c r="C18" s="207" t="s">
        <v>8347</v>
      </c>
      <c r="D18" s="208" t="s">
        <v>1347</v>
      </c>
      <c r="E18" s="4" t="s">
        <v>4613</v>
      </c>
      <c r="F18" s="231"/>
      <c r="G18" s="232"/>
      <c r="H18" s="233"/>
    </row>
    <row r="19" spans="2:8">
      <c r="B19" s="230" t="s">
        <v>8348</v>
      </c>
      <c r="C19" s="207" t="s">
        <v>8349</v>
      </c>
      <c r="D19" s="208" t="s">
        <v>1413</v>
      </c>
      <c r="E19" s="4" t="s">
        <v>6842</v>
      </c>
      <c r="F19" s="231"/>
      <c r="G19" s="232"/>
      <c r="H19" s="233"/>
    </row>
    <row r="20" spans="2:8">
      <c r="B20" s="230" t="s">
        <v>8350</v>
      </c>
      <c r="C20" s="207" t="s">
        <v>8351</v>
      </c>
      <c r="D20" s="208" t="s">
        <v>2187</v>
      </c>
      <c r="E20" s="4" t="s">
        <v>6842</v>
      </c>
      <c r="F20" s="231"/>
      <c r="G20" s="232"/>
      <c r="H20" s="233"/>
    </row>
    <row r="21" spans="2:8">
      <c r="B21" s="230" t="s">
        <v>8352</v>
      </c>
      <c r="C21" s="207" t="s">
        <v>8353</v>
      </c>
      <c r="D21" s="208" t="s">
        <v>1375</v>
      </c>
      <c r="E21" s="4" t="s">
        <v>6842</v>
      </c>
      <c r="F21" s="231"/>
      <c r="G21" s="232"/>
      <c r="H21" s="233"/>
    </row>
    <row r="22" spans="2:8">
      <c r="B22" s="230" t="s">
        <v>8354</v>
      </c>
      <c r="C22" s="207" t="s">
        <v>8355</v>
      </c>
      <c r="D22" s="208" t="s">
        <v>2188</v>
      </c>
      <c r="E22" s="4" t="s">
        <v>6842</v>
      </c>
      <c r="F22" s="231"/>
      <c r="G22" s="232"/>
      <c r="H22" s="233"/>
    </row>
    <row r="23" spans="2:8">
      <c r="B23" s="230" t="s">
        <v>6970</v>
      </c>
      <c r="C23" s="207" t="s">
        <v>8356</v>
      </c>
      <c r="D23" s="208" t="s">
        <v>1481</v>
      </c>
      <c r="E23" s="4" t="s">
        <v>6842</v>
      </c>
      <c r="F23" s="231"/>
      <c r="G23" s="232"/>
      <c r="H23" s="233"/>
    </row>
    <row r="24" spans="2:8">
      <c r="B24" s="230" t="s">
        <v>6972</v>
      </c>
      <c r="C24" s="207" t="s">
        <v>8357</v>
      </c>
      <c r="D24" s="208" t="s">
        <v>1481</v>
      </c>
      <c r="E24" s="4" t="s">
        <v>6842</v>
      </c>
      <c r="F24" s="231"/>
      <c r="G24" s="232"/>
      <c r="H24" s="233"/>
    </row>
    <row r="25" spans="2:8">
      <c r="B25" s="230" t="s">
        <v>6974</v>
      </c>
      <c r="C25" s="207" t="s">
        <v>8358</v>
      </c>
      <c r="D25" s="208" t="s">
        <v>6976</v>
      </c>
      <c r="E25" s="4" t="s">
        <v>1949</v>
      </c>
      <c r="F25" s="231"/>
      <c r="G25" s="232"/>
      <c r="H25" s="233"/>
    </row>
    <row r="26" spans="2:8">
      <c r="B26" s="230" t="s">
        <v>1442</v>
      </c>
      <c r="C26" s="207" t="s">
        <v>8359</v>
      </c>
      <c r="D26" s="208" t="s">
        <v>1337</v>
      </c>
      <c r="E26" s="4" t="s">
        <v>6842</v>
      </c>
      <c r="F26" s="231"/>
      <c r="G26" s="232"/>
      <c r="H26" s="233"/>
    </row>
    <row r="27" spans="2:8">
      <c r="B27" s="230" t="s">
        <v>1444</v>
      </c>
      <c r="C27" s="207" t="s">
        <v>8360</v>
      </c>
      <c r="D27" s="208" t="s">
        <v>1337</v>
      </c>
      <c r="E27" s="4" t="s">
        <v>6842</v>
      </c>
      <c r="F27" s="231"/>
      <c r="G27" s="232"/>
      <c r="H27" s="233"/>
    </row>
    <row r="28" spans="2:8">
      <c r="B28" s="230" t="s">
        <v>1446</v>
      </c>
      <c r="C28" s="207" t="s">
        <v>8361</v>
      </c>
      <c r="D28" s="208" t="s">
        <v>1337</v>
      </c>
      <c r="E28" s="4" t="s">
        <v>1313</v>
      </c>
      <c r="F28" s="231"/>
      <c r="G28" s="232"/>
      <c r="H28" s="233"/>
    </row>
    <row r="29" spans="2:8" ht="60">
      <c r="B29" s="342" t="s">
        <v>8362</v>
      </c>
      <c r="C29" s="255" t="s">
        <v>1076</v>
      </c>
      <c r="D29" s="256" t="s">
        <v>1476</v>
      </c>
      <c r="E29" s="237" t="s">
        <v>1307</v>
      </c>
      <c r="F29" s="343"/>
      <c r="G29" s="347" t="s">
        <v>8363</v>
      </c>
      <c r="H29" s="233"/>
    </row>
    <row r="30" spans="2:8" ht="30">
      <c r="B30" s="342" t="s">
        <v>8364</v>
      </c>
      <c r="C30" s="255" t="s">
        <v>1077</v>
      </c>
      <c r="D30" s="256" t="s">
        <v>1312</v>
      </c>
      <c r="E30" s="237" t="s">
        <v>6842</v>
      </c>
      <c r="F30" s="343"/>
      <c r="G30" s="347" t="s">
        <v>6984</v>
      </c>
      <c r="H30" s="233"/>
    </row>
    <row r="31" spans="2:8" ht="30.75" thickBot="1">
      <c r="B31" s="342" t="s">
        <v>8365</v>
      </c>
      <c r="C31" s="255" t="s">
        <v>1078</v>
      </c>
      <c r="D31" s="256" t="s">
        <v>1337</v>
      </c>
      <c r="E31" s="237" t="s">
        <v>6842</v>
      </c>
      <c r="F31" s="343"/>
      <c r="G31" s="347" t="s">
        <v>6984</v>
      </c>
      <c r="H31" s="233"/>
    </row>
    <row r="32" spans="2:8" ht="20.100000000000001" customHeight="1" thickBot="1">
      <c r="B32" s="196" t="s">
        <v>6989</v>
      </c>
      <c r="C32" s="411"/>
      <c r="D32" s="412"/>
      <c r="E32" s="423"/>
      <c r="F32" s="423"/>
      <c r="G32" s="532"/>
      <c r="H32" s="233"/>
    </row>
    <row r="33" spans="2:8">
      <c r="B33" s="433" t="s">
        <v>8366</v>
      </c>
      <c r="C33" s="201" t="s">
        <v>8367</v>
      </c>
      <c r="D33" s="202" t="s">
        <v>1337</v>
      </c>
      <c r="E33" s="426" t="s">
        <v>1949</v>
      </c>
      <c r="F33" s="427"/>
      <c r="G33" s="533"/>
      <c r="H33" s="233"/>
    </row>
    <row r="34" spans="2:8">
      <c r="B34" s="230" t="s">
        <v>8368</v>
      </c>
      <c r="C34" s="207" t="s">
        <v>8369</v>
      </c>
      <c r="D34" s="208" t="s">
        <v>1481</v>
      </c>
      <c r="E34" s="4" t="s">
        <v>1949</v>
      </c>
      <c r="F34" s="231"/>
      <c r="G34" s="232"/>
      <c r="H34" s="233"/>
    </row>
    <row r="35" spans="2:8">
      <c r="B35" s="230" t="s">
        <v>8370</v>
      </c>
      <c r="C35" s="207" t="s">
        <v>8371</v>
      </c>
      <c r="D35" s="208" t="s">
        <v>1481</v>
      </c>
      <c r="E35" s="4" t="s">
        <v>1949</v>
      </c>
      <c r="F35" s="231"/>
      <c r="G35" s="232"/>
      <c r="H35" s="233"/>
    </row>
    <row r="36" spans="2:8">
      <c r="B36" s="230" t="s">
        <v>8372</v>
      </c>
      <c r="C36" s="207" t="s">
        <v>8373</v>
      </c>
      <c r="D36" s="208" t="s">
        <v>1375</v>
      </c>
      <c r="E36" s="4" t="s">
        <v>1949</v>
      </c>
      <c r="F36" s="231"/>
      <c r="G36" s="232"/>
      <c r="H36" s="233"/>
    </row>
    <row r="37" spans="2:8">
      <c r="B37" s="230" t="s">
        <v>8374</v>
      </c>
      <c r="C37" s="207" t="s">
        <v>8375</v>
      </c>
      <c r="D37" s="208" t="s">
        <v>1375</v>
      </c>
      <c r="E37" s="4" t="s">
        <v>1949</v>
      </c>
      <c r="F37" s="231"/>
      <c r="G37" s="232"/>
      <c r="H37" s="233"/>
    </row>
    <row r="38" spans="2:8">
      <c r="B38" s="230" t="s">
        <v>8376</v>
      </c>
      <c r="C38" s="207" t="s">
        <v>8377</v>
      </c>
      <c r="D38" s="208" t="s">
        <v>1481</v>
      </c>
      <c r="E38" s="4" t="s">
        <v>1949</v>
      </c>
      <c r="F38" s="231"/>
      <c r="G38" s="232"/>
      <c r="H38" s="233"/>
    </row>
    <row r="39" spans="2:8" ht="17.25" thickBot="1">
      <c r="B39" s="230" t="s">
        <v>7002</v>
      </c>
      <c r="C39" s="207" t="s">
        <v>8378</v>
      </c>
      <c r="D39" s="208" t="s">
        <v>6976</v>
      </c>
      <c r="E39" s="4" t="s">
        <v>6866</v>
      </c>
      <c r="F39" s="231"/>
      <c r="G39" s="232"/>
      <c r="H39" s="233"/>
    </row>
    <row r="40" spans="2:8" ht="20.100000000000001" customHeight="1" thickBot="1">
      <c r="B40" s="196" t="s">
        <v>4592</v>
      </c>
      <c r="C40" s="411"/>
      <c r="D40" s="412"/>
      <c r="E40" s="423"/>
      <c r="F40" s="423"/>
      <c r="G40" s="532"/>
      <c r="H40" s="233"/>
    </row>
    <row r="41" spans="2:8" ht="30" customHeight="1">
      <c r="B41" s="433" t="s">
        <v>8379</v>
      </c>
      <c r="C41" s="201" t="s">
        <v>8380</v>
      </c>
      <c r="D41" s="202" t="s">
        <v>1306</v>
      </c>
      <c r="E41" s="426" t="s">
        <v>2285</v>
      </c>
      <c r="F41" s="427"/>
      <c r="G41" s="475" t="s">
        <v>8381</v>
      </c>
      <c r="H41" s="233"/>
    </row>
    <row r="42" spans="2:8">
      <c r="B42" s="230" t="s">
        <v>8382</v>
      </c>
      <c r="C42" s="207" t="s">
        <v>8383</v>
      </c>
      <c r="D42" s="208" t="s">
        <v>1306</v>
      </c>
      <c r="E42" s="4" t="s">
        <v>2285</v>
      </c>
      <c r="F42" s="231"/>
      <c r="G42" s="341"/>
      <c r="H42" s="233"/>
    </row>
    <row r="43" spans="2:8">
      <c r="B43" s="230" t="s">
        <v>8384</v>
      </c>
      <c r="C43" s="207" t="s">
        <v>8385</v>
      </c>
      <c r="D43" s="208" t="s">
        <v>1306</v>
      </c>
      <c r="E43" s="4" t="s">
        <v>2285</v>
      </c>
      <c r="F43" s="231"/>
      <c r="G43" s="341"/>
      <c r="H43" s="233"/>
    </row>
    <row r="44" spans="2:8">
      <c r="B44" s="230" t="s">
        <v>8386</v>
      </c>
      <c r="C44" s="207" t="s">
        <v>8387</v>
      </c>
      <c r="D44" s="208" t="s">
        <v>1306</v>
      </c>
      <c r="E44" s="4" t="s">
        <v>2285</v>
      </c>
      <c r="F44" s="231"/>
      <c r="G44" s="341"/>
      <c r="H44" s="233"/>
    </row>
    <row r="45" spans="2:8" ht="17.25" thickBot="1">
      <c r="B45" s="230" t="s">
        <v>8388</v>
      </c>
      <c r="C45" s="207" t="s">
        <v>8389</v>
      </c>
      <c r="D45" s="208" t="s">
        <v>1306</v>
      </c>
      <c r="E45" s="4" t="s">
        <v>2285</v>
      </c>
      <c r="F45" s="231"/>
      <c r="G45" s="243"/>
      <c r="H45" s="233"/>
    </row>
    <row r="46" spans="2:8" ht="20.100000000000001" customHeight="1" thickBot="1">
      <c r="B46" s="196" t="s">
        <v>8390</v>
      </c>
      <c r="C46" s="411"/>
      <c r="D46" s="412"/>
      <c r="E46" s="423"/>
      <c r="F46" s="423"/>
      <c r="G46" s="532"/>
      <c r="H46" s="233"/>
    </row>
    <row r="47" spans="2:8">
      <c r="B47" s="433" t="s">
        <v>8391</v>
      </c>
      <c r="C47" s="201" t="s">
        <v>8392</v>
      </c>
      <c r="D47" s="202" t="s">
        <v>1562</v>
      </c>
      <c r="E47" s="426" t="s">
        <v>1948</v>
      </c>
      <c r="F47" s="427"/>
      <c r="G47" s="533" t="s">
        <v>8393</v>
      </c>
      <c r="H47" s="233"/>
    </row>
    <row r="48" spans="2:8" ht="90">
      <c r="B48" s="230" t="s">
        <v>7025</v>
      </c>
      <c r="C48" s="207" t="s">
        <v>8394</v>
      </c>
      <c r="D48" s="208" t="s">
        <v>1524</v>
      </c>
      <c r="E48" s="4" t="s">
        <v>7027</v>
      </c>
      <c r="F48" s="231"/>
      <c r="G48" s="232" t="s">
        <v>4611</v>
      </c>
      <c r="H48" s="233"/>
    </row>
    <row r="49" spans="2:8" ht="90">
      <c r="B49" s="230" t="s">
        <v>7028</v>
      </c>
      <c r="C49" s="207" t="s">
        <v>8395</v>
      </c>
      <c r="D49" s="208" t="s">
        <v>1475</v>
      </c>
      <c r="E49" s="4" t="s">
        <v>7030</v>
      </c>
      <c r="F49" s="231"/>
      <c r="G49" s="232" t="s">
        <v>8396</v>
      </c>
      <c r="H49" s="233"/>
    </row>
    <row r="50" spans="2:8">
      <c r="B50" s="230" t="s">
        <v>8397</v>
      </c>
      <c r="C50" s="207" t="s">
        <v>8398</v>
      </c>
      <c r="D50" s="208" t="s">
        <v>2183</v>
      </c>
      <c r="E50" s="4" t="s">
        <v>4599</v>
      </c>
      <c r="F50" s="231"/>
      <c r="G50" s="232" t="s">
        <v>8399</v>
      </c>
      <c r="H50" s="233"/>
    </row>
    <row r="51" spans="2:8">
      <c r="B51" s="230" t="s">
        <v>8400</v>
      </c>
      <c r="C51" s="207" t="s">
        <v>8401</v>
      </c>
      <c r="D51" s="208" t="s">
        <v>8402</v>
      </c>
      <c r="E51" s="4" t="s">
        <v>4599</v>
      </c>
      <c r="F51" s="231"/>
      <c r="G51" s="232" t="s">
        <v>8399</v>
      </c>
      <c r="H51" s="233"/>
    </row>
    <row r="52" spans="2:8" ht="45">
      <c r="B52" s="230" t="s">
        <v>8403</v>
      </c>
      <c r="C52" s="207" t="s">
        <v>8404</v>
      </c>
      <c r="D52" s="208" t="s">
        <v>2184</v>
      </c>
      <c r="E52" s="4" t="s">
        <v>4599</v>
      </c>
      <c r="F52" s="231"/>
      <c r="G52" s="232" t="s">
        <v>8405</v>
      </c>
      <c r="H52" s="233"/>
    </row>
    <row r="53" spans="2:8" ht="60">
      <c r="B53" s="342" t="s">
        <v>8406</v>
      </c>
      <c r="C53" s="255" t="s">
        <v>838</v>
      </c>
      <c r="D53" s="256" t="s">
        <v>1476</v>
      </c>
      <c r="E53" s="237" t="s">
        <v>4599</v>
      </c>
      <c r="F53" s="343"/>
      <c r="G53" s="346" t="s">
        <v>7069</v>
      </c>
      <c r="H53" s="233"/>
    </row>
    <row r="54" spans="2:8" ht="30">
      <c r="B54" s="342" t="s">
        <v>1515</v>
      </c>
      <c r="C54" s="255" t="s">
        <v>8407</v>
      </c>
      <c r="D54" s="256" t="s">
        <v>2108</v>
      </c>
      <c r="E54" s="237" t="s">
        <v>1414</v>
      </c>
      <c r="F54" s="343"/>
      <c r="G54" s="232" t="s">
        <v>8408</v>
      </c>
      <c r="H54" s="233"/>
    </row>
    <row r="55" spans="2:8" ht="30">
      <c r="B55" s="230" t="s">
        <v>8409</v>
      </c>
      <c r="C55" s="207" t="s">
        <v>8410</v>
      </c>
      <c r="D55" s="208" t="s">
        <v>2108</v>
      </c>
      <c r="E55" s="4" t="s">
        <v>1948</v>
      </c>
      <c r="F55" s="231"/>
      <c r="G55" s="232" t="s">
        <v>8411</v>
      </c>
      <c r="H55" s="233"/>
    </row>
    <row r="56" spans="2:8" ht="30">
      <c r="B56" s="230" t="s">
        <v>8412</v>
      </c>
      <c r="C56" s="207" t="s">
        <v>8413</v>
      </c>
      <c r="D56" s="208">
        <v>9</v>
      </c>
      <c r="E56" s="4" t="s">
        <v>1948</v>
      </c>
      <c r="F56" s="231"/>
      <c r="G56" s="232" t="s">
        <v>8414</v>
      </c>
      <c r="H56" s="233"/>
    </row>
    <row r="57" spans="2:8" ht="30">
      <c r="B57" s="230" t="s">
        <v>8415</v>
      </c>
      <c r="C57" s="207" t="s">
        <v>8416</v>
      </c>
      <c r="D57" s="208" t="s">
        <v>1317</v>
      </c>
      <c r="E57" s="4" t="s">
        <v>1948</v>
      </c>
      <c r="F57" s="231"/>
      <c r="G57" s="232" t="s">
        <v>8417</v>
      </c>
      <c r="H57" s="233"/>
    </row>
    <row r="58" spans="2:8" ht="30">
      <c r="B58" s="230" t="s">
        <v>8418</v>
      </c>
      <c r="C58" s="207" t="s">
        <v>8419</v>
      </c>
      <c r="D58" s="208" t="s">
        <v>1317</v>
      </c>
      <c r="E58" s="4" t="s">
        <v>4613</v>
      </c>
      <c r="F58" s="231"/>
      <c r="G58" s="232" t="s">
        <v>8420</v>
      </c>
      <c r="H58" s="233"/>
    </row>
    <row r="59" spans="2:8" ht="45">
      <c r="B59" s="230" t="s">
        <v>8421</v>
      </c>
      <c r="C59" s="207" t="s">
        <v>8422</v>
      </c>
      <c r="D59" s="208" t="s">
        <v>1479</v>
      </c>
      <c r="E59" s="4" t="s">
        <v>4613</v>
      </c>
      <c r="F59" s="231"/>
      <c r="G59" s="232" t="s">
        <v>8423</v>
      </c>
      <c r="H59" s="233"/>
    </row>
    <row r="60" spans="2:8">
      <c r="B60" s="230" t="s">
        <v>8424</v>
      </c>
      <c r="C60" s="207" t="s">
        <v>837</v>
      </c>
      <c r="D60" s="208" t="s">
        <v>1343</v>
      </c>
      <c r="E60" s="4" t="s">
        <v>1948</v>
      </c>
      <c r="F60" s="231"/>
      <c r="G60" s="346" t="s">
        <v>8427</v>
      </c>
      <c r="H60" s="233"/>
    </row>
    <row r="61" spans="2:8">
      <c r="B61" s="230" t="s">
        <v>8425</v>
      </c>
      <c r="C61" s="207" t="s">
        <v>8426</v>
      </c>
      <c r="D61" s="208" t="s">
        <v>1347</v>
      </c>
      <c r="E61" s="4" t="s">
        <v>4599</v>
      </c>
      <c r="F61" s="231"/>
      <c r="G61" s="430"/>
      <c r="H61" s="233"/>
    </row>
    <row r="62" spans="2:8">
      <c r="B62" s="230" t="s">
        <v>802</v>
      </c>
      <c r="C62" s="207" t="s">
        <v>803</v>
      </c>
      <c r="D62" s="208" t="s">
        <v>1343</v>
      </c>
      <c r="E62" s="4" t="s">
        <v>1948</v>
      </c>
      <c r="F62" s="231"/>
      <c r="G62" s="232"/>
      <c r="H62" s="233"/>
    </row>
    <row r="63" spans="2:8">
      <c r="B63" s="230" t="s">
        <v>804</v>
      </c>
      <c r="C63" s="207" t="s">
        <v>805</v>
      </c>
      <c r="D63" s="208" t="s">
        <v>1347</v>
      </c>
      <c r="E63" s="4" t="s">
        <v>4599</v>
      </c>
      <c r="F63" s="231"/>
      <c r="G63" s="232"/>
      <c r="H63" s="233"/>
    </row>
    <row r="64" spans="2:8">
      <c r="B64" s="230" t="s">
        <v>333</v>
      </c>
      <c r="C64" s="207" t="s">
        <v>806</v>
      </c>
      <c r="D64" s="208" t="s">
        <v>1343</v>
      </c>
      <c r="E64" s="4" t="s">
        <v>1948</v>
      </c>
      <c r="F64" s="231"/>
      <c r="G64" s="232"/>
      <c r="H64" s="233"/>
    </row>
    <row r="65" spans="2:8">
      <c r="B65" s="230" t="s">
        <v>334</v>
      </c>
      <c r="C65" s="207" t="s">
        <v>807</v>
      </c>
      <c r="D65" s="208" t="s">
        <v>1347</v>
      </c>
      <c r="E65" s="4" t="s">
        <v>4599</v>
      </c>
      <c r="F65" s="231"/>
      <c r="G65" s="232"/>
      <c r="H65" s="233"/>
    </row>
    <row r="66" spans="2:8" ht="30">
      <c r="B66" s="342" t="s">
        <v>758</v>
      </c>
      <c r="C66" s="255" t="s">
        <v>8428</v>
      </c>
      <c r="D66" s="256" t="s">
        <v>1317</v>
      </c>
      <c r="E66" s="237" t="s">
        <v>1414</v>
      </c>
      <c r="F66" s="343"/>
      <c r="G66" s="346" t="s">
        <v>8429</v>
      </c>
      <c r="H66" s="233"/>
    </row>
    <row r="67" spans="2:8">
      <c r="B67" s="230" t="s">
        <v>8430</v>
      </c>
      <c r="C67" s="207" t="s">
        <v>1072</v>
      </c>
      <c r="D67" s="208" t="s">
        <v>1317</v>
      </c>
      <c r="E67" s="4" t="s">
        <v>1948</v>
      </c>
      <c r="F67" s="231"/>
      <c r="G67" s="232" t="s">
        <v>8431</v>
      </c>
      <c r="H67" s="233"/>
    </row>
    <row r="68" spans="2:8" ht="30">
      <c r="B68" s="230" t="s">
        <v>8432</v>
      </c>
      <c r="C68" s="207" t="s">
        <v>8433</v>
      </c>
      <c r="D68" s="208" t="s">
        <v>2183</v>
      </c>
      <c r="E68" s="4" t="s">
        <v>4599</v>
      </c>
      <c r="F68" s="231"/>
      <c r="G68" s="232" t="s">
        <v>8434</v>
      </c>
      <c r="H68" s="233"/>
    </row>
    <row r="69" spans="2:8" ht="45">
      <c r="B69" s="230" t="s">
        <v>8435</v>
      </c>
      <c r="C69" s="207" t="s">
        <v>8436</v>
      </c>
      <c r="D69" s="208" t="s">
        <v>1317</v>
      </c>
      <c r="E69" s="4" t="s">
        <v>4613</v>
      </c>
      <c r="F69" s="231"/>
      <c r="G69" s="232" t="s">
        <v>8437</v>
      </c>
      <c r="H69" s="233"/>
    </row>
    <row r="70" spans="2:8" ht="60">
      <c r="B70" s="230" t="s">
        <v>8438</v>
      </c>
      <c r="C70" s="207" t="s">
        <v>8439</v>
      </c>
      <c r="D70" s="208" t="s">
        <v>2184</v>
      </c>
      <c r="E70" s="4" t="s">
        <v>4599</v>
      </c>
      <c r="F70" s="231"/>
      <c r="G70" s="232" t="s">
        <v>8440</v>
      </c>
      <c r="H70" s="233"/>
    </row>
    <row r="71" spans="2:8" ht="75">
      <c r="B71" s="342" t="s">
        <v>8441</v>
      </c>
      <c r="C71" s="255" t="s">
        <v>8442</v>
      </c>
      <c r="D71" s="256" t="s">
        <v>1317</v>
      </c>
      <c r="E71" s="237" t="s">
        <v>4613</v>
      </c>
      <c r="F71" s="343"/>
      <c r="G71" s="346" t="s">
        <v>8443</v>
      </c>
      <c r="H71" s="233"/>
    </row>
    <row r="72" spans="2:8" ht="75">
      <c r="B72" s="342" t="s">
        <v>8444</v>
      </c>
      <c r="C72" s="255" t="s">
        <v>8445</v>
      </c>
      <c r="D72" s="256" t="s">
        <v>1476</v>
      </c>
      <c r="E72" s="237" t="s">
        <v>4599</v>
      </c>
      <c r="F72" s="343"/>
      <c r="G72" s="346" t="s">
        <v>8446</v>
      </c>
      <c r="H72" s="233"/>
    </row>
    <row r="73" spans="2:8" ht="45">
      <c r="B73" s="230" t="s">
        <v>607</v>
      </c>
      <c r="C73" s="207" t="s">
        <v>808</v>
      </c>
      <c r="D73" s="208" t="s">
        <v>1306</v>
      </c>
      <c r="E73" s="4" t="s">
        <v>1307</v>
      </c>
      <c r="F73" s="231"/>
      <c r="G73" s="346" t="s">
        <v>9511</v>
      </c>
      <c r="H73" s="233"/>
    </row>
    <row r="74" spans="2:8" ht="45">
      <c r="B74" s="230" t="s">
        <v>608</v>
      </c>
      <c r="C74" s="207" t="s">
        <v>809</v>
      </c>
      <c r="D74" s="208" t="s">
        <v>1306</v>
      </c>
      <c r="E74" s="4" t="s">
        <v>1307</v>
      </c>
      <c r="F74" s="231"/>
      <c r="G74" s="232" t="s">
        <v>8447</v>
      </c>
      <c r="H74" s="233"/>
    </row>
    <row r="75" spans="2:8" ht="45">
      <c r="B75" s="230" t="s">
        <v>609</v>
      </c>
      <c r="C75" s="207" t="s">
        <v>810</v>
      </c>
      <c r="D75" s="208" t="s">
        <v>1306</v>
      </c>
      <c r="E75" s="4" t="s">
        <v>1307</v>
      </c>
      <c r="F75" s="231"/>
      <c r="G75" s="232" t="s">
        <v>8448</v>
      </c>
      <c r="H75" s="233"/>
    </row>
    <row r="76" spans="2:8" ht="45">
      <c r="B76" s="230" t="s">
        <v>610</v>
      </c>
      <c r="C76" s="207" t="s">
        <v>811</v>
      </c>
      <c r="D76" s="208" t="s">
        <v>1306</v>
      </c>
      <c r="E76" s="4" t="s">
        <v>1307</v>
      </c>
      <c r="F76" s="231"/>
      <c r="G76" s="232" t="s">
        <v>8449</v>
      </c>
      <c r="H76" s="233"/>
    </row>
    <row r="77" spans="2:8" ht="45">
      <c r="B77" s="230" t="s">
        <v>611</v>
      </c>
      <c r="C77" s="207" t="s">
        <v>812</v>
      </c>
      <c r="D77" s="208" t="s">
        <v>1306</v>
      </c>
      <c r="E77" s="4" t="s">
        <v>1307</v>
      </c>
      <c r="F77" s="231"/>
      <c r="G77" s="232" t="s">
        <v>8450</v>
      </c>
      <c r="H77" s="233"/>
    </row>
    <row r="78" spans="2:8" ht="45">
      <c r="B78" s="230" t="s">
        <v>612</v>
      </c>
      <c r="C78" s="207" t="s">
        <v>813</v>
      </c>
      <c r="D78" s="208" t="s">
        <v>1306</v>
      </c>
      <c r="E78" s="4" t="s">
        <v>1307</v>
      </c>
      <c r="F78" s="231"/>
      <c r="G78" s="232" t="s">
        <v>8451</v>
      </c>
      <c r="H78" s="233"/>
    </row>
    <row r="79" spans="2:8" ht="30">
      <c r="B79" s="230" t="s">
        <v>7077</v>
      </c>
      <c r="C79" s="207" t="s">
        <v>8452</v>
      </c>
      <c r="D79" s="208" t="s">
        <v>1317</v>
      </c>
      <c r="E79" s="4" t="s">
        <v>4613</v>
      </c>
      <c r="F79" s="231"/>
      <c r="G79" s="232" t="s">
        <v>8453</v>
      </c>
      <c r="H79" s="233"/>
    </row>
    <row r="80" spans="2:8" ht="45.75" thickBot="1">
      <c r="B80" s="534" t="s">
        <v>7079</v>
      </c>
      <c r="C80" s="214" t="s">
        <v>8454</v>
      </c>
      <c r="D80" s="215" t="s">
        <v>1475</v>
      </c>
      <c r="E80" s="535" t="s">
        <v>1307</v>
      </c>
      <c r="F80" s="536"/>
      <c r="G80" s="537" t="s">
        <v>8455</v>
      </c>
      <c r="H80" s="233"/>
    </row>
    <row r="81" spans="2:8">
      <c r="B81" s="244" t="s">
        <v>4247</v>
      </c>
      <c r="C81" s="515"/>
      <c r="D81" s="444"/>
      <c r="E81" s="516"/>
      <c r="F81" s="516"/>
      <c r="G81" s="517"/>
      <c r="H81" s="233"/>
    </row>
    <row r="82" spans="2:8" ht="17.25" thickBot="1">
      <c r="B82" s="247" t="s">
        <v>8456</v>
      </c>
      <c r="C82" s="518"/>
      <c r="D82" s="449"/>
      <c r="E82" s="519"/>
      <c r="F82" s="519"/>
      <c r="G82" s="520"/>
      <c r="H82" s="233"/>
    </row>
    <row r="83" spans="2:8">
      <c r="B83" s="433" t="s">
        <v>8457</v>
      </c>
      <c r="C83" s="201" t="s">
        <v>8458</v>
      </c>
      <c r="D83" s="202" t="s">
        <v>1317</v>
      </c>
      <c r="E83" s="426" t="s">
        <v>1948</v>
      </c>
      <c r="F83" s="427"/>
      <c r="G83" s="533" t="s">
        <v>7085</v>
      </c>
      <c r="H83" s="233"/>
    </row>
    <row r="84" spans="2:8">
      <c r="B84" s="230" t="s">
        <v>8459</v>
      </c>
      <c r="C84" s="207" t="s">
        <v>8460</v>
      </c>
      <c r="D84" s="208" t="s">
        <v>1317</v>
      </c>
      <c r="E84" s="4" t="s">
        <v>1948</v>
      </c>
      <c r="F84" s="231"/>
      <c r="G84" s="232" t="s">
        <v>1503</v>
      </c>
      <c r="H84" s="233"/>
    </row>
    <row r="85" spans="2:8">
      <c r="B85" s="230" t="s">
        <v>8461</v>
      </c>
      <c r="C85" s="207" t="s">
        <v>1086</v>
      </c>
      <c r="D85" s="208" t="s">
        <v>1317</v>
      </c>
      <c r="E85" s="4" t="s">
        <v>1948</v>
      </c>
      <c r="F85" s="231"/>
      <c r="G85" s="232" t="s">
        <v>8462</v>
      </c>
      <c r="H85" s="233"/>
    </row>
    <row r="86" spans="2:8">
      <c r="B86" s="230" t="s">
        <v>8463</v>
      </c>
      <c r="C86" s="207" t="s">
        <v>1087</v>
      </c>
      <c r="D86" s="208" t="s">
        <v>1317</v>
      </c>
      <c r="E86" s="4" t="s">
        <v>1948</v>
      </c>
      <c r="F86" s="231"/>
      <c r="G86" s="232" t="s">
        <v>8464</v>
      </c>
      <c r="H86" s="233"/>
    </row>
    <row r="87" spans="2:8" ht="17.25" thickBot="1">
      <c r="B87" s="230" t="s">
        <v>4279</v>
      </c>
      <c r="C87" s="207" t="s">
        <v>1088</v>
      </c>
      <c r="D87" s="208" t="s">
        <v>1317</v>
      </c>
      <c r="E87" s="4" t="s">
        <v>1948</v>
      </c>
      <c r="F87" s="231"/>
      <c r="G87" s="232" t="s">
        <v>8465</v>
      </c>
      <c r="H87" s="233"/>
    </row>
    <row r="88" spans="2:8">
      <c r="B88" s="244" t="s">
        <v>8466</v>
      </c>
      <c r="C88" s="515"/>
      <c r="D88" s="444"/>
      <c r="E88" s="516"/>
      <c r="F88" s="516"/>
      <c r="G88" s="517"/>
      <c r="H88" s="233"/>
    </row>
    <row r="89" spans="2:8" ht="17.25" thickBot="1">
      <c r="B89" s="247" t="s">
        <v>8456</v>
      </c>
      <c r="C89" s="518"/>
      <c r="D89" s="449"/>
      <c r="E89" s="519"/>
      <c r="F89" s="519"/>
      <c r="G89" s="520"/>
      <c r="H89" s="233"/>
    </row>
    <row r="90" spans="2:8" ht="30.75" thickBot="1">
      <c r="B90" s="433" t="s">
        <v>8467</v>
      </c>
      <c r="C90" s="201" t="s">
        <v>8468</v>
      </c>
      <c r="D90" s="202" t="s">
        <v>1476</v>
      </c>
      <c r="E90" s="426" t="s">
        <v>4599</v>
      </c>
      <c r="F90" s="427"/>
      <c r="G90" s="533" t="s">
        <v>8469</v>
      </c>
      <c r="H90" s="233"/>
    </row>
    <row r="91" spans="2:8" ht="20.100000000000001" customHeight="1" thickBot="1">
      <c r="B91" s="464" t="s">
        <v>8470</v>
      </c>
      <c r="C91" s="453"/>
      <c r="D91" s="454"/>
      <c r="E91" s="465"/>
      <c r="F91" s="465"/>
      <c r="G91" s="466"/>
      <c r="H91" s="233"/>
    </row>
    <row r="92" spans="2:8" ht="90">
      <c r="B92" s="433" t="s">
        <v>7124</v>
      </c>
      <c r="C92" s="201" t="s">
        <v>8471</v>
      </c>
      <c r="D92" s="418" t="s">
        <v>1524</v>
      </c>
      <c r="E92" s="428" t="s">
        <v>7126</v>
      </c>
      <c r="F92" s="427"/>
      <c r="G92" s="533" t="s">
        <v>4611</v>
      </c>
      <c r="H92" s="233"/>
    </row>
    <row r="93" spans="2:8" ht="30">
      <c r="B93" s="538" t="s">
        <v>382</v>
      </c>
      <c r="C93" s="539" t="s">
        <v>8472</v>
      </c>
      <c r="D93" s="540" t="s">
        <v>1317</v>
      </c>
      <c r="E93" s="6" t="s">
        <v>1948</v>
      </c>
      <c r="F93" s="541"/>
      <c r="G93" s="341" t="s">
        <v>8473</v>
      </c>
      <c r="H93" s="233"/>
    </row>
    <row r="94" spans="2:8">
      <c r="B94" s="230" t="s">
        <v>8474</v>
      </c>
      <c r="C94" s="207" t="s">
        <v>8475</v>
      </c>
      <c r="D94" s="208" t="s">
        <v>2108</v>
      </c>
      <c r="E94" s="4" t="s">
        <v>2285</v>
      </c>
      <c r="F94" s="231"/>
      <c r="G94" s="232" t="s">
        <v>8476</v>
      </c>
      <c r="H94" s="233"/>
    </row>
    <row r="95" spans="2:8" ht="30">
      <c r="B95" s="230" t="s">
        <v>8477</v>
      </c>
      <c r="C95" s="207" t="s">
        <v>8478</v>
      </c>
      <c r="D95" s="208" t="s">
        <v>1317</v>
      </c>
      <c r="E95" s="4" t="s">
        <v>1948</v>
      </c>
      <c r="F95" s="231"/>
      <c r="G95" s="232" t="s">
        <v>8479</v>
      </c>
      <c r="H95" s="233"/>
    </row>
    <row r="96" spans="2:8" ht="30">
      <c r="B96" s="230" t="s">
        <v>8480</v>
      </c>
      <c r="C96" s="207" t="s">
        <v>8481</v>
      </c>
      <c r="D96" s="208" t="s">
        <v>1317</v>
      </c>
      <c r="E96" s="4" t="s">
        <v>1948</v>
      </c>
      <c r="F96" s="231"/>
      <c r="G96" s="232" t="s">
        <v>8482</v>
      </c>
      <c r="H96" s="233"/>
    </row>
    <row r="97" spans="2:8" ht="45">
      <c r="B97" s="342" t="s">
        <v>8483</v>
      </c>
      <c r="C97" s="255" t="s">
        <v>8484</v>
      </c>
      <c r="D97" s="256" t="s">
        <v>2108</v>
      </c>
      <c r="E97" s="237" t="s">
        <v>2285</v>
      </c>
      <c r="F97" s="343"/>
      <c r="G97" s="346" t="s">
        <v>8485</v>
      </c>
      <c r="H97" s="233"/>
    </row>
    <row r="98" spans="2:8" ht="60">
      <c r="B98" s="342" t="s">
        <v>8486</v>
      </c>
      <c r="C98" s="255" t="s">
        <v>8487</v>
      </c>
      <c r="D98" s="256" t="s">
        <v>1317</v>
      </c>
      <c r="E98" s="237" t="s">
        <v>1948</v>
      </c>
      <c r="F98" s="343"/>
      <c r="G98" s="346" t="s">
        <v>8488</v>
      </c>
      <c r="H98" s="233"/>
    </row>
    <row r="99" spans="2:8" ht="60.75" thickBot="1">
      <c r="B99" s="342" t="s">
        <v>759</v>
      </c>
      <c r="C99" s="255" t="s">
        <v>8489</v>
      </c>
      <c r="D99" s="256" t="s">
        <v>1317</v>
      </c>
      <c r="E99" s="237" t="s">
        <v>1948</v>
      </c>
      <c r="F99" s="343"/>
      <c r="G99" s="346" t="s">
        <v>8488</v>
      </c>
      <c r="H99" s="233"/>
    </row>
    <row r="100" spans="2:8" ht="20.100000000000001" customHeight="1" thickBot="1">
      <c r="B100" s="464" t="s">
        <v>8490</v>
      </c>
      <c r="C100" s="453"/>
      <c r="D100" s="454"/>
      <c r="E100" s="465"/>
      <c r="F100" s="465"/>
      <c r="G100" s="466"/>
      <c r="H100" s="233"/>
    </row>
    <row r="101" spans="2:8" ht="20.100000000000001" customHeight="1" thickBot="1">
      <c r="B101" s="464" t="s">
        <v>4643</v>
      </c>
      <c r="C101" s="453"/>
      <c r="D101" s="454"/>
      <c r="E101" s="465"/>
      <c r="F101" s="465"/>
      <c r="G101" s="466"/>
      <c r="H101" s="233"/>
    </row>
    <row r="102" spans="2:8">
      <c r="B102" s="433" t="s">
        <v>8491</v>
      </c>
      <c r="C102" s="201" t="s">
        <v>8492</v>
      </c>
      <c r="D102" s="202" t="s">
        <v>1317</v>
      </c>
      <c r="E102" s="426" t="s">
        <v>1948</v>
      </c>
      <c r="F102" s="427"/>
      <c r="G102" s="533" t="s">
        <v>8493</v>
      </c>
      <c r="H102" s="233"/>
    </row>
    <row r="103" spans="2:8" ht="30">
      <c r="B103" s="230" t="s">
        <v>4647</v>
      </c>
      <c r="C103" s="207" t="s">
        <v>8494</v>
      </c>
      <c r="D103" s="208" t="s">
        <v>3162</v>
      </c>
      <c r="E103" s="4" t="s">
        <v>1948</v>
      </c>
      <c r="F103" s="231"/>
      <c r="G103" s="232" t="s">
        <v>8495</v>
      </c>
      <c r="H103" s="233"/>
    </row>
    <row r="104" spans="2:8" ht="30">
      <c r="B104" s="230" t="s">
        <v>4651</v>
      </c>
      <c r="C104" s="207" t="s">
        <v>8496</v>
      </c>
      <c r="D104" s="208" t="s">
        <v>1317</v>
      </c>
      <c r="E104" s="4" t="s">
        <v>1948</v>
      </c>
      <c r="F104" s="231"/>
      <c r="G104" s="232" t="s">
        <v>7151</v>
      </c>
      <c r="H104" s="233"/>
    </row>
    <row r="105" spans="2:8" ht="33">
      <c r="B105" s="230" t="s">
        <v>4654</v>
      </c>
      <c r="C105" s="207" t="s">
        <v>8497</v>
      </c>
      <c r="D105" s="208" t="s">
        <v>1306</v>
      </c>
      <c r="E105" s="4" t="s">
        <v>2285</v>
      </c>
      <c r="F105" s="231"/>
      <c r="G105" s="232" t="s">
        <v>4656</v>
      </c>
      <c r="H105" s="233"/>
    </row>
    <row r="106" spans="2:8">
      <c r="B106" s="230" t="s">
        <v>8498</v>
      </c>
      <c r="C106" s="207" t="s">
        <v>8499</v>
      </c>
      <c r="D106" s="208" t="s">
        <v>1317</v>
      </c>
      <c r="E106" s="4" t="s">
        <v>1948</v>
      </c>
      <c r="F106" s="231"/>
      <c r="G106" s="232" t="s">
        <v>7156</v>
      </c>
      <c r="H106" s="233"/>
    </row>
    <row r="107" spans="2:8" ht="33">
      <c r="B107" s="230" t="s">
        <v>4660</v>
      </c>
      <c r="C107" s="207" t="s">
        <v>8500</v>
      </c>
      <c r="D107" s="208">
        <v>3</v>
      </c>
      <c r="E107" s="4" t="s">
        <v>1948</v>
      </c>
      <c r="F107" s="231"/>
      <c r="G107" s="232" t="s">
        <v>8501</v>
      </c>
      <c r="H107" s="233"/>
    </row>
    <row r="108" spans="2:8" ht="33">
      <c r="B108" s="230" t="s">
        <v>8502</v>
      </c>
      <c r="C108" s="207" t="s">
        <v>8503</v>
      </c>
      <c r="D108" s="208" t="s">
        <v>1317</v>
      </c>
      <c r="E108" s="4" t="s">
        <v>1948</v>
      </c>
      <c r="F108" s="231"/>
      <c r="G108" s="232" t="s">
        <v>7162</v>
      </c>
      <c r="H108" s="233"/>
    </row>
    <row r="109" spans="2:8" ht="60">
      <c r="B109" s="230" t="s">
        <v>8504</v>
      </c>
      <c r="C109" s="207" t="s">
        <v>8505</v>
      </c>
      <c r="D109" s="208" t="s">
        <v>2108</v>
      </c>
      <c r="E109" s="4" t="s">
        <v>1948</v>
      </c>
      <c r="F109" s="231"/>
      <c r="G109" s="232" t="s">
        <v>4668</v>
      </c>
      <c r="H109" s="233"/>
    </row>
    <row r="110" spans="2:8" ht="60">
      <c r="B110" s="230" t="s">
        <v>8506</v>
      </c>
      <c r="C110" s="207" t="s">
        <v>8507</v>
      </c>
      <c r="D110" s="208">
        <v>3</v>
      </c>
      <c r="E110" s="4" t="s">
        <v>1948</v>
      </c>
      <c r="F110" s="231"/>
      <c r="G110" s="232" t="s">
        <v>4671</v>
      </c>
      <c r="H110" s="233"/>
    </row>
    <row r="111" spans="2:8" ht="33">
      <c r="B111" s="230" t="s">
        <v>4672</v>
      </c>
      <c r="C111" s="207" t="s">
        <v>8508</v>
      </c>
      <c r="D111" s="208">
        <v>1</v>
      </c>
      <c r="E111" s="4" t="s">
        <v>1948</v>
      </c>
      <c r="F111" s="231"/>
      <c r="G111" s="232" t="s">
        <v>8509</v>
      </c>
      <c r="H111" s="233"/>
    </row>
    <row r="112" spans="2:8" ht="135">
      <c r="B112" s="230" t="s">
        <v>8510</v>
      </c>
      <c r="C112" s="207" t="s">
        <v>8511</v>
      </c>
      <c r="D112" s="208" t="s">
        <v>4677</v>
      </c>
      <c r="E112" s="4" t="s">
        <v>1948</v>
      </c>
      <c r="F112" s="231"/>
      <c r="G112" s="232" t="s">
        <v>8512</v>
      </c>
      <c r="H112" s="233"/>
    </row>
    <row r="113" spans="2:8" ht="33">
      <c r="B113" s="230" t="s">
        <v>4679</v>
      </c>
      <c r="C113" s="207" t="s">
        <v>8513</v>
      </c>
      <c r="D113" s="208" t="s">
        <v>1306</v>
      </c>
      <c r="E113" s="4" t="s">
        <v>2285</v>
      </c>
      <c r="F113" s="231"/>
      <c r="G113" s="346" t="s">
        <v>8514</v>
      </c>
      <c r="H113" s="233"/>
    </row>
    <row r="114" spans="2:8">
      <c r="B114" s="230" t="s">
        <v>8515</v>
      </c>
      <c r="C114" s="207" t="s">
        <v>8516</v>
      </c>
      <c r="D114" s="208" t="s">
        <v>1317</v>
      </c>
      <c r="E114" s="4" t="s">
        <v>1948</v>
      </c>
      <c r="F114" s="231"/>
      <c r="G114" s="296"/>
      <c r="H114" s="233"/>
    </row>
    <row r="115" spans="2:8" ht="33">
      <c r="B115" s="230" t="s">
        <v>4684</v>
      </c>
      <c r="C115" s="207" t="s">
        <v>8517</v>
      </c>
      <c r="D115" s="208">
        <v>3</v>
      </c>
      <c r="E115" s="4" t="s">
        <v>1948</v>
      </c>
      <c r="F115" s="231"/>
      <c r="G115" s="296"/>
      <c r="H115" s="233"/>
    </row>
    <row r="116" spans="2:8" ht="33">
      <c r="B116" s="230" t="s">
        <v>8518</v>
      </c>
      <c r="C116" s="207" t="s">
        <v>8519</v>
      </c>
      <c r="D116" s="208" t="s">
        <v>1317</v>
      </c>
      <c r="E116" s="4" t="s">
        <v>1948</v>
      </c>
      <c r="F116" s="231"/>
      <c r="G116" s="296"/>
      <c r="H116" s="233"/>
    </row>
    <row r="117" spans="2:8" ht="33">
      <c r="B117" s="230" t="s">
        <v>8520</v>
      </c>
      <c r="C117" s="207" t="s">
        <v>8521</v>
      </c>
      <c r="D117" s="208" t="s">
        <v>2108</v>
      </c>
      <c r="E117" s="4" t="s">
        <v>1948</v>
      </c>
      <c r="F117" s="231"/>
      <c r="G117" s="296"/>
      <c r="H117" s="233"/>
    </row>
    <row r="118" spans="2:8" ht="33">
      <c r="B118" s="230" t="s">
        <v>8522</v>
      </c>
      <c r="C118" s="207" t="s">
        <v>8523</v>
      </c>
      <c r="D118" s="208">
        <v>3</v>
      </c>
      <c r="E118" s="4" t="s">
        <v>1948</v>
      </c>
      <c r="F118" s="231"/>
      <c r="G118" s="296"/>
      <c r="H118" s="233"/>
    </row>
    <row r="119" spans="2:8" ht="33">
      <c r="B119" s="230" t="s">
        <v>4692</v>
      </c>
      <c r="C119" s="207" t="s">
        <v>8524</v>
      </c>
      <c r="D119" s="208">
        <v>1</v>
      </c>
      <c r="E119" s="4" t="s">
        <v>1948</v>
      </c>
      <c r="F119" s="231"/>
      <c r="G119" s="296"/>
      <c r="H119" s="233"/>
    </row>
    <row r="120" spans="2:8">
      <c r="B120" s="230" t="s">
        <v>8525</v>
      </c>
      <c r="C120" s="207" t="s">
        <v>8526</v>
      </c>
      <c r="D120" s="208" t="s">
        <v>4677</v>
      </c>
      <c r="E120" s="4" t="s">
        <v>1948</v>
      </c>
      <c r="F120" s="231"/>
      <c r="G120" s="542"/>
      <c r="H120" s="233"/>
    </row>
    <row r="121" spans="2:8" ht="33">
      <c r="B121" s="230" t="s">
        <v>4696</v>
      </c>
      <c r="C121" s="207" t="s">
        <v>8527</v>
      </c>
      <c r="D121" s="208" t="s">
        <v>1306</v>
      </c>
      <c r="E121" s="4" t="s">
        <v>2285</v>
      </c>
      <c r="F121" s="231"/>
      <c r="G121" s="346" t="s">
        <v>8528</v>
      </c>
      <c r="H121" s="233"/>
    </row>
    <row r="122" spans="2:8">
      <c r="B122" s="230" t="s">
        <v>8529</v>
      </c>
      <c r="C122" s="207" t="s">
        <v>8530</v>
      </c>
      <c r="D122" s="208" t="s">
        <v>1317</v>
      </c>
      <c r="E122" s="4" t="s">
        <v>1948</v>
      </c>
      <c r="F122" s="231"/>
      <c r="G122" s="296"/>
      <c r="H122" s="233"/>
    </row>
    <row r="123" spans="2:8" ht="33">
      <c r="B123" s="230" t="s">
        <v>4701</v>
      </c>
      <c r="C123" s="207" t="s">
        <v>8531</v>
      </c>
      <c r="D123" s="208">
        <v>3</v>
      </c>
      <c r="E123" s="4" t="s">
        <v>1948</v>
      </c>
      <c r="F123" s="231"/>
      <c r="G123" s="296"/>
      <c r="H123" s="233"/>
    </row>
    <row r="124" spans="2:8" ht="33">
      <c r="B124" s="230" t="s">
        <v>8532</v>
      </c>
      <c r="C124" s="207" t="s">
        <v>8533</v>
      </c>
      <c r="D124" s="208" t="s">
        <v>1317</v>
      </c>
      <c r="E124" s="4" t="s">
        <v>1948</v>
      </c>
      <c r="F124" s="231"/>
      <c r="G124" s="296"/>
      <c r="H124" s="233"/>
    </row>
    <row r="125" spans="2:8" ht="33">
      <c r="B125" s="230" t="s">
        <v>8534</v>
      </c>
      <c r="C125" s="207" t="s">
        <v>8535</v>
      </c>
      <c r="D125" s="208" t="s">
        <v>2108</v>
      </c>
      <c r="E125" s="4" t="s">
        <v>1948</v>
      </c>
      <c r="F125" s="231"/>
      <c r="G125" s="296"/>
      <c r="H125" s="233"/>
    </row>
    <row r="126" spans="2:8" ht="33">
      <c r="B126" s="230" t="s">
        <v>8536</v>
      </c>
      <c r="C126" s="207" t="s">
        <v>8537</v>
      </c>
      <c r="D126" s="208">
        <v>3</v>
      </c>
      <c r="E126" s="4" t="s">
        <v>1948</v>
      </c>
      <c r="F126" s="231"/>
      <c r="G126" s="296"/>
      <c r="H126" s="233"/>
    </row>
    <row r="127" spans="2:8" ht="33">
      <c r="B127" s="230" t="s">
        <v>4709</v>
      </c>
      <c r="C127" s="207" t="s">
        <v>8538</v>
      </c>
      <c r="D127" s="208">
        <v>1</v>
      </c>
      <c r="E127" s="4" t="s">
        <v>1948</v>
      </c>
      <c r="F127" s="231"/>
      <c r="G127" s="296"/>
      <c r="H127" s="233"/>
    </row>
    <row r="128" spans="2:8" ht="17.25" thickBot="1">
      <c r="B128" s="230" t="s">
        <v>8539</v>
      </c>
      <c r="C128" s="207" t="s">
        <v>8540</v>
      </c>
      <c r="D128" s="208" t="s">
        <v>4677</v>
      </c>
      <c r="E128" s="4" t="s">
        <v>1948</v>
      </c>
      <c r="F128" s="231"/>
      <c r="G128" s="297"/>
      <c r="H128" s="233"/>
    </row>
    <row r="129" spans="2:8" ht="20.100000000000001" customHeight="1" thickBot="1">
      <c r="B129" s="464" t="s">
        <v>4713</v>
      </c>
      <c r="C129" s="453"/>
      <c r="D129" s="454"/>
      <c r="E129" s="465"/>
      <c r="F129" s="465"/>
      <c r="G129" s="466"/>
      <c r="H129" s="233"/>
    </row>
    <row r="130" spans="2:8" ht="105">
      <c r="B130" s="458" t="s">
        <v>8541</v>
      </c>
      <c r="C130" s="312" t="s">
        <v>8542</v>
      </c>
      <c r="D130" s="495" t="s">
        <v>4677</v>
      </c>
      <c r="E130" s="241" t="s">
        <v>1948</v>
      </c>
      <c r="F130" s="339"/>
      <c r="G130" s="511" t="s">
        <v>8543</v>
      </c>
      <c r="H130" s="233"/>
    </row>
    <row r="131" spans="2:8" ht="30" customHeight="1">
      <c r="B131" s="230" t="s">
        <v>8544</v>
      </c>
      <c r="C131" s="207" t="s">
        <v>8545</v>
      </c>
      <c r="D131" s="208" t="s">
        <v>1317</v>
      </c>
      <c r="E131" s="4" t="s">
        <v>1948</v>
      </c>
      <c r="F131" s="231"/>
      <c r="G131" s="346" t="s">
        <v>4719</v>
      </c>
      <c r="H131" s="233"/>
    </row>
    <row r="132" spans="2:8">
      <c r="B132" s="230" t="s">
        <v>4720</v>
      </c>
      <c r="C132" s="207" t="s">
        <v>8546</v>
      </c>
      <c r="D132" s="208" t="s">
        <v>3162</v>
      </c>
      <c r="E132" s="4" t="s">
        <v>1948</v>
      </c>
      <c r="F132" s="231"/>
      <c r="G132" s="341"/>
      <c r="H132" s="233"/>
    </row>
    <row r="133" spans="2:8">
      <c r="B133" s="230" t="s">
        <v>4722</v>
      </c>
      <c r="C133" s="207" t="s">
        <v>8547</v>
      </c>
      <c r="D133" s="208" t="s">
        <v>1317</v>
      </c>
      <c r="E133" s="4" t="s">
        <v>1948</v>
      </c>
      <c r="F133" s="231"/>
      <c r="G133" s="341"/>
      <c r="H133" s="233"/>
    </row>
    <row r="134" spans="2:8" ht="33">
      <c r="B134" s="230" t="s">
        <v>4724</v>
      </c>
      <c r="C134" s="207" t="s">
        <v>8548</v>
      </c>
      <c r="D134" s="208" t="s">
        <v>1306</v>
      </c>
      <c r="E134" s="4" t="s">
        <v>2285</v>
      </c>
      <c r="F134" s="231"/>
      <c r="G134" s="341"/>
      <c r="H134" s="233"/>
    </row>
    <row r="135" spans="2:8">
      <c r="B135" s="230" t="s">
        <v>8549</v>
      </c>
      <c r="C135" s="207" t="s">
        <v>8550</v>
      </c>
      <c r="D135" s="208" t="s">
        <v>1317</v>
      </c>
      <c r="E135" s="4" t="s">
        <v>1948</v>
      </c>
      <c r="F135" s="231"/>
      <c r="G135" s="341"/>
      <c r="H135" s="233"/>
    </row>
    <row r="136" spans="2:8" ht="33">
      <c r="B136" s="230" t="s">
        <v>4728</v>
      </c>
      <c r="C136" s="207" t="s">
        <v>8551</v>
      </c>
      <c r="D136" s="208">
        <v>3</v>
      </c>
      <c r="E136" s="4" t="s">
        <v>1948</v>
      </c>
      <c r="F136" s="231"/>
      <c r="G136" s="341"/>
      <c r="H136" s="233"/>
    </row>
    <row r="137" spans="2:8" ht="33">
      <c r="B137" s="230" t="s">
        <v>8552</v>
      </c>
      <c r="C137" s="207" t="s">
        <v>8553</v>
      </c>
      <c r="D137" s="208" t="s">
        <v>1317</v>
      </c>
      <c r="E137" s="4" t="s">
        <v>1948</v>
      </c>
      <c r="F137" s="231"/>
      <c r="G137" s="341"/>
      <c r="H137" s="233"/>
    </row>
    <row r="138" spans="2:8" ht="33">
      <c r="B138" s="230" t="s">
        <v>8554</v>
      </c>
      <c r="C138" s="207" t="s">
        <v>8555</v>
      </c>
      <c r="D138" s="208" t="s">
        <v>2108</v>
      </c>
      <c r="E138" s="4" t="s">
        <v>1948</v>
      </c>
      <c r="F138" s="231"/>
      <c r="G138" s="341"/>
      <c r="H138" s="233"/>
    </row>
    <row r="139" spans="2:8" ht="33">
      <c r="B139" s="230" t="s">
        <v>8556</v>
      </c>
      <c r="C139" s="207" t="s">
        <v>8557</v>
      </c>
      <c r="D139" s="208">
        <v>3</v>
      </c>
      <c r="E139" s="4" t="s">
        <v>1948</v>
      </c>
      <c r="F139" s="231"/>
      <c r="G139" s="341"/>
      <c r="H139" s="233"/>
    </row>
    <row r="140" spans="2:8" ht="33">
      <c r="B140" s="230" t="s">
        <v>4736</v>
      </c>
      <c r="C140" s="207" t="s">
        <v>8558</v>
      </c>
      <c r="D140" s="208">
        <v>1</v>
      </c>
      <c r="E140" s="4" t="s">
        <v>1948</v>
      </c>
      <c r="F140" s="231"/>
      <c r="G140" s="341"/>
      <c r="H140" s="233"/>
    </row>
    <row r="141" spans="2:8">
      <c r="B141" s="230" t="s">
        <v>8559</v>
      </c>
      <c r="C141" s="207" t="s">
        <v>8560</v>
      </c>
      <c r="D141" s="208" t="s">
        <v>4677</v>
      </c>
      <c r="E141" s="4" t="s">
        <v>1948</v>
      </c>
      <c r="F141" s="231"/>
      <c r="G141" s="341"/>
      <c r="H141" s="233"/>
    </row>
    <row r="142" spans="2:8" ht="33">
      <c r="B142" s="230" t="s">
        <v>4740</v>
      </c>
      <c r="C142" s="207" t="s">
        <v>8561</v>
      </c>
      <c r="D142" s="208" t="s">
        <v>1306</v>
      </c>
      <c r="E142" s="4" t="s">
        <v>2285</v>
      </c>
      <c r="F142" s="231"/>
      <c r="G142" s="341"/>
      <c r="H142" s="233"/>
    </row>
    <row r="143" spans="2:8">
      <c r="B143" s="230" t="s">
        <v>8562</v>
      </c>
      <c r="C143" s="207" t="s">
        <v>8563</v>
      </c>
      <c r="D143" s="208" t="s">
        <v>1317</v>
      </c>
      <c r="E143" s="4" t="s">
        <v>1948</v>
      </c>
      <c r="F143" s="231"/>
      <c r="G143" s="341"/>
      <c r="H143" s="233"/>
    </row>
    <row r="144" spans="2:8" ht="33">
      <c r="B144" s="230" t="s">
        <v>4744</v>
      </c>
      <c r="C144" s="207" t="s">
        <v>8564</v>
      </c>
      <c r="D144" s="208">
        <v>3</v>
      </c>
      <c r="E144" s="4" t="s">
        <v>1948</v>
      </c>
      <c r="F144" s="231"/>
      <c r="G144" s="341"/>
      <c r="H144" s="233"/>
    </row>
    <row r="145" spans="2:8" ht="33">
      <c r="B145" s="230" t="s">
        <v>8565</v>
      </c>
      <c r="C145" s="207" t="s">
        <v>8566</v>
      </c>
      <c r="D145" s="208" t="s">
        <v>1317</v>
      </c>
      <c r="E145" s="4" t="s">
        <v>1948</v>
      </c>
      <c r="F145" s="231"/>
      <c r="G145" s="341"/>
      <c r="H145" s="233"/>
    </row>
    <row r="146" spans="2:8" ht="33">
      <c r="B146" s="230" t="s">
        <v>8567</v>
      </c>
      <c r="C146" s="207" t="s">
        <v>8568</v>
      </c>
      <c r="D146" s="208" t="s">
        <v>2108</v>
      </c>
      <c r="E146" s="4" t="s">
        <v>1948</v>
      </c>
      <c r="F146" s="231"/>
      <c r="G146" s="341"/>
      <c r="H146" s="233"/>
    </row>
    <row r="147" spans="2:8" ht="33">
      <c r="B147" s="230" t="s">
        <v>8569</v>
      </c>
      <c r="C147" s="207" t="s">
        <v>8570</v>
      </c>
      <c r="D147" s="208">
        <v>3</v>
      </c>
      <c r="E147" s="4" t="s">
        <v>1948</v>
      </c>
      <c r="F147" s="231"/>
      <c r="G147" s="341"/>
      <c r="H147" s="233"/>
    </row>
    <row r="148" spans="2:8" ht="33">
      <c r="B148" s="230" t="s">
        <v>4752</v>
      </c>
      <c r="C148" s="207" t="s">
        <v>8571</v>
      </c>
      <c r="D148" s="208">
        <v>1</v>
      </c>
      <c r="E148" s="4" t="s">
        <v>1948</v>
      </c>
      <c r="F148" s="231"/>
      <c r="G148" s="341"/>
      <c r="H148" s="233"/>
    </row>
    <row r="149" spans="2:8">
      <c r="B149" s="230" t="s">
        <v>8572</v>
      </c>
      <c r="C149" s="207" t="s">
        <v>8573</v>
      </c>
      <c r="D149" s="208" t="s">
        <v>4677</v>
      </c>
      <c r="E149" s="4" t="s">
        <v>1948</v>
      </c>
      <c r="F149" s="231"/>
      <c r="G149" s="341"/>
      <c r="H149" s="233"/>
    </row>
    <row r="150" spans="2:8" ht="33">
      <c r="B150" s="230" t="s">
        <v>4756</v>
      </c>
      <c r="C150" s="207" t="s">
        <v>8574</v>
      </c>
      <c r="D150" s="208" t="s">
        <v>1306</v>
      </c>
      <c r="E150" s="4" t="s">
        <v>2285</v>
      </c>
      <c r="F150" s="231"/>
      <c r="G150" s="341"/>
      <c r="H150" s="233"/>
    </row>
    <row r="151" spans="2:8">
      <c r="B151" s="230" t="s">
        <v>8575</v>
      </c>
      <c r="C151" s="207" t="s">
        <v>8576</v>
      </c>
      <c r="D151" s="208" t="s">
        <v>1317</v>
      </c>
      <c r="E151" s="4" t="s">
        <v>1948</v>
      </c>
      <c r="F151" s="231"/>
      <c r="G151" s="341"/>
      <c r="H151" s="233"/>
    </row>
    <row r="152" spans="2:8" ht="33">
      <c r="B152" s="230" t="s">
        <v>4760</v>
      </c>
      <c r="C152" s="207" t="s">
        <v>8577</v>
      </c>
      <c r="D152" s="208">
        <v>3</v>
      </c>
      <c r="E152" s="4" t="s">
        <v>1948</v>
      </c>
      <c r="F152" s="231"/>
      <c r="G152" s="341"/>
      <c r="H152" s="233"/>
    </row>
    <row r="153" spans="2:8" ht="33">
      <c r="B153" s="230" t="s">
        <v>8578</v>
      </c>
      <c r="C153" s="207" t="s">
        <v>8579</v>
      </c>
      <c r="D153" s="208" t="s">
        <v>1317</v>
      </c>
      <c r="E153" s="4" t="s">
        <v>1948</v>
      </c>
      <c r="F153" s="231"/>
      <c r="G153" s="341"/>
      <c r="H153" s="233"/>
    </row>
    <row r="154" spans="2:8" ht="33">
      <c r="B154" s="230" t="s">
        <v>8580</v>
      </c>
      <c r="C154" s="207" t="s">
        <v>8581</v>
      </c>
      <c r="D154" s="208" t="s">
        <v>2108</v>
      </c>
      <c r="E154" s="4" t="s">
        <v>1948</v>
      </c>
      <c r="F154" s="231"/>
      <c r="G154" s="341"/>
      <c r="H154" s="233"/>
    </row>
    <row r="155" spans="2:8" ht="33">
      <c r="B155" s="230" t="s">
        <v>8582</v>
      </c>
      <c r="C155" s="207" t="s">
        <v>8583</v>
      </c>
      <c r="D155" s="208">
        <v>3</v>
      </c>
      <c r="E155" s="4" t="s">
        <v>1948</v>
      </c>
      <c r="F155" s="231"/>
      <c r="G155" s="341"/>
      <c r="H155" s="233"/>
    </row>
    <row r="156" spans="2:8" ht="33">
      <c r="B156" s="230" t="s">
        <v>4768</v>
      </c>
      <c r="C156" s="207" t="s">
        <v>8584</v>
      </c>
      <c r="D156" s="208">
        <v>1</v>
      </c>
      <c r="E156" s="4" t="s">
        <v>1948</v>
      </c>
      <c r="F156" s="231"/>
      <c r="G156" s="614"/>
      <c r="H156" s="233"/>
    </row>
    <row r="157" spans="2:8" ht="17.25" thickBot="1">
      <c r="B157" s="230" t="s">
        <v>8585</v>
      </c>
      <c r="C157" s="207" t="s">
        <v>8586</v>
      </c>
      <c r="D157" s="208" t="s">
        <v>4677</v>
      </c>
      <c r="E157" s="4" t="s">
        <v>1948</v>
      </c>
      <c r="F157" s="231"/>
      <c r="G157" s="618"/>
      <c r="H157" s="233"/>
    </row>
    <row r="158" spans="2:8" ht="20.100000000000001" customHeight="1" thickBot="1">
      <c r="B158" s="464" t="s">
        <v>4888</v>
      </c>
      <c r="C158" s="453"/>
      <c r="D158" s="454"/>
      <c r="E158" s="465"/>
      <c r="F158" s="465"/>
      <c r="G158" s="466"/>
      <c r="H158" s="233"/>
    </row>
    <row r="159" spans="2:8" ht="30" customHeight="1">
      <c r="B159" s="230" t="s">
        <v>8587</v>
      </c>
      <c r="C159" s="207" t="s">
        <v>8588</v>
      </c>
      <c r="D159" s="251" t="s">
        <v>4677</v>
      </c>
      <c r="E159" s="5" t="s">
        <v>1948</v>
      </c>
      <c r="F159" s="231"/>
      <c r="G159" s="346" t="s">
        <v>8589</v>
      </c>
      <c r="H159" s="233"/>
    </row>
    <row r="160" spans="2:8">
      <c r="B160" s="230" t="s">
        <v>8590</v>
      </c>
      <c r="C160" s="207" t="s">
        <v>8591</v>
      </c>
      <c r="D160" s="208" t="s">
        <v>1317</v>
      </c>
      <c r="E160" s="4" t="s">
        <v>1948</v>
      </c>
      <c r="F160" s="231"/>
      <c r="G160" s="296"/>
      <c r="H160" s="233"/>
    </row>
    <row r="161" spans="2:8">
      <c r="B161" s="230" t="s">
        <v>4777</v>
      </c>
      <c r="C161" s="207" t="s">
        <v>8592</v>
      </c>
      <c r="D161" s="208" t="s">
        <v>3162</v>
      </c>
      <c r="E161" s="4" t="s">
        <v>1948</v>
      </c>
      <c r="F161" s="231"/>
      <c r="G161" s="341"/>
      <c r="H161" s="233"/>
    </row>
    <row r="162" spans="2:8">
      <c r="B162" s="230" t="s">
        <v>4779</v>
      </c>
      <c r="C162" s="207" t="s">
        <v>8593</v>
      </c>
      <c r="D162" s="208" t="s">
        <v>1317</v>
      </c>
      <c r="E162" s="4" t="s">
        <v>1948</v>
      </c>
      <c r="F162" s="231"/>
      <c r="G162" s="341"/>
      <c r="H162" s="233"/>
    </row>
    <row r="163" spans="2:8" ht="33">
      <c r="B163" s="230" t="s">
        <v>4781</v>
      </c>
      <c r="C163" s="207" t="s">
        <v>8594</v>
      </c>
      <c r="D163" s="208" t="s">
        <v>1306</v>
      </c>
      <c r="E163" s="4" t="s">
        <v>2285</v>
      </c>
      <c r="F163" s="231"/>
      <c r="G163" s="341"/>
      <c r="H163" s="233"/>
    </row>
    <row r="164" spans="2:8">
      <c r="B164" s="230" t="s">
        <v>8595</v>
      </c>
      <c r="C164" s="207" t="s">
        <v>8596</v>
      </c>
      <c r="D164" s="208" t="s">
        <v>1317</v>
      </c>
      <c r="E164" s="4" t="s">
        <v>1948</v>
      </c>
      <c r="F164" s="231"/>
      <c r="G164" s="341"/>
      <c r="H164" s="233"/>
    </row>
    <row r="165" spans="2:8" ht="33">
      <c r="B165" s="230" t="s">
        <v>4785</v>
      </c>
      <c r="C165" s="207" t="s">
        <v>8597</v>
      </c>
      <c r="D165" s="208">
        <v>3</v>
      </c>
      <c r="E165" s="4" t="s">
        <v>1948</v>
      </c>
      <c r="F165" s="231"/>
      <c r="G165" s="341"/>
      <c r="H165" s="233"/>
    </row>
    <row r="166" spans="2:8" ht="33">
      <c r="B166" s="230" t="s">
        <v>8598</v>
      </c>
      <c r="C166" s="207" t="s">
        <v>8599</v>
      </c>
      <c r="D166" s="208" t="s">
        <v>1317</v>
      </c>
      <c r="E166" s="4" t="s">
        <v>1948</v>
      </c>
      <c r="F166" s="231"/>
      <c r="G166" s="341"/>
      <c r="H166" s="233"/>
    </row>
    <row r="167" spans="2:8" ht="33">
      <c r="B167" s="230" t="s">
        <v>8600</v>
      </c>
      <c r="C167" s="207" t="s">
        <v>8601</v>
      </c>
      <c r="D167" s="208" t="s">
        <v>2108</v>
      </c>
      <c r="E167" s="4" t="s">
        <v>1948</v>
      </c>
      <c r="F167" s="231"/>
      <c r="G167" s="341"/>
      <c r="H167" s="233"/>
    </row>
    <row r="168" spans="2:8" ht="33">
      <c r="B168" s="230" t="s">
        <v>8602</v>
      </c>
      <c r="C168" s="207" t="s">
        <v>8603</v>
      </c>
      <c r="D168" s="208">
        <v>3</v>
      </c>
      <c r="E168" s="4" t="s">
        <v>1948</v>
      </c>
      <c r="F168" s="231"/>
      <c r="G168" s="341"/>
      <c r="H168" s="233"/>
    </row>
    <row r="169" spans="2:8" ht="33">
      <c r="B169" s="230" t="s">
        <v>4793</v>
      </c>
      <c r="C169" s="207" t="s">
        <v>8604</v>
      </c>
      <c r="D169" s="208">
        <v>1</v>
      </c>
      <c r="E169" s="4" t="s">
        <v>1948</v>
      </c>
      <c r="F169" s="231"/>
      <c r="G169" s="341"/>
      <c r="H169" s="233"/>
    </row>
    <row r="170" spans="2:8">
      <c r="B170" s="230" t="s">
        <v>8605</v>
      </c>
      <c r="C170" s="207" t="s">
        <v>8606</v>
      </c>
      <c r="D170" s="208" t="s">
        <v>4677</v>
      </c>
      <c r="E170" s="4" t="s">
        <v>1948</v>
      </c>
      <c r="F170" s="231"/>
      <c r="G170" s="341"/>
      <c r="H170" s="233"/>
    </row>
    <row r="171" spans="2:8" ht="33">
      <c r="B171" s="230" t="s">
        <v>4797</v>
      </c>
      <c r="C171" s="207" t="s">
        <v>8607</v>
      </c>
      <c r="D171" s="208" t="s">
        <v>1306</v>
      </c>
      <c r="E171" s="4" t="s">
        <v>2285</v>
      </c>
      <c r="F171" s="231"/>
      <c r="G171" s="341"/>
      <c r="H171" s="233"/>
    </row>
    <row r="172" spans="2:8">
      <c r="B172" s="230" t="s">
        <v>8608</v>
      </c>
      <c r="C172" s="207" t="s">
        <v>8609</v>
      </c>
      <c r="D172" s="208" t="s">
        <v>1317</v>
      </c>
      <c r="E172" s="4" t="s">
        <v>1948</v>
      </c>
      <c r="F172" s="231"/>
      <c r="G172" s="341"/>
      <c r="H172" s="233"/>
    </row>
    <row r="173" spans="2:8" ht="33">
      <c r="B173" s="230" t="s">
        <v>4801</v>
      </c>
      <c r="C173" s="207" t="s">
        <v>8610</v>
      </c>
      <c r="D173" s="208">
        <v>3</v>
      </c>
      <c r="E173" s="4" t="s">
        <v>1948</v>
      </c>
      <c r="F173" s="231"/>
      <c r="G173" s="341"/>
      <c r="H173" s="233"/>
    </row>
    <row r="174" spans="2:8" ht="33">
      <c r="B174" s="230" t="s">
        <v>8611</v>
      </c>
      <c r="C174" s="207" t="s">
        <v>8612</v>
      </c>
      <c r="D174" s="208" t="s">
        <v>1317</v>
      </c>
      <c r="E174" s="4" t="s">
        <v>1948</v>
      </c>
      <c r="F174" s="231"/>
      <c r="G174" s="341"/>
      <c r="H174" s="233"/>
    </row>
    <row r="175" spans="2:8" ht="33">
      <c r="B175" s="230" t="s">
        <v>8613</v>
      </c>
      <c r="C175" s="207" t="s">
        <v>8614</v>
      </c>
      <c r="D175" s="208" t="s">
        <v>2108</v>
      </c>
      <c r="E175" s="4" t="s">
        <v>1948</v>
      </c>
      <c r="F175" s="231"/>
      <c r="G175" s="341"/>
      <c r="H175" s="233"/>
    </row>
    <row r="176" spans="2:8" ht="33">
      <c r="B176" s="230" t="s">
        <v>8615</v>
      </c>
      <c r="C176" s="207" t="s">
        <v>8616</v>
      </c>
      <c r="D176" s="208">
        <v>3</v>
      </c>
      <c r="E176" s="4" t="s">
        <v>1948</v>
      </c>
      <c r="F176" s="231"/>
      <c r="G176" s="341"/>
      <c r="H176" s="233"/>
    </row>
    <row r="177" spans="2:8" ht="33">
      <c r="B177" s="230" t="s">
        <v>4809</v>
      </c>
      <c r="C177" s="207" t="s">
        <v>8617</v>
      </c>
      <c r="D177" s="208">
        <v>1</v>
      </c>
      <c r="E177" s="4" t="s">
        <v>1948</v>
      </c>
      <c r="F177" s="231"/>
      <c r="G177" s="341"/>
      <c r="H177" s="233"/>
    </row>
    <row r="178" spans="2:8">
      <c r="B178" s="230" t="s">
        <v>8618</v>
      </c>
      <c r="C178" s="207" t="s">
        <v>8619</v>
      </c>
      <c r="D178" s="208" t="s">
        <v>4677</v>
      </c>
      <c r="E178" s="4" t="s">
        <v>1948</v>
      </c>
      <c r="F178" s="231"/>
      <c r="G178" s="341"/>
      <c r="H178" s="233"/>
    </row>
    <row r="179" spans="2:8" ht="33">
      <c r="B179" s="230" t="s">
        <v>4813</v>
      </c>
      <c r="C179" s="207" t="s">
        <v>8620</v>
      </c>
      <c r="D179" s="208" t="s">
        <v>1306</v>
      </c>
      <c r="E179" s="4" t="s">
        <v>2285</v>
      </c>
      <c r="F179" s="231"/>
      <c r="G179" s="341"/>
      <c r="H179" s="233"/>
    </row>
    <row r="180" spans="2:8">
      <c r="B180" s="230" t="s">
        <v>8621</v>
      </c>
      <c r="C180" s="207" t="s">
        <v>8622</v>
      </c>
      <c r="D180" s="208" t="s">
        <v>1317</v>
      </c>
      <c r="E180" s="4" t="s">
        <v>1948</v>
      </c>
      <c r="F180" s="231"/>
      <c r="G180" s="341"/>
      <c r="H180" s="233"/>
    </row>
    <row r="181" spans="2:8" ht="33">
      <c r="B181" s="230" t="s">
        <v>4817</v>
      </c>
      <c r="C181" s="207" t="s">
        <v>8623</v>
      </c>
      <c r="D181" s="208">
        <v>3</v>
      </c>
      <c r="E181" s="4" t="s">
        <v>1948</v>
      </c>
      <c r="F181" s="231"/>
      <c r="G181" s="341"/>
      <c r="H181" s="233"/>
    </row>
    <row r="182" spans="2:8" ht="33">
      <c r="B182" s="230" t="s">
        <v>8624</v>
      </c>
      <c r="C182" s="207" t="s">
        <v>8625</v>
      </c>
      <c r="D182" s="208" t="s">
        <v>1317</v>
      </c>
      <c r="E182" s="4" t="s">
        <v>1948</v>
      </c>
      <c r="F182" s="231"/>
      <c r="G182" s="341"/>
      <c r="H182" s="233"/>
    </row>
    <row r="183" spans="2:8" ht="33">
      <c r="B183" s="230" t="s">
        <v>8626</v>
      </c>
      <c r="C183" s="207" t="s">
        <v>8627</v>
      </c>
      <c r="D183" s="208" t="s">
        <v>2108</v>
      </c>
      <c r="E183" s="4" t="s">
        <v>1948</v>
      </c>
      <c r="F183" s="231"/>
      <c r="G183" s="341"/>
      <c r="H183" s="233"/>
    </row>
    <row r="184" spans="2:8" ht="33">
      <c r="B184" s="230" t="s">
        <v>8628</v>
      </c>
      <c r="C184" s="207" t="s">
        <v>8629</v>
      </c>
      <c r="D184" s="208">
        <v>3</v>
      </c>
      <c r="E184" s="4" t="s">
        <v>1948</v>
      </c>
      <c r="F184" s="231"/>
      <c r="G184" s="614"/>
      <c r="H184" s="233"/>
    </row>
    <row r="185" spans="2:8" ht="33">
      <c r="B185" s="230" t="s">
        <v>4825</v>
      </c>
      <c r="C185" s="207" t="s">
        <v>8630</v>
      </c>
      <c r="D185" s="208">
        <v>1</v>
      </c>
      <c r="E185" s="4" t="s">
        <v>1948</v>
      </c>
      <c r="F185" s="231"/>
      <c r="G185" s="617"/>
      <c r="H185" s="233"/>
    </row>
    <row r="186" spans="2:8" ht="17.25" thickBot="1">
      <c r="B186" s="230" t="s">
        <v>8631</v>
      </c>
      <c r="C186" s="207" t="s">
        <v>8632</v>
      </c>
      <c r="D186" s="208" t="s">
        <v>4677</v>
      </c>
      <c r="E186" s="4" t="s">
        <v>1948</v>
      </c>
      <c r="F186" s="231"/>
      <c r="G186" s="618"/>
      <c r="H186" s="233"/>
    </row>
    <row r="187" spans="2:8" ht="18">
      <c r="B187" s="459" t="s">
        <v>4829</v>
      </c>
      <c r="C187" s="543"/>
      <c r="D187" s="269"/>
      <c r="E187" s="432"/>
      <c r="F187" s="432"/>
      <c r="G187" s="460"/>
      <c r="H187" s="233"/>
    </row>
    <row r="188" spans="2:8" ht="18.75" thickBot="1">
      <c r="B188" s="544" t="s">
        <v>8633</v>
      </c>
      <c r="C188" s="545"/>
      <c r="D188" s="275"/>
      <c r="E188" s="462"/>
      <c r="F188" s="462"/>
      <c r="G188" s="463"/>
      <c r="H188" s="233"/>
    </row>
    <row r="189" spans="2:8" ht="20.100000000000001" customHeight="1" thickBot="1">
      <c r="B189" s="464" t="s">
        <v>8634</v>
      </c>
      <c r="C189" s="453"/>
      <c r="D189" s="454"/>
      <c r="E189" s="465"/>
      <c r="F189" s="465"/>
      <c r="G189" s="466"/>
      <c r="H189" s="233"/>
    </row>
    <row r="190" spans="2:8">
      <c r="B190" s="230" t="s">
        <v>8491</v>
      </c>
      <c r="C190" s="207" t="s">
        <v>8635</v>
      </c>
      <c r="D190" s="208" t="s">
        <v>1317</v>
      </c>
      <c r="E190" s="4" t="s">
        <v>1948</v>
      </c>
      <c r="F190" s="231"/>
      <c r="G190" s="475" t="s">
        <v>8636</v>
      </c>
      <c r="H190" s="233"/>
    </row>
    <row r="191" spans="2:8">
      <c r="B191" s="230" t="s">
        <v>4647</v>
      </c>
      <c r="C191" s="207" t="s">
        <v>8637</v>
      </c>
      <c r="D191" s="208" t="s">
        <v>3162</v>
      </c>
      <c r="E191" s="4" t="s">
        <v>1948</v>
      </c>
      <c r="F191" s="231"/>
      <c r="G191" s="341"/>
      <c r="H191" s="233"/>
    </row>
    <row r="192" spans="2:8">
      <c r="B192" s="230" t="s">
        <v>4651</v>
      </c>
      <c r="C192" s="207" t="s">
        <v>8638</v>
      </c>
      <c r="D192" s="208" t="s">
        <v>1317</v>
      </c>
      <c r="E192" s="4" t="s">
        <v>1948</v>
      </c>
      <c r="F192" s="231"/>
      <c r="G192" s="341"/>
      <c r="H192" s="233"/>
    </row>
    <row r="193" spans="2:8" ht="33">
      <c r="B193" s="230" t="s">
        <v>4654</v>
      </c>
      <c r="C193" s="207" t="s">
        <v>8639</v>
      </c>
      <c r="D193" s="208" t="s">
        <v>1306</v>
      </c>
      <c r="E193" s="4" t="s">
        <v>2285</v>
      </c>
      <c r="F193" s="231"/>
      <c r="G193" s="341"/>
      <c r="H193" s="233"/>
    </row>
    <row r="194" spans="2:8">
      <c r="B194" s="230" t="s">
        <v>8498</v>
      </c>
      <c r="C194" s="207" t="s">
        <v>8640</v>
      </c>
      <c r="D194" s="208" t="s">
        <v>1317</v>
      </c>
      <c r="E194" s="4" t="s">
        <v>1948</v>
      </c>
      <c r="F194" s="231"/>
      <c r="G194" s="341"/>
      <c r="H194" s="233"/>
    </row>
    <row r="195" spans="2:8" ht="33">
      <c r="B195" s="230" t="s">
        <v>4660</v>
      </c>
      <c r="C195" s="207" t="s">
        <v>8641</v>
      </c>
      <c r="D195" s="208">
        <v>3</v>
      </c>
      <c r="E195" s="4" t="s">
        <v>1948</v>
      </c>
      <c r="F195" s="231"/>
      <c r="G195" s="341"/>
      <c r="H195" s="233"/>
    </row>
    <row r="196" spans="2:8" ht="33">
      <c r="B196" s="230" t="s">
        <v>8502</v>
      </c>
      <c r="C196" s="207" t="s">
        <v>8642</v>
      </c>
      <c r="D196" s="208" t="s">
        <v>1317</v>
      </c>
      <c r="E196" s="4" t="s">
        <v>1948</v>
      </c>
      <c r="F196" s="231"/>
      <c r="G196" s="341"/>
      <c r="H196" s="233"/>
    </row>
    <row r="197" spans="2:8" ht="33">
      <c r="B197" s="230" t="s">
        <v>8504</v>
      </c>
      <c r="C197" s="207" t="s">
        <v>8643</v>
      </c>
      <c r="D197" s="208" t="s">
        <v>2108</v>
      </c>
      <c r="E197" s="4" t="s">
        <v>1948</v>
      </c>
      <c r="F197" s="231"/>
      <c r="G197" s="341"/>
      <c r="H197" s="233"/>
    </row>
    <row r="198" spans="2:8" ht="33">
      <c r="B198" s="230" t="s">
        <v>8506</v>
      </c>
      <c r="C198" s="207" t="s">
        <v>8644</v>
      </c>
      <c r="D198" s="208">
        <v>3</v>
      </c>
      <c r="E198" s="4" t="s">
        <v>1948</v>
      </c>
      <c r="F198" s="231"/>
      <c r="G198" s="341"/>
      <c r="H198" s="233"/>
    </row>
    <row r="199" spans="2:8" ht="33">
      <c r="B199" s="230" t="s">
        <v>4672</v>
      </c>
      <c r="C199" s="207" t="s">
        <v>8645</v>
      </c>
      <c r="D199" s="208">
        <v>1</v>
      </c>
      <c r="E199" s="4" t="s">
        <v>1948</v>
      </c>
      <c r="F199" s="231"/>
      <c r="G199" s="341"/>
      <c r="H199" s="233"/>
    </row>
    <row r="200" spans="2:8">
      <c r="B200" s="230" t="s">
        <v>8510</v>
      </c>
      <c r="C200" s="207" t="s">
        <v>8646</v>
      </c>
      <c r="D200" s="208" t="s">
        <v>4677</v>
      </c>
      <c r="E200" s="4" t="s">
        <v>1948</v>
      </c>
      <c r="F200" s="231"/>
      <c r="G200" s="341"/>
      <c r="H200" s="233"/>
    </row>
    <row r="201" spans="2:8" ht="33">
      <c r="B201" s="230" t="s">
        <v>4679</v>
      </c>
      <c r="C201" s="207" t="s">
        <v>8647</v>
      </c>
      <c r="D201" s="208" t="s">
        <v>1306</v>
      </c>
      <c r="E201" s="4" t="s">
        <v>2285</v>
      </c>
      <c r="F201" s="231"/>
      <c r="G201" s="341"/>
      <c r="H201" s="233"/>
    </row>
    <row r="202" spans="2:8">
      <c r="B202" s="230" t="s">
        <v>8515</v>
      </c>
      <c r="C202" s="207" t="s">
        <v>8648</v>
      </c>
      <c r="D202" s="208" t="s">
        <v>1317</v>
      </c>
      <c r="E202" s="4" t="s">
        <v>1948</v>
      </c>
      <c r="F202" s="231"/>
      <c r="G202" s="341"/>
      <c r="H202" s="233"/>
    </row>
    <row r="203" spans="2:8" ht="33">
      <c r="B203" s="230" t="s">
        <v>4684</v>
      </c>
      <c r="C203" s="207" t="s">
        <v>8649</v>
      </c>
      <c r="D203" s="208">
        <v>3</v>
      </c>
      <c r="E203" s="4" t="s">
        <v>1948</v>
      </c>
      <c r="F203" s="231"/>
      <c r="G203" s="341"/>
      <c r="H203" s="233"/>
    </row>
    <row r="204" spans="2:8" ht="33">
      <c r="B204" s="230" t="s">
        <v>8518</v>
      </c>
      <c r="C204" s="207" t="s">
        <v>8650</v>
      </c>
      <c r="D204" s="208" t="s">
        <v>1317</v>
      </c>
      <c r="E204" s="4" t="s">
        <v>1948</v>
      </c>
      <c r="F204" s="231"/>
      <c r="G204" s="341"/>
      <c r="H204" s="233"/>
    </row>
    <row r="205" spans="2:8" ht="33">
      <c r="B205" s="230" t="s">
        <v>8520</v>
      </c>
      <c r="C205" s="207" t="s">
        <v>8651</v>
      </c>
      <c r="D205" s="208" t="s">
        <v>2108</v>
      </c>
      <c r="E205" s="4" t="s">
        <v>1948</v>
      </c>
      <c r="F205" s="231"/>
      <c r="G205" s="341"/>
      <c r="H205" s="233"/>
    </row>
    <row r="206" spans="2:8" ht="33">
      <c r="B206" s="230" t="s">
        <v>8522</v>
      </c>
      <c r="C206" s="207" t="s">
        <v>8652</v>
      </c>
      <c r="D206" s="208">
        <v>3</v>
      </c>
      <c r="E206" s="4" t="s">
        <v>1948</v>
      </c>
      <c r="F206" s="231"/>
      <c r="G206" s="341"/>
      <c r="H206" s="233"/>
    </row>
    <row r="207" spans="2:8" ht="33">
      <c r="B207" s="230" t="s">
        <v>4692</v>
      </c>
      <c r="C207" s="207" t="s">
        <v>8653</v>
      </c>
      <c r="D207" s="208">
        <v>1</v>
      </c>
      <c r="E207" s="4" t="s">
        <v>1948</v>
      </c>
      <c r="F207" s="231"/>
      <c r="G207" s="341"/>
      <c r="H207" s="233"/>
    </row>
    <row r="208" spans="2:8">
      <c r="B208" s="230" t="s">
        <v>8525</v>
      </c>
      <c r="C208" s="207" t="s">
        <v>8654</v>
      </c>
      <c r="D208" s="208" t="s">
        <v>4677</v>
      </c>
      <c r="E208" s="4" t="s">
        <v>1948</v>
      </c>
      <c r="F208" s="231"/>
      <c r="G208" s="341"/>
      <c r="H208" s="233"/>
    </row>
    <row r="209" spans="2:8" ht="33">
      <c r="B209" s="230" t="s">
        <v>4696</v>
      </c>
      <c r="C209" s="207" t="s">
        <v>8655</v>
      </c>
      <c r="D209" s="208" t="s">
        <v>1306</v>
      </c>
      <c r="E209" s="4" t="s">
        <v>2285</v>
      </c>
      <c r="F209" s="231"/>
      <c r="G209" s="341"/>
      <c r="H209" s="233"/>
    </row>
    <row r="210" spans="2:8">
      <c r="B210" s="230" t="s">
        <v>8529</v>
      </c>
      <c r="C210" s="207" t="s">
        <v>8656</v>
      </c>
      <c r="D210" s="208" t="s">
        <v>1317</v>
      </c>
      <c r="E210" s="4" t="s">
        <v>1948</v>
      </c>
      <c r="F210" s="231"/>
      <c r="G210" s="341"/>
      <c r="H210" s="233"/>
    </row>
    <row r="211" spans="2:8" ht="33">
      <c r="B211" s="230" t="s">
        <v>4701</v>
      </c>
      <c r="C211" s="207" t="s">
        <v>8657</v>
      </c>
      <c r="D211" s="208">
        <v>3</v>
      </c>
      <c r="E211" s="4" t="s">
        <v>1948</v>
      </c>
      <c r="F211" s="231"/>
      <c r="G211" s="341"/>
      <c r="H211" s="233"/>
    </row>
    <row r="212" spans="2:8" ht="33">
      <c r="B212" s="230" t="s">
        <v>8532</v>
      </c>
      <c r="C212" s="207" t="s">
        <v>8658</v>
      </c>
      <c r="D212" s="208" t="s">
        <v>1317</v>
      </c>
      <c r="E212" s="4" t="s">
        <v>1948</v>
      </c>
      <c r="F212" s="231"/>
      <c r="G212" s="341"/>
      <c r="H212" s="233"/>
    </row>
    <row r="213" spans="2:8" ht="33">
      <c r="B213" s="230" t="s">
        <v>8534</v>
      </c>
      <c r="C213" s="207" t="s">
        <v>8659</v>
      </c>
      <c r="D213" s="208" t="s">
        <v>2108</v>
      </c>
      <c r="E213" s="4" t="s">
        <v>1948</v>
      </c>
      <c r="F213" s="231"/>
      <c r="G213" s="341"/>
      <c r="H213" s="233"/>
    </row>
    <row r="214" spans="2:8" ht="33">
      <c r="B214" s="230" t="s">
        <v>8536</v>
      </c>
      <c r="C214" s="207" t="s">
        <v>8660</v>
      </c>
      <c r="D214" s="208">
        <v>3</v>
      </c>
      <c r="E214" s="4" t="s">
        <v>1948</v>
      </c>
      <c r="F214" s="231"/>
      <c r="G214" s="614"/>
      <c r="H214" s="233"/>
    </row>
    <row r="215" spans="2:8" ht="33">
      <c r="B215" s="230" t="s">
        <v>4709</v>
      </c>
      <c r="C215" s="207" t="s">
        <v>8661</v>
      </c>
      <c r="D215" s="208">
        <v>1</v>
      </c>
      <c r="E215" s="4" t="s">
        <v>1948</v>
      </c>
      <c r="F215" s="231"/>
      <c r="G215" s="617"/>
      <c r="H215" s="233"/>
    </row>
    <row r="216" spans="2:8" ht="17.25" thickBot="1">
      <c r="B216" s="534" t="s">
        <v>8539</v>
      </c>
      <c r="C216" s="214" t="s">
        <v>8662</v>
      </c>
      <c r="D216" s="215" t="s">
        <v>4677</v>
      </c>
      <c r="E216" s="535" t="s">
        <v>1948</v>
      </c>
      <c r="F216" s="536"/>
      <c r="G216" s="618"/>
      <c r="H216" s="233"/>
    </row>
    <row r="217" spans="2:8" ht="20.100000000000001" customHeight="1" thickBot="1">
      <c r="B217" s="464" t="s">
        <v>4713</v>
      </c>
      <c r="C217" s="453"/>
      <c r="D217" s="454"/>
      <c r="E217" s="465"/>
      <c r="F217" s="465"/>
      <c r="G217" s="466"/>
      <c r="H217" s="233"/>
    </row>
    <row r="218" spans="2:8">
      <c r="B218" s="230" t="s">
        <v>8541</v>
      </c>
      <c r="C218" s="207" t="s">
        <v>8663</v>
      </c>
      <c r="D218" s="208" t="s">
        <v>4677</v>
      </c>
      <c r="E218" s="4" t="s">
        <v>1948</v>
      </c>
      <c r="F218" s="231"/>
      <c r="G218" s="346" t="s">
        <v>8664</v>
      </c>
      <c r="H218" s="233"/>
    </row>
    <row r="219" spans="2:8">
      <c r="B219" s="230" t="s">
        <v>8544</v>
      </c>
      <c r="C219" s="207" t="s">
        <v>8665</v>
      </c>
      <c r="D219" s="208" t="s">
        <v>1317</v>
      </c>
      <c r="E219" s="4" t="s">
        <v>1948</v>
      </c>
      <c r="F219" s="231"/>
      <c r="G219" s="341"/>
      <c r="H219" s="233"/>
    </row>
    <row r="220" spans="2:8">
      <c r="B220" s="230" t="s">
        <v>4720</v>
      </c>
      <c r="C220" s="207" t="s">
        <v>8666</v>
      </c>
      <c r="D220" s="208" t="s">
        <v>3162</v>
      </c>
      <c r="E220" s="4" t="s">
        <v>1948</v>
      </c>
      <c r="F220" s="231"/>
      <c r="G220" s="341"/>
      <c r="H220" s="233"/>
    </row>
    <row r="221" spans="2:8">
      <c r="B221" s="230" t="s">
        <v>4722</v>
      </c>
      <c r="C221" s="207" t="s">
        <v>8667</v>
      </c>
      <c r="D221" s="208" t="s">
        <v>1317</v>
      </c>
      <c r="E221" s="4" t="s">
        <v>1948</v>
      </c>
      <c r="F221" s="231"/>
      <c r="G221" s="341"/>
      <c r="H221" s="233"/>
    </row>
    <row r="222" spans="2:8" ht="33">
      <c r="B222" s="230" t="s">
        <v>4724</v>
      </c>
      <c r="C222" s="207" t="s">
        <v>8668</v>
      </c>
      <c r="D222" s="208" t="s">
        <v>1306</v>
      </c>
      <c r="E222" s="4" t="s">
        <v>2285</v>
      </c>
      <c r="F222" s="231"/>
      <c r="G222" s="341"/>
      <c r="H222" s="233"/>
    </row>
    <row r="223" spans="2:8">
      <c r="B223" s="230" t="s">
        <v>8549</v>
      </c>
      <c r="C223" s="207" t="s">
        <v>8669</v>
      </c>
      <c r="D223" s="208" t="s">
        <v>1317</v>
      </c>
      <c r="E223" s="4" t="s">
        <v>1948</v>
      </c>
      <c r="F223" s="231"/>
      <c r="G223" s="341"/>
      <c r="H223" s="233"/>
    </row>
    <row r="224" spans="2:8" ht="33">
      <c r="B224" s="230" t="s">
        <v>4728</v>
      </c>
      <c r="C224" s="207" t="s">
        <v>8670</v>
      </c>
      <c r="D224" s="208">
        <v>3</v>
      </c>
      <c r="E224" s="4" t="s">
        <v>1948</v>
      </c>
      <c r="F224" s="231"/>
      <c r="G224" s="341"/>
      <c r="H224" s="233"/>
    </row>
    <row r="225" spans="2:8" ht="33">
      <c r="B225" s="230" t="s">
        <v>8552</v>
      </c>
      <c r="C225" s="207" t="s">
        <v>8671</v>
      </c>
      <c r="D225" s="208" t="s">
        <v>1317</v>
      </c>
      <c r="E225" s="4" t="s">
        <v>1948</v>
      </c>
      <c r="F225" s="231"/>
      <c r="G225" s="341"/>
      <c r="H225" s="233"/>
    </row>
    <row r="226" spans="2:8" ht="33">
      <c r="B226" s="230" t="s">
        <v>8554</v>
      </c>
      <c r="C226" s="207" t="s">
        <v>8672</v>
      </c>
      <c r="D226" s="208" t="s">
        <v>2108</v>
      </c>
      <c r="E226" s="4" t="s">
        <v>1948</v>
      </c>
      <c r="F226" s="231"/>
      <c r="G226" s="341"/>
      <c r="H226" s="233"/>
    </row>
    <row r="227" spans="2:8" ht="33">
      <c r="B227" s="230" t="s">
        <v>8556</v>
      </c>
      <c r="C227" s="207" t="s">
        <v>8673</v>
      </c>
      <c r="D227" s="208">
        <v>3</v>
      </c>
      <c r="E227" s="4" t="s">
        <v>1948</v>
      </c>
      <c r="F227" s="231"/>
      <c r="G227" s="341"/>
      <c r="H227" s="233"/>
    </row>
    <row r="228" spans="2:8" ht="33">
      <c r="B228" s="230" t="s">
        <v>4736</v>
      </c>
      <c r="C228" s="207" t="s">
        <v>8674</v>
      </c>
      <c r="D228" s="208">
        <v>1</v>
      </c>
      <c r="E228" s="4" t="s">
        <v>1948</v>
      </c>
      <c r="F228" s="231"/>
      <c r="G228" s="341"/>
      <c r="H228" s="233"/>
    </row>
    <row r="229" spans="2:8">
      <c r="B229" s="230" t="s">
        <v>8559</v>
      </c>
      <c r="C229" s="207" t="s">
        <v>8675</v>
      </c>
      <c r="D229" s="208" t="s">
        <v>4677</v>
      </c>
      <c r="E229" s="4" t="s">
        <v>1948</v>
      </c>
      <c r="F229" s="231"/>
      <c r="G229" s="341"/>
      <c r="H229" s="233"/>
    </row>
    <row r="230" spans="2:8" ht="33">
      <c r="B230" s="230" t="s">
        <v>4740</v>
      </c>
      <c r="C230" s="207" t="s">
        <v>8676</v>
      </c>
      <c r="D230" s="208" t="s">
        <v>1306</v>
      </c>
      <c r="E230" s="4" t="s">
        <v>2285</v>
      </c>
      <c r="F230" s="231"/>
      <c r="G230" s="341"/>
      <c r="H230" s="233"/>
    </row>
    <row r="231" spans="2:8">
      <c r="B231" s="230" t="s">
        <v>8562</v>
      </c>
      <c r="C231" s="207" t="s">
        <v>8677</v>
      </c>
      <c r="D231" s="208" t="s">
        <v>1317</v>
      </c>
      <c r="E231" s="4" t="s">
        <v>1948</v>
      </c>
      <c r="F231" s="231"/>
      <c r="G231" s="341"/>
      <c r="H231" s="233"/>
    </row>
    <row r="232" spans="2:8" ht="33">
      <c r="B232" s="230" t="s">
        <v>4744</v>
      </c>
      <c r="C232" s="207" t="s">
        <v>8678</v>
      </c>
      <c r="D232" s="208">
        <v>3</v>
      </c>
      <c r="E232" s="4" t="s">
        <v>1948</v>
      </c>
      <c r="F232" s="231"/>
      <c r="G232" s="341"/>
      <c r="H232" s="233"/>
    </row>
    <row r="233" spans="2:8" ht="33">
      <c r="B233" s="230" t="s">
        <v>8565</v>
      </c>
      <c r="C233" s="207" t="s">
        <v>8679</v>
      </c>
      <c r="D233" s="208" t="s">
        <v>1317</v>
      </c>
      <c r="E233" s="4" t="s">
        <v>1948</v>
      </c>
      <c r="F233" s="231"/>
      <c r="G233" s="341"/>
      <c r="H233" s="233"/>
    </row>
    <row r="234" spans="2:8" ht="33">
      <c r="B234" s="230" t="s">
        <v>8567</v>
      </c>
      <c r="C234" s="207" t="s">
        <v>8680</v>
      </c>
      <c r="D234" s="208" t="s">
        <v>2108</v>
      </c>
      <c r="E234" s="4" t="s">
        <v>1948</v>
      </c>
      <c r="F234" s="231"/>
      <c r="G234" s="341"/>
      <c r="H234" s="233"/>
    </row>
    <row r="235" spans="2:8" ht="33">
      <c r="B235" s="230" t="s">
        <v>8569</v>
      </c>
      <c r="C235" s="207" t="s">
        <v>8681</v>
      </c>
      <c r="D235" s="208">
        <v>3</v>
      </c>
      <c r="E235" s="4" t="s">
        <v>1948</v>
      </c>
      <c r="F235" s="231"/>
      <c r="G235" s="341"/>
      <c r="H235" s="233"/>
    </row>
    <row r="236" spans="2:8" ht="33">
      <c r="B236" s="230" t="s">
        <v>4752</v>
      </c>
      <c r="C236" s="207" t="s">
        <v>8682</v>
      </c>
      <c r="D236" s="208">
        <v>1</v>
      </c>
      <c r="E236" s="4" t="s">
        <v>1948</v>
      </c>
      <c r="F236" s="231"/>
      <c r="G236" s="341"/>
      <c r="H236" s="233"/>
    </row>
    <row r="237" spans="2:8">
      <c r="B237" s="230" t="s">
        <v>8572</v>
      </c>
      <c r="C237" s="207" t="s">
        <v>8683</v>
      </c>
      <c r="D237" s="208" t="s">
        <v>4677</v>
      </c>
      <c r="E237" s="4" t="s">
        <v>1948</v>
      </c>
      <c r="F237" s="231"/>
      <c r="G237" s="341"/>
      <c r="H237" s="233"/>
    </row>
    <row r="238" spans="2:8" ht="33">
      <c r="B238" s="230" t="s">
        <v>4756</v>
      </c>
      <c r="C238" s="207" t="s">
        <v>8684</v>
      </c>
      <c r="D238" s="208" t="s">
        <v>1306</v>
      </c>
      <c r="E238" s="4" t="s">
        <v>2285</v>
      </c>
      <c r="F238" s="231"/>
      <c r="G238" s="341"/>
      <c r="H238" s="233"/>
    </row>
    <row r="239" spans="2:8">
      <c r="B239" s="230" t="s">
        <v>8575</v>
      </c>
      <c r="C239" s="207" t="s">
        <v>8685</v>
      </c>
      <c r="D239" s="208" t="s">
        <v>1317</v>
      </c>
      <c r="E239" s="4" t="s">
        <v>1948</v>
      </c>
      <c r="F239" s="231"/>
      <c r="G239" s="341"/>
      <c r="H239" s="233"/>
    </row>
    <row r="240" spans="2:8" ht="33">
      <c r="B240" s="230" t="s">
        <v>4760</v>
      </c>
      <c r="C240" s="207" t="s">
        <v>8686</v>
      </c>
      <c r="D240" s="208">
        <v>3</v>
      </c>
      <c r="E240" s="4" t="s">
        <v>1948</v>
      </c>
      <c r="F240" s="231"/>
      <c r="G240" s="341"/>
      <c r="H240" s="233"/>
    </row>
    <row r="241" spans="2:8" ht="33">
      <c r="B241" s="230" t="s">
        <v>8578</v>
      </c>
      <c r="C241" s="207" t="s">
        <v>8687</v>
      </c>
      <c r="D241" s="208" t="s">
        <v>1317</v>
      </c>
      <c r="E241" s="4" t="s">
        <v>1948</v>
      </c>
      <c r="F241" s="231"/>
      <c r="G241" s="341"/>
      <c r="H241" s="233"/>
    </row>
    <row r="242" spans="2:8" ht="33">
      <c r="B242" s="230" t="s">
        <v>8580</v>
      </c>
      <c r="C242" s="207" t="s">
        <v>8688</v>
      </c>
      <c r="D242" s="208" t="s">
        <v>2108</v>
      </c>
      <c r="E242" s="4" t="s">
        <v>1948</v>
      </c>
      <c r="F242" s="231"/>
      <c r="G242" s="341"/>
      <c r="H242" s="233"/>
    </row>
    <row r="243" spans="2:8" ht="33">
      <c r="B243" s="230" t="s">
        <v>8582</v>
      </c>
      <c r="C243" s="207" t="s">
        <v>8689</v>
      </c>
      <c r="D243" s="208">
        <v>3</v>
      </c>
      <c r="E243" s="4" t="s">
        <v>1948</v>
      </c>
      <c r="F243" s="231"/>
      <c r="G243" s="614"/>
      <c r="H243" s="233"/>
    </row>
    <row r="244" spans="2:8" ht="33">
      <c r="B244" s="230" t="s">
        <v>4768</v>
      </c>
      <c r="C244" s="207" t="s">
        <v>8690</v>
      </c>
      <c r="D244" s="208">
        <v>1</v>
      </c>
      <c r="E244" s="4" t="s">
        <v>1948</v>
      </c>
      <c r="F244" s="231"/>
      <c r="G244" s="617"/>
      <c r="H244" s="233"/>
    </row>
    <row r="245" spans="2:8" ht="17.25" thickBot="1">
      <c r="B245" s="534" t="s">
        <v>8585</v>
      </c>
      <c r="C245" s="214" t="s">
        <v>8691</v>
      </c>
      <c r="D245" s="215" t="s">
        <v>4677</v>
      </c>
      <c r="E245" s="535" t="s">
        <v>1948</v>
      </c>
      <c r="F245" s="536"/>
      <c r="G245" s="618"/>
      <c r="H245" s="233"/>
    </row>
    <row r="246" spans="2:8" ht="20.100000000000001" customHeight="1" thickBot="1">
      <c r="B246" s="464" t="s">
        <v>4888</v>
      </c>
      <c r="C246" s="453"/>
      <c r="D246" s="454"/>
      <c r="E246" s="465"/>
      <c r="F246" s="465"/>
      <c r="G246" s="466"/>
      <c r="H246" s="233"/>
    </row>
    <row r="247" spans="2:8">
      <c r="B247" s="230" t="s">
        <v>8587</v>
      </c>
      <c r="C247" s="207" t="s">
        <v>8692</v>
      </c>
      <c r="D247" s="208" t="s">
        <v>4677</v>
      </c>
      <c r="E247" s="4" t="s">
        <v>1948</v>
      </c>
      <c r="F247" s="231"/>
      <c r="G247" s="346" t="s">
        <v>8693</v>
      </c>
      <c r="H247" s="233"/>
    </row>
    <row r="248" spans="2:8">
      <c r="B248" s="230" t="s">
        <v>8590</v>
      </c>
      <c r="C248" s="207" t="s">
        <v>8694</v>
      </c>
      <c r="D248" s="208" t="s">
        <v>1317</v>
      </c>
      <c r="E248" s="4" t="s">
        <v>1948</v>
      </c>
      <c r="F248" s="231"/>
      <c r="G248" s="341"/>
      <c r="H248" s="233"/>
    </row>
    <row r="249" spans="2:8">
      <c r="B249" s="230" t="s">
        <v>4777</v>
      </c>
      <c r="C249" s="207" t="s">
        <v>8695</v>
      </c>
      <c r="D249" s="208" t="s">
        <v>3162</v>
      </c>
      <c r="E249" s="4" t="s">
        <v>1948</v>
      </c>
      <c r="F249" s="231"/>
      <c r="G249" s="341"/>
      <c r="H249" s="233"/>
    </row>
    <row r="250" spans="2:8">
      <c r="B250" s="230" t="s">
        <v>4779</v>
      </c>
      <c r="C250" s="207" t="s">
        <v>8696</v>
      </c>
      <c r="D250" s="208" t="s">
        <v>1317</v>
      </c>
      <c r="E250" s="4" t="s">
        <v>1948</v>
      </c>
      <c r="F250" s="231"/>
      <c r="G250" s="341"/>
      <c r="H250" s="233"/>
    </row>
    <row r="251" spans="2:8" ht="33">
      <c r="B251" s="230" t="s">
        <v>4781</v>
      </c>
      <c r="C251" s="207" t="s">
        <v>8697</v>
      </c>
      <c r="D251" s="208" t="s">
        <v>1306</v>
      </c>
      <c r="E251" s="4" t="s">
        <v>2285</v>
      </c>
      <c r="F251" s="231"/>
      <c r="G251" s="341"/>
      <c r="H251" s="233"/>
    </row>
    <row r="252" spans="2:8">
      <c r="B252" s="230" t="s">
        <v>8595</v>
      </c>
      <c r="C252" s="207" t="s">
        <v>8698</v>
      </c>
      <c r="D252" s="208" t="s">
        <v>1317</v>
      </c>
      <c r="E252" s="4" t="s">
        <v>1948</v>
      </c>
      <c r="F252" s="231"/>
      <c r="G252" s="341"/>
      <c r="H252" s="233"/>
    </row>
    <row r="253" spans="2:8" ht="33">
      <c r="B253" s="230" t="s">
        <v>4785</v>
      </c>
      <c r="C253" s="207" t="s">
        <v>8699</v>
      </c>
      <c r="D253" s="208">
        <v>3</v>
      </c>
      <c r="E253" s="4" t="s">
        <v>1948</v>
      </c>
      <c r="F253" s="231"/>
      <c r="G253" s="341"/>
      <c r="H253" s="233"/>
    </row>
    <row r="254" spans="2:8" ht="33">
      <c r="B254" s="230" t="s">
        <v>8598</v>
      </c>
      <c r="C254" s="207" t="s">
        <v>8700</v>
      </c>
      <c r="D254" s="208" t="s">
        <v>1317</v>
      </c>
      <c r="E254" s="4" t="s">
        <v>1948</v>
      </c>
      <c r="F254" s="231"/>
      <c r="G254" s="341"/>
      <c r="H254" s="233"/>
    </row>
    <row r="255" spans="2:8" ht="33">
      <c r="B255" s="230" t="s">
        <v>8600</v>
      </c>
      <c r="C255" s="207" t="s">
        <v>8701</v>
      </c>
      <c r="D255" s="208" t="s">
        <v>2108</v>
      </c>
      <c r="E255" s="4" t="s">
        <v>1948</v>
      </c>
      <c r="F255" s="231"/>
      <c r="G255" s="341"/>
      <c r="H255" s="233"/>
    </row>
    <row r="256" spans="2:8" ht="33">
      <c r="B256" s="230" t="s">
        <v>8602</v>
      </c>
      <c r="C256" s="207" t="s">
        <v>8702</v>
      </c>
      <c r="D256" s="208">
        <v>3</v>
      </c>
      <c r="E256" s="4" t="s">
        <v>1948</v>
      </c>
      <c r="F256" s="231"/>
      <c r="G256" s="341"/>
      <c r="H256" s="233"/>
    </row>
    <row r="257" spans="2:8" ht="33">
      <c r="B257" s="230" t="s">
        <v>4793</v>
      </c>
      <c r="C257" s="207" t="s">
        <v>8703</v>
      </c>
      <c r="D257" s="208">
        <v>1</v>
      </c>
      <c r="E257" s="4" t="s">
        <v>1948</v>
      </c>
      <c r="F257" s="231"/>
      <c r="G257" s="341"/>
      <c r="H257" s="233"/>
    </row>
    <row r="258" spans="2:8">
      <c r="B258" s="230" t="s">
        <v>8605</v>
      </c>
      <c r="C258" s="207" t="s">
        <v>8704</v>
      </c>
      <c r="D258" s="208" t="s">
        <v>4677</v>
      </c>
      <c r="E258" s="4" t="s">
        <v>1948</v>
      </c>
      <c r="F258" s="231"/>
      <c r="G258" s="341"/>
      <c r="H258" s="233"/>
    </row>
    <row r="259" spans="2:8" ht="33">
      <c r="B259" s="230" t="s">
        <v>4797</v>
      </c>
      <c r="C259" s="207" t="s">
        <v>8705</v>
      </c>
      <c r="D259" s="208" t="s">
        <v>1306</v>
      </c>
      <c r="E259" s="4" t="s">
        <v>2285</v>
      </c>
      <c r="F259" s="231"/>
      <c r="G259" s="341"/>
      <c r="H259" s="233"/>
    </row>
    <row r="260" spans="2:8">
      <c r="B260" s="230" t="s">
        <v>8608</v>
      </c>
      <c r="C260" s="207" t="s">
        <v>8706</v>
      </c>
      <c r="D260" s="208" t="s">
        <v>1317</v>
      </c>
      <c r="E260" s="4" t="s">
        <v>1948</v>
      </c>
      <c r="F260" s="231"/>
      <c r="G260" s="341"/>
      <c r="H260" s="233"/>
    </row>
    <row r="261" spans="2:8" ht="33">
      <c r="B261" s="230" t="s">
        <v>4801</v>
      </c>
      <c r="C261" s="207" t="s">
        <v>8707</v>
      </c>
      <c r="D261" s="208">
        <v>3</v>
      </c>
      <c r="E261" s="4" t="s">
        <v>1948</v>
      </c>
      <c r="F261" s="231"/>
      <c r="G261" s="341"/>
      <c r="H261" s="233"/>
    </row>
    <row r="262" spans="2:8" ht="33">
      <c r="B262" s="230" t="s">
        <v>8611</v>
      </c>
      <c r="C262" s="207" t="s">
        <v>8708</v>
      </c>
      <c r="D262" s="208" t="s">
        <v>1317</v>
      </c>
      <c r="E262" s="4" t="s">
        <v>1948</v>
      </c>
      <c r="F262" s="231"/>
      <c r="G262" s="341"/>
      <c r="H262" s="233"/>
    </row>
    <row r="263" spans="2:8" ht="33">
      <c r="B263" s="230" t="s">
        <v>8613</v>
      </c>
      <c r="C263" s="207" t="s">
        <v>8709</v>
      </c>
      <c r="D263" s="208" t="s">
        <v>2108</v>
      </c>
      <c r="E263" s="4" t="s">
        <v>1948</v>
      </c>
      <c r="F263" s="231"/>
      <c r="G263" s="341"/>
      <c r="H263" s="233"/>
    </row>
    <row r="264" spans="2:8" ht="33">
      <c r="B264" s="230" t="s">
        <v>8615</v>
      </c>
      <c r="C264" s="207" t="s">
        <v>8710</v>
      </c>
      <c r="D264" s="208">
        <v>3</v>
      </c>
      <c r="E264" s="4" t="s">
        <v>1948</v>
      </c>
      <c r="F264" s="231"/>
      <c r="G264" s="341"/>
      <c r="H264" s="233"/>
    </row>
    <row r="265" spans="2:8" ht="33">
      <c r="B265" s="230" t="s">
        <v>4809</v>
      </c>
      <c r="C265" s="207" t="s">
        <v>8711</v>
      </c>
      <c r="D265" s="208">
        <v>1</v>
      </c>
      <c r="E265" s="4" t="s">
        <v>1948</v>
      </c>
      <c r="F265" s="231"/>
      <c r="G265" s="341"/>
      <c r="H265" s="233"/>
    </row>
    <row r="266" spans="2:8">
      <c r="B266" s="230" t="s">
        <v>8618</v>
      </c>
      <c r="C266" s="207" t="s">
        <v>8712</v>
      </c>
      <c r="D266" s="208" t="s">
        <v>4677</v>
      </c>
      <c r="E266" s="4" t="s">
        <v>1948</v>
      </c>
      <c r="F266" s="231"/>
      <c r="G266" s="341"/>
      <c r="H266" s="233"/>
    </row>
    <row r="267" spans="2:8" ht="33">
      <c r="B267" s="230" t="s">
        <v>4813</v>
      </c>
      <c r="C267" s="207" t="s">
        <v>8713</v>
      </c>
      <c r="D267" s="208" t="s">
        <v>1306</v>
      </c>
      <c r="E267" s="4" t="s">
        <v>2285</v>
      </c>
      <c r="F267" s="231"/>
      <c r="G267" s="341"/>
      <c r="H267" s="233"/>
    </row>
    <row r="268" spans="2:8">
      <c r="B268" s="230" t="s">
        <v>8621</v>
      </c>
      <c r="C268" s="207" t="s">
        <v>8714</v>
      </c>
      <c r="D268" s="208" t="s">
        <v>1317</v>
      </c>
      <c r="E268" s="4" t="s">
        <v>1948</v>
      </c>
      <c r="F268" s="231"/>
      <c r="G268" s="341"/>
      <c r="H268" s="233"/>
    </row>
    <row r="269" spans="2:8" ht="33">
      <c r="B269" s="230" t="s">
        <v>4817</v>
      </c>
      <c r="C269" s="207" t="s">
        <v>8715</v>
      </c>
      <c r="D269" s="208">
        <v>3</v>
      </c>
      <c r="E269" s="4" t="s">
        <v>1948</v>
      </c>
      <c r="F269" s="231"/>
      <c r="G269" s="341"/>
      <c r="H269" s="233"/>
    </row>
    <row r="270" spans="2:8" ht="33">
      <c r="B270" s="230" t="s">
        <v>8624</v>
      </c>
      <c r="C270" s="207" t="s">
        <v>8716</v>
      </c>
      <c r="D270" s="208" t="s">
        <v>1317</v>
      </c>
      <c r="E270" s="4" t="s">
        <v>1948</v>
      </c>
      <c r="F270" s="231"/>
      <c r="G270" s="341"/>
      <c r="H270" s="233"/>
    </row>
    <row r="271" spans="2:8" ht="33">
      <c r="B271" s="230" t="s">
        <v>8626</v>
      </c>
      <c r="C271" s="207" t="s">
        <v>8717</v>
      </c>
      <c r="D271" s="208" t="s">
        <v>2108</v>
      </c>
      <c r="E271" s="4" t="s">
        <v>1948</v>
      </c>
      <c r="F271" s="231"/>
      <c r="G271" s="341"/>
      <c r="H271" s="233"/>
    </row>
    <row r="272" spans="2:8" ht="33">
      <c r="B272" s="230" t="s">
        <v>8628</v>
      </c>
      <c r="C272" s="207" t="s">
        <v>8718</v>
      </c>
      <c r="D272" s="208">
        <v>3</v>
      </c>
      <c r="E272" s="4" t="s">
        <v>1948</v>
      </c>
      <c r="F272" s="231"/>
      <c r="G272" s="341"/>
      <c r="H272" s="233"/>
    </row>
    <row r="273" spans="2:8" ht="33">
      <c r="B273" s="230" t="s">
        <v>4825</v>
      </c>
      <c r="C273" s="207" t="s">
        <v>8719</v>
      </c>
      <c r="D273" s="208">
        <v>1</v>
      </c>
      <c r="E273" s="4" t="s">
        <v>1948</v>
      </c>
      <c r="F273" s="231"/>
      <c r="G273" s="614"/>
      <c r="H273" s="233"/>
    </row>
    <row r="274" spans="2:8" ht="17.25" thickBot="1">
      <c r="B274" s="534" t="s">
        <v>8631</v>
      </c>
      <c r="C274" s="214" t="s">
        <v>8720</v>
      </c>
      <c r="D274" s="215" t="s">
        <v>4677</v>
      </c>
      <c r="E274" s="535" t="s">
        <v>1948</v>
      </c>
      <c r="F274" s="536"/>
      <c r="G274" s="618"/>
      <c r="H274" s="233"/>
    </row>
    <row r="275" spans="2:8" ht="20.100000000000001" customHeight="1" thickBot="1">
      <c r="B275" s="546" t="s">
        <v>8721</v>
      </c>
      <c r="C275" s="453"/>
      <c r="D275" s="454"/>
      <c r="E275" s="465"/>
      <c r="F275" s="465"/>
      <c r="G275" s="466"/>
      <c r="H275" s="233"/>
    </row>
    <row r="276" spans="2:8" ht="30.75" thickBot="1">
      <c r="B276" s="230" t="s">
        <v>7124</v>
      </c>
      <c r="C276" s="510" t="s">
        <v>8722</v>
      </c>
      <c r="D276" s="208" t="s">
        <v>1524</v>
      </c>
      <c r="E276" s="4" t="s">
        <v>7126</v>
      </c>
      <c r="F276" s="231"/>
      <c r="G276" s="475" t="s">
        <v>8723</v>
      </c>
      <c r="H276" s="233"/>
    </row>
    <row r="277" spans="2:8">
      <c r="B277" s="470" t="s">
        <v>382</v>
      </c>
      <c r="C277" s="547" t="s">
        <v>8724</v>
      </c>
      <c r="D277" s="472" t="s">
        <v>1317</v>
      </c>
      <c r="E277" s="473" t="s">
        <v>1948</v>
      </c>
      <c r="F277" s="474"/>
      <c r="G277" s="296"/>
      <c r="H277" s="233"/>
    </row>
    <row r="278" spans="2:8">
      <c r="B278" s="230" t="s">
        <v>8474</v>
      </c>
      <c r="C278" s="547" t="s">
        <v>8725</v>
      </c>
      <c r="D278" s="208" t="s">
        <v>2108</v>
      </c>
      <c r="E278" s="4" t="s">
        <v>2285</v>
      </c>
      <c r="F278" s="231"/>
      <c r="G278" s="296"/>
      <c r="H278" s="233"/>
    </row>
    <row r="279" spans="2:8">
      <c r="B279" s="230" t="s">
        <v>8477</v>
      </c>
      <c r="C279" s="547" t="s">
        <v>8726</v>
      </c>
      <c r="D279" s="208" t="s">
        <v>1317</v>
      </c>
      <c r="E279" s="4" t="s">
        <v>1948</v>
      </c>
      <c r="F279" s="231"/>
      <c r="G279" s="296"/>
      <c r="H279" s="233"/>
    </row>
    <row r="280" spans="2:8">
      <c r="B280" s="230" t="s">
        <v>8480</v>
      </c>
      <c r="C280" s="547" t="s">
        <v>8727</v>
      </c>
      <c r="D280" s="208" t="s">
        <v>1317</v>
      </c>
      <c r="E280" s="4" t="s">
        <v>1948</v>
      </c>
      <c r="F280" s="231"/>
      <c r="G280" s="296"/>
      <c r="H280" s="233"/>
    </row>
    <row r="281" spans="2:8">
      <c r="B281" s="342" t="s">
        <v>8483</v>
      </c>
      <c r="C281" s="547" t="s">
        <v>8728</v>
      </c>
      <c r="D281" s="256" t="s">
        <v>2108</v>
      </c>
      <c r="E281" s="237" t="s">
        <v>2285</v>
      </c>
      <c r="F281" s="343"/>
      <c r="G281" s="296"/>
      <c r="H281" s="233"/>
    </row>
    <row r="282" spans="2:8">
      <c r="B282" s="342" t="s">
        <v>8486</v>
      </c>
      <c r="C282" s="547" t="s">
        <v>8729</v>
      </c>
      <c r="D282" s="256" t="s">
        <v>1317</v>
      </c>
      <c r="E282" s="237" t="s">
        <v>1948</v>
      </c>
      <c r="F282" s="343"/>
      <c r="G282" s="296"/>
      <c r="H282" s="233"/>
    </row>
    <row r="283" spans="2:8" ht="17.25" thickBot="1">
      <c r="B283" s="342" t="s">
        <v>759</v>
      </c>
      <c r="C283" s="547" t="s">
        <v>8730</v>
      </c>
      <c r="D283" s="256" t="s">
        <v>1317</v>
      </c>
      <c r="E283" s="237" t="s">
        <v>1948</v>
      </c>
      <c r="F283" s="343"/>
      <c r="G283" s="297"/>
      <c r="H283" s="233"/>
    </row>
    <row r="284" spans="2:8" ht="20.100000000000001" customHeight="1" thickBot="1">
      <c r="B284" s="464" t="s">
        <v>8490</v>
      </c>
      <c r="C284" s="453"/>
      <c r="D284" s="454"/>
      <c r="E284" s="465"/>
      <c r="F284" s="465"/>
      <c r="G284" s="466"/>
      <c r="H284" s="233"/>
    </row>
    <row r="285" spans="2:8" ht="20.100000000000001" customHeight="1" thickBot="1">
      <c r="B285" s="464" t="s">
        <v>4643</v>
      </c>
      <c r="C285" s="453"/>
      <c r="D285" s="454"/>
      <c r="E285" s="465"/>
      <c r="F285" s="465"/>
      <c r="G285" s="466"/>
      <c r="H285" s="233"/>
    </row>
    <row r="286" spans="2:8" ht="30">
      <c r="B286" s="433" t="s">
        <v>8491</v>
      </c>
      <c r="C286" s="548" t="s">
        <v>8731</v>
      </c>
      <c r="D286" s="202" t="s">
        <v>1317</v>
      </c>
      <c r="E286" s="426" t="s">
        <v>1948</v>
      </c>
      <c r="F286" s="427"/>
      <c r="G286" s="475" t="s">
        <v>8732</v>
      </c>
      <c r="H286" s="233"/>
    </row>
    <row r="287" spans="2:8">
      <c r="B287" s="230" t="s">
        <v>4647</v>
      </c>
      <c r="C287" s="548" t="s">
        <v>8733</v>
      </c>
      <c r="D287" s="208" t="s">
        <v>3162</v>
      </c>
      <c r="E287" s="4" t="s">
        <v>1948</v>
      </c>
      <c r="F287" s="231"/>
      <c r="G287" s="296"/>
      <c r="H287" s="233"/>
    </row>
    <row r="288" spans="2:8">
      <c r="B288" s="230" t="s">
        <v>4651</v>
      </c>
      <c r="C288" s="548" t="s">
        <v>8734</v>
      </c>
      <c r="D288" s="208" t="s">
        <v>1317</v>
      </c>
      <c r="E288" s="4" t="s">
        <v>1948</v>
      </c>
      <c r="F288" s="231"/>
      <c r="G288" s="296"/>
      <c r="H288" s="233"/>
    </row>
    <row r="289" spans="2:8" ht="33">
      <c r="B289" s="230" t="s">
        <v>8735</v>
      </c>
      <c r="C289" s="548" t="s">
        <v>8736</v>
      </c>
      <c r="D289" s="208" t="s">
        <v>1306</v>
      </c>
      <c r="E289" s="4" t="s">
        <v>2285</v>
      </c>
      <c r="F289" s="231"/>
      <c r="G289" s="296"/>
      <c r="H289" s="233"/>
    </row>
    <row r="290" spans="2:8">
      <c r="B290" s="230" t="s">
        <v>8498</v>
      </c>
      <c r="C290" s="548" t="s">
        <v>8737</v>
      </c>
      <c r="D290" s="208" t="s">
        <v>1317</v>
      </c>
      <c r="E290" s="4" t="s">
        <v>1948</v>
      </c>
      <c r="F290" s="231"/>
      <c r="G290" s="296"/>
      <c r="H290" s="233"/>
    </row>
    <row r="291" spans="2:8" ht="33">
      <c r="B291" s="230" t="s">
        <v>4660</v>
      </c>
      <c r="C291" s="548" t="s">
        <v>8738</v>
      </c>
      <c r="D291" s="208">
        <v>3</v>
      </c>
      <c r="E291" s="4" t="s">
        <v>1948</v>
      </c>
      <c r="F291" s="231"/>
      <c r="G291" s="296"/>
      <c r="H291" s="233"/>
    </row>
    <row r="292" spans="2:8" ht="33">
      <c r="B292" s="230" t="s">
        <v>8502</v>
      </c>
      <c r="C292" s="548" t="s">
        <v>8739</v>
      </c>
      <c r="D292" s="208" t="s">
        <v>1317</v>
      </c>
      <c r="E292" s="4" t="s">
        <v>1948</v>
      </c>
      <c r="F292" s="231"/>
      <c r="G292" s="296"/>
      <c r="H292" s="233"/>
    </row>
    <row r="293" spans="2:8" ht="33">
      <c r="B293" s="230" t="s">
        <v>8504</v>
      </c>
      <c r="C293" s="548" t="s">
        <v>8740</v>
      </c>
      <c r="D293" s="208" t="s">
        <v>2108</v>
      </c>
      <c r="E293" s="4" t="s">
        <v>1948</v>
      </c>
      <c r="F293" s="231"/>
      <c r="G293" s="296"/>
      <c r="H293" s="233"/>
    </row>
    <row r="294" spans="2:8" ht="33">
      <c r="B294" s="230" t="s">
        <v>8506</v>
      </c>
      <c r="C294" s="548" t="s">
        <v>8741</v>
      </c>
      <c r="D294" s="208">
        <v>3</v>
      </c>
      <c r="E294" s="4" t="s">
        <v>1948</v>
      </c>
      <c r="F294" s="231"/>
      <c r="G294" s="296"/>
      <c r="H294" s="233"/>
    </row>
    <row r="295" spans="2:8" ht="33">
      <c r="B295" s="230" t="s">
        <v>4672</v>
      </c>
      <c r="C295" s="548" t="s">
        <v>8742</v>
      </c>
      <c r="D295" s="208">
        <v>1</v>
      </c>
      <c r="E295" s="4" t="s">
        <v>1948</v>
      </c>
      <c r="F295" s="231"/>
      <c r="G295" s="296"/>
      <c r="H295" s="233"/>
    </row>
    <row r="296" spans="2:8">
      <c r="B296" s="230" t="s">
        <v>8510</v>
      </c>
      <c r="C296" s="548" t="s">
        <v>8743</v>
      </c>
      <c r="D296" s="208" t="s">
        <v>4677</v>
      </c>
      <c r="E296" s="4" t="s">
        <v>1948</v>
      </c>
      <c r="F296" s="231"/>
      <c r="G296" s="296"/>
      <c r="H296" s="233"/>
    </row>
    <row r="297" spans="2:8" ht="33">
      <c r="B297" s="230" t="s">
        <v>4679</v>
      </c>
      <c r="C297" s="548" t="s">
        <v>8744</v>
      </c>
      <c r="D297" s="208" t="s">
        <v>1306</v>
      </c>
      <c r="E297" s="4" t="s">
        <v>2285</v>
      </c>
      <c r="F297" s="231"/>
      <c r="G297" s="296"/>
      <c r="H297" s="233"/>
    </row>
    <row r="298" spans="2:8">
      <c r="B298" s="230" t="s">
        <v>8515</v>
      </c>
      <c r="C298" s="548" t="s">
        <v>8745</v>
      </c>
      <c r="D298" s="208" t="s">
        <v>1317</v>
      </c>
      <c r="E298" s="4" t="s">
        <v>1948</v>
      </c>
      <c r="F298" s="231"/>
      <c r="G298" s="296"/>
      <c r="H298" s="233"/>
    </row>
    <row r="299" spans="2:8" ht="33">
      <c r="B299" s="230" t="s">
        <v>4684</v>
      </c>
      <c r="C299" s="548" t="s">
        <v>8746</v>
      </c>
      <c r="D299" s="208">
        <v>3</v>
      </c>
      <c r="E299" s="4" t="s">
        <v>1948</v>
      </c>
      <c r="F299" s="231"/>
      <c r="G299" s="296"/>
      <c r="H299" s="233"/>
    </row>
    <row r="300" spans="2:8" ht="33">
      <c r="B300" s="230" t="s">
        <v>8518</v>
      </c>
      <c r="C300" s="548" t="s">
        <v>8747</v>
      </c>
      <c r="D300" s="208" t="s">
        <v>1317</v>
      </c>
      <c r="E300" s="4" t="s">
        <v>1948</v>
      </c>
      <c r="F300" s="231"/>
      <c r="G300" s="296"/>
      <c r="H300" s="233"/>
    </row>
    <row r="301" spans="2:8" ht="33">
      <c r="B301" s="230" t="s">
        <v>8520</v>
      </c>
      <c r="C301" s="548" t="s">
        <v>8748</v>
      </c>
      <c r="D301" s="208" t="s">
        <v>2108</v>
      </c>
      <c r="E301" s="4" t="s">
        <v>1948</v>
      </c>
      <c r="F301" s="231"/>
      <c r="G301" s="296"/>
      <c r="H301" s="233"/>
    </row>
    <row r="302" spans="2:8" ht="33">
      <c r="B302" s="230" t="s">
        <v>8522</v>
      </c>
      <c r="C302" s="548" t="s">
        <v>8749</v>
      </c>
      <c r="D302" s="208">
        <v>3</v>
      </c>
      <c r="E302" s="4" t="s">
        <v>1948</v>
      </c>
      <c r="F302" s="231"/>
      <c r="G302" s="296"/>
      <c r="H302" s="233"/>
    </row>
    <row r="303" spans="2:8" ht="33">
      <c r="B303" s="230" t="s">
        <v>4692</v>
      </c>
      <c r="C303" s="548" t="s">
        <v>8750</v>
      </c>
      <c r="D303" s="208">
        <v>1</v>
      </c>
      <c r="E303" s="4" t="s">
        <v>1948</v>
      </c>
      <c r="F303" s="231"/>
      <c r="G303" s="296"/>
      <c r="H303" s="233"/>
    </row>
    <row r="304" spans="2:8">
      <c r="B304" s="230" t="s">
        <v>8525</v>
      </c>
      <c r="C304" s="548" t="s">
        <v>8751</v>
      </c>
      <c r="D304" s="208" t="s">
        <v>4677</v>
      </c>
      <c r="E304" s="4" t="s">
        <v>1948</v>
      </c>
      <c r="F304" s="231"/>
      <c r="G304" s="296"/>
      <c r="H304" s="233"/>
    </row>
    <row r="305" spans="2:8" ht="33">
      <c r="B305" s="230" t="s">
        <v>4696</v>
      </c>
      <c r="C305" s="548" t="s">
        <v>8752</v>
      </c>
      <c r="D305" s="208" t="s">
        <v>1306</v>
      </c>
      <c r="E305" s="4" t="s">
        <v>2285</v>
      </c>
      <c r="F305" s="231"/>
      <c r="G305" s="296"/>
      <c r="H305" s="233"/>
    </row>
    <row r="306" spans="2:8">
      <c r="B306" s="230" t="s">
        <v>8529</v>
      </c>
      <c r="C306" s="548" t="s">
        <v>8753</v>
      </c>
      <c r="D306" s="208" t="s">
        <v>1317</v>
      </c>
      <c r="E306" s="4" t="s">
        <v>1948</v>
      </c>
      <c r="F306" s="231"/>
      <c r="G306" s="296"/>
      <c r="H306" s="233"/>
    </row>
    <row r="307" spans="2:8" ht="33">
      <c r="B307" s="230" t="s">
        <v>4701</v>
      </c>
      <c r="C307" s="548" t="s">
        <v>8754</v>
      </c>
      <c r="D307" s="208">
        <v>3</v>
      </c>
      <c r="E307" s="4" t="s">
        <v>1948</v>
      </c>
      <c r="F307" s="231"/>
      <c r="G307" s="296"/>
      <c r="H307" s="233"/>
    </row>
    <row r="308" spans="2:8" ht="33">
      <c r="B308" s="230" t="s">
        <v>8532</v>
      </c>
      <c r="C308" s="548" t="s">
        <v>8755</v>
      </c>
      <c r="D308" s="208" t="s">
        <v>1317</v>
      </c>
      <c r="E308" s="4" t="s">
        <v>1948</v>
      </c>
      <c r="F308" s="231"/>
      <c r="G308" s="296"/>
      <c r="H308" s="233"/>
    </row>
    <row r="309" spans="2:8" ht="33">
      <c r="B309" s="230" t="s">
        <v>8534</v>
      </c>
      <c r="C309" s="548" t="s">
        <v>8756</v>
      </c>
      <c r="D309" s="208" t="s">
        <v>2108</v>
      </c>
      <c r="E309" s="4" t="s">
        <v>1948</v>
      </c>
      <c r="F309" s="231"/>
      <c r="G309" s="296"/>
      <c r="H309" s="233"/>
    </row>
    <row r="310" spans="2:8" ht="33">
      <c r="B310" s="230" t="s">
        <v>8536</v>
      </c>
      <c r="C310" s="548" t="s">
        <v>8757</v>
      </c>
      <c r="D310" s="208">
        <v>3</v>
      </c>
      <c r="E310" s="4" t="s">
        <v>1948</v>
      </c>
      <c r="F310" s="231"/>
      <c r="G310" s="296"/>
      <c r="H310" s="233"/>
    </row>
    <row r="311" spans="2:8" ht="33">
      <c r="B311" s="230" t="s">
        <v>4709</v>
      </c>
      <c r="C311" s="548" t="s">
        <v>8758</v>
      </c>
      <c r="D311" s="208">
        <v>1</v>
      </c>
      <c r="E311" s="4" t="s">
        <v>1948</v>
      </c>
      <c r="F311" s="231"/>
      <c r="G311" s="296"/>
      <c r="H311" s="233"/>
    </row>
    <row r="312" spans="2:8" ht="17.25" thickBot="1">
      <c r="B312" s="230" t="s">
        <v>8539</v>
      </c>
      <c r="C312" s="548" t="s">
        <v>8759</v>
      </c>
      <c r="D312" s="208" t="s">
        <v>4677</v>
      </c>
      <c r="E312" s="4" t="s">
        <v>1948</v>
      </c>
      <c r="F312" s="231"/>
      <c r="G312" s="297"/>
      <c r="H312" s="233"/>
    </row>
    <row r="313" spans="2:8" ht="20.100000000000001" customHeight="1" thickBot="1">
      <c r="B313" s="464" t="s">
        <v>4713</v>
      </c>
      <c r="C313" s="453"/>
      <c r="D313" s="454"/>
      <c r="E313" s="465"/>
      <c r="F313" s="465"/>
      <c r="G313" s="466"/>
      <c r="H313" s="233"/>
    </row>
    <row r="314" spans="2:8" ht="30">
      <c r="B314" s="433" t="s">
        <v>8541</v>
      </c>
      <c r="C314" s="549" t="s">
        <v>8760</v>
      </c>
      <c r="D314" s="202" t="s">
        <v>4677</v>
      </c>
      <c r="E314" s="426" t="s">
        <v>1948</v>
      </c>
      <c r="F314" s="427"/>
      <c r="G314" s="475" t="s">
        <v>8732</v>
      </c>
      <c r="H314" s="233"/>
    </row>
    <row r="315" spans="2:8" ht="30" customHeight="1">
      <c r="B315" s="230" t="s">
        <v>8544</v>
      </c>
      <c r="C315" s="549" t="s">
        <v>8761</v>
      </c>
      <c r="D315" s="208" t="s">
        <v>1317</v>
      </c>
      <c r="E315" s="4" t="s">
        <v>1948</v>
      </c>
      <c r="F315" s="231"/>
      <c r="G315" s="296"/>
      <c r="H315" s="233"/>
    </row>
    <row r="316" spans="2:8">
      <c r="B316" s="230" t="s">
        <v>4720</v>
      </c>
      <c r="C316" s="549" t="s">
        <v>8762</v>
      </c>
      <c r="D316" s="208" t="s">
        <v>3162</v>
      </c>
      <c r="E316" s="4" t="s">
        <v>1948</v>
      </c>
      <c r="F316" s="231"/>
      <c r="G316" s="296"/>
      <c r="H316" s="233"/>
    </row>
    <row r="317" spans="2:8">
      <c r="B317" s="230" t="s">
        <v>4722</v>
      </c>
      <c r="C317" s="549" t="s">
        <v>8763</v>
      </c>
      <c r="D317" s="208" t="s">
        <v>1317</v>
      </c>
      <c r="E317" s="4" t="s">
        <v>1948</v>
      </c>
      <c r="F317" s="231"/>
      <c r="G317" s="296"/>
      <c r="H317" s="233"/>
    </row>
    <row r="318" spans="2:8" ht="33">
      <c r="B318" s="230" t="s">
        <v>4724</v>
      </c>
      <c r="C318" s="549" t="s">
        <v>8764</v>
      </c>
      <c r="D318" s="208" t="s">
        <v>1306</v>
      </c>
      <c r="E318" s="4" t="s">
        <v>2285</v>
      </c>
      <c r="F318" s="231"/>
      <c r="G318" s="296"/>
      <c r="H318" s="233"/>
    </row>
    <row r="319" spans="2:8">
      <c r="B319" s="230" t="s">
        <v>8549</v>
      </c>
      <c r="C319" s="549" t="s">
        <v>8765</v>
      </c>
      <c r="D319" s="208" t="s">
        <v>1317</v>
      </c>
      <c r="E319" s="4" t="s">
        <v>1948</v>
      </c>
      <c r="F319" s="231"/>
      <c r="G319" s="296"/>
      <c r="H319" s="233"/>
    </row>
    <row r="320" spans="2:8" ht="33">
      <c r="B320" s="230" t="s">
        <v>4728</v>
      </c>
      <c r="C320" s="549" t="s">
        <v>8766</v>
      </c>
      <c r="D320" s="208">
        <v>3</v>
      </c>
      <c r="E320" s="4" t="s">
        <v>1948</v>
      </c>
      <c r="F320" s="231"/>
      <c r="G320" s="296"/>
      <c r="H320" s="233"/>
    </row>
    <row r="321" spans="2:8" ht="33">
      <c r="B321" s="230" t="s">
        <v>8552</v>
      </c>
      <c r="C321" s="549" t="s">
        <v>8767</v>
      </c>
      <c r="D321" s="208" t="s">
        <v>1317</v>
      </c>
      <c r="E321" s="4" t="s">
        <v>1948</v>
      </c>
      <c r="F321" s="231"/>
      <c r="G321" s="296"/>
      <c r="H321" s="233"/>
    </row>
    <row r="322" spans="2:8" ht="33">
      <c r="B322" s="230" t="s">
        <v>8554</v>
      </c>
      <c r="C322" s="549" t="s">
        <v>8768</v>
      </c>
      <c r="D322" s="208" t="s">
        <v>2108</v>
      </c>
      <c r="E322" s="4" t="s">
        <v>1948</v>
      </c>
      <c r="F322" s="231"/>
      <c r="G322" s="296"/>
      <c r="H322" s="233"/>
    </row>
    <row r="323" spans="2:8" ht="33">
      <c r="B323" s="230" t="s">
        <v>8556</v>
      </c>
      <c r="C323" s="549" t="s">
        <v>8769</v>
      </c>
      <c r="D323" s="208">
        <v>3</v>
      </c>
      <c r="E323" s="4" t="s">
        <v>1948</v>
      </c>
      <c r="F323" s="231"/>
      <c r="G323" s="296"/>
      <c r="H323" s="233"/>
    </row>
    <row r="324" spans="2:8" ht="33">
      <c r="B324" s="230" t="s">
        <v>4736</v>
      </c>
      <c r="C324" s="549" t="s">
        <v>8770</v>
      </c>
      <c r="D324" s="208">
        <v>1</v>
      </c>
      <c r="E324" s="4" t="s">
        <v>1948</v>
      </c>
      <c r="F324" s="231"/>
      <c r="G324" s="296"/>
      <c r="H324" s="233"/>
    </row>
    <row r="325" spans="2:8">
      <c r="B325" s="230" t="s">
        <v>8559</v>
      </c>
      <c r="C325" s="549" t="s">
        <v>8771</v>
      </c>
      <c r="D325" s="208" t="s">
        <v>4677</v>
      </c>
      <c r="E325" s="4" t="s">
        <v>1948</v>
      </c>
      <c r="F325" s="231"/>
      <c r="G325" s="296"/>
      <c r="H325" s="233"/>
    </row>
    <row r="326" spans="2:8" ht="33">
      <c r="B326" s="230" t="s">
        <v>4740</v>
      </c>
      <c r="C326" s="549" t="s">
        <v>8772</v>
      </c>
      <c r="D326" s="208" t="s">
        <v>1306</v>
      </c>
      <c r="E326" s="4" t="s">
        <v>2285</v>
      </c>
      <c r="F326" s="231"/>
      <c r="G326" s="296"/>
      <c r="H326" s="233"/>
    </row>
    <row r="327" spans="2:8">
      <c r="B327" s="230" t="s">
        <v>8562</v>
      </c>
      <c r="C327" s="549" t="s">
        <v>8773</v>
      </c>
      <c r="D327" s="208" t="s">
        <v>1317</v>
      </c>
      <c r="E327" s="4" t="s">
        <v>1948</v>
      </c>
      <c r="F327" s="231"/>
      <c r="G327" s="296"/>
      <c r="H327" s="233"/>
    </row>
    <row r="328" spans="2:8" ht="33">
      <c r="B328" s="230" t="s">
        <v>4744</v>
      </c>
      <c r="C328" s="549" t="s">
        <v>8774</v>
      </c>
      <c r="D328" s="208">
        <v>3</v>
      </c>
      <c r="E328" s="4" t="s">
        <v>1948</v>
      </c>
      <c r="F328" s="231"/>
      <c r="G328" s="296"/>
      <c r="H328" s="233"/>
    </row>
    <row r="329" spans="2:8" ht="33">
      <c r="B329" s="230" t="s">
        <v>8565</v>
      </c>
      <c r="C329" s="549" t="s">
        <v>8775</v>
      </c>
      <c r="D329" s="208" t="s">
        <v>1317</v>
      </c>
      <c r="E329" s="4" t="s">
        <v>1948</v>
      </c>
      <c r="F329" s="231"/>
      <c r="G329" s="296"/>
      <c r="H329" s="233"/>
    </row>
    <row r="330" spans="2:8" ht="33">
      <c r="B330" s="230" t="s">
        <v>8567</v>
      </c>
      <c r="C330" s="549" t="s">
        <v>8776</v>
      </c>
      <c r="D330" s="208" t="s">
        <v>2108</v>
      </c>
      <c r="E330" s="4" t="s">
        <v>1948</v>
      </c>
      <c r="F330" s="231"/>
      <c r="G330" s="296"/>
      <c r="H330" s="233"/>
    </row>
    <row r="331" spans="2:8" ht="33">
      <c r="B331" s="230" t="s">
        <v>8569</v>
      </c>
      <c r="C331" s="549" t="s">
        <v>8777</v>
      </c>
      <c r="D331" s="208">
        <v>3</v>
      </c>
      <c r="E331" s="4" t="s">
        <v>1948</v>
      </c>
      <c r="F331" s="231"/>
      <c r="G331" s="296"/>
      <c r="H331" s="233"/>
    </row>
    <row r="332" spans="2:8" ht="33">
      <c r="B332" s="230" t="s">
        <v>4752</v>
      </c>
      <c r="C332" s="549" t="s">
        <v>8778</v>
      </c>
      <c r="D332" s="208">
        <v>1</v>
      </c>
      <c r="E332" s="4" t="s">
        <v>1948</v>
      </c>
      <c r="F332" s="231"/>
      <c r="G332" s="296"/>
      <c r="H332" s="233"/>
    </row>
    <row r="333" spans="2:8">
      <c r="B333" s="230" t="s">
        <v>8572</v>
      </c>
      <c r="C333" s="549" t="s">
        <v>8779</v>
      </c>
      <c r="D333" s="208" t="s">
        <v>4677</v>
      </c>
      <c r="E333" s="4" t="s">
        <v>1948</v>
      </c>
      <c r="F333" s="231"/>
      <c r="G333" s="296"/>
      <c r="H333" s="233"/>
    </row>
    <row r="334" spans="2:8" ht="33">
      <c r="B334" s="230" t="s">
        <v>4756</v>
      </c>
      <c r="C334" s="549" t="s">
        <v>8780</v>
      </c>
      <c r="D334" s="208" t="s">
        <v>1306</v>
      </c>
      <c r="E334" s="4" t="s">
        <v>2285</v>
      </c>
      <c r="F334" s="231"/>
      <c r="G334" s="296"/>
      <c r="H334" s="233"/>
    </row>
    <row r="335" spans="2:8">
      <c r="B335" s="230" t="s">
        <v>8575</v>
      </c>
      <c r="C335" s="549" t="s">
        <v>8781</v>
      </c>
      <c r="D335" s="208" t="s">
        <v>1317</v>
      </c>
      <c r="E335" s="4" t="s">
        <v>1948</v>
      </c>
      <c r="F335" s="231"/>
      <c r="G335" s="296"/>
      <c r="H335" s="233"/>
    </row>
    <row r="336" spans="2:8" ht="33">
      <c r="B336" s="230" t="s">
        <v>4760</v>
      </c>
      <c r="C336" s="549" t="s">
        <v>8782</v>
      </c>
      <c r="D336" s="208">
        <v>3</v>
      </c>
      <c r="E336" s="4" t="s">
        <v>1948</v>
      </c>
      <c r="F336" s="231"/>
      <c r="G336" s="296"/>
      <c r="H336" s="233"/>
    </row>
    <row r="337" spans="2:8" ht="33">
      <c r="B337" s="230" t="s">
        <v>8578</v>
      </c>
      <c r="C337" s="549" t="s">
        <v>8783</v>
      </c>
      <c r="D337" s="208" t="s">
        <v>1317</v>
      </c>
      <c r="E337" s="4" t="s">
        <v>1948</v>
      </c>
      <c r="F337" s="231"/>
      <c r="G337" s="296"/>
      <c r="H337" s="233"/>
    </row>
    <row r="338" spans="2:8" ht="33">
      <c r="B338" s="230" t="s">
        <v>8580</v>
      </c>
      <c r="C338" s="549" t="s">
        <v>8784</v>
      </c>
      <c r="D338" s="208" t="s">
        <v>2108</v>
      </c>
      <c r="E338" s="4" t="s">
        <v>1948</v>
      </c>
      <c r="F338" s="231"/>
      <c r="G338" s="296"/>
      <c r="H338" s="233"/>
    </row>
    <row r="339" spans="2:8" ht="33">
      <c r="B339" s="230" t="s">
        <v>8582</v>
      </c>
      <c r="C339" s="549" t="s">
        <v>8785</v>
      </c>
      <c r="D339" s="208">
        <v>3</v>
      </c>
      <c r="E339" s="4" t="s">
        <v>1948</v>
      </c>
      <c r="F339" s="231"/>
      <c r="G339" s="296"/>
      <c r="H339" s="233"/>
    </row>
    <row r="340" spans="2:8" ht="33">
      <c r="B340" s="230" t="s">
        <v>4768</v>
      </c>
      <c r="C340" s="549" t="s">
        <v>8786</v>
      </c>
      <c r="D340" s="208">
        <v>1</v>
      </c>
      <c r="E340" s="4" t="s">
        <v>1948</v>
      </c>
      <c r="F340" s="231"/>
      <c r="G340" s="296"/>
      <c r="H340" s="233"/>
    </row>
    <row r="341" spans="2:8" ht="17.25" thickBot="1">
      <c r="B341" s="230" t="s">
        <v>8585</v>
      </c>
      <c r="C341" s="549" t="s">
        <v>8787</v>
      </c>
      <c r="D341" s="208" t="s">
        <v>4677</v>
      </c>
      <c r="E341" s="4" t="s">
        <v>1948</v>
      </c>
      <c r="F341" s="231"/>
      <c r="G341" s="297"/>
      <c r="H341" s="233"/>
    </row>
    <row r="342" spans="2:8" ht="20.100000000000001" customHeight="1" thickBot="1">
      <c r="B342" s="464" t="s">
        <v>4888</v>
      </c>
      <c r="C342" s="453"/>
      <c r="D342" s="454"/>
      <c r="E342" s="465"/>
      <c r="F342" s="465"/>
      <c r="G342" s="466"/>
      <c r="H342" s="233"/>
    </row>
    <row r="343" spans="2:8" ht="30">
      <c r="B343" s="433" t="s">
        <v>8587</v>
      </c>
      <c r="C343" s="549" t="s">
        <v>8788</v>
      </c>
      <c r="D343" s="202" t="s">
        <v>4677</v>
      </c>
      <c r="E343" s="426" t="s">
        <v>1948</v>
      </c>
      <c r="F343" s="427"/>
      <c r="G343" s="475" t="s">
        <v>8732</v>
      </c>
      <c r="H343" s="233"/>
    </row>
    <row r="344" spans="2:8">
      <c r="B344" s="230" t="s">
        <v>8590</v>
      </c>
      <c r="C344" s="549" t="s">
        <v>8789</v>
      </c>
      <c r="D344" s="208" t="s">
        <v>1317</v>
      </c>
      <c r="E344" s="4" t="s">
        <v>1948</v>
      </c>
      <c r="F344" s="231"/>
      <c r="G344" s="341"/>
      <c r="H344" s="233"/>
    </row>
    <row r="345" spans="2:8">
      <c r="B345" s="230" t="s">
        <v>4777</v>
      </c>
      <c r="C345" s="549" t="s">
        <v>8790</v>
      </c>
      <c r="D345" s="208" t="s">
        <v>3162</v>
      </c>
      <c r="E345" s="4" t="s">
        <v>1948</v>
      </c>
      <c r="F345" s="231"/>
      <c r="G345" s="341"/>
      <c r="H345" s="233"/>
    </row>
    <row r="346" spans="2:8">
      <c r="B346" s="230" t="s">
        <v>4779</v>
      </c>
      <c r="C346" s="549" t="s">
        <v>8791</v>
      </c>
      <c r="D346" s="208" t="s">
        <v>1317</v>
      </c>
      <c r="E346" s="4" t="s">
        <v>1948</v>
      </c>
      <c r="F346" s="231"/>
      <c r="G346" s="341"/>
      <c r="H346" s="233"/>
    </row>
    <row r="347" spans="2:8" ht="33">
      <c r="B347" s="230" t="s">
        <v>4781</v>
      </c>
      <c r="C347" s="549" t="s">
        <v>8792</v>
      </c>
      <c r="D347" s="208" t="s">
        <v>1306</v>
      </c>
      <c r="E347" s="4" t="s">
        <v>2285</v>
      </c>
      <c r="F347" s="231"/>
      <c r="G347" s="341"/>
      <c r="H347" s="233"/>
    </row>
    <row r="348" spans="2:8">
      <c r="B348" s="230" t="s">
        <v>8595</v>
      </c>
      <c r="C348" s="549" t="s">
        <v>8793</v>
      </c>
      <c r="D348" s="208" t="s">
        <v>1317</v>
      </c>
      <c r="E348" s="4" t="s">
        <v>1948</v>
      </c>
      <c r="F348" s="231"/>
      <c r="G348" s="341"/>
      <c r="H348" s="233"/>
    </row>
    <row r="349" spans="2:8" ht="33">
      <c r="B349" s="230" t="s">
        <v>4785</v>
      </c>
      <c r="C349" s="549" t="s">
        <v>8794</v>
      </c>
      <c r="D349" s="208">
        <v>3</v>
      </c>
      <c r="E349" s="4" t="s">
        <v>1948</v>
      </c>
      <c r="F349" s="231"/>
      <c r="G349" s="341"/>
      <c r="H349" s="233"/>
    </row>
    <row r="350" spans="2:8" ht="33">
      <c r="B350" s="230" t="s">
        <v>8598</v>
      </c>
      <c r="C350" s="549" t="s">
        <v>8795</v>
      </c>
      <c r="D350" s="208" t="s">
        <v>1317</v>
      </c>
      <c r="E350" s="4" t="s">
        <v>1948</v>
      </c>
      <c r="F350" s="231"/>
      <c r="G350" s="341"/>
      <c r="H350" s="233"/>
    </row>
    <row r="351" spans="2:8" ht="33">
      <c r="B351" s="230" t="s">
        <v>8600</v>
      </c>
      <c r="C351" s="549" t="s">
        <v>8796</v>
      </c>
      <c r="D351" s="208" t="s">
        <v>2108</v>
      </c>
      <c r="E351" s="4" t="s">
        <v>1948</v>
      </c>
      <c r="F351" s="231"/>
      <c r="G351" s="341"/>
      <c r="H351" s="233"/>
    </row>
    <row r="352" spans="2:8" ht="33">
      <c r="B352" s="230" t="s">
        <v>8602</v>
      </c>
      <c r="C352" s="549" t="s">
        <v>8797</v>
      </c>
      <c r="D352" s="208">
        <v>3</v>
      </c>
      <c r="E352" s="4" t="s">
        <v>1948</v>
      </c>
      <c r="F352" s="231"/>
      <c r="G352" s="341"/>
      <c r="H352" s="233"/>
    </row>
    <row r="353" spans="2:8" ht="33">
      <c r="B353" s="230" t="s">
        <v>4793</v>
      </c>
      <c r="C353" s="549" t="s">
        <v>8798</v>
      </c>
      <c r="D353" s="208">
        <v>1</v>
      </c>
      <c r="E353" s="4" t="s">
        <v>1948</v>
      </c>
      <c r="F353" s="231"/>
      <c r="G353" s="341"/>
      <c r="H353" s="233"/>
    </row>
    <row r="354" spans="2:8">
      <c r="B354" s="230" t="s">
        <v>8605</v>
      </c>
      <c r="C354" s="549" t="s">
        <v>8799</v>
      </c>
      <c r="D354" s="208" t="s">
        <v>4677</v>
      </c>
      <c r="E354" s="4" t="s">
        <v>1948</v>
      </c>
      <c r="F354" s="231"/>
      <c r="G354" s="341"/>
      <c r="H354" s="233"/>
    </row>
    <row r="355" spans="2:8" ht="33">
      <c r="B355" s="230" t="s">
        <v>4797</v>
      </c>
      <c r="C355" s="549" t="s">
        <v>8800</v>
      </c>
      <c r="D355" s="208" t="s">
        <v>1306</v>
      </c>
      <c r="E355" s="4" t="s">
        <v>2285</v>
      </c>
      <c r="F355" s="231"/>
      <c r="G355" s="341"/>
      <c r="H355" s="233"/>
    </row>
    <row r="356" spans="2:8">
      <c r="B356" s="230" t="s">
        <v>8608</v>
      </c>
      <c r="C356" s="549" t="s">
        <v>8801</v>
      </c>
      <c r="D356" s="208" t="s">
        <v>1317</v>
      </c>
      <c r="E356" s="4" t="s">
        <v>1948</v>
      </c>
      <c r="F356" s="231"/>
      <c r="G356" s="341"/>
      <c r="H356" s="233"/>
    </row>
    <row r="357" spans="2:8" ht="33">
      <c r="B357" s="230" t="s">
        <v>4801</v>
      </c>
      <c r="C357" s="549" t="s">
        <v>8802</v>
      </c>
      <c r="D357" s="208">
        <v>3</v>
      </c>
      <c r="E357" s="4" t="s">
        <v>1948</v>
      </c>
      <c r="F357" s="231"/>
      <c r="G357" s="341"/>
      <c r="H357" s="233"/>
    </row>
    <row r="358" spans="2:8" ht="33">
      <c r="B358" s="230" t="s">
        <v>8611</v>
      </c>
      <c r="C358" s="549" t="s">
        <v>8803</v>
      </c>
      <c r="D358" s="208" t="s">
        <v>1317</v>
      </c>
      <c r="E358" s="4" t="s">
        <v>1948</v>
      </c>
      <c r="F358" s="231"/>
      <c r="G358" s="341"/>
      <c r="H358" s="233"/>
    </row>
    <row r="359" spans="2:8" ht="33">
      <c r="B359" s="230" t="s">
        <v>8613</v>
      </c>
      <c r="C359" s="549" t="s">
        <v>8804</v>
      </c>
      <c r="D359" s="208" t="s">
        <v>2108</v>
      </c>
      <c r="E359" s="4" t="s">
        <v>1948</v>
      </c>
      <c r="F359" s="231"/>
      <c r="G359" s="341"/>
      <c r="H359" s="233"/>
    </row>
    <row r="360" spans="2:8" ht="33">
      <c r="B360" s="230" t="s">
        <v>8615</v>
      </c>
      <c r="C360" s="549" t="s">
        <v>8805</v>
      </c>
      <c r="D360" s="208">
        <v>3</v>
      </c>
      <c r="E360" s="4" t="s">
        <v>1948</v>
      </c>
      <c r="F360" s="231"/>
      <c r="G360" s="341"/>
      <c r="H360" s="233"/>
    </row>
    <row r="361" spans="2:8" ht="33">
      <c r="B361" s="230" t="s">
        <v>4809</v>
      </c>
      <c r="C361" s="549" t="s">
        <v>8806</v>
      </c>
      <c r="D361" s="208">
        <v>1</v>
      </c>
      <c r="E361" s="4" t="s">
        <v>1948</v>
      </c>
      <c r="F361" s="231"/>
      <c r="G361" s="341"/>
      <c r="H361" s="233"/>
    </row>
    <row r="362" spans="2:8">
      <c r="B362" s="230" t="s">
        <v>8618</v>
      </c>
      <c r="C362" s="549" t="s">
        <v>8807</v>
      </c>
      <c r="D362" s="208" t="s">
        <v>4677</v>
      </c>
      <c r="E362" s="4" t="s">
        <v>1948</v>
      </c>
      <c r="F362" s="231"/>
      <c r="G362" s="341"/>
      <c r="H362" s="233"/>
    </row>
    <row r="363" spans="2:8" ht="33">
      <c r="B363" s="230" t="s">
        <v>4813</v>
      </c>
      <c r="C363" s="549" t="s">
        <v>8808</v>
      </c>
      <c r="D363" s="208" t="s">
        <v>1306</v>
      </c>
      <c r="E363" s="4" t="s">
        <v>2285</v>
      </c>
      <c r="F363" s="231"/>
      <c r="G363" s="341"/>
      <c r="H363" s="233"/>
    </row>
    <row r="364" spans="2:8">
      <c r="B364" s="230" t="s">
        <v>8621</v>
      </c>
      <c r="C364" s="549" t="s">
        <v>8809</v>
      </c>
      <c r="D364" s="208" t="s">
        <v>1317</v>
      </c>
      <c r="E364" s="4" t="s">
        <v>1948</v>
      </c>
      <c r="F364" s="231"/>
      <c r="G364" s="341"/>
      <c r="H364" s="233"/>
    </row>
    <row r="365" spans="2:8" ht="33">
      <c r="B365" s="230" t="s">
        <v>4817</v>
      </c>
      <c r="C365" s="549" t="s">
        <v>8810</v>
      </c>
      <c r="D365" s="208">
        <v>3</v>
      </c>
      <c r="E365" s="4" t="s">
        <v>1948</v>
      </c>
      <c r="F365" s="231"/>
      <c r="G365" s="341"/>
      <c r="H365" s="233"/>
    </row>
    <row r="366" spans="2:8" ht="33">
      <c r="B366" s="230" t="s">
        <v>8624</v>
      </c>
      <c r="C366" s="549" t="s">
        <v>8811</v>
      </c>
      <c r="D366" s="208" t="s">
        <v>1317</v>
      </c>
      <c r="E366" s="4" t="s">
        <v>1948</v>
      </c>
      <c r="F366" s="231"/>
      <c r="G366" s="341"/>
      <c r="H366" s="233"/>
    </row>
    <row r="367" spans="2:8" ht="33">
      <c r="B367" s="230" t="s">
        <v>8626</v>
      </c>
      <c r="C367" s="549" t="s">
        <v>8812</v>
      </c>
      <c r="D367" s="208" t="s">
        <v>2108</v>
      </c>
      <c r="E367" s="4" t="s">
        <v>1948</v>
      </c>
      <c r="F367" s="231"/>
      <c r="G367" s="341"/>
      <c r="H367" s="233"/>
    </row>
    <row r="368" spans="2:8" ht="33">
      <c r="B368" s="230" t="s">
        <v>8628</v>
      </c>
      <c r="C368" s="549" t="s">
        <v>8813</v>
      </c>
      <c r="D368" s="208">
        <v>3</v>
      </c>
      <c r="E368" s="4" t="s">
        <v>1948</v>
      </c>
      <c r="F368" s="231"/>
      <c r="G368" s="614"/>
      <c r="H368" s="233"/>
    </row>
    <row r="369" spans="2:8" ht="33">
      <c r="B369" s="230" t="s">
        <v>4825</v>
      </c>
      <c r="C369" s="549" t="s">
        <v>8814</v>
      </c>
      <c r="D369" s="208">
        <v>1</v>
      </c>
      <c r="E369" s="4" t="s">
        <v>1948</v>
      </c>
      <c r="F369" s="231"/>
      <c r="G369" s="617"/>
      <c r="H369" s="233"/>
    </row>
    <row r="370" spans="2:8" ht="17.25" thickBot="1">
      <c r="B370" s="230" t="s">
        <v>8631</v>
      </c>
      <c r="C370" s="549" t="s">
        <v>8815</v>
      </c>
      <c r="D370" s="208" t="s">
        <v>4677</v>
      </c>
      <c r="E370" s="4" t="s">
        <v>1948</v>
      </c>
      <c r="F370" s="231"/>
      <c r="G370" s="618"/>
      <c r="H370" s="233"/>
    </row>
    <row r="371" spans="2:8" ht="18">
      <c r="B371" s="459" t="s">
        <v>4829</v>
      </c>
      <c r="C371" s="543"/>
      <c r="D371" s="269"/>
      <c r="E371" s="432"/>
      <c r="F371" s="432"/>
      <c r="G371" s="460"/>
      <c r="H371" s="233"/>
    </row>
    <row r="372" spans="2:8" ht="18.75" thickBot="1">
      <c r="B372" s="544" t="s">
        <v>8633</v>
      </c>
      <c r="C372" s="545"/>
      <c r="D372" s="275"/>
      <c r="E372" s="462"/>
      <c r="F372" s="462"/>
      <c r="G372" s="463"/>
      <c r="H372" s="233"/>
    </row>
    <row r="373" spans="2:8" ht="20.100000000000001" customHeight="1" thickBot="1">
      <c r="B373" s="464" t="s">
        <v>8634</v>
      </c>
      <c r="C373" s="453"/>
      <c r="D373" s="454"/>
      <c r="E373" s="465"/>
      <c r="F373" s="465"/>
      <c r="G373" s="466"/>
      <c r="H373" s="233"/>
    </row>
    <row r="374" spans="2:8" ht="30">
      <c r="B374" s="230" t="s">
        <v>8491</v>
      </c>
      <c r="C374" s="548" t="s">
        <v>8816</v>
      </c>
      <c r="D374" s="208" t="s">
        <v>1317</v>
      </c>
      <c r="E374" s="4" t="s">
        <v>1948</v>
      </c>
      <c r="F374" s="231"/>
      <c r="G374" s="475" t="s">
        <v>8732</v>
      </c>
      <c r="H374" s="233"/>
    </row>
    <row r="375" spans="2:8">
      <c r="B375" s="230" t="s">
        <v>4647</v>
      </c>
      <c r="C375" s="548" t="s">
        <v>8817</v>
      </c>
      <c r="D375" s="208" t="s">
        <v>3162</v>
      </c>
      <c r="E375" s="4" t="s">
        <v>1948</v>
      </c>
      <c r="F375" s="231"/>
      <c r="G375" s="341"/>
      <c r="H375" s="233"/>
    </row>
    <row r="376" spans="2:8">
      <c r="B376" s="230" t="s">
        <v>4651</v>
      </c>
      <c r="C376" s="548" t="s">
        <v>8818</v>
      </c>
      <c r="D376" s="208" t="s">
        <v>1317</v>
      </c>
      <c r="E376" s="4" t="s">
        <v>1948</v>
      </c>
      <c r="F376" s="231"/>
      <c r="G376" s="341"/>
      <c r="H376" s="233"/>
    </row>
    <row r="377" spans="2:8" ht="33">
      <c r="B377" s="230" t="s">
        <v>4654</v>
      </c>
      <c r="C377" s="548" t="s">
        <v>8819</v>
      </c>
      <c r="D377" s="208" t="s">
        <v>1306</v>
      </c>
      <c r="E377" s="4" t="s">
        <v>2285</v>
      </c>
      <c r="F377" s="231"/>
      <c r="G377" s="341"/>
      <c r="H377" s="233"/>
    </row>
    <row r="378" spans="2:8">
      <c r="B378" s="230" t="s">
        <v>8498</v>
      </c>
      <c r="C378" s="548" t="s">
        <v>8820</v>
      </c>
      <c r="D378" s="208" t="s">
        <v>1317</v>
      </c>
      <c r="E378" s="4" t="s">
        <v>1948</v>
      </c>
      <c r="F378" s="231"/>
      <c r="G378" s="341"/>
      <c r="H378" s="233"/>
    </row>
    <row r="379" spans="2:8" ht="33">
      <c r="B379" s="230" t="s">
        <v>4660</v>
      </c>
      <c r="C379" s="548" t="s">
        <v>8821</v>
      </c>
      <c r="D379" s="208">
        <v>3</v>
      </c>
      <c r="E379" s="4" t="s">
        <v>1948</v>
      </c>
      <c r="F379" s="231"/>
      <c r="G379" s="341"/>
      <c r="H379" s="233"/>
    </row>
    <row r="380" spans="2:8" ht="33">
      <c r="B380" s="230" t="s">
        <v>8502</v>
      </c>
      <c r="C380" s="548" t="s">
        <v>8822</v>
      </c>
      <c r="D380" s="208" t="s">
        <v>1317</v>
      </c>
      <c r="E380" s="4" t="s">
        <v>1948</v>
      </c>
      <c r="F380" s="231"/>
      <c r="G380" s="341"/>
      <c r="H380" s="233"/>
    </row>
    <row r="381" spans="2:8" ht="33">
      <c r="B381" s="230" t="s">
        <v>8504</v>
      </c>
      <c r="C381" s="548" t="s">
        <v>8823</v>
      </c>
      <c r="D381" s="208" t="s">
        <v>2108</v>
      </c>
      <c r="E381" s="4" t="s">
        <v>1948</v>
      </c>
      <c r="F381" s="231"/>
      <c r="G381" s="341"/>
      <c r="H381" s="233"/>
    </row>
    <row r="382" spans="2:8" ht="33">
      <c r="B382" s="230" t="s">
        <v>8506</v>
      </c>
      <c r="C382" s="548" t="s">
        <v>8824</v>
      </c>
      <c r="D382" s="208">
        <v>3</v>
      </c>
      <c r="E382" s="4" t="s">
        <v>1948</v>
      </c>
      <c r="F382" s="231"/>
      <c r="G382" s="341"/>
      <c r="H382" s="233"/>
    </row>
    <row r="383" spans="2:8" ht="33">
      <c r="B383" s="230" t="s">
        <v>4672</v>
      </c>
      <c r="C383" s="548" t="s">
        <v>8825</v>
      </c>
      <c r="D383" s="208">
        <v>1</v>
      </c>
      <c r="E383" s="4" t="s">
        <v>1948</v>
      </c>
      <c r="F383" s="231"/>
      <c r="G383" s="341"/>
      <c r="H383" s="233"/>
    </row>
    <row r="384" spans="2:8">
      <c r="B384" s="230" t="s">
        <v>8510</v>
      </c>
      <c r="C384" s="548" t="s">
        <v>8826</v>
      </c>
      <c r="D384" s="208" t="s">
        <v>4677</v>
      </c>
      <c r="E384" s="4" t="s">
        <v>1948</v>
      </c>
      <c r="F384" s="231"/>
      <c r="G384" s="341"/>
      <c r="H384" s="233"/>
    </row>
    <row r="385" spans="2:8" ht="33">
      <c r="B385" s="230" t="s">
        <v>4679</v>
      </c>
      <c r="C385" s="548" t="s">
        <v>8827</v>
      </c>
      <c r="D385" s="208" t="s">
        <v>1306</v>
      </c>
      <c r="E385" s="4" t="s">
        <v>2285</v>
      </c>
      <c r="F385" s="231"/>
      <c r="G385" s="341"/>
      <c r="H385" s="233"/>
    </row>
    <row r="386" spans="2:8">
      <c r="B386" s="230" t="s">
        <v>8515</v>
      </c>
      <c r="C386" s="548" t="s">
        <v>8828</v>
      </c>
      <c r="D386" s="208" t="s">
        <v>1317</v>
      </c>
      <c r="E386" s="4" t="s">
        <v>1948</v>
      </c>
      <c r="F386" s="231"/>
      <c r="G386" s="341"/>
      <c r="H386" s="233"/>
    </row>
    <row r="387" spans="2:8" ht="33">
      <c r="B387" s="230" t="s">
        <v>4684</v>
      </c>
      <c r="C387" s="548" t="s">
        <v>8829</v>
      </c>
      <c r="D387" s="208">
        <v>3</v>
      </c>
      <c r="E387" s="4" t="s">
        <v>1948</v>
      </c>
      <c r="F387" s="231"/>
      <c r="G387" s="341"/>
      <c r="H387" s="233"/>
    </row>
    <row r="388" spans="2:8" ht="33">
      <c r="B388" s="230" t="s">
        <v>8518</v>
      </c>
      <c r="C388" s="548" t="s">
        <v>8830</v>
      </c>
      <c r="D388" s="208" t="s">
        <v>1317</v>
      </c>
      <c r="E388" s="4" t="s">
        <v>1948</v>
      </c>
      <c r="F388" s="231"/>
      <c r="G388" s="341"/>
      <c r="H388" s="233"/>
    </row>
    <row r="389" spans="2:8" ht="33">
      <c r="B389" s="230" t="s">
        <v>8520</v>
      </c>
      <c r="C389" s="548" t="s">
        <v>8831</v>
      </c>
      <c r="D389" s="208" t="s">
        <v>2108</v>
      </c>
      <c r="E389" s="4" t="s">
        <v>1948</v>
      </c>
      <c r="F389" s="231"/>
      <c r="G389" s="341"/>
      <c r="H389" s="233"/>
    </row>
    <row r="390" spans="2:8" ht="33">
      <c r="B390" s="230" t="s">
        <v>8522</v>
      </c>
      <c r="C390" s="548" t="s">
        <v>8832</v>
      </c>
      <c r="D390" s="208">
        <v>3</v>
      </c>
      <c r="E390" s="4" t="s">
        <v>1948</v>
      </c>
      <c r="F390" s="231"/>
      <c r="G390" s="341"/>
      <c r="H390" s="233"/>
    </row>
    <row r="391" spans="2:8" ht="33">
      <c r="B391" s="230" t="s">
        <v>4692</v>
      </c>
      <c r="C391" s="548" t="s">
        <v>8833</v>
      </c>
      <c r="D391" s="208">
        <v>1</v>
      </c>
      <c r="E391" s="4" t="s">
        <v>1948</v>
      </c>
      <c r="F391" s="231"/>
      <c r="G391" s="341"/>
      <c r="H391" s="233"/>
    </row>
    <row r="392" spans="2:8">
      <c r="B392" s="230" t="s">
        <v>8525</v>
      </c>
      <c r="C392" s="548" t="s">
        <v>8834</v>
      </c>
      <c r="D392" s="208" t="s">
        <v>4677</v>
      </c>
      <c r="E392" s="4" t="s">
        <v>1948</v>
      </c>
      <c r="F392" s="231"/>
      <c r="G392" s="341"/>
      <c r="H392" s="233"/>
    </row>
    <row r="393" spans="2:8" ht="33">
      <c r="B393" s="230" t="s">
        <v>4696</v>
      </c>
      <c r="C393" s="548" t="s">
        <v>8835</v>
      </c>
      <c r="D393" s="208" t="s">
        <v>1306</v>
      </c>
      <c r="E393" s="4" t="s">
        <v>2285</v>
      </c>
      <c r="F393" s="231"/>
      <c r="G393" s="341"/>
      <c r="H393" s="233"/>
    </row>
    <row r="394" spans="2:8">
      <c r="B394" s="230" t="s">
        <v>8529</v>
      </c>
      <c r="C394" s="548" t="s">
        <v>8836</v>
      </c>
      <c r="D394" s="208" t="s">
        <v>1317</v>
      </c>
      <c r="E394" s="4" t="s">
        <v>1948</v>
      </c>
      <c r="F394" s="231"/>
      <c r="G394" s="341"/>
      <c r="H394" s="233"/>
    </row>
    <row r="395" spans="2:8" ht="33">
      <c r="B395" s="230" t="s">
        <v>4701</v>
      </c>
      <c r="C395" s="548" t="s">
        <v>8837</v>
      </c>
      <c r="D395" s="208">
        <v>3</v>
      </c>
      <c r="E395" s="4" t="s">
        <v>1948</v>
      </c>
      <c r="F395" s="231"/>
      <c r="G395" s="341"/>
      <c r="H395" s="233"/>
    </row>
    <row r="396" spans="2:8" ht="33">
      <c r="B396" s="230" t="s">
        <v>8532</v>
      </c>
      <c r="C396" s="548" t="s">
        <v>8838</v>
      </c>
      <c r="D396" s="208" t="s">
        <v>1317</v>
      </c>
      <c r="E396" s="4" t="s">
        <v>1948</v>
      </c>
      <c r="F396" s="231"/>
      <c r="G396" s="341"/>
      <c r="H396" s="233"/>
    </row>
    <row r="397" spans="2:8" ht="33">
      <c r="B397" s="230" t="s">
        <v>8534</v>
      </c>
      <c r="C397" s="548" t="s">
        <v>8839</v>
      </c>
      <c r="D397" s="208" t="s">
        <v>2108</v>
      </c>
      <c r="E397" s="4" t="s">
        <v>1948</v>
      </c>
      <c r="F397" s="231"/>
      <c r="G397" s="341"/>
      <c r="H397" s="233"/>
    </row>
    <row r="398" spans="2:8" ht="33">
      <c r="B398" s="230" t="s">
        <v>8536</v>
      </c>
      <c r="C398" s="548" t="s">
        <v>8840</v>
      </c>
      <c r="D398" s="208">
        <v>3</v>
      </c>
      <c r="E398" s="4" t="s">
        <v>1948</v>
      </c>
      <c r="F398" s="231"/>
      <c r="G398" s="614"/>
      <c r="H398" s="233"/>
    </row>
    <row r="399" spans="2:8" ht="33">
      <c r="B399" s="230" t="s">
        <v>4709</v>
      </c>
      <c r="C399" s="548" t="s">
        <v>8841</v>
      </c>
      <c r="D399" s="208">
        <v>1</v>
      </c>
      <c r="E399" s="4" t="s">
        <v>1948</v>
      </c>
      <c r="F399" s="231"/>
      <c r="G399" s="617"/>
      <c r="H399" s="233"/>
    </row>
    <row r="400" spans="2:8" ht="17.25" thickBot="1">
      <c r="B400" s="534" t="s">
        <v>8539</v>
      </c>
      <c r="C400" s="548" t="s">
        <v>8842</v>
      </c>
      <c r="D400" s="215" t="s">
        <v>4677</v>
      </c>
      <c r="E400" s="535" t="s">
        <v>1948</v>
      </c>
      <c r="F400" s="536"/>
      <c r="G400" s="618"/>
      <c r="H400" s="233"/>
    </row>
    <row r="401" spans="2:8" ht="20.100000000000001" customHeight="1" thickBot="1">
      <c r="B401" s="464" t="s">
        <v>4713</v>
      </c>
      <c r="C401" s="453"/>
      <c r="D401" s="454"/>
      <c r="E401" s="465"/>
      <c r="F401" s="465"/>
      <c r="G401" s="466"/>
      <c r="H401" s="233"/>
    </row>
    <row r="402" spans="2:8" ht="30">
      <c r="B402" s="230" t="s">
        <v>8541</v>
      </c>
      <c r="C402" s="549" t="s">
        <v>8843</v>
      </c>
      <c r="D402" s="208" t="s">
        <v>2225</v>
      </c>
      <c r="E402" s="4" t="s">
        <v>1948</v>
      </c>
      <c r="F402" s="231"/>
      <c r="G402" s="475" t="s">
        <v>8732</v>
      </c>
      <c r="H402" s="233"/>
    </row>
    <row r="403" spans="2:8">
      <c r="B403" s="230" t="s">
        <v>8544</v>
      </c>
      <c r="C403" s="549" t="s">
        <v>8844</v>
      </c>
      <c r="D403" s="208" t="s">
        <v>1317</v>
      </c>
      <c r="E403" s="4" t="s">
        <v>1948</v>
      </c>
      <c r="F403" s="231"/>
      <c r="G403" s="341"/>
      <c r="H403" s="233"/>
    </row>
    <row r="404" spans="2:8">
      <c r="B404" s="230" t="s">
        <v>4720</v>
      </c>
      <c r="C404" s="549" t="s">
        <v>8845</v>
      </c>
      <c r="D404" s="208" t="s">
        <v>3162</v>
      </c>
      <c r="E404" s="4" t="s">
        <v>1948</v>
      </c>
      <c r="F404" s="231"/>
      <c r="G404" s="341"/>
      <c r="H404" s="233"/>
    </row>
    <row r="405" spans="2:8">
      <c r="B405" s="230" t="s">
        <v>4722</v>
      </c>
      <c r="C405" s="549" t="s">
        <v>8846</v>
      </c>
      <c r="D405" s="208" t="s">
        <v>1317</v>
      </c>
      <c r="E405" s="4" t="s">
        <v>1948</v>
      </c>
      <c r="F405" s="231"/>
      <c r="G405" s="341"/>
      <c r="H405" s="233"/>
    </row>
    <row r="406" spans="2:8" ht="33">
      <c r="B406" s="230" t="s">
        <v>4724</v>
      </c>
      <c r="C406" s="549" t="s">
        <v>8847</v>
      </c>
      <c r="D406" s="208" t="s">
        <v>1306</v>
      </c>
      <c r="E406" s="4" t="s">
        <v>2285</v>
      </c>
      <c r="F406" s="231"/>
      <c r="G406" s="341"/>
      <c r="H406" s="233"/>
    </row>
    <row r="407" spans="2:8">
      <c r="B407" s="230" t="s">
        <v>8549</v>
      </c>
      <c r="C407" s="549" t="s">
        <v>8848</v>
      </c>
      <c r="D407" s="208" t="s">
        <v>1317</v>
      </c>
      <c r="E407" s="4" t="s">
        <v>1948</v>
      </c>
      <c r="F407" s="231"/>
      <c r="G407" s="341"/>
      <c r="H407" s="233"/>
    </row>
    <row r="408" spans="2:8" ht="33">
      <c r="B408" s="230" t="s">
        <v>4728</v>
      </c>
      <c r="C408" s="549" t="s">
        <v>8849</v>
      </c>
      <c r="D408" s="208">
        <v>3</v>
      </c>
      <c r="E408" s="4" t="s">
        <v>1948</v>
      </c>
      <c r="F408" s="231"/>
      <c r="G408" s="341"/>
      <c r="H408" s="233"/>
    </row>
    <row r="409" spans="2:8" ht="33">
      <c r="B409" s="230" t="s">
        <v>8552</v>
      </c>
      <c r="C409" s="549" t="s">
        <v>8850</v>
      </c>
      <c r="D409" s="208" t="s">
        <v>1317</v>
      </c>
      <c r="E409" s="4" t="s">
        <v>1948</v>
      </c>
      <c r="F409" s="231"/>
      <c r="G409" s="341"/>
      <c r="H409" s="233"/>
    </row>
    <row r="410" spans="2:8" ht="33">
      <c r="B410" s="230" t="s">
        <v>8554</v>
      </c>
      <c r="C410" s="549" t="s">
        <v>8851</v>
      </c>
      <c r="D410" s="208" t="s">
        <v>2108</v>
      </c>
      <c r="E410" s="4" t="s">
        <v>1948</v>
      </c>
      <c r="F410" s="231"/>
      <c r="G410" s="341"/>
      <c r="H410" s="233"/>
    </row>
    <row r="411" spans="2:8" ht="33">
      <c r="B411" s="230" t="s">
        <v>8556</v>
      </c>
      <c r="C411" s="549" t="s">
        <v>8852</v>
      </c>
      <c r="D411" s="208">
        <v>3</v>
      </c>
      <c r="E411" s="4" t="s">
        <v>1948</v>
      </c>
      <c r="F411" s="231"/>
      <c r="G411" s="341"/>
      <c r="H411" s="233"/>
    </row>
    <row r="412" spans="2:8" ht="33">
      <c r="B412" s="230" t="s">
        <v>4736</v>
      </c>
      <c r="C412" s="549" t="s">
        <v>8853</v>
      </c>
      <c r="D412" s="208">
        <v>1</v>
      </c>
      <c r="E412" s="4" t="s">
        <v>1948</v>
      </c>
      <c r="F412" s="231"/>
      <c r="G412" s="341"/>
      <c r="H412" s="233"/>
    </row>
    <row r="413" spans="2:8">
      <c r="B413" s="230" t="s">
        <v>8559</v>
      </c>
      <c r="C413" s="549" t="s">
        <v>8854</v>
      </c>
      <c r="D413" s="208" t="s">
        <v>4677</v>
      </c>
      <c r="E413" s="4" t="s">
        <v>1948</v>
      </c>
      <c r="F413" s="231"/>
      <c r="G413" s="341"/>
      <c r="H413" s="233"/>
    </row>
    <row r="414" spans="2:8" ht="33">
      <c r="B414" s="230" t="s">
        <v>4740</v>
      </c>
      <c r="C414" s="549" t="s">
        <v>8855</v>
      </c>
      <c r="D414" s="208" t="s">
        <v>1306</v>
      </c>
      <c r="E414" s="4" t="s">
        <v>2285</v>
      </c>
      <c r="F414" s="231"/>
      <c r="G414" s="341"/>
      <c r="H414" s="233"/>
    </row>
    <row r="415" spans="2:8">
      <c r="B415" s="230" t="s">
        <v>8562</v>
      </c>
      <c r="C415" s="549" t="s">
        <v>8856</v>
      </c>
      <c r="D415" s="208" t="s">
        <v>1317</v>
      </c>
      <c r="E415" s="4" t="s">
        <v>1948</v>
      </c>
      <c r="F415" s="231"/>
      <c r="G415" s="341"/>
      <c r="H415" s="233"/>
    </row>
    <row r="416" spans="2:8" ht="33">
      <c r="B416" s="230" t="s">
        <v>4744</v>
      </c>
      <c r="C416" s="549" t="s">
        <v>8857</v>
      </c>
      <c r="D416" s="208">
        <v>3</v>
      </c>
      <c r="E416" s="4" t="s">
        <v>1948</v>
      </c>
      <c r="F416" s="231"/>
      <c r="G416" s="341"/>
      <c r="H416" s="233"/>
    </row>
    <row r="417" spans="2:8" ht="33">
      <c r="B417" s="230" t="s">
        <v>8565</v>
      </c>
      <c r="C417" s="549" t="s">
        <v>8858</v>
      </c>
      <c r="D417" s="208" t="s">
        <v>1317</v>
      </c>
      <c r="E417" s="4" t="s">
        <v>1948</v>
      </c>
      <c r="F417" s="231"/>
      <c r="G417" s="341"/>
      <c r="H417" s="233"/>
    </row>
    <row r="418" spans="2:8" ht="33">
      <c r="B418" s="230" t="s">
        <v>8567</v>
      </c>
      <c r="C418" s="549" t="s">
        <v>8859</v>
      </c>
      <c r="D418" s="208" t="s">
        <v>2108</v>
      </c>
      <c r="E418" s="4" t="s">
        <v>1948</v>
      </c>
      <c r="F418" s="231"/>
      <c r="G418" s="341"/>
      <c r="H418" s="233"/>
    </row>
    <row r="419" spans="2:8" ht="33">
      <c r="B419" s="230" t="s">
        <v>8569</v>
      </c>
      <c r="C419" s="549" t="s">
        <v>8860</v>
      </c>
      <c r="D419" s="208">
        <v>3</v>
      </c>
      <c r="E419" s="4" t="s">
        <v>1948</v>
      </c>
      <c r="F419" s="231"/>
      <c r="G419" s="341"/>
      <c r="H419" s="233"/>
    </row>
    <row r="420" spans="2:8" ht="33">
      <c r="B420" s="230" t="s">
        <v>4752</v>
      </c>
      <c r="C420" s="549" t="s">
        <v>8861</v>
      </c>
      <c r="D420" s="208">
        <v>1</v>
      </c>
      <c r="E420" s="4" t="s">
        <v>1948</v>
      </c>
      <c r="F420" s="231"/>
      <c r="G420" s="341"/>
      <c r="H420" s="233"/>
    </row>
    <row r="421" spans="2:8">
      <c r="B421" s="230" t="s">
        <v>8572</v>
      </c>
      <c r="C421" s="549" t="s">
        <v>8862</v>
      </c>
      <c r="D421" s="208" t="s">
        <v>4677</v>
      </c>
      <c r="E421" s="4" t="s">
        <v>1948</v>
      </c>
      <c r="F421" s="231"/>
      <c r="G421" s="341"/>
      <c r="H421" s="233"/>
    </row>
    <row r="422" spans="2:8" ht="33">
      <c r="B422" s="230" t="s">
        <v>4756</v>
      </c>
      <c r="C422" s="549" t="s">
        <v>8863</v>
      </c>
      <c r="D422" s="208" t="s">
        <v>1306</v>
      </c>
      <c r="E422" s="4" t="s">
        <v>2285</v>
      </c>
      <c r="F422" s="231"/>
      <c r="G422" s="341"/>
      <c r="H422" s="233"/>
    </row>
    <row r="423" spans="2:8">
      <c r="B423" s="230" t="s">
        <v>8575</v>
      </c>
      <c r="C423" s="549" t="s">
        <v>8864</v>
      </c>
      <c r="D423" s="208" t="s">
        <v>1317</v>
      </c>
      <c r="E423" s="4" t="s">
        <v>1948</v>
      </c>
      <c r="F423" s="231"/>
      <c r="G423" s="341"/>
      <c r="H423" s="233"/>
    </row>
    <row r="424" spans="2:8" ht="33">
      <c r="B424" s="230" t="s">
        <v>4760</v>
      </c>
      <c r="C424" s="549" t="s">
        <v>8865</v>
      </c>
      <c r="D424" s="208">
        <v>3</v>
      </c>
      <c r="E424" s="4" t="s">
        <v>1948</v>
      </c>
      <c r="F424" s="231"/>
      <c r="G424" s="341"/>
      <c r="H424" s="233"/>
    </row>
    <row r="425" spans="2:8" ht="33">
      <c r="B425" s="230" t="s">
        <v>8578</v>
      </c>
      <c r="C425" s="549" t="s">
        <v>8866</v>
      </c>
      <c r="D425" s="208" t="s">
        <v>1317</v>
      </c>
      <c r="E425" s="4" t="s">
        <v>1948</v>
      </c>
      <c r="F425" s="231"/>
      <c r="G425" s="341"/>
      <c r="H425" s="233"/>
    </row>
    <row r="426" spans="2:8" ht="33">
      <c r="B426" s="230" t="s">
        <v>8580</v>
      </c>
      <c r="C426" s="549" t="s">
        <v>8867</v>
      </c>
      <c r="D426" s="208" t="s">
        <v>2108</v>
      </c>
      <c r="E426" s="4" t="s">
        <v>1948</v>
      </c>
      <c r="F426" s="231"/>
      <c r="G426" s="341"/>
      <c r="H426" s="233"/>
    </row>
    <row r="427" spans="2:8" ht="33">
      <c r="B427" s="230" t="s">
        <v>8582</v>
      </c>
      <c r="C427" s="549" t="s">
        <v>8868</v>
      </c>
      <c r="D427" s="208">
        <v>3</v>
      </c>
      <c r="E427" s="4" t="s">
        <v>1948</v>
      </c>
      <c r="F427" s="231"/>
      <c r="G427" s="614"/>
      <c r="H427" s="233"/>
    </row>
    <row r="428" spans="2:8" ht="33">
      <c r="B428" s="230" t="s">
        <v>4768</v>
      </c>
      <c r="C428" s="549" t="s">
        <v>8869</v>
      </c>
      <c r="D428" s="208">
        <v>1</v>
      </c>
      <c r="E428" s="4" t="s">
        <v>1948</v>
      </c>
      <c r="F428" s="231"/>
      <c r="G428" s="617"/>
      <c r="H428" s="233"/>
    </row>
    <row r="429" spans="2:8" ht="17.25" thickBot="1">
      <c r="B429" s="534" t="s">
        <v>8585</v>
      </c>
      <c r="C429" s="549" t="s">
        <v>8870</v>
      </c>
      <c r="D429" s="215" t="s">
        <v>4677</v>
      </c>
      <c r="E429" s="535" t="s">
        <v>1948</v>
      </c>
      <c r="F429" s="536"/>
      <c r="G429" s="618"/>
      <c r="H429" s="233"/>
    </row>
    <row r="430" spans="2:8" ht="20.100000000000001" customHeight="1" thickBot="1">
      <c r="B430" s="464" t="s">
        <v>4888</v>
      </c>
      <c r="C430" s="453"/>
      <c r="D430" s="454"/>
      <c r="E430" s="465"/>
      <c r="F430" s="465"/>
      <c r="G430" s="466"/>
      <c r="H430" s="233"/>
    </row>
    <row r="431" spans="2:8" ht="30">
      <c r="B431" s="230" t="s">
        <v>8587</v>
      </c>
      <c r="C431" s="549" t="s">
        <v>8871</v>
      </c>
      <c r="D431" s="208" t="s">
        <v>2225</v>
      </c>
      <c r="E431" s="4" t="s">
        <v>1948</v>
      </c>
      <c r="F431" s="231"/>
      <c r="G431" s="475" t="s">
        <v>8732</v>
      </c>
      <c r="H431" s="233"/>
    </row>
    <row r="432" spans="2:8">
      <c r="B432" s="230" t="s">
        <v>8590</v>
      </c>
      <c r="C432" s="549" t="s">
        <v>8872</v>
      </c>
      <c r="D432" s="208" t="s">
        <v>1317</v>
      </c>
      <c r="E432" s="4" t="s">
        <v>1948</v>
      </c>
      <c r="F432" s="231"/>
      <c r="G432" s="341"/>
      <c r="H432" s="233"/>
    </row>
    <row r="433" spans="2:8">
      <c r="B433" s="230" t="s">
        <v>4777</v>
      </c>
      <c r="C433" s="549" t="s">
        <v>8873</v>
      </c>
      <c r="D433" s="208" t="s">
        <v>3162</v>
      </c>
      <c r="E433" s="4" t="s">
        <v>1948</v>
      </c>
      <c r="F433" s="231"/>
      <c r="G433" s="341"/>
      <c r="H433" s="233"/>
    </row>
    <row r="434" spans="2:8">
      <c r="B434" s="230" t="s">
        <v>4779</v>
      </c>
      <c r="C434" s="549" t="s">
        <v>8874</v>
      </c>
      <c r="D434" s="208" t="s">
        <v>1317</v>
      </c>
      <c r="E434" s="4" t="s">
        <v>1948</v>
      </c>
      <c r="F434" s="231"/>
      <c r="G434" s="341"/>
      <c r="H434" s="233"/>
    </row>
    <row r="435" spans="2:8" ht="33">
      <c r="B435" s="230" t="s">
        <v>4781</v>
      </c>
      <c r="C435" s="549" t="s">
        <v>8875</v>
      </c>
      <c r="D435" s="208" t="s">
        <v>1306</v>
      </c>
      <c r="E435" s="4" t="s">
        <v>2285</v>
      </c>
      <c r="F435" s="231"/>
      <c r="G435" s="341"/>
      <c r="H435" s="233"/>
    </row>
    <row r="436" spans="2:8">
      <c r="B436" s="230" t="s">
        <v>8595</v>
      </c>
      <c r="C436" s="549" t="s">
        <v>8876</v>
      </c>
      <c r="D436" s="208" t="s">
        <v>1317</v>
      </c>
      <c r="E436" s="4" t="s">
        <v>1948</v>
      </c>
      <c r="F436" s="231"/>
      <c r="G436" s="341"/>
      <c r="H436" s="233"/>
    </row>
    <row r="437" spans="2:8" ht="33">
      <c r="B437" s="230" t="s">
        <v>4785</v>
      </c>
      <c r="C437" s="549" t="s">
        <v>8877</v>
      </c>
      <c r="D437" s="208">
        <v>3</v>
      </c>
      <c r="E437" s="4" t="s">
        <v>1948</v>
      </c>
      <c r="F437" s="231"/>
      <c r="G437" s="341"/>
      <c r="H437" s="233"/>
    </row>
    <row r="438" spans="2:8" ht="33">
      <c r="B438" s="230" t="s">
        <v>8598</v>
      </c>
      <c r="C438" s="549" t="s">
        <v>8878</v>
      </c>
      <c r="D438" s="208" t="s">
        <v>1317</v>
      </c>
      <c r="E438" s="4" t="s">
        <v>1948</v>
      </c>
      <c r="F438" s="231"/>
      <c r="G438" s="341"/>
      <c r="H438" s="233"/>
    </row>
    <row r="439" spans="2:8" ht="33">
      <c r="B439" s="230" t="s">
        <v>8600</v>
      </c>
      <c r="C439" s="549" t="s">
        <v>8879</v>
      </c>
      <c r="D439" s="208" t="s">
        <v>2108</v>
      </c>
      <c r="E439" s="4" t="s">
        <v>1948</v>
      </c>
      <c r="F439" s="231"/>
      <c r="G439" s="341"/>
      <c r="H439" s="233"/>
    </row>
    <row r="440" spans="2:8" ht="33">
      <c r="B440" s="230" t="s">
        <v>8602</v>
      </c>
      <c r="C440" s="549" t="s">
        <v>8880</v>
      </c>
      <c r="D440" s="208">
        <v>3</v>
      </c>
      <c r="E440" s="4" t="s">
        <v>1948</v>
      </c>
      <c r="F440" s="231"/>
      <c r="G440" s="341"/>
      <c r="H440" s="233"/>
    </row>
    <row r="441" spans="2:8" ht="33">
      <c r="B441" s="230" t="s">
        <v>4793</v>
      </c>
      <c r="C441" s="549" t="s">
        <v>8881</v>
      </c>
      <c r="D441" s="208">
        <v>1</v>
      </c>
      <c r="E441" s="4" t="s">
        <v>1948</v>
      </c>
      <c r="F441" s="231"/>
      <c r="G441" s="341"/>
      <c r="H441" s="233"/>
    </row>
    <row r="442" spans="2:8">
      <c r="B442" s="230" t="s">
        <v>8605</v>
      </c>
      <c r="C442" s="549" t="s">
        <v>8882</v>
      </c>
      <c r="D442" s="208" t="s">
        <v>4677</v>
      </c>
      <c r="E442" s="4" t="s">
        <v>1948</v>
      </c>
      <c r="F442" s="231"/>
      <c r="G442" s="341"/>
      <c r="H442" s="233"/>
    </row>
    <row r="443" spans="2:8" ht="33">
      <c r="B443" s="230" t="s">
        <v>4797</v>
      </c>
      <c r="C443" s="549" t="s">
        <v>8883</v>
      </c>
      <c r="D443" s="208" t="s">
        <v>1306</v>
      </c>
      <c r="E443" s="4" t="s">
        <v>2285</v>
      </c>
      <c r="F443" s="231"/>
      <c r="G443" s="341"/>
      <c r="H443" s="233"/>
    </row>
    <row r="444" spans="2:8">
      <c r="B444" s="230" t="s">
        <v>8608</v>
      </c>
      <c r="C444" s="549" t="s">
        <v>8884</v>
      </c>
      <c r="D444" s="208" t="s">
        <v>1317</v>
      </c>
      <c r="E444" s="4" t="s">
        <v>1948</v>
      </c>
      <c r="F444" s="231"/>
      <c r="G444" s="341"/>
      <c r="H444" s="233"/>
    </row>
    <row r="445" spans="2:8" ht="33">
      <c r="B445" s="230" t="s">
        <v>4801</v>
      </c>
      <c r="C445" s="549" t="s">
        <v>8885</v>
      </c>
      <c r="D445" s="208">
        <v>3</v>
      </c>
      <c r="E445" s="4" t="s">
        <v>1948</v>
      </c>
      <c r="F445" s="231"/>
      <c r="G445" s="341"/>
      <c r="H445" s="233"/>
    </row>
    <row r="446" spans="2:8" ht="33">
      <c r="B446" s="230" t="s">
        <v>8611</v>
      </c>
      <c r="C446" s="549" t="s">
        <v>8886</v>
      </c>
      <c r="D446" s="208" t="s">
        <v>1317</v>
      </c>
      <c r="E446" s="4" t="s">
        <v>1948</v>
      </c>
      <c r="F446" s="231"/>
      <c r="G446" s="341"/>
      <c r="H446" s="233"/>
    </row>
    <row r="447" spans="2:8" ht="33">
      <c r="B447" s="230" t="s">
        <v>8613</v>
      </c>
      <c r="C447" s="549" t="s">
        <v>8887</v>
      </c>
      <c r="D447" s="208" t="s">
        <v>2108</v>
      </c>
      <c r="E447" s="4" t="s">
        <v>1948</v>
      </c>
      <c r="F447" s="231"/>
      <c r="G447" s="341"/>
      <c r="H447" s="233"/>
    </row>
    <row r="448" spans="2:8" ht="33">
      <c r="B448" s="230" t="s">
        <v>8615</v>
      </c>
      <c r="C448" s="549" t="s">
        <v>8888</v>
      </c>
      <c r="D448" s="208">
        <v>3</v>
      </c>
      <c r="E448" s="4" t="s">
        <v>1948</v>
      </c>
      <c r="F448" s="231"/>
      <c r="G448" s="341"/>
      <c r="H448" s="233"/>
    </row>
    <row r="449" spans="2:8" ht="33">
      <c r="B449" s="230" t="s">
        <v>4809</v>
      </c>
      <c r="C449" s="549" t="s">
        <v>8889</v>
      </c>
      <c r="D449" s="208">
        <v>1</v>
      </c>
      <c r="E449" s="4" t="s">
        <v>1948</v>
      </c>
      <c r="F449" s="231"/>
      <c r="G449" s="341"/>
      <c r="H449" s="233"/>
    </row>
    <row r="450" spans="2:8">
      <c r="B450" s="230" t="s">
        <v>8618</v>
      </c>
      <c r="C450" s="549" t="s">
        <v>8890</v>
      </c>
      <c r="D450" s="208" t="s">
        <v>4677</v>
      </c>
      <c r="E450" s="4" t="s">
        <v>1948</v>
      </c>
      <c r="F450" s="231"/>
      <c r="G450" s="341"/>
      <c r="H450" s="233"/>
    </row>
    <row r="451" spans="2:8" ht="33">
      <c r="B451" s="230" t="s">
        <v>4813</v>
      </c>
      <c r="C451" s="549" t="s">
        <v>8891</v>
      </c>
      <c r="D451" s="208" t="s">
        <v>1306</v>
      </c>
      <c r="E451" s="4" t="s">
        <v>2285</v>
      </c>
      <c r="F451" s="231"/>
      <c r="G451" s="341"/>
      <c r="H451" s="233"/>
    </row>
    <row r="452" spans="2:8">
      <c r="B452" s="230" t="s">
        <v>8621</v>
      </c>
      <c r="C452" s="549" t="s">
        <v>8892</v>
      </c>
      <c r="D452" s="208" t="s">
        <v>1317</v>
      </c>
      <c r="E452" s="4" t="s">
        <v>1948</v>
      </c>
      <c r="F452" s="231"/>
      <c r="G452" s="341"/>
      <c r="H452" s="233"/>
    </row>
    <row r="453" spans="2:8" ht="33">
      <c r="B453" s="230" t="s">
        <v>4817</v>
      </c>
      <c r="C453" s="549" t="s">
        <v>8893</v>
      </c>
      <c r="D453" s="208">
        <v>3</v>
      </c>
      <c r="E453" s="4" t="s">
        <v>1948</v>
      </c>
      <c r="F453" s="231"/>
      <c r="G453" s="341"/>
      <c r="H453" s="233"/>
    </row>
    <row r="454" spans="2:8" ht="33">
      <c r="B454" s="230" t="s">
        <v>8624</v>
      </c>
      <c r="C454" s="549" t="s">
        <v>8894</v>
      </c>
      <c r="D454" s="208" t="s">
        <v>1317</v>
      </c>
      <c r="E454" s="4" t="s">
        <v>1948</v>
      </c>
      <c r="F454" s="231"/>
      <c r="G454" s="341"/>
      <c r="H454" s="233"/>
    </row>
    <row r="455" spans="2:8" ht="33">
      <c r="B455" s="230" t="s">
        <v>8626</v>
      </c>
      <c r="C455" s="549" t="s">
        <v>8895</v>
      </c>
      <c r="D455" s="208" t="s">
        <v>2108</v>
      </c>
      <c r="E455" s="4" t="s">
        <v>1948</v>
      </c>
      <c r="F455" s="231"/>
      <c r="G455" s="341"/>
      <c r="H455" s="233"/>
    </row>
    <row r="456" spans="2:8" ht="33">
      <c r="B456" s="230" t="s">
        <v>8628</v>
      </c>
      <c r="C456" s="549" t="s">
        <v>8896</v>
      </c>
      <c r="D456" s="208">
        <v>3</v>
      </c>
      <c r="E456" s="4" t="s">
        <v>1948</v>
      </c>
      <c r="F456" s="231"/>
      <c r="G456" s="341"/>
      <c r="H456" s="233"/>
    </row>
    <row r="457" spans="2:8" ht="33">
      <c r="B457" s="230" t="s">
        <v>8897</v>
      </c>
      <c r="C457" s="549" t="s">
        <v>8898</v>
      </c>
      <c r="D457" s="208">
        <v>1</v>
      </c>
      <c r="E457" s="4" t="s">
        <v>1948</v>
      </c>
      <c r="F457" s="231"/>
      <c r="G457" s="614"/>
      <c r="H457" s="233"/>
    </row>
    <row r="458" spans="2:8" ht="17.25" thickBot="1">
      <c r="B458" s="534" t="s">
        <v>8631</v>
      </c>
      <c r="C458" s="549" t="s">
        <v>8899</v>
      </c>
      <c r="D458" s="215" t="s">
        <v>4677</v>
      </c>
      <c r="E458" s="535" t="s">
        <v>1948</v>
      </c>
      <c r="F458" s="536"/>
      <c r="G458" s="618"/>
      <c r="H458" s="233"/>
    </row>
    <row r="459" spans="2:8" ht="20.100000000000001" customHeight="1" thickBot="1">
      <c r="B459" s="546" t="s">
        <v>8900</v>
      </c>
      <c r="C459" s="453"/>
      <c r="D459" s="454"/>
      <c r="E459" s="465"/>
      <c r="F459" s="465"/>
      <c r="G459" s="466"/>
      <c r="H459" s="233"/>
    </row>
    <row r="460" spans="2:8">
      <c r="B460" s="342" t="s">
        <v>7124</v>
      </c>
      <c r="C460" s="550" t="s">
        <v>8901</v>
      </c>
      <c r="D460" s="256" t="s">
        <v>1524</v>
      </c>
      <c r="E460" s="237" t="s">
        <v>7126</v>
      </c>
      <c r="F460" s="343"/>
      <c r="G460" s="475" t="s">
        <v>5163</v>
      </c>
      <c r="H460" s="233"/>
    </row>
    <row r="461" spans="2:8">
      <c r="B461" s="538" t="s">
        <v>8903</v>
      </c>
      <c r="C461" s="547" t="s">
        <v>8902</v>
      </c>
      <c r="D461" s="540" t="s">
        <v>1317</v>
      </c>
      <c r="E461" s="6" t="s">
        <v>1948</v>
      </c>
      <c r="F461" s="541"/>
      <c r="G461" s="296"/>
      <c r="H461" s="233"/>
    </row>
    <row r="462" spans="2:8">
      <c r="B462" s="230" t="s">
        <v>8474</v>
      </c>
      <c r="C462" s="547" t="s">
        <v>8904</v>
      </c>
      <c r="D462" s="208" t="s">
        <v>2108</v>
      </c>
      <c r="E462" s="4" t="s">
        <v>2285</v>
      </c>
      <c r="F462" s="231"/>
      <c r="G462" s="296"/>
      <c r="H462" s="233"/>
    </row>
    <row r="463" spans="2:8">
      <c r="B463" s="230" t="s">
        <v>8477</v>
      </c>
      <c r="C463" s="547" t="s">
        <v>8905</v>
      </c>
      <c r="D463" s="208" t="s">
        <v>1317</v>
      </c>
      <c r="E463" s="4" t="s">
        <v>1948</v>
      </c>
      <c r="F463" s="231"/>
      <c r="G463" s="296"/>
      <c r="H463" s="233"/>
    </row>
    <row r="464" spans="2:8">
      <c r="B464" s="230" t="s">
        <v>8480</v>
      </c>
      <c r="C464" s="547" t="s">
        <v>8906</v>
      </c>
      <c r="D464" s="208" t="s">
        <v>1317</v>
      </c>
      <c r="E464" s="4" t="s">
        <v>1948</v>
      </c>
      <c r="F464" s="231"/>
      <c r="G464" s="296"/>
      <c r="H464" s="233"/>
    </row>
    <row r="465" spans="2:8">
      <c r="B465" s="342" t="s">
        <v>8483</v>
      </c>
      <c r="C465" s="547" t="s">
        <v>8907</v>
      </c>
      <c r="D465" s="256" t="s">
        <v>2108</v>
      </c>
      <c r="E465" s="237" t="s">
        <v>2285</v>
      </c>
      <c r="F465" s="343"/>
      <c r="G465" s="296"/>
      <c r="H465" s="233"/>
    </row>
    <row r="466" spans="2:8">
      <c r="B466" s="342" t="s">
        <v>8486</v>
      </c>
      <c r="C466" s="547" t="s">
        <v>8908</v>
      </c>
      <c r="D466" s="256" t="s">
        <v>1317</v>
      </c>
      <c r="E466" s="237" t="s">
        <v>1948</v>
      </c>
      <c r="F466" s="343"/>
      <c r="G466" s="296"/>
      <c r="H466" s="233"/>
    </row>
    <row r="467" spans="2:8" ht="17.25" thickBot="1">
      <c r="B467" s="342" t="s">
        <v>759</v>
      </c>
      <c r="C467" s="547" t="s">
        <v>8909</v>
      </c>
      <c r="D467" s="256" t="s">
        <v>1317</v>
      </c>
      <c r="E467" s="237" t="s">
        <v>1948</v>
      </c>
      <c r="F467" s="343"/>
      <c r="G467" s="297"/>
      <c r="H467" s="233"/>
    </row>
    <row r="468" spans="2:8" ht="20.100000000000001" customHeight="1" thickBot="1">
      <c r="B468" s="464" t="s">
        <v>8490</v>
      </c>
      <c r="C468" s="453"/>
      <c r="D468" s="454"/>
      <c r="E468" s="465"/>
      <c r="F468" s="465"/>
      <c r="G468" s="466"/>
      <c r="H468" s="233"/>
    </row>
    <row r="469" spans="2:8" ht="20.100000000000001" customHeight="1" thickBot="1">
      <c r="B469" s="464" t="s">
        <v>4643</v>
      </c>
      <c r="C469" s="453"/>
      <c r="D469" s="454"/>
      <c r="E469" s="465"/>
      <c r="F469" s="465"/>
      <c r="G469" s="466"/>
      <c r="H469" s="233"/>
    </row>
    <row r="470" spans="2:8">
      <c r="B470" s="433" t="s">
        <v>8491</v>
      </c>
      <c r="C470" s="548" t="s">
        <v>8910</v>
      </c>
      <c r="D470" s="202" t="s">
        <v>1317</v>
      </c>
      <c r="E470" s="426" t="s">
        <v>1948</v>
      </c>
      <c r="F470" s="427"/>
      <c r="G470" s="475" t="s">
        <v>8911</v>
      </c>
      <c r="H470" s="233"/>
    </row>
    <row r="471" spans="2:8">
      <c r="B471" s="230" t="s">
        <v>4647</v>
      </c>
      <c r="C471" s="548" t="s">
        <v>8912</v>
      </c>
      <c r="D471" s="208" t="s">
        <v>3162</v>
      </c>
      <c r="E471" s="4" t="s">
        <v>1948</v>
      </c>
      <c r="F471" s="231"/>
      <c r="G471" s="296"/>
      <c r="H471" s="233"/>
    </row>
    <row r="472" spans="2:8">
      <c r="B472" s="230" t="s">
        <v>4651</v>
      </c>
      <c r="C472" s="548" t="s">
        <v>8913</v>
      </c>
      <c r="D472" s="208" t="s">
        <v>1317</v>
      </c>
      <c r="E472" s="4" t="s">
        <v>1948</v>
      </c>
      <c r="F472" s="231"/>
      <c r="G472" s="296"/>
      <c r="H472" s="233"/>
    </row>
    <row r="473" spans="2:8" ht="33">
      <c r="B473" s="230" t="s">
        <v>4654</v>
      </c>
      <c r="C473" s="548" t="s">
        <v>8914</v>
      </c>
      <c r="D473" s="208" t="s">
        <v>1306</v>
      </c>
      <c r="E473" s="4" t="s">
        <v>2285</v>
      </c>
      <c r="F473" s="231"/>
      <c r="G473" s="296"/>
      <c r="H473" s="233"/>
    </row>
    <row r="474" spans="2:8">
      <c r="B474" s="230" t="s">
        <v>8498</v>
      </c>
      <c r="C474" s="548" t="s">
        <v>8915</v>
      </c>
      <c r="D474" s="208" t="s">
        <v>1317</v>
      </c>
      <c r="E474" s="4" t="s">
        <v>1948</v>
      </c>
      <c r="F474" s="231"/>
      <c r="G474" s="296"/>
      <c r="H474" s="233"/>
    </row>
    <row r="475" spans="2:8" ht="33">
      <c r="B475" s="230" t="s">
        <v>4660</v>
      </c>
      <c r="C475" s="548" t="s">
        <v>8916</v>
      </c>
      <c r="D475" s="208">
        <v>3</v>
      </c>
      <c r="E475" s="4" t="s">
        <v>1948</v>
      </c>
      <c r="F475" s="231"/>
      <c r="G475" s="296"/>
      <c r="H475" s="233"/>
    </row>
    <row r="476" spans="2:8" ht="33">
      <c r="B476" s="230" t="s">
        <v>8502</v>
      </c>
      <c r="C476" s="548" t="s">
        <v>8917</v>
      </c>
      <c r="D476" s="208" t="s">
        <v>1317</v>
      </c>
      <c r="E476" s="4" t="s">
        <v>1948</v>
      </c>
      <c r="F476" s="231"/>
      <c r="G476" s="296"/>
      <c r="H476" s="233"/>
    </row>
    <row r="477" spans="2:8" ht="33">
      <c r="B477" s="230" t="s">
        <v>8504</v>
      </c>
      <c r="C477" s="548" t="s">
        <v>8918</v>
      </c>
      <c r="D477" s="208" t="s">
        <v>2108</v>
      </c>
      <c r="E477" s="4" t="s">
        <v>1948</v>
      </c>
      <c r="F477" s="231"/>
      <c r="G477" s="296"/>
      <c r="H477" s="233"/>
    </row>
    <row r="478" spans="2:8" ht="33">
      <c r="B478" s="230" t="s">
        <v>8506</v>
      </c>
      <c r="C478" s="548" t="s">
        <v>8919</v>
      </c>
      <c r="D478" s="208">
        <v>3</v>
      </c>
      <c r="E478" s="4" t="s">
        <v>1948</v>
      </c>
      <c r="F478" s="231"/>
      <c r="G478" s="296"/>
      <c r="H478" s="233"/>
    </row>
    <row r="479" spans="2:8" ht="33">
      <c r="B479" s="230" t="s">
        <v>4672</v>
      </c>
      <c r="C479" s="548" t="s">
        <v>8920</v>
      </c>
      <c r="D479" s="208">
        <v>1</v>
      </c>
      <c r="E479" s="4" t="s">
        <v>1948</v>
      </c>
      <c r="F479" s="231"/>
      <c r="G479" s="296"/>
      <c r="H479" s="233"/>
    </row>
    <row r="480" spans="2:8">
      <c r="B480" s="230" t="s">
        <v>8510</v>
      </c>
      <c r="C480" s="548" t="s">
        <v>8921</v>
      </c>
      <c r="D480" s="208" t="s">
        <v>4677</v>
      </c>
      <c r="E480" s="4" t="s">
        <v>1948</v>
      </c>
      <c r="F480" s="231"/>
      <c r="G480" s="296"/>
      <c r="H480" s="233"/>
    </row>
    <row r="481" spans="2:8" ht="33">
      <c r="B481" s="230" t="s">
        <v>4679</v>
      </c>
      <c r="C481" s="548" t="s">
        <v>8922</v>
      </c>
      <c r="D481" s="208" t="s">
        <v>1306</v>
      </c>
      <c r="E481" s="4" t="s">
        <v>2285</v>
      </c>
      <c r="F481" s="231"/>
      <c r="G481" s="296"/>
      <c r="H481" s="233"/>
    </row>
    <row r="482" spans="2:8">
      <c r="B482" s="230" t="s">
        <v>8515</v>
      </c>
      <c r="C482" s="548" t="s">
        <v>8923</v>
      </c>
      <c r="D482" s="208" t="s">
        <v>1317</v>
      </c>
      <c r="E482" s="4" t="s">
        <v>1948</v>
      </c>
      <c r="F482" s="231"/>
      <c r="G482" s="296"/>
      <c r="H482" s="233"/>
    </row>
    <row r="483" spans="2:8" ht="33">
      <c r="B483" s="230" t="s">
        <v>4684</v>
      </c>
      <c r="C483" s="548" t="s">
        <v>8924</v>
      </c>
      <c r="D483" s="208">
        <v>3</v>
      </c>
      <c r="E483" s="4" t="s">
        <v>1948</v>
      </c>
      <c r="F483" s="231"/>
      <c r="G483" s="296"/>
      <c r="H483" s="233"/>
    </row>
    <row r="484" spans="2:8" ht="33">
      <c r="B484" s="230" t="s">
        <v>8518</v>
      </c>
      <c r="C484" s="548" t="s">
        <v>8925</v>
      </c>
      <c r="D484" s="208" t="s">
        <v>1317</v>
      </c>
      <c r="E484" s="4" t="s">
        <v>1948</v>
      </c>
      <c r="F484" s="231"/>
      <c r="G484" s="296"/>
      <c r="H484" s="233"/>
    </row>
    <row r="485" spans="2:8" ht="33">
      <c r="B485" s="230" t="s">
        <v>8520</v>
      </c>
      <c r="C485" s="548" t="s">
        <v>8926</v>
      </c>
      <c r="D485" s="208" t="s">
        <v>2108</v>
      </c>
      <c r="E485" s="4" t="s">
        <v>1948</v>
      </c>
      <c r="F485" s="231"/>
      <c r="G485" s="296"/>
      <c r="H485" s="233"/>
    </row>
    <row r="486" spans="2:8" ht="33">
      <c r="B486" s="230" t="s">
        <v>8522</v>
      </c>
      <c r="C486" s="548" t="s">
        <v>8927</v>
      </c>
      <c r="D486" s="208">
        <v>3</v>
      </c>
      <c r="E486" s="4" t="s">
        <v>1948</v>
      </c>
      <c r="F486" s="231"/>
      <c r="G486" s="296"/>
      <c r="H486" s="233"/>
    </row>
    <row r="487" spans="2:8" ht="33">
      <c r="B487" s="230" t="s">
        <v>4692</v>
      </c>
      <c r="C487" s="548" t="s">
        <v>8928</v>
      </c>
      <c r="D487" s="208">
        <v>1</v>
      </c>
      <c r="E487" s="4" t="s">
        <v>1948</v>
      </c>
      <c r="F487" s="231"/>
      <c r="G487" s="296"/>
      <c r="H487" s="233"/>
    </row>
    <row r="488" spans="2:8">
      <c r="B488" s="230" t="s">
        <v>8525</v>
      </c>
      <c r="C488" s="548" t="s">
        <v>8929</v>
      </c>
      <c r="D488" s="208" t="s">
        <v>4677</v>
      </c>
      <c r="E488" s="4" t="s">
        <v>1948</v>
      </c>
      <c r="F488" s="231"/>
      <c r="G488" s="296"/>
      <c r="H488" s="233"/>
    </row>
    <row r="489" spans="2:8" ht="33">
      <c r="B489" s="230" t="s">
        <v>4696</v>
      </c>
      <c r="C489" s="548" t="s">
        <v>8930</v>
      </c>
      <c r="D489" s="208" t="s">
        <v>1306</v>
      </c>
      <c r="E489" s="4" t="s">
        <v>2285</v>
      </c>
      <c r="F489" s="231"/>
      <c r="G489" s="296"/>
      <c r="H489" s="233"/>
    </row>
    <row r="490" spans="2:8">
      <c r="B490" s="230" t="s">
        <v>8529</v>
      </c>
      <c r="C490" s="548" t="s">
        <v>8931</v>
      </c>
      <c r="D490" s="208" t="s">
        <v>1317</v>
      </c>
      <c r="E490" s="4" t="s">
        <v>1948</v>
      </c>
      <c r="F490" s="231"/>
      <c r="G490" s="296"/>
      <c r="H490" s="233"/>
    </row>
    <row r="491" spans="2:8" ht="33">
      <c r="B491" s="230" t="s">
        <v>4701</v>
      </c>
      <c r="C491" s="548" t="s">
        <v>8932</v>
      </c>
      <c r="D491" s="208">
        <v>3</v>
      </c>
      <c r="E491" s="4" t="s">
        <v>1948</v>
      </c>
      <c r="F491" s="231"/>
      <c r="G491" s="296"/>
      <c r="H491" s="233"/>
    </row>
    <row r="492" spans="2:8" ht="33">
      <c r="B492" s="230" t="s">
        <v>8532</v>
      </c>
      <c r="C492" s="548" t="s">
        <v>8933</v>
      </c>
      <c r="D492" s="208" t="s">
        <v>1317</v>
      </c>
      <c r="E492" s="4" t="s">
        <v>1948</v>
      </c>
      <c r="F492" s="231"/>
      <c r="G492" s="296"/>
      <c r="H492" s="233"/>
    </row>
    <row r="493" spans="2:8" ht="33">
      <c r="B493" s="230" t="s">
        <v>8534</v>
      </c>
      <c r="C493" s="548" t="s">
        <v>8934</v>
      </c>
      <c r="D493" s="208" t="s">
        <v>2108</v>
      </c>
      <c r="E493" s="4" t="s">
        <v>1948</v>
      </c>
      <c r="F493" s="231"/>
      <c r="G493" s="296"/>
      <c r="H493" s="233"/>
    </row>
    <row r="494" spans="2:8" ht="33">
      <c r="B494" s="230" t="s">
        <v>8536</v>
      </c>
      <c r="C494" s="548" t="s">
        <v>8935</v>
      </c>
      <c r="D494" s="208">
        <v>3</v>
      </c>
      <c r="E494" s="4" t="s">
        <v>1948</v>
      </c>
      <c r="F494" s="231"/>
      <c r="G494" s="296"/>
      <c r="H494" s="233"/>
    </row>
    <row r="495" spans="2:8" ht="33">
      <c r="B495" s="230" t="s">
        <v>4709</v>
      </c>
      <c r="C495" s="548" t="s">
        <v>8936</v>
      </c>
      <c r="D495" s="208">
        <v>1</v>
      </c>
      <c r="E495" s="4" t="s">
        <v>1948</v>
      </c>
      <c r="F495" s="231"/>
      <c r="G495" s="296"/>
      <c r="H495" s="233"/>
    </row>
    <row r="496" spans="2:8" ht="17.25" thickBot="1">
      <c r="B496" s="230" t="s">
        <v>8539</v>
      </c>
      <c r="C496" s="548" t="s">
        <v>8937</v>
      </c>
      <c r="D496" s="208" t="s">
        <v>4677</v>
      </c>
      <c r="E496" s="4" t="s">
        <v>1948</v>
      </c>
      <c r="F496" s="231"/>
      <c r="G496" s="297"/>
      <c r="H496" s="233"/>
    </row>
    <row r="497" spans="2:8" ht="20.100000000000001" customHeight="1" thickBot="1">
      <c r="B497" s="464" t="s">
        <v>4713</v>
      </c>
      <c r="C497" s="453"/>
      <c r="D497" s="454"/>
      <c r="E497" s="465"/>
      <c r="F497" s="465"/>
      <c r="G497" s="466"/>
      <c r="H497" s="233"/>
    </row>
    <row r="498" spans="2:8">
      <c r="B498" s="433" t="s">
        <v>8541</v>
      </c>
      <c r="C498" s="549" t="s">
        <v>8938</v>
      </c>
      <c r="D498" s="202" t="s">
        <v>4677</v>
      </c>
      <c r="E498" s="426" t="s">
        <v>1948</v>
      </c>
      <c r="F498" s="427"/>
      <c r="G498" s="551" t="s">
        <v>8939</v>
      </c>
      <c r="H498" s="233"/>
    </row>
    <row r="499" spans="2:8" ht="30" customHeight="1">
      <c r="B499" s="230" t="s">
        <v>8544</v>
      </c>
      <c r="C499" s="549" t="s">
        <v>8940</v>
      </c>
      <c r="D499" s="208" t="s">
        <v>1317</v>
      </c>
      <c r="E499" s="4" t="s">
        <v>1948</v>
      </c>
      <c r="F499" s="231"/>
      <c r="G499" s="552"/>
      <c r="H499" s="233"/>
    </row>
    <row r="500" spans="2:8">
      <c r="B500" s="230" t="s">
        <v>4720</v>
      </c>
      <c r="C500" s="549" t="s">
        <v>8941</v>
      </c>
      <c r="D500" s="208" t="s">
        <v>3162</v>
      </c>
      <c r="E500" s="4" t="s">
        <v>1948</v>
      </c>
      <c r="F500" s="231"/>
      <c r="G500" s="552"/>
      <c r="H500" s="233"/>
    </row>
    <row r="501" spans="2:8">
      <c r="B501" s="230" t="s">
        <v>4722</v>
      </c>
      <c r="C501" s="549" t="s">
        <v>8942</v>
      </c>
      <c r="D501" s="208" t="s">
        <v>1317</v>
      </c>
      <c r="E501" s="4" t="s">
        <v>1948</v>
      </c>
      <c r="F501" s="231"/>
      <c r="G501" s="552"/>
      <c r="H501" s="233"/>
    </row>
    <row r="502" spans="2:8" ht="33">
      <c r="B502" s="230" t="s">
        <v>4724</v>
      </c>
      <c r="C502" s="549" t="s">
        <v>8943</v>
      </c>
      <c r="D502" s="208" t="s">
        <v>1306</v>
      </c>
      <c r="E502" s="4" t="s">
        <v>2285</v>
      </c>
      <c r="F502" s="231"/>
      <c r="G502" s="552"/>
      <c r="H502" s="233"/>
    </row>
    <row r="503" spans="2:8">
      <c r="B503" s="230" t="s">
        <v>8549</v>
      </c>
      <c r="C503" s="549" t="s">
        <v>8944</v>
      </c>
      <c r="D503" s="208" t="s">
        <v>1317</v>
      </c>
      <c r="E503" s="4" t="s">
        <v>1948</v>
      </c>
      <c r="F503" s="231"/>
      <c r="G503" s="552"/>
      <c r="H503" s="233"/>
    </row>
    <row r="504" spans="2:8" ht="33">
      <c r="B504" s="230" t="s">
        <v>4728</v>
      </c>
      <c r="C504" s="549" t="s">
        <v>8945</v>
      </c>
      <c r="D504" s="208">
        <v>3</v>
      </c>
      <c r="E504" s="4" t="s">
        <v>1948</v>
      </c>
      <c r="F504" s="231"/>
      <c r="G504" s="552"/>
      <c r="H504" s="233"/>
    </row>
    <row r="505" spans="2:8" ht="33">
      <c r="B505" s="230" t="s">
        <v>8552</v>
      </c>
      <c r="C505" s="549" t="s">
        <v>8946</v>
      </c>
      <c r="D505" s="208" t="s">
        <v>1317</v>
      </c>
      <c r="E505" s="4" t="s">
        <v>1948</v>
      </c>
      <c r="F505" s="231"/>
      <c r="G505" s="552"/>
      <c r="H505" s="233"/>
    </row>
    <row r="506" spans="2:8" ht="33">
      <c r="B506" s="230" t="s">
        <v>8554</v>
      </c>
      <c r="C506" s="549" t="s">
        <v>8947</v>
      </c>
      <c r="D506" s="208" t="s">
        <v>2108</v>
      </c>
      <c r="E506" s="4" t="s">
        <v>1948</v>
      </c>
      <c r="F506" s="231"/>
      <c r="G506" s="552"/>
      <c r="H506" s="233"/>
    </row>
    <row r="507" spans="2:8" ht="33">
      <c r="B507" s="230" t="s">
        <v>8556</v>
      </c>
      <c r="C507" s="549" t="s">
        <v>8948</v>
      </c>
      <c r="D507" s="208">
        <v>3</v>
      </c>
      <c r="E507" s="4" t="s">
        <v>1948</v>
      </c>
      <c r="F507" s="231"/>
      <c r="G507" s="552"/>
      <c r="H507" s="233"/>
    </row>
    <row r="508" spans="2:8" ht="33">
      <c r="B508" s="230" t="s">
        <v>4736</v>
      </c>
      <c r="C508" s="549" t="s">
        <v>8949</v>
      </c>
      <c r="D508" s="208">
        <v>1</v>
      </c>
      <c r="E508" s="4" t="s">
        <v>1948</v>
      </c>
      <c r="F508" s="231"/>
      <c r="G508" s="552"/>
      <c r="H508" s="233"/>
    </row>
    <row r="509" spans="2:8">
      <c r="B509" s="230" t="s">
        <v>8559</v>
      </c>
      <c r="C509" s="549" t="s">
        <v>8950</v>
      </c>
      <c r="D509" s="208" t="s">
        <v>4677</v>
      </c>
      <c r="E509" s="4" t="s">
        <v>1948</v>
      </c>
      <c r="F509" s="231"/>
      <c r="G509" s="552"/>
      <c r="H509" s="233"/>
    </row>
    <row r="510" spans="2:8" ht="33">
      <c r="B510" s="230" t="s">
        <v>4740</v>
      </c>
      <c r="C510" s="549" t="s">
        <v>8951</v>
      </c>
      <c r="D510" s="208" t="s">
        <v>1306</v>
      </c>
      <c r="E510" s="4" t="s">
        <v>2285</v>
      </c>
      <c r="F510" s="231"/>
      <c r="G510" s="552"/>
      <c r="H510" s="233"/>
    </row>
    <row r="511" spans="2:8">
      <c r="B511" s="230" t="s">
        <v>8562</v>
      </c>
      <c r="C511" s="549" t="s">
        <v>8952</v>
      </c>
      <c r="D511" s="208" t="s">
        <v>1317</v>
      </c>
      <c r="E511" s="4" t="s">
        <v>1948</v>
      </c>
      <c r="F511" s="231"/>
      <c r="G511" s="552"/>
      <c r="H511" s="233"/>
    </row>
    <row r="512" spans="2:8" ht="33">
      <c r="B512" s="230" t="s">
        <v>4744</v>
      </c>
      <c r="C512" s="549" t="s">
        <v>8953</v>
      </c>
      <c r="D512" s="208">
        <v>3</v>
      </c>
      <c r="E512" s="4" t="s">
        <v>1948</v>
      </c>
      <c r="F512" s="231"/>
      <c r="G512" s="552"/>
      <c r="H512" s="233"/>
    </row>
    <row r="513" spans="2:8" ht="33">
      <c r="B513" s="230" t="s">
        <v>8565</v>
      </c>
      <c r="C513" s="549" t="s">
        <v>8954</v>
      </c>
      <c r="D513" s="208" t="s">
        <v>1317</v>
      </c>
      <c r="E513" s="4" t="s">
        <v>1948</v>
      </c>
      <c r="F513" s="231"/>
      <c r="G513" s="552"/>
      <c r="H513" s="233"/>
    </row>
    <row r="514" spans="2:8" ht="33">
      <c r="B514" s="230" t="s">
        <v>8567</v>
      </c>
      <c r="C514" s="549" t="s">
        <v>8955</v>
      </c>
      <c r="D514" s="208" t="s">
        <v>2108</v>
      </c>
      <c r="E514" s="4" t="s">
        <v>1948</v>
      </c>
      <c r="F514" s="231"/>
      <c r="G514" s="552"/>
      <c r="H514" s="233"/>
    </row>
    <row r="515" spans="2:8" ht="33">
      <c r="B515" s="230" t="s">
        <v>8569</v>
      </c>
      <c r="C515" s="549" t="s">
        <v>8956</v>
      </c>
      <c r="D515" s="208">
        <v>3</v>
      </c>
      <c r="E515" s="4" t="s">
        <v>1948</v>
      </c>
      <c r="F515" s="231"/>
      <c r="G515" s="552"/>
      <c r="H515" s="233"/>
    </row>
    <row r="516" spans="2:8" ht="33">
      <c r="B516" s="230" t="s">
        <v>4752</v>
      </c>
      <c r="C516" s="549" t="s">
        <v>8957</v>
      </c>
      <c r="D516" s="208">
        <v>1</v>
      </c>
      <c r="E516" s="4" t="s">
        <v>1948</v>
      </c>
      <c r="F516" s="231"/>
      <c r="G516" s="552"/>
      <c r="H516" s="233"/>
    </row>
    <row r="517" spans="2:8">
      <c r="B517" s="230" t="s">
        <v>8572</v>
      </c>
      <c r="C517" s="549" t="s">
        <v>8958</v>
      </c>
      <c r="D517" s="208" t="s">
        <v>4677</v>
      </c>
      <c r="E517" s="4" t="s">
        <v>1948</v>
      </c>
      <c r="F517" s="231"/>
      <c r="G517" s="552"/>
      <c r="H517" s="233"/>
    </row>
    <row r="518" spans="2:8" ht="33">
      <c r="B518" s="230" t="s">
        <v>4756</v>
      </c>
      <c r="C518" s="549" t="s">
        <v>8959</v>
      </c>
      <c r="D518" s="208" t="s">
        <v>1306</v>
      </c>
      <c r="E518" s="4" t="s">
        <v>2285</v>
      </c>
      <c r="F518" s="231"/>
      <c r="G518" s="552"/>
      <c r="H518" s="233"/>
    </row>
    <row r="519" spans="2:8">
      <c r="B519" s="230" t="s">
        <v>8575</v>
      </c>
      <c r="C519" s="549" t="s">
        <v>8960</v>
      </c>
      <c r="D519" s="208" t="s">
        <v>1317</v>
      </c>
      <c r="E519" s="4" t="s">
        <v>1948</v>
      </c>
      <c r="F519" s="231"/>
      <c r="G519" s="552"/>
      <c r="H519" s="233"/>
    </row>
    <row r="520" spans="2:8" ht="33">
      <c r="B520" s="230" t="s">
        <v>4760</v>
      </c>
      <c r="C520" s="549" t="s">
        <v>8961</v>
      </c>
      <c r="D520" s="208">
        <v>3</v>
      </c>
      <c r="E520" s="4" t="s">
        <v>1948</v>
      </c>
      <c r="F520" s="231"/>
      <c r="G520" s="552"/>
      <c r="H520" s="233"/>
    </row>
    <row r="521" spans="2:8" ht="33">
      <c r="B521" s="230" t="s">
        <v>8578</v>
      </c>
      <c r="C521" s="549" t="s">
        <v>8962</v>
      </c>
      <c r="D521" s="208" t="s">
        <v>1317</v>
      </c>
      <c r="E521" s="4" t="s">
        <v>1948</v>
      </c>
      <c r="F521" s="231"/>
      <c r="G521" s="552"/>
      <c r="H521" s="233"/>
    </row>
    <row r="522" spans="2:8" ht="33">
      <c r="B522" s="230" t="s">
        <v>8580</v>
      </c>
      <c r="C522" s="549" t="s">
        <v>8963</v>
      </c>
      <c r="D522" s="208" t="s">
        <v>2108</v>
      </c>
      <c r="E522" s="4" t="s">
        <v>1948</v>
      </c>
      <c r="F522" s="231"/>
      <c r="G522" s="552"/>
      <c r="H522" s="233"/>
    </row>
    <row r="523" spans="2:8" ht="33">
      <c r="B523" s="230" t="s">
        <v>8582</v>
      </c>
      <c r="C523" s="549" t="s">
        <v>8964</v>
      </c>
      <c r="D523" s="208">
        <v>3</v>
      </c>
      <c r="E523" s="4" t="s">
        <v>1948</v>
      </c>
      <c r="F523" s="231"/>
      <c r="G523" s="552"/>
      <c r="H523" s="233"/>
    </row>
    <row r="524" spans="2:8" ht="33">
      <c r="B524" s="230" t="s">
        <v>4768</v>
      </c>
      <c r="C524" s="549" t="s">
        <v>8965</v>
      </c>
      <c r="D524" s="208">
        <v>1</v>
      </c>
      <c r="E524" s="4" t="s">
        <v>1948</v>
      </c>
      <c r="F524" s="231"/>
      <c r="G524" s="552"/>
      <c r="H524" s="233"/>
    </row>
    <row r="525" spans="2:8" ht="17.25" thickBot="1">
      <c r="B525" s="230" t="s">
        <v>8585</v>
      </c>
      <c r="C525" s="549" t="s">
        <v>8966</v>
      </c>
      <c r="D525" s="208" t="s">
        <v>4677</v>
      </c>
      <c r="E525" s="4" t="s">
        <v>1948</v>
      </c>
      <c r="F525" s="231"/>
      <c r="G525" s="553"/>
      <c r="H525" s="233"/>
    </row>
    <row r="526" spans="2:8" ht="20.100000000000001" customHeight="1" thickBot="1">
      <c r="B526" s="464" t="s">
        <v>4888</v>
      </c>
      <c r="C526" s="453"/>
      <c r="D526" s="454"/>
      <c r="E526" s="465"/>
      <c r="F526" s="465"/>
      <c r="G526" s="466"/>
      <c r="H526" s="233"/>
    </row>
    <row r="527" spans="2:8">
      <c r="B527" s="433" t="s">
        <v>8587</v>
      </c>
      <c r="C527" s="549" t="s">
        <v>8967</v>
      </c>
      <c r="D527" s="202" t="s">
        <v>2225</v>
      </c>
      <c r="E527" s="426" t="s">
        <v>1948</v>
      </c>
      <c r="F527" s="427"/>
      <c r="G527" s="475" t="s">
        <v>8968</v>
      </c>
      <c r="H527" s="233"/>
    </row>
    <row r="528" spans="2:8">
      <c r="B528" s="230" t="s">
        <v>8590</v>
      </c>
      <c r="C528" s="549" t="s">
        <v>8969</v>
      </c>
      <c r="D528" s="208" t="s">
        <v>1317</v>
      </c>
      <c r="E528" s="4" t="s">
        <v>1948</v>
      </c>
      <c r="F528" s="231"/>
      <c r="G528" s="341"/>
      <c r="H528" s="233"/>
    </row>
    <row r="529" spans="2:8">
      <c r="B529" s="230" t="s">
        <v>4777</v>
      </c>
      <c r="C529" s="549" t="s">
        <v>8970</v>
      </c>
      <c r="D529" s="208" t="s">
        <v>3162</v>
      </c>
      <c r="E529" s="4" t="s">
        <v>1948</v>
      </c>
      <c r="F529" s="231"/>
      <c r="G529" s="341"/>
      <c r="H529" s="233"/>
    </row>
    <row r="530" spans="2:8">
      <c r="B530" s="230" t="s">
        <v>4779</v>
      </c>
      <c r="C530" s="549" t="s">
        <v>8971</v>
      </c>
      <c r="D530" s="208" t="s">
        <v>1317</v>
      </c>
      <c r="E530" s="4" t="s">
        <v>1948</v>
      </c>
      <c r="F530" s="231"/>
      <c r="G530" s="341"/>
      <c r="H530" s="233"/>
    </row>
    <row r="531" spans="2:8" ht="33">
      <c r="B531" s="230" t="s">
        <v>4781</v>
      </c>
      <c r="C531" s="549" t="s">
        <v>8972</v>
      </c>
      <c r="D531" s="208" t="s">
        <v>1306</v>
      </c>
      <c r="E531" s="4" t="s">
        <v>2285</v>
      </c>
      <c r="F531" s="231"/>
      <c r="G531" s="341"/>
      <c r="H531" s="233"/>
    </row>
    <row r="532" spans="2:8">
      <c r="B532" s="230" t="s">
        <v>8595</v>
      </c>
      <c r="C532" s="549" t="s">
        <v>8973</v>
      </c>
      <c r="D532" s="208" t="s">
        <v>1317</v>
      </c>
      <c r="E532" s="4" t="s">
        <v>1948</v>
      </c>
      <c r="F532" s="231"/>
      <c r="G532" s="341"/>
      <c r="H532" s="233"/>
    </row>
    <row r="533" spans="2:8" ht="33">
      <c r="B533" s="230" t="s">
        <v>4785</v>
      </c>
      <c r="C533" s="549" t="s">
        <v>8974</v>
      </c>
      <c r="D533" s="208">
        <v>3</v>
      </c>
      <c r="E533" s="4" t="s">
        <v>1948</v>
      </c>
      <c r="F533" s="231"/>
      <c r="G533" s="341"/>
      <c r="H533" s="233"/>
    </row>
    <row r="534" spans="2:8" ht="33">
      <c r="B534" s="230" t="s">
        <v>8598</v>
      </c>
      <c r="C534" s="549" t="s">
        <v>8975</v>
      </c>
      <c r="D534" s="208" t="s">
        <v>1317</v>
      </c>
      <c r="E534" s="4" t="s">
        <v>1948</v>
      </c>
      <c r="F534" s="231"/>
      <c r="G534" s="341"/>
      <c r="H534" s="233"/>
    </row>
    <row r="535" spans="2:8" ht="33">
      <c r="B535" s="230" t="s">
        <v>8600</v>
      </c>
      <c r="C535" s="549" t="s">
        <v>8976</v>
      </c>
      <c r="D535" s="208" t="s">
        <v>2108</v>
      </c>
      <c r="E535" s="4" t="s">
        <v>1948</v>
      </c>
      <c r="F535" s="231"/>
      <c r="G535" s="341"/>
      <c r="H535" s="233"/>
    </row>
    <row r="536" spans="2:8" ht="33">
      <c r="B536" s="230" t="s">
        <v>8602</v>
      </c>
      <c r="C536" s="549" t="s">
        <v>8977</v>
      </c>
      <c r="D536" s="208">
        <v>3</v>
      </c>
      <c r="E536" s="4" t="s">
        <v>1948</v>
      </c>
      <c r="F536" s="231"/>
      <c r="G536" s="341"/>
      <c r="H536" s="233"/>
    </row>
    <row r="537" spans="2:8" ht="33">
      <c r="B537" s="230" t="s">
        <v>4793</v>
      </c>
      <c r="C537" s="549" t="s">
        <v>8978</v>
      </c>
      <c r="D537" s="208">
        <v>1</v>
      </c>
      <c r="E537" s="4" t="s">
        <v>1948</v>
      </c>
      <c r="F537" s="231"/>
      <c r="G537" s="341"/>
      <c r="H537" s="233"/>
    </row>
    <row r="538" spans="2:8">
      <c r="B538" s="230" t="s">
        <v>8605</v>
      </c>
      <c r="C538" s="549" t="s">
        <v>8979</v>
      </c>
      <c r="D538" s="208" t="s">
        <v>4677</v>
      </c>
      <c r="E538" s="4" t="s">
        <v>1948</v>
      </c>
      <c r="F538" s="231"/>
      <c r="G538" s="341"/>
      <c r="H538" s="233"/>
    </row>
    <row r="539" spans="2:8" ht="33">
      <c r="B539" s="230" t="s">
        <v>4797</v>
      </c>
      <c r="C539" s="549" t="s">
        <v>8980</v>
      </c>
      <c r="D539" s="208" t="s">
        <v>1306</v>
      </c>
      <c r="E539" s="4" t="s">
        <v>2285</v>
      </c>
      <c r="F539" s="231"/>
      <c r="G539" s="341"/>
      <c r="H539" s="233"/>
    </row>
    <row r="540" spans="2:8">
      <c r="B540" s="230" t="s">
        <v>8608</v>
      </c>
      <c r="C540" s="549" t="s">
        <v>8981</v>
      </c>
      <c r="D540" s="208" t="s">
        <v>1317</v>
      </c>
      <c r="E540" s="4" t="s">
        <v>1948</v>
      </c>
      <c r="F540" s="231"/>
      <c r="G540" s="341"/>
      <c r="H540" s="233"/>
    </row>
    <row r="541" spans="2:8" ht="33">
      <c r="B541" s="230" t="s">
        <v>4801</v>
      </c>
      <c r="C541" s="549" t="s">
        <v>8982</v>
      </c>
      <c r="D541" s="208">
        <v>3</v>
      </c>
      <c r="E541" s="4" t="s">
        <v>1948</v>
      </c>
      <c r="F541" s="231"/>
      <c r="G541" s="341"/>
      <c r="H541" s="233"/>
    </row>
    <row r="542" spans="2:8" ht="33">
      <c r="B542" s="230" t="s">
        <v>8611</v>
      </c>
      <c r="C542" s="549" t="s">
        <v>8983</v>
      </c>
      <c r="D542" s="208" t="s">
        <v>1317</v>
      </c>
      <c r="E542" s="4" t="s">
        <v>1948</v>
      </c>
      <c r="F542" s="231"/>
      <c r="G542" s="341"/>
      <c r="H542" s="233"/>
    </row>
    <row r="543" spans="2:8" ht="33">
      <c r="B543" s="230" t="s">
        <v>8613</v>
      </c>
      <c r="C543" s="549" t="s">
        <v>8984</v>
      </c>
      <c r="D543" s="208" t="s">
        <v>2108</v>
      </c>
      <c r="E543" s="4" t="s">
        <v>1948</v>
      </c>
      <c r="F543" s="231"/>
      <c r="G543" s="341"/>
      <c r="H543" s="233"/>
    </row>
    <row r="544" spans="2:8" ht="33">
      <c r="B544" s="230" t="s">
        <v>8615</v>
      </c>
      <c r="C544" s="549" t="s">
        <v>8985</v>
      </c>
      <c r="D544" s="208">
        <v>3</v>
      </c>
      <c r="E544" s="4" t="s">
        <v>1948</v>
      </c>
      <c r="F544" s="231"/>
      <c r="G544" s="341"/>
      <c r="H544" s="233"/>
    </row>
    <row r="545" spans="2:8" ht="33">
      <c r="B545" s="230" t="s">
        <v>4809</v>
      </c>
      <c r="C545" s="549" t="s">
        <v>8986</v>
      </c>
      <c r="D545" s="208">
        <v>1</v>
      </c>
      <c r="E545" s="4" t="s">
        <v>1948</v>
      </c>
      <c r="F545" s="231"/>
      <c r="G545" s="341"/>
      <c r="H545" s="233"/>
    </row>
    <row r="546" spans="2:8">
      <c r="B546" s="230" t="s">
        <v>8618</v>
      </c>
      <c r="C546" s="549" t="s">
        <v>8987</v>
      </c>
      <c r="D546" s="208" t="s">
        <v>4677</v>
      </c>
      <c r="E546" s="4" t="s">
        <v>1948</v>
      </c>
      <c r="F546" s="231"/>
      <c r="G546" s="341"/>
      <c r="H546" s="233"/>
    </row>
    <row r="547" spans="2:8" ht="33">
      <c r="B547" s="230" t="s">
        <v>4813</v>
      </c>
      <c r="C547" s="549" t="s">
        <v>8988</v>
      </c>
      <c r="D547" s="208" t="s">
        <v>1306</v>
      </c>
      <c r="E547" s="4" t="s">
        <v>2285</v>
      </c>
      <c r="F547" s="231"/>
      <c r="G547" s="341"/>
      <c r="H547" s="233"/>
    </row>
    <row r="548" spans="2:8">
      <c r="B548" s="230" t="s">
        <v>8621</v>
      </c>
      <c r="C548" s="549" t="s">
        <v>8989</v>
      </c>
      <c r="D548" s="208" t="s">
        <v>1317</v>
      </c>
      <c r="E548" s="4" t="s">
        <v>1948</v>
      </c>
      <c r="F548" s="231"/>
      <c r="G548" s="341"/>
      <c r="H548" s="233"/>
    </row>
    <row r="549" spans="2:8" ht="33">
      <c r="B549" s="230" t="s">
        <v>4817</v>
      </c>
      <c r="C549" s="549" t="s">
        <v>8990</v>
      </c>
      <c r="D549" s="208">
        <v>3</v>
      </c>
      <c r="E549" s="4" t="s">
        <v>1948</v>
      </c>
      <c r="F549" s="231"/>
      <c r="G549" s="341"/>
      <c r="H549" s="233"/>
    </row>
    <row r="550" spans="2:8" ht="33">
      <c r="B550" s="230" t="s">
        <v>8624</v>
      </c>
      <c r="C550" s="549" t="s">
        <v>8991</v>
      </c>
      <c r="D550" s="208" t="s">
        <v>1317</v>
      </c>
      <c r="E550" s="4" t="s">
        <v>1948</v>
      </c>
      <c r="F550" s="231"/>
      <c r="G550" s="341"/>
      <c r="H550" s="233"/>
    </row>
    <row r="551" spans="2:8" ht="33">
      <c r="B551" s="230" t="s">
        <v>8626</v>
      </c>
      <c r="C551" s="549" t="s">
        <v>8992</v>
      </c>
      <c r="D551" s="208" t="s">
        <v>2108</v>
      </c>
      <c r="E551" s="4" t="s">
        <v>1948</v>
      </c>
      <c r="F551" s="231"/>
      <c r="G551" s="341"/>
      <c r="H551" s="233"/>
    </row>
    <row r="552" spans="2:8" ht="33">
      <c r="B552" s="230" t="s">
        <v>8628</v>
      </c>
      <c r="C552" s="549" t="s">
        <v>8993</v>
      </c>
      <c r="D552" s="208">
        <v>3</v>
      </c>
      <c r="E552" s="4" t="s">
        <v>1948</v>
      </c>
      <c r="F552" s="231"/>
      <c r="G552" s="614"/>
      <c r="H552" s="233"/>
    </row>
    <row r="553" spans="2:8" ht="33">
      <c r="B553" s="230" t="s">
        <v>4825</v>
      </c>
      <c r="C553" s="549" t="s">
        <v>8994</v>
      </c>
      <c r="D553" s="208">
        <v>1</v>
      </c>
      <c r="E553" s="4" t="s">
        <v>1948</v>
      </c>
      <c r="F553" s="231"/>
      <c r="G553" s="614"/>
      <c r="H553" s="233"/>
    </row>
    <row r="554" spans="2:8" ht="17.25" thickBot="1">
      <c r="B554" s="230" t="s">
        <v>8631</v>
      </c>
      <c r="C554" s="549" t="s">
        <v>8995</v>
      </c>
      <c r="D554" s="208" t="s">
        <v>4677</v>
      </c>
      <c r="E554" s="4" t="s">
        <v>1948</v>
      </c>
      <c r="F554" s="231"/>
      <c r="G554" s="615"/>
      <c r="H554" s="233"/>
    </row>
    <row r="555" spans="2:8" ht="18">
      <c r="B555" s="459" t="s">
        <v>4829</v>
      </c>
      <c r="C555" s="543"/>
      <c r="D555" s="269"/>
      <c r="E555" s="432"/>
      <c r="F555" s="432"/>
      <c r="G555" s="460"/>
      <c r="H555" s="233"/>
    </row>
    <row r="556" spans="2:8" ht="18.75" thickBot="1">
      <c r="B556" s="544" t="s">
        <v>8633</v>
      </c>
      <c r="C556" s="545"/>
      <c r="D556" s="275"/>
      <c r="E556" s="462"/>
      <c r="F556" s="462"/>
      <c r="G556" s="463"/>
      <c r="H556" s="233"/>
    </row>
    <row r="557" spans="2:8" ht="20.100000000000001" customHeight="1" thickBot="1">
      <c r="B557" s="464" t="s">
        <v>8634</v>
      </c>
      <c r="C557" s="453"/>
      <c r="D557" s="454"/>
      <c r="E557" s="465"/>
      <c r="F557" s="465"/>
      <c r="G557" s="466"/>
      <c r="H557" s="233"/>
    </row>
    <row r="558" spans="2:8">
      <c r="B558" s="230" t="s">
        <v>8491</v>
      </c>
      <c r="C558" s="548" t="s">
        <v>8996</v>
      </c>
      <c r="D558" s="208" t="s">
        <v>1317</v>
      </c>
      <c r="E558" s="4" t="s">
        <v>1948</v>
      </c>
      <c r="F558" s="231"/>
      <c r="G558" s="475" t="s">
        <v>8997</v>
      </c>
      <c r="H558" s="233"/>
    </row>
    <row r="559" spans="2:8">
      <c r="B559" s="230" t="s">
        <v>4647</v>
      </c>
      <c r="C559" s="548" t="s">
        <v>8998</v>
      </c>
      <c r="D559" s="208" t="s">
        <v>3162</v>
      </c>
      <c r="E559" s="4" t="s">
        <v>1948</v>
      </c>
      <c r="F559" s="231"/>
      <c r="G559" s="341"/>
      <c r="H559" s="233"/>
    </row>
    <row r="560" spans="2:8">
      <c r="B560" s="230" t="s">
        <v>4651</v>
      </c>
      <c r="C560" s="548" t="s">
        <v>8999</v>
      </c>
      <c r="D560" s="208" t="s">
        <v>1317</v>
      </c>
      <c r="E560" s="4" t="s">
        <v>1948</v>
      </c>
      <c r="F560" s="231"/>
      <c r="G560" s="341"/>
      <c r="H560" s="233"/>
    </row>
    <row r="561" spans="2:8" ht="33">
      <c r="B561" s="230" t="s">
        <v>4654</v>
      </c>
      <c r="C561" s="548" t="s">
        <v>9000</v>
      </c>
      <c r="D561" s="208" t="s">
        <v>1306</v>
      </c>
      <c r="E561" s="4" t="s">
        <v>2285</v>
      </c>
      <c r="F561" s="231"/>
      <c r="G561" s="341"/>
      <c r="H561" s="233"/>
    </row>
    <row r="562" spans="2:8">
      <c r="B562" s="230" t="s">
        <v>8498</v>
      </c>
      <c r="C562" s="548" t="s">
        <v>9001</v>
      </c>
      <c r="D562" s="208" t="s">
        <v>1317</v>
      </c>
      <c r="E562" s="4" t="s">
        <v>1948</v>
      </c>
      <c r="F562" s="231"/>
      <c r="G562" s="341"/>
      <c r="H562" s="233"/>
    </row>
    <row r="563" spans="2:8" ht="33">
      <c r="B563" s="230" t="s">
        <v>4660</v>
      </c>
      <c r="C563" s="548" t="s">
        <v>9002</v>
      </c>
      <c r="D563" s="208">
        <v>3</v>
      </c>
      <c r="E563" s="4" t="s">
        <v>1948</v>
      </c>
      <c r="F563" s="231"/>
      <c r="G563" s="341"/>
      <c r="H563" s="233"/>
    </row>
    <row r="564" spans="2:8" ht="33">
      <c r="B564" s="230" t="s">
        <v>8502</v>
      </c>
      <c r="C564" s="548" t="s">
        <v>9003</v>
      </c>
      <c r="D564" s="208" t="s">
        <v>1317</v>
      </c>
      <c r="E564" s="4" t="s">
        <v>1948</v>
      </c>
      <c r="F564" s="231"/>
      <c r="G564" s="341"/>
      <c r="H564" s="233"/>
    </row>
    <row r="565" spans="2:8" ht="33">
      <c r="B565" s="230" t="s">
        <v>8504</v>
      </c>
      <c r="C565" s="548" t="s">
        <v>9004</v>
      </c>
      <c r="D565" s="208" t="s">
        <v>2108</v>
      </c>
      <c r="E565" s="4" t="s">
        <v>1948</v>
      </c>
      <c r="F565" s="231"/>
      <c r="G565" s="341"/>
      <c r="H565" s="233"/>
    </row>
    <row r="566" spans="2:8" ht="33">
      <c r="B566" s="230" t="s">
        <v>8506</v>
      </c>
      <c r="C566" s="548" t="s">
        <v>9005</v>
      </c>
      <c r="D566" s="208">
        <v>3</v>
      </c>
      <c r="E566" s="4" t="s">
        <v>1948</v>
      </c>
      <c r="F566" s="231"/>
      <c r="G566" s="341"/>
      <c r="H566" s="233"/>
    </row>
    <row r="567" spans="2:8" ht="33">
      <c r="B567" s="230" t="s">
        <v>4672</v>
      </c>
      <c r="C567" s="548" t="s">
        <v>9006</v>
      </c>
      <c r="D567" s="208">
        <v>1</v>
      </c>
      <c r="E567" s="4" t="s">
        <v>1948</v>
      </c>
      <c r="F567" s="231"/>
      <c r="G567" s="341"/>
      <c r="H567" s="233"/>
    </row>
    <row r="568" spans="2:8">
      <c r="B568" s="230" t="s">
        <v>8510</v>
      </c>
      <c r="C568" s="548" t="s">
        <v>9007</v>
      </c>
      <c r="D568" s="208" t="s">
        <v>4677</v>
      </c>
      <c r="E568" s="4" t="s">
        <v>1948</v>
      </c>
      <c r="F568" s="231"/>
      <c r="G568" s="341"/>
      <c r="H568" s="233"/>
    </row>
    <row r="569" spans="2:8" ht="33">
      <c r="B569" s="230" t="s">
        <v>4679</v>
      </c>
      <c r="C569" s="548" t="s">
        <v>9008</v>
      </c>
      <c r="D569" s="208" t="s">
        <v>1306</v>
      </c>
      <c r="E569" s="4" t="s">
        <v>2285</v>
      </c>
      <c r="F569" s="231"/>
      <c r="G569" s="341"/>
      <c r="H569" s="233"/>
    </row>
    <row r="570" spans="2:8">
      <c r="B570" s="230" t="s">
        <v>8515</v>
      </c>
      <c r="C570" s="548" t="s">
        <v>9009</v>
      </c>
      <c r="D570" s="208" t="s">
        <v>1317</v>
      </c>
      <c r="E570" s="4" t="s">
        <v>1948</v>
      </c>
      <c r="F570" s="231"/>
      <c r="G570" s="341"/>
      <c r="H570" s="233"/>
    </row>
    <row r="571" spans="2:8" ht="33">
      <c r="B571" s="230" t="s">
        <v>4684</v>
      </c>
      <c r="C571" s="548" t="s">
        <v>9010</v>
      </c>
      <c r="D571" s="208">
        <v>3</v>
      </c>
      <c r="E571" s="4" t="s">
        <v>1948</v>
      </c>
      <c r="F571" s="231"/>
      <c r="G571" s="341"/>
      <c r="H571" s="233"/>
    </row>
    <row r="572" spans="2:8" ht="33">
      <c r="B572" s="230" t="s">
        <v>8518</v>
      </c>
      <c r="C572" s="548" t="s">
        <v>9011</v>
      </c>
      <c r="D572" s="208" t="s">
        <v>1317</v>
      </c>
      <c r="E572" s="4" t="s">
        <v>1948</v>
      </c>
      <c r="F572" s="231"/>
      <c r="G572" s="341"/>
      <c r="H572" s="233"/>
    </row>
    <row r="573" spans="2:8" ht="33">
      <c r="B573" s="230" t="s">
        <v>8520</v>
      </c>
      <c r="C573" s="548" t="s">
        <v>9012</v>
      </c>
      <c r="D573" s="208" t="s">
        <v>2108</v>
      </c>
      <c r="E573" s="4" t="s">
        <v>1948</v>
      </c>
      <c r="F573" s="231"/>
      <c r="G573" s="341"/>
      <c r="H573" s="233"/>
    </row>
    <row r="574" spans="2:8" ht="33">
      <c r="B574" s="230" t="s">
        <v>8522</v>
      </c>
      <c r="C574" s="548" t="s">
        <v>9013</v>
      </c>
      <c r="D574" s="208">
        <v>3</v>
      </c>
      <c r="E574" s="4" t="s">
        <v>1948</v>
      </c>
      <c r="F574" s="231"/>
      <c r="G574" s="341"/>
      <c r="H574" s="233"/>
    </row>
    <row r="575" spans="2:8" ht="33">
      <c r="B575" s="230" t="s">
        <v>4692</v>
      </c>
      <c r="C575" s="548" t="s">
        <v>9014</v>
      </c>
      <c r="D575" s="208">
        <v>1</v>
      </c>
      <c r="E575" s="4" t="s">
        <v>1948</v>
      </c>
      <c r="F575" s="231"/>
      <c r="G575" s="341"/>
      <c r="H575" s="233"/>
    </row>
    <row r="576" spans="2:8">
      <c r="B576" s="230" t="s">
        <v>8525</v>
      </c>
      <c r="C576" s="548" t="s">
        <v>9015</v>
      </c>
      <c r="D576" s="208" t="s">
        <v>4677</v>
      </c>
      <c r="E576" s="4" t="s">
        <v>1948</v>
      </c>
      <c r="F576" s="231"/>
      <c r="G576" s="341"/>
      <c r="H576" s="233"/>
    </row>
    <row r="577" spans="2:8" ht="33">
      <c r="B577" s="230" t="s">
        <v>4696</v>
      </c>
      <c r="C577" s="548" t="s">
        <v>9016</v>
      </c>
      <c r="D577" s="208" t="s">
        <v>1306</v>
      </c>
      <c r="E577" s="4" t="s">
        <v>2285</v>
      </c>
      <c r="F577" s="231"/>
      <c r="G577" s="341"/>
      <c r="H577" s="233"/>
    </row>
    <row r="578" spans="2:8">
      <c r="B578" s="230" t="s">
        <v>8529</v>
      </c>
      <c r="C578" s="548" t="s">
        <v>9017</v>
      </c>
      <c r="D578" s="208" t="s">
        <v>1317</v>
      </c>
      <c r="E578" s="4" t="s">
        <v>1948</v>
      </c>
      <c r="F578" s="231"/>
      <c r="G578" s="341"/>
      <c r="H578" s="233"/>
    </row>
    <row r="579" spans="2:8" ht="33">
      <c r="B579" s="230" t="s">
        <v>4701</v>
      </c>
      <c r="C579" s="548" t="s">
        <v>9018</v>
      </c>
      <c r="D579" s="208">
        <v>3</v>
      </c>
      <c r="E579" s="4" t="s">
        <v>1948</v>
      </c>
      <c r="F579" s="231"/>
      <c r="G579" s="341"/>
      <c r="H579" s="233"/>
    </row>
    <row r="580" spans="2:8" ht="33">
      <c r="B580" s="230" t="s">
        <v>8532</v>
      </c>
      <c r="C580" s="548" t="s">
        <v>9019</v>
      </c>
      <c r="D580" s="208" t="s">
        <v>1317</v>
      </c>
      <c r="E580" s="4" t="s">
        <v>1948</v>
      </c>
      <c r="F580" s="231"/>
      <c r="G580" s="341"/>
      <c r="H580" s="233"/>
    </row>
    <row r="581" spans="2:8" ht="33">
      <c r="B581" s="230" t="s">
        <v>8534</v>
      </c>
      <c r="C581" s="548" t="s">
        <v>9020</v>
      </c>
      <c r="D581" s="208" t="s">
        <v>2108</v>
      </c>
      <c r="E581" s="4" t="s">
        <v>1948</v>
      </c>
      <c r="F581" s="231"/>
      <c r="G581" s="341"/>
      <c r="H581" s="233"/>
    </row>
    <row r="582" spans="2:8" ht="33">
      <c r="B582" s="230" t="s">
        <v>8536</v>
      </c>
      <c r="C582" s="548" t="s">
        <v>9021</v>
      </c>
      <c r="D582" s="208">
        <v>3</v>
      </c>
      <c r="E582" s="4" t="s">
        <v>1948</v>
      </c>
      <c r="F582" s="231"/>
      <c r="G582" s="614"/>
      <c r="H582" s="233"/>
    </row>
    <row r="583" spans="2:8" ht="33">
      <c r="B583" s="230" t="s">
        <v>4709</v>
      </c>
      <c r="C583" s="548" t="s">
        <v>9022</v>
      </c>
      <c r="D583" s="208">
        <v>1</v>
      </c>
      <c r="E583" s="4" t="s">
        <v>1948</v>
      </c>
      <c r="F583" s="231"/>
      <c r="G583" s="617"/>
      <c r="H583" s="233"/>
    </row>
    <row r="584" spans="2:8" ht="17.25" thickBot="1">
      <c r="B584" s="534" t="s">
        <v>8539</v>
      </c>
      <c r="C584" s="548" t="s">
        <v>9023</v>
      </c>
      <c r="D584" s="215" t="s">
        <v>4677</v>
      </c>
      <c r="E584" s="535" t="s">
        <v>1948</v>
      </c>
      <c r="F584" s="536"/>
      <c r="G584" s="618"/>
      <c r="H584" s="233"/>
    </row>
    <row r="585" spans="2:8" ht="20.100000000000001" customHeight="1" thickBot="1">
      <c r="B585" s="464" t="s">
        <v>4713</v>
      </c>
      <c r="C585" s="453"/>
      <c r="D585" s="454"/>
      <c r="E585" s="465"/>
      <c r="F585" s="465"/>
      <c r="G585" s="466"/>
      <c r="H585" s="233"/>
    </row>
    <row r="586" spans="2:8">
      <c r="B586" s="230" t="s">
        <v>8541</v>
      </c>
      <c r="C586" s="549" t="s">
        <v>9024</v>
      </c>
      <c r="D586" s="208" t="s">
        <v>2225</v>
      </c>
      <c r="E586" s="4" t="s">
        <v>1948</v>
      </c>
      <c r="F586" s="231"/>
      <c r="G586" s="475" t="s">
        <v>9025</v>
      </c>
      <c r="H586" s="233"/>
    </row>
    <row r="587" spans="2:8">
      <c r="B587" s="230" t="s">
        <v>8544</v>
      </c>
      <c r="C587" s="549" t="s">
        <v>9026</v>
      </c>
      <c r="D587" s="208" t="s">
        <v>1317</v>
      </c>
      <c r="E587" s="4" t="s">
        <v>1948</v>
      </c>
      <c r="F587" s="231"/>
      <c r="G587" s="341"/>
      <c r="H587" s="233"/>
    </row>
    <row r="588" spans="2:8">
      <c r="B588" s="230" t="s">
        <v>4720</v>
      </c>
      <c r="C588" s="549" t="s">
        <v>9027</v>
      </c>
      <c r="D588" s="208" t="s">
        <v>3162</v>
      </c>
      <c r="E588" s="4" t="s">
        <v>1948</v>
      </c>
      <c r="F588" s="231"/>
      <c r="G588" s="341"/>
      <c r="H588" s="233"/>
    </row>
    <row r="589" spans="2:8">
      <c r="B589" s="230" t="s">
        <v>4722</v>
      </c>
      <c r="C589" s="549" t="s">
        <v>9028</v>
      </c>
      <c r="D589" s="208" t="s">
        <v>1317</v>
      </c>
      <c r="E589" s="4" t="s">
        <v>1948</v>
      </c>
      <c r="F589" s="231"/>
      <c r="G589" s="341"/>
      <c r="H589" s="233"/>
    </row>
    <row r="590" spans="2:8" ht="33">
      <c r="B590" s="230" t="s">
        <v>4724</v>
      </c>
      <c r="C590" s="549" t="s">
        <v>9029</v>
      </c>
      <c r="D590" s="208" t="s">
        <v>1306</v>
      </c>
      <c r="E590" s="4" t="s">
        <v>2285</v>
      </c>
      <c r="F590" s="231"/>
      <c r="G590" s="341"/>
      <c r="H590" s="233"/>
    </row>
    <row r="591" spans="2:8">
      <c r="B591" s="230" t="s">
        <v>8549</v>
      </c>
      <c r="C591" s="549" t="s">
        <v>9030</v>
      </c>
      <c r="D591" s="208" t="s">
        <v>1317</v>
      </c>
      <c r="E591" s="4" t="s">
        <v>1948</v>
      </c>
      <c r="F591" s="231"/>
      <c r="G591" s="341"/>
      <c r="H591" s="233"/>
    </row>
    <row r="592" spans="2:8" ht="33">
      <c r="B592" s="230" t="s">
        <v>4728</v>
      </c>
      <c r="C592" s="549" t="s">
        <v>9031</v>
      </c>
      <c r="D592" s="208">
        <v>3</v>
      </c>
      <c r="E592" s="4" t="s">
        <v>1948</v>
      </c>
      <c r="F592" s="231"/>
      <c r="G592" s="341"/>
      <c r="H592" s="233"/>
    </row>
    <row r="593" spans="2:8" ht="33">
      <c r="B593" s="230" t="s">
        <v>8552</v>
      </c>
      <c r="C593" s="549" t="s">
        <v>9032</v>
      </c>
      <c r="D593" s="208" t="s">
        <v>1317</v>
      </c>
      <c r="E593" s="4" t="s">
        <v>1948</v>
      </c>
      <c r="F593" s="231"/>
      <c r="G593" s="341"/>
      <c r="H593" s="233"/>
    </row>
    <row r="594" spans="2:8" ht="33">
      <c r="B594" s="230" t="s">
        <v>8554</v>
      </c>
      <c r="C594" s="549" t="s">
        <v>9033</v>
      </c>
      <c r="D594" s="208" t="s">
        <v>2108</v>
      </c>
      <c r="E594" s="4" t="s">
        <v>1948</v>
      </c>
      <c r="F594" s="231"/>
      <c r="G594" s="341"/>
      <c r="H594" s="233"/>
    </row>
    <row r="595" spans="2:8" ht="33">
      <c r="B595" s="230" t="s">
        <v>8556</v>
      </c>
      <c r="C595" s="549" t="s">
        <v>9034</v>
      </c>
      <c r="D595" s="208">
        <v>3</v>
      </c>
      <c r="E595" s="4" t="s">
        <v>1948</v>
      </c>
      <c r="F595" s="231"/>
      <c r="G595" s="341"/>
      <c r="H595" s="233"/>
    </row>
    <row r="596" spans="2:8" ht="33">
      <c r="B596" s="230" t="s">
        <v>4736</v>
      </c>
      <c r="C596" s="549" t="s">
        <v>9035</v>
      </c>
      <c r="D596" s="208">
        <v>1</v>
      </c>
      <c r="E596" s="4" t="s">
        <v>1948</v>
      </c>
      <c r="F596" s="231"/>
      <c r="G596" s="341"/>
      <c r="H596" s="233"/>
    </row>
    <row r="597" spans="2:8">
      <c r="B597" s="230" t="s">
        <v>8559</v>
      </c>
      <c r="C597" s="549" t="s">
        <v>9036</v>
      </c>
      <c r="D597" s="208" t="s">
        <v>4677</v>
      </c>
      <c r="E597" s="4" t="s">
        <v>1948</v>
      </c>
      <c r="F597" s="231"/>
      <c r="G597" s="341"/>
      <c r="H597" s="233"/>
    </row>
    <row r="598" spans="2:8" ht="33">
      <c r="B598" s="230" t="s">
        <v>4740</v>
      </c>
      <c r="C598" s="549" t="s">
        <v>9037</v>
      </c>
      <c r="D598" s="208" t="s">
        <v>1306</v>
      </c>
      <c r="E598" s="4" t="s">
        <v>2285</v>
      </c>
      <c r="F598" s="231"/>
      <c r="G598" s="341"/>
      <c r="H598" s="233"/>
    </row>
    <row r="599" spans="2:8">
      <c r="B599" s="230" t="s">
        <v>8562</v>
      </c>
      <c r="C599" s="549" t="s">
        <v>9038</v>
      </c>
      <c r="D599" s="208" t="s">
        <v>1317</v>
      </c>
      <c r="E599" s="4" t="s">
        <v>1948</v>
      </c>
      <c r="F599" s="231"/>
      <c r="G599" s="341"/>
      <c r="H599" s="233"/>
    </row>
    <row r="600" spans="2:8" ht="33">
      <c r="B600" s="230" t="s">
        <v>4744</v>
      </c>
      <c r="C600" s="549" t="s">
        <v>9039</v>
      </c>
      <c r="D600" s="208">
        <v>3</v>
      </c>
      <c r="E600" s="4" t="s">
        <v>1948</v>
      </c>
      <c r="F600" s="231"/>
      <c r="G600" s="341"/>
      <c r="H600" s="233"/>
    </row>
    <row r="601" spans="2:8" ht="33">
      <c r="B601" s="230" t="s">
        <v>8565</v>
      </c>
      <c r="C601" s="549" t="s">
        <v>9040</v>
      </c>
      <c r="D601" s="208" t="s">
        <v>1317</v>
      </c>
      <c r="E601" s="4" t="s">
        <v>1948</v>
      </c>
      <c r="F601" s="231"/>
      <c r="G601" s="341"/>
      <c r="H601" s="233"/>
    </row>
    <row r="602" spans="2:8" ht="33">
      <c r="B602" s="230" t="s">
        <v>8567</v>
      </c>
      <c r="C602" s="549" t="s">
        <v>9041</v>
      </c>
      <c r="D602" s="208" t="s">
        <v>2108</v>
      </c>
      <c r="E602" s="4" t="s">
        <v>1948</v>
      </c>
      <c r="F602" s="231"/>
      <c r="G602" s="341"/>
      <c r="H602" s="233"/>
    </row>
    <row r="603" spans="2:8" ht="33">
      <c r="B603" s="230" t="s">
        <v>8569</v>
      </c>
      <c r="C603" s="549" t="s">
        <v>9042</v>
      </c>
      <c r="D603" s="208">
        <v>3</v>
      </c>
      <c r="E603" s="4" t="s">
        <v>1948</v>
      </c>
      <c r="F603" s="231"/>
      <c r="G603" s="341"/>
      <c r="H603" s="233"/>
    </row>
    <row r="604" spans="2:8" ht="33">
      <c r="B604" s="230" t="s">
        <v>4752</v>
      </c>
      <c r="C604" s="549" t="s">
        <v>9043</v>
      </c>
      <c r="D604" s="208">
        <v>1</v>
      </c>
      <c r="E604" s="4" t="s">
        <v>1948</v>
      </c>
      <c r="F604" s="231"/>
      <c r="G604" s="341"/>
      <c r="H604" s="233"/>
    </row>
    <row r="605" spans="2:8">
      <c r="B605" s="230" t="s">
        <v>8572</v>
      </c>
      <c r="C605" s="549" t="s">
        <v>9044</v>
      </c>
      <c r="D605" s="208" t="s">
        <v>4677</v>
      </c>
      <c r="E605" s="4" t="s">
        <v>1948</v>
      </c>
      <c r="F605" s="231"/>
      <c r="G605" s="341"/>
      <c r="H605" s="233"/>
    </row>
    <row r="606" spans="2:8" ht="33">
      <c r="B606" s="230" t="s">
        <v>4756</v>
      </c>
      <c r="C606" s="549" t="s">
        <v>9045</v>
      </c>
      <c r="D606" s="208" t="s">
        <v>1306</v>
      </c>
      <c r="E606" s="4" t="s">
        <v>2285</v>
      </c>
      <c r="F606" s="231"/>
      <c r="G606" s="341"/>
      <c r="H606" s="233"/>
    </row>
    <row r="607" spans="2:8">
      <c r="B607" s="230" t="s">
        <v>8575</v>
      </c>
      <c r="C607" s="549" t="s">
        <v>9046</v>
      </c>
      <c r="D607" s="208" t="s">
        <v>1317</v>
      </c>
      <c r="E607" s="4" t="s">
        <v>1948</v>
      </c>
      <c r="F607" s="231"/>
      <c r="G607" s="341"/>
      <c r="H607" s="233"/>
    </row>
    <row r="608" spans="2:8" ht="33">
      <c r="B608" s="230" t="s">
        <v>4760</v>
      </c>
      <c r="C608" s="549" t="s">
        <v>9047</v>
      </c>
      <c r="D608" s="208">
        <v>3</v>
      </c>
      <c r="E608" s="4" t="s">
        <v>1948</v>
      </c>
      <c r="F608" s="231"/>
      <c r="G608" s="341"/>
      <c r="H608" s="233"/>
    </row>
    <row r="609" spans="2:8" ht="33">
      <c r="B609" s="230" t="s">
        <v>8578</v>
      </c>
      <c r="C609" s="549" t="s">
        <v>9048</v>
      </c>
      <c r="D609" s="208" t="s">
        <v>1317</v>
      </c>
      <c r="E609" s="4" t="s">
        <v>1948</v>
      </c>
      <c r="F609" s="231"/>
      <c r="G609" s="341"/>
      <c r="H609" s="233"/>
    </row>
    <row r="610" spans="2:8" ht="33">
      <c r="B610" s="230" t="s">
        <v>8580</v>
      </c>
      <c r="C610" s="549" t="s">
        <v>9049</v>
      </c>
      <c r="D610" s="208" t="s">
        <v>2108</v>
      </c>
      <c r="E610" s="4" t="s">
        <v>1948</v>
      </c>
      <c r="F610" s="231"/>
      <c r="G610" s="341"/>
      <c r="H610" s="233"/>
    </row>
    <row r="611" spans="2:8" ht="33">
      <c r="B611" s="230" t="s">
        <v>8582</v>
      </c>
      <c r="C611" s="549" t="s">
        <v>9050</v>
      </c>
      <c r="D611" s="208">
        <v>3</v>
      </c>
      <c r="E611" s="4" t="s">
        <v>1948</v>
      </c>
      <c r="F611" s="231"/>
      <c r="G611" s="614"/>
      <c r="H611" s="233"/>
    </row>
    <row r="612" spans="2:8" ht="33">
      <c r="B612" s="230" t="s">
        <v>4768</v>
      </c>
      <c r="C612" s="549" t="s">
        <v>9051</v>
      </c>
      <c r="D612" s="208">
        <v>1</v>
      </c>
      <c r="E612" s="4" t="s">
        <v>1948</v>
      </c>
      <c r="F612" s="231"/>
      <c r="G612" s="617"/>
      <c r="H612" s="233"/>
    </row>
    <row r="613" spans="2:8" ht="17.25" thickBot="1">
      <c r="B613" s="534" t="s">
        <v>8585</v>
      </c>
      <c r="C613" s="549" t="s">
        <v>9052</v>
      </c>
      <c r="D613" s="215" t="s">
        <v>4677</v>
      </c>
      <c r="E613" s="535" t="s">
        <v>1948</v>
      </c>
      <c r="F613" s="536"/>
      <c r="G613" s="618"/>
      <c r="H613" s="233"/>
    </row>
    <row r="614" spans="2:8" ht="20.100000000000001" customHeight="1" thickBot="1">
      <c r="B614" s="464" t="s">
        <v>4888</v>
      </c>
      <c r="C614" s="453"/>
      <c r="D614" s="454"/>
      <c r="E614" s="465"/>
      <c r="F614" s="465"/>
      <c r="G614" s="466"/>
      <c r="H614" s="233"/>
    </row>
    <row r="615" spans="2:8">
      <c r="B615" s="230" t="s">
        <v>8587</v>
      </c>
      <c r="C615" s="549" t="s">
        <v>9053</v>
      </c>
      <c r="D615" s="208" t="s">
        <v>2225</v>
      </c>
      <c r="E615" s="4" t="s">
        <v>1948</v>
      </c>
      <c r="F615" s="231"/>
      <c r="G615" s="475" t="s">
        <v>8968</v>
      </c>
      <c r="H615" s="233"/>
    </row>
    <row r="616" spans="2:8">
      <c r="B616" s="230" t="s">
        <v>8590</v>
      </c>
      <c r="C616" s="549" t="s">
        <v>9054</v>
      </c>
      <c r="D616" s="208" t="s">
        <v>1317</v>
      </c>
      <c r="E616" s="4" t="s">
        <v>1948</v>
      </c>
      <c r="F616" s="231"/>
      <c r="G616" s="341"/>
      <c r="H616" s="233"/>
    </row>
    <row r="617" spans="2:8">
      <c r="B617" s="230" t="s">
        <v>4777</v>
      </c>
      <c r="C617" s="549" t="s">
        <v>9055</v>
      </c>
      <c r="D617" s="208" t="s">
        <v>3162</v>
      </c>
      <c r="E617" s="4" t="s">
        <v>1948</v>
      </c>
      <c r="F617" s="231"/>
      <c r="G617" s="341"/>
      <c r="H617" s="233"/>
    </row>
    <row r="618" spans="2:8">
      <c r="B618" s="230" t="s">
        <v>4779</v>
      </c>
      <c r="C618" s="549" t="s">
        <v>9056</v>
      </c>
      <c r="D618" s="208" t="s">
        <v>1317</v>
      </c>
      <c r="E618" s="4" t="s">
        <v>1948</v>
      </c>
      <c r="F618" s="231"/>
      <c r="G618" s="341"/>
      <c r="H618" s="233"/>
    </row>
    <row r="619" spans="2:8" ht="33">
      <c r="B619" s="230" t="s">
        <v>4781</v>
      </c>
      <c r="C619" s="549" t="s">
        <v>9057</v>
      </c>
      <c r="D619" s="208" t="s">
        <v>1306</v>
      </c>
      <c r="E619" s="4" t="s">
        <v>2285</v>
      </c>
      <c r="F619" s="231"/>
      <c r="G619" s="341"/>
      <c r="H619" s="233"/>
    </row>
    <row r="620" spans="2:8">
      <c r="B620" s="230" t="s">
        <v>8595</v>
      </c>
      <c r="C620" s="549" t="s">
        <v>9058</v>
      </c>
      <c r="D620" s="208" t="s">
        <v>1317</v>
      </c>
      <c r="E620" s="4" t="s">
        <v>1948</v>
      </c>
      <c r="F620" s="231"/>
      <c r="G620" s="341"/>
      <c r="H620" s="233"/>
    </row>
    <row r="621" spans="2:8" ht="33">
      <c r="B621" s="230" t="s">
        <v>4785</v>
      </c>
      <c r="C621" s="549" t="s">
        <v>9059</v>
      </c>
      <c r="D621" s="208">
        <v>3</v>
      </c>
      <c r="E621" s="4" t="s">
        <v>1948</v>
      </c>
      <c r="F621" s="231"/>
      <c r="G621" s="341"/>
      <c r="H621" s="233"/>
    </row>
    <row r="622" spans="2:8" ht="33">
      <c r="B622" s="230" t="s">
        <v>8598</v>
      </c>
      <c r="C622" s="549" t="s">
        <v>9060</v>
      </c>
      <c r="D622" s="208" t="s">
        <v>1317</v>
      </c>
      <c r="E622" s="4" t="s">
        <v>1948</v>
      </c>
      <c r="F622" s="231"/>
      <c r="G622" s="341"/>
      <c r="H622" s="233"/>
    </row>
    <row r="623" spans="2:8" ht="33">
      <c r="B623" s="230" t="s">
        <v>8600</v>
      </c>
      <c r="C623" s="549" t="s">
        <v>9061</v>
      </c>
      <c r="D623" s="208" t="s">
        <v>2108</v>
      </c>
      <c r="E623" s="4" t="s">
        <v>1948</v>
      </c>
      <c r="F623" s="231"/>
      <c r="G623" s="341"/>
      <c r="H623" s="233"/>
    </row>
    <row r="624" spans="2:8" ht="33">
      <c r="B624" s="230" t="s">
        <v>8602</v>
      </c>
      <c r="C624" s="549" t="s">
        <v>9062</v>
      </c>
      <c r="D624" s="208">
        <v>3</v>
      </c>
      <c r="E624" s="4" t="s">
        <v>1948</v>
      </c>
      <c r="F624" s="231"/>
      <c r="G624" s="341"/>
      <c r="H624" s="233"/>
    </row>
    <row r="625" spans="2:8" ht="33">
      <c r="B625" s="230" t="s">
        <v>4793</v>
      </c>
      <c r="C625" s="549" t="s">
        <v>9063</v>
      </c>
      <c r="D625" s="208">
        <v>1</v>
      </c>
      <c r="E625" s="4" t="s">
        <v>1948</v>
      </c>
      <c r="F625" s="231"/>
      <c r="G625" s="341"/>
      <c r="H625" s="233"/>
    </row>
    <row r="626" spans="2:8">
      <c r="B626" s="230" t="s">
        <v>8605</v>
      </c>
      <c r="C626" s="549" t="s">
        <v>9064</v>
      </c>
      <c r="D626" s="208" t="s">
        <v>4677</v>
      </c>
      <c r="E626" s="4" t="s">
        <v>1948</v>
      </c>
      <c r="F626" s="231"/>
      <c r="G626" s="341"/>
      <c r="H626" s="233"/>
    </row>
    <row r="627" spans="2:8" ht="33">
      <c r="B627" s="230" t="s">
        <v>4797</v>
      </c>
      <c r="C627" s="549" t="s">
        <v>9065</v>
      </c>
      <c r="D627" s="208" t="s">
        <v>1306</v>
      </c>
      <c r="E627" s="4" t="s">
        <v>2285</v>
      </c>
      <c r="F627" s="231"/>
      <c r="G627" s="341"/>
      <c r="H627" s="233"/>
    </row>
    <row r="628" spans="2:8">
      <c r="B628" s="230" t="s">
        <v>8608</v>
      </c>
      <c r="C628" s="549" t="s">
        <v>9066</v>
      </c>
      <c r="D628" s="208" t="s">
        <v>1317</v>
      </c>
      <c r="E628" s="4" t="s">
        <v>1948</v>
      </c>
      <c r="F628" s="231"/>
      <c r="G628" s="341"/>
      <c r="H628" s="233"/>
    </row>
    <row r="629" spans="2:8" ht="33">
      <c r="B629" s="230" t="s">
        <v>4801</v>
      </c>
      <c r="C629" s="549" t="s">
        <v>9067</v>
      </c>
      <c r="D629" s="208">
        <v>3</v>
      </c>
      <c r="E629" s="4" t="s">
        <v>1948</v>
      </c>
      <c r="F629" s="231"/>
      <c r="G629" s="341"/>
      <c r="H629" s="233"/>
    </row>
    <row r="630" spans="2:8" ht="33">
      <c r="B630" s="230" t="s">
        <v>8611</v>
      </c>
      <c r="C630" s="549" t="s">
        <v>9068</v>
      </c>
      <c r="D630" s="208" t="s">
        <v>1317</v>
      </c>
      <c r="E630" s="4" t="s">
        <v>1948</v>
      </c>
      <c r="F630" s="231"/>
      <c r="G630" s="341"/>
      <c r="H630" s="233"/>
    </row>
    <row r="631" spans="2:8" ht="33">
      <c r="B631" s="230" t="s">
        <v>8613</v>
      </c>
      <c r="C631" s="549" t="s">
        <v>9069</v>
      </c>
      <c r="D631" s="208" t="s">
        <v>2108</v>
      </c>
      <c r="E631" s="4" t="s">
        <v>1948</v>
      </c>
      <c r="F631" s="231"/>
      <c r="G631" s="341"/>
      <c r="H631" s="233"/>
    </row>
    <row r="632" spans="2:8" ht="33">
      <c r="B632" s="230" t="s">
        <v>8615</v>
      </c>
      <c r="C632" s="549" t="s">
        <v>9070</v>
      </c>
      <c r="D632" s="208">
        <v>3</v>
      </c>
      <c r="E632" s="4" t="s">
        <v>1948</v>
      </c>
      <c r="F632" s="231"/>
      <c r="G632" s="341"/>
      <c r="H632" s="233"/>
    </row>
    <row r="633" spans="2:8" ht="33">
      <c r="B633" s="230" t="s">
        <v>4809</v>
      </c>
      <c r="C633" s="549" t="s">
        <v>9071</v>
      </c>
      <c r="D633" s="208">
        <v>1</v>
      </c>
      <c r="E633" s="4" t="s">
        <v>1948</v>
      </c>
      <c r="F633" s="231"/>
      <c r="G633" s="341"/>
      <c r="H633" s="233"/>
    </row>
    <row r="634" spans="2:8">
      <c r="B634" s="230" t="s">
        <v>8618</v>
      </c>
      <c r="C634" s="549" t="s">
        <v>9072</v>
      </c>
      <c r="D634" s="208" t="s">
        <v>4677</v>
      </c>
      <c r="E634" s="4" t="s">
        <v>1948</v>
      </c>
      <c r="F634" s="231"/>
      <c r="G634" s="341"/>
      <c r="H634" s="233"/>
    </row>
    <row r="635" spans="2:8" ht="33">
      <c r="B635" s="230" t="s">
        <v>4813</v>
      </c>
      <c r="C635" s="549" t="s">
        <v>9073</v>
      </c>
      <c r="D635" s="208" t="s">
        <v>1306</v>
      </c>
      <c r="E635" s="4" t="s">
        <v>2285</v>
      </c>
      <c r="F635" s="231"/>
      <c r="G635" s="341"/>
      <c r="H635" s="233"/>
    </row>
    <row r="636" spans="2:8">
      <c r="B636" s="230" t="s">
        <v>8621</v>
      </c>
      <c r="C636" s="549" t="s">
        <v>9074</v>
      </c>
      <c r="D636" s="208" t="s">
        <v>1317</v>
      </c>
      <c r="E636" s="4" t="s">
        <v>1948</v>
      </c>
      <c r="F636" s="231"/>
      <c r="G636" s="341"/>
      <c r="H636" s="233"/>
    </row>
    <row r="637" spans="2:8" ht="33">
      <c r="B637" s="230" t="s">
        <v>4817</v>
      </c>
      <c r="C637" s="549" t="s">
        <v>9075</v>
      </c>
      <c r="D637" s="208">
        <v>3</v>
      </c>
      <c r="E637" s="4" t="s">
        <v>1948</v>
      </c>
      <c r="F637" s="231"/>
      <c r="G637" s="341"/>
      <c r="H637" s="233"/>
    </row>
    <row r="638" spans="2:8" ht="33">
      <c r="B638" s="230" t="s">
        <v>8624</v>
      </c>
      <c r="C638" s="549" t="s">
        <v>9076</v>
      </c>
      <c r="D638" s="208" t="s">
        <v>1317</v>
      </c>
      <c r="E638" s="4" t="s">
        <v>1948</v>
      </c>
      <c r="F638" s="231"/>
      <c r="G638" s="341"/>
      <c r="H638" s="233"/>
    </row>
    <row r="639" spans="2:8" ht="33">
      <c r="B639" s="230" t="s">
        <v>8626</v>
      </c>
      <c r="C639" s="549" t="s">
        <v>9077</v>
      </c>
      <c r="D639" s="208" t="s">
        <v>2108</v>
      </c>
      <c r="E639" s="4" t="s">
        <v>1948</v>
      </c>
      <c r="F639" s="231"/>
      <c r="G639" s="341"/>
      <c r="H639" s="233"/>
    </row>
    <row r="640" spans="2:8" ht="33">
      <c r="B640" s="230" t="s">
        <v>8628</v>
      </c>
      <c r="C640" s="549" t="s">
        <v>9078</v>
      </c>
      <c r="D640" s="208">
        <v>3</v>
      </c>
      <c r="E640" s="4" t="s">
        <v>1948</v>
      </c>
      <c r="F640" s="231"/>
      <c r="G640" s="341"/>
      <c r="H640" s="233"/>
    </row>
    <row r="641" spans="2:8" ht="33">
      <c r="B641" s="230" t="s">
        <v>4825</v>
      </c>
      <c r="C641" s="549" t="s">
        <v>9079</v>
      </c>
      <c r="D641" s="208">
        <v>1</v>
      </c>
      <c r="E641" s="4" t="s">
        <v>1948</v>
      </c>
      <c r="F641" s="231"/>
      <c r="G641" s="614"/>
      <c r="H641" s="233"/>
    </row>
    <row r="642" spans="2:8" ht="17.25" thickBot="1">
      <c r="B642" s="534" t="s">
        <v>8631</v>
      </c>
      <c r="C642" s="549" t="s">
        <v>9080</v>
      </c>
      <c r="D642" s="215" t="s">
        <v>4677</v>
      </c>
      <c r="E642" s="535" t="s">
        <v>1948</v>
      </c>
      <c r="F642" s="536"/>
      <c r="G642" s="618"/>
      <c r="H642" s="233"/>
    </row>
    <row r="643" spans="2:8" ht="20.100000000000001" customHeight="1" thickBot="1">
      <c r="B643" s="546" t="s">
        <v>9081</v>
      </c>
      <c r="C643" s="453"/>
      <c r="D643" s="454"/>
      <c r="E643" s="465"/>
      <c r="F643" s="465"/>
      <c r="G643" s="466"/>
      <c r="H643" s="233"/>
    </row>
    <row r="644" spans="2:8">
      <c r="B644" s="342" t="s">
        <v>7124</v>
      </c>
      <c r="C644" s="510" t="s">
        <v>9082</v>
      </c>
      <c r="D644" s="256" t="s">
        <v>1524</v>
      </c>
      <c r="E644" s="237" t="s">
        <v>7126</v>
      </c>
      <c r="F644" s="343"/>
      <c r="G644" s="475" t="s">
        <v>5163</v>
      </c>
      <c r="H644" s="233"/>
    </row>
    <row r="645" spans="2:8">
      <c r="B645" s="538" t="s">
        <v>382</v>
      </c>
      <c r="C645" s="547" t="s">
        <v>9083</v>
      </c>
      <c r="D645" s="540" t="s">
        <v>1317</v>
      </c>
      <c r="E645" s="6" t="s">
        <v>1948</v>
      </c>
      <c r="F645" s="541"/>
      <c r="G645" s="296"/>
      <c r="H645" s="233"/>
    </row>
    <row r="646" spans="2:8">
      <c r="B646" s="230" t="s">
        <v>8474</v>
      </c>
      <c r="C646" s="547" t="s">
        <v>9084</v>
      </c>
      <c r="D646" s="208" t="s">
        <v>2108</v>
      </c>
      <c r="E646" s="4" t="s">
        <v>2285</v>
      </c>
      <c r="F646" s="231"/>
      <c r="G646" s="296"/>
      <c r="H646" s="233"/>
    </row>
    <row r="647" spans="2:8">
      <c r="B647" s="230" t="s">
        <v>8477</v>
      </c>
      <c r="C647" s="547" t="s">
        <v>9085</v>
      </c>
      <c r="D647" s="208" t="s">
        <v>1317</v>
      </c>
      <c r="E647" s="4" t="s">
        <v>1948</v>
      </c>
      <c r="F647" s="231"/>
      <c r="G647" s="296"/>
      <c r="H647" s="233"/>
    </row>
    <row r="648" spans="2:8">
      <c r="B648" s="230" t="s">
        <v>8480</v>
      </c>
      <c r="C648" s="547" t="s">
        <v>9086</v>
      </c>
      <c r="D648" s="208" t="s">
        <v>1317</v>
      </c>
      <c r="E648" s="4" t="s">
        <v>1948</v>
      </c>
      <c r="F648" s="231"/>
      <c r="G648" s="296"/>
      <c r="H648" s="233"/>
    </row>
    <row r="649" spans="2:8">
      <c r="B649" s="342" t="s">
        <v>8483</v>
      </c>
      <c r="C649" s="547" t="s">
        <v>9087</v>
      </c>
      <c r="D649" s="256" t="s">
        <v>2108</v>
      </c>
      <c r="E649" s="237" t="s">
        <v>2285</v>
      </c>
      <c r="F649" s="343"/>
      <c r="G649" s="296"/>
      <c r="H649" s="233"/>
    </row>
    <row r="650" spans="2:8">
      <c r="B650" s="342" t="s">
        <v>8486</v>
      </c>
      <c r="C650" s="547" t="s">
        <v>9088</v>
      </c>
      <c r="D650" s="256" t="s">
        <v>1317</v>
      </c>
      <c r="E650" s="237" t="s">
        <v>1948</v>
      </c>
      <c r="F650" s="343"/>
      <c r="G650" s="296"/>
      <c r="H650" s="233"/>
    </row>
    <row r="651" spans="2:8" ht="17.25" thickBot="1">
      <c r="B651" s="342" t="s">
        <v>759</v>
      </c>
      <c r="C651" s="547" t="s">
        <v>9089</v>
      </c>
      <c r="D651" s="256" t="s">
        <v>1317</v>
      </c>
      <c r="E651" s="237" t="s">
        <v>1948</v>
      </c>
      <c r="F651" s="343"/>
      <c r="G651" s="297"/>
      <c r="H651" s="233"/>
    </row>
    <row r="652" spans="2:8" ht="20.100000000000001" customHeight="1" thickBot="1">
      <c r="B652" s="464" t="s">
        <v>8490</v>
      </c>
      <c r="C652" s="453"/>
      <c r="D652" s="454"/>
      <c r="E652" s="465"/>
      <c r="F652" s="465"/>
      <c r="G652" s="466"/>
      <c r="H652" s="233"/>
    </row>
    <row r="653" spans="2:8" ht="20.100000000000001" customHeight="1" thickBot="1">
      <c r="B653" s="464" t="s">
        <v>4643</v>
      </c>
      <c r="C653" s="453"/>
      <c r="D653" s="454"/>
      <c r="E653" s="465"/>
      <c r="F653" s="465"/>
      <c r="G653" s="466"/>
      <c r="H653" s="233"/>
    </row>
    <row r="654" spans="2:8">
      <c r="B654" s="433" t="s">
        <v>8491</v>
      </c>
      <c r="C654" s="548" t="s">
        <v>9090</v>
      </c>
      <c r="D654" s="202" t="s">
        <v>1317</v>
      </c>
      <c r="E654" s="426" t="s">
        <v>1948</v>
      </c>
      <c r="F654" s="427"/>
      <c r="G654" s="475" t="s">
        <v>8911</v>
      </c>
      <c r="H654" s="233"/>
    </row>
    <row r="655" spans="2:8">
      <c r="B655" s="230" t="s">
        <v>4647</v>
      </c>
      <c r="C655" s="548" t="s">
        <v>9091</v>
      </c>
      <c r="D655" s="208" t="s">
        <v>3162</v>
      </c>
      <c r="E655" s="4" t="s">
        <v>1948</v>
      </c>
      <c r="F655" s="231"/>
      <c r="G655" s="296"/>
      <c r="H655" s="233"/>
    </row>
    <row r="656" spans="2:8">
      <c r="B656" s="230" t="s">
        <v>4651</v>
      </c>
      <c r="C656" s="548" t="s">
        <v>9092</v>
      </c>
      <c r="D656" s="208" t="s">
        <v>1317</v>
      </c>
      <c r="E656" s="4" t="s">
        <v>1948</v>
      </c>
      <c r="F656" s="231"/>
      <c r="G656" s="296"/>
      <c r="H656" s="233"/>
    </row>
    <row r="657" spans="2:8" ht="33">
      <c r="B657" s="230" t="s">
        <v>4654</v>
      </c>
      <c r="C657" s="548" t="s">
        <v>9093</v>
      </c>
      <c r="D657" s="208" t="s">
        <v>1306</v>
      </c>
      <c r="E657" s="4" t="s">
        <v>2285</v>
      </c>
      <c r="F657" s="231"/>
      <c r="G657" s="296"/>
      <c r="H657" s="233"/>
    </row>
    <row r="658" spans="2:8">
      <c r="B658" s="230" t="s">
        <v>8498</v>
      </c>
      <c r="C658" s="548" t="s">
        <v>9094</v>
      </c>
      <c r="D658" s="208" t="s">
        <v>1317</v>
      </c>
      <c r="E658" s="4" t="s">
        <v>1948</v>
      </c>
      <c r="F658" s="231"/>
      <c r="G658" s="296"/>
      <c r="H658" s="233"/>
    </row>
    <row r="659" spans="2:8" ht="33">
      <c r="B659" s="230" t="s">
        <v>4660</v>
      </c>
      <c r="C659" s="548" t="s">
        <v>9095</v>
      </c>
      <c r="D659" s="208">
        <v>3</v>
      </c>
      <c r="E659" s="4" t="s">
        <v>1948</v>
      </c>
      <c r="F659" s="231"/>
      <c r="G659" s="296"/>
      <c r="H659" s="233"/>
    </row>
    <row r="660" spans="2:8" ht="33">
      <c r="B660" s="230" t="s">
        <v>8502</v>
      </c>
      <c r="C660" s="548" t="s">
        <v>9096</v>
      </c>
      <c r="D660" s="208" t="s">
        <v>1317</v>
      </c>
      <c r="E660" s="4" t="s">
        <v>1948</v>
      </c>
      <c r="F660" s="231"/>
      <c r="G660" s="296"/>
      <c r="H660" s="233"/>
    </row>
    <row r="661" spans="2:8" ht="33">
      <c r="B661" s="230" t="s">
        <v>8504</v>
      </c>
      <c r="C661" s="548" t="s">
        <v>9097</v>
      </c>
      <c r="D661" s="208" t="s">
        <v>2108</v>
      </c>
      <c r="E661" s="4" t="s">
        <v>1948</v>
      </c>
      <c r="F661" s="231"/>
      <c r="G661" s="296"/>
      <c r="H661" s="233"/>
    </row>
    <row r="662" spans="2:8" ht="33">
      <c r="B662" s="230" t="s">
        <v>8506</v>
      </c>
      <c r="C662" s="548" t="s">
        <v>9098</v>
      </c>
      <c r="D662" s="208">
        <v>3</v>
      </c>
      <c r="E662" s="4" t="s">
        <v>1948</v>
      </c>
      <c r="F662" s="231"/>
      <c r="G662" s="296"/>
      <c r="H662" s="233"/>
    </row>
    <row r="663" spans="2:8" ht="33">
      <c r="B663" s="230" t="s">
        <v>4672</v>
      </c>
      <c r="C663" s="548" t="s">
        <v>9099</v>
      </c>
      <c r="D663" s="208">
        <v>1</v>
      </c>
      <c r="E663" s="4" t="s">
        <v>1948</v>
      </c>
      <c r="F663" s="231"/>
      <c r="G663" s="296"/>
      <c r="H663" s="233"/>
    </row>
    <row r="664" spans="2:8">
      <c r="B664" s="230" t="s">
        <v>8510</v>
      </c>
      <c r="C664" s="548" t="s">
        <v>9100</v>
      </c>
      <c r="D664" s="208" t="s">
        <v>4677</v>
      </c>
      <c r="E664" s="4" t="s">
        <v>1948</v>
      </c>
      <c r="F664" s="231"/>
      <c r="G664" s="296"/>
      <c r="H664" s="233"/>
    </row>
    <row r="665" spans="2:8" ht="33">
      <c r="B665" s="230" t="s">
        <v>4679</v>
      </c>
      <c r="C665" s="548" t="s">
        <v>9101</v>
      </c>
      <c r="D665" s="208" t="s">
        <v>1306</v>
      </c>
      <c r="E665" s="4" t="s">
        <v>2285</v>
      </c>
      <c r="F665" s="231"/>
      <c r="G665" s="296"/>
      <c r="H665" s="233"/>
    </row>
    <row r="666" spans="2:8">
      <c r="B666" s="230" t="s">
        <v>8515</v>
      </c>
      <c r="C666" s="548" t="s">
        <v>9102</v>
      </c>
      <c r="D666" s="208" t="s">
        <v>1317</v>
      </c>
      <c r="E666" s="4" t="s">
        <v>1948</v>
      </c>
      <c r="F666" s="231"/>
      <c r="G666" s="296"/>
      <c r="H666" s="233"/>
    </row>
    <row r="667" spans="2:8" ht="33">
      <c r="B667" s="230" t="s">
        <v>4684</v>
      </c>
      <c r="C667" s="548" t="s">
        <v>9103</v>
      </c>
      <c r="D667" s="208">
        <v>3</v>
      </c>
      <c r="E667" s="4" t="s">
        <v>1948</v>
      </c>
      <c r="F667" s="231"/>
      <c r="G667" s="296"/>
      <c r="H667" s="233"/>
    </row>
    <row r="668" spans="2:8" ht="33">
      <c r="B668" s="230" t="s">
        <v>8518</v>
      </c>
      <c r="C668" s="548" t="s">
        <v>9104</v>
      </c>
      <c r="D668" s="208" t="s">
        <v>1317</v>
      </c>
      <c r="E668" s="4" t="s">
        <v>1948</v>
      </c>
      <c r="F668" s="231"/>
      <c r="G668" s="296"/>
      <c r="H668" s="233"/>
    </row>
    <row r="669" spans="2:8" ht="33">
      <c r="B669" s="230" t="s">
        <v>8520</v>
      </c>
      <c r="C669" s="548" t="s">
        <v>9105</v>
      </c>
      <c r="D669" s="208" t="s">
        <v>2108</v>
      </c>
      <c r="E669" s="4" t="s">
        <v>1948</v>
      </c>
      <c r="F669" s="231"/>
      <c r="G669" s="296"/>
      <c r="H669" s="233"/>
    </row>
    <row r="670" spans="2:8" ht="33">
      <c r="B670" s="230" t="s">
        <v>8522</v>
      </c>
      <c r="C670" s="548" t="s">
        <v>9106</v>
      </c>
      <c r="D670" s="208">
        <v>3</v>
      </c>
      <c r="E670" s="4" t="s">
        <v>1948</v>
      </c>
      <c r="F670" s="231"/>
      <c r="G670" s="296"/>
      <c r="H670" s="233"/>
    </row>
    <row r="671" spans="2:8" ht="33">
      <c r="B671" s="230" t="s">
        <v>4692</v>
      </c>
      <c r="C671" s="548" t="s">
        <v>9107</v>
      </c>
      <c r="D671" s="208">
        <v>1</v>
      </c>
      <c r="E671" s="4" t="s">
        <v>1948</v>
      </c>
      <c r="F671" s="231"/>
      <c r="G671" s="296"/>
      <c r="H671" s="233"/>
    </row>
    <row r="672" spans="2:8">
      <c r="B672" s="230" t="s">
        <v>8525</v>
      </c>
      <c r="C672" s="548" t="s">
        <v>9108</v>
      </c>
      <c r="D672" s="208" t="s">
        <v>4677</v>
      </c>
      <c r="E672" s="4" t="s">
        <v>1948</v>
      </c>
      <c r="F672" s="231"/>
      <c r="G672" s="296"/>
      <c r="H672" s="233"/>
    </row>
    <row r="673" spans="2:8" ht="33">
      <c r="B673" s="230" t="s">
        <v>4696</v>
      </c>
      <c r="C673" s="548" t="s">
        <v>9109</v>
      </c>
      <c r="D673" s="208" t="s">
        <v>1306</v>
      </c>
      <c r="E673" s="4" t="s">
        <v>2285</v>
      </c>
      <c r="F673" s="231"/>
      <c r="G673" s="296"/>
      <c r="H673" s="233"/>
    </row>
    <row r="674" spans="2:8">
      <c r="B674" s="230" t="s">
        <v>8529</v>
      </c>
      <c r="C674" s="548" t="s">
        <v>9110</v>
      </c>
      <c r="D674" s="208" t="s">
        <v>1317</v>
      </c>
      <c r="E674" s="4" t="s">
        <v>1948</v>
      </c>
      <c r="F674" s="231"/>
      <c r="G674" s="296"/>
      <c r="H674" s="233"/>
    </row>
    <row r="675" spans="2:8" ht="33">
      <c r="B675" s="230" t="s">
        <v>4701</v>
      </c>
      <c r="C675" s="548" t="s">
        <v>9111</v>
      </c>
      <c r="D675" s="208">
        <v>3</v>
      </c>
      <c r="E675" s="4" t="s">
        <v>1948</v>
      </c>
      <c r="F675" s="231"/>
      <c r="G675" s="296"/>
      <c r="H675" s="233"/>
    </row>
    <row r="676" spans="2:8" ht="33">
      <c r="B676" s="230" t="s">
        <v>8532</v>
      </c>
      <c r="C676" s="548" t="s">
        <v>9112</v>
      </c>
      <c r="D676" s="208" t="s">
        <v>1317</v>
      </c>
      <c r="E676" s="4" t="s">
        <v>1948</v>
      </c>
      <c r="F676" s="231"/>
      <c r="G676" s="296"/>
      <c r="H676" s="233"/>
    </row>
    <row r="677" spans="2:8" ht="33">
      <c r="B677" s="230" t="s">
        <v>8534</v>
      </c>
      <c r="C677" s="548" t="s">
        <v>9113</v>
      </c>
      <c r="D677" s="208" t="s">
        <v>2108</v>
      </c>
      <c r="E677" s="4" t="s">
        <v>1948</v>
      </c>
      <c r="F677" s="231"/>
      <c r="G677" s="296"/>
      <c r="H677" s="233"/>
    </row>
    <row r="678" spans="2:8" ht="33">
      <c r="B678" s="230" t="s">
        <v>8536</v>
      </c>
      <c r="C678" s="548" t="s">
        <v>9114</v>
      </c>
      <c r="D678" s="208">
        <v>3</v>
      </c>
      <c r="E678" s="4" t="s">
        <v>1948</v>
      </c>
      <c r="F678" s="231"/>
      <c r="G678" s="296"/>
      <c r="H678" s="233"/>
    </row>
    <row r="679" spans="2:8" ht="33">
      <c r="B679" s="230" t="s">
        <v>4709</v>
      </c>
      <c r="C679" s="548" t="s">
        <v>9115</v>
      </c>
      <c r="D679" s="208">
        <v>1</v>
      </c>
      <c r="E679" s="4" t="s">
        <v>1948</v>
      </c>
      <c r="F679" s="231"/>
      <c r="G679" s="296"/>
      <c r="H679" s="233"/>
    </row>
    <row r="680" spans="2:8" ht="17.25" thickBot="1">
      <c r="B680" s="230" t="s">
        <v>8539</v>
      </c>
      <c r="C680" s="548" t="s">
        <v>9116</v>
      </c>
      <c r="D680" s="208" t="s">
        <v>4677</v>
      </c>
      <c r="E680" s="4" t="s">
        <v>1948</v>
      </c>
      <c r="F680" s="231"/>
      <c r="G680" s="297"/>
      <c r="H680" s="233"/>
    </row>
    <row r="681" spans="2:8" ht="20.100000000000001" customHeight="1" thickBot="1">
      <c r="B681" s="464" t="s">
        <v>4713</v>
      </c>
      <c r="C681" s="453"/>
      <c r="D681" s="454"/>
      <c r="E681" s="465"/>
      <c r="F681" s="465"/>
      <c r="G681" s="466"/>
      <c r="H681" s="233"/>
    </row>
    <row r="682" spans="2:8">
      <c r="B682" s="433" t="s">
        <v>8541</v>
      </c>
      <c r="C682" s="549" t="s">
        <v>9117</v>
      </c>
      <c r="D682" s="202" t="s">
        <v>4677</v>
      </c>
      <c r="E682" s="426" t="s">
        <v>1948</v>
      </c>
      <c r="F682" s="427"/>
      <c r="G682" s="551" t="s">
        <v>8939</v>
      </c>
      <c r="H682" s="233"/>
    </row>
    <row r="683" spans="2:8" ht="30" customHeight="1">
      <c r="B683" s="230" t="s">
        <v>8544</v>
      </c>
      <c r="C683" s="549" t="s">
        <v>9118</v>
      </c>
      <c r="D683" s="208" t="s">
        <v>1317</v>
      </c>
      <c r="E683" s="4" t="s">
        <v>1948</v>
      </c>
      <c r="F683" s="231"/>
      <c r="G683" s="552"/>
      <c r="H683" s="233"/>
    </row>
    <row r="684" spans="2:8">
      <c r="B684" s="230" t="s">
        <v>4720</v>
      </c>
      <c r="C684" s="549" t="s">
        <v>9119</v>
      </c>
      <c r="D684" s="208" t="s">
        <v>3162</v>
      </c>
      <c r="E684" s="4" t="s">
        <v>1948</v>
      </c>
      <c r="F684" s="231"/>
      <c r="G684" s="552"/>
      <c r="H684" s="233"/>
    </row>
    <row r="685" spans="2:8">
      <c r="B685" s="230" t="s">
        <v>4722</v>
      </c>
      <c r="C685" s="549" t="s">
        <v>9120</v>
      </c>
      <c r="D685" s="208" t="s">
        <v>1317</v>
      </c>
      <c r="E685" s="4" t="s">
        <v>1948</v>
      </c>
      <c r="F685" s="231"/>
      <c r="G685" s="552"/>
      <c r="H685" s="233"/>
    </row>
    <row r="686" spans="2:8" ht="33">
      <c r="B686" s="230" t="s">
        <v>4724</v>
      </c>
      <c r="C686" s="549" t="s">
        <v>9121</v>
      </c>
      <c r="D686" s="208" t="s">
        <v>1306</v>
      </c>
      <c r="E686" s="4" t="s">
        <v>2285</v>
      </c>
      <c r="F686" s="231"/>
      <c r="G686" s="552"/>
      <c r="H686" s="233"/>
    </row>
    <row r="687" spans="2:8">
      <c r="B687" s="230" t="s">
        <v>8549</v>
      </c>
      <c r="C687" s="549" t="s">
        <v>9122</v>
      </c>
      <c r="D687" s="208" t="s">
        <v>1317</v>
      </c>
      <c r="E687" s="4" t="s">
        <v>1948</v>
      </c>
      <c r="F687" s="231"/>
      <c r="G687" s="552"/>
      <c r="H687" s="233"/>
    </row>
    <row r="688" spans="2:8" ht="33">
      <c r="B688" s="230" t="s">
        <v>4728</v>
      </c>
      <c r="C688" s="549" t="s">
        <v>9123</v>
      </c>
      <c r="D688" s="208">
        <v>3</v>
      </c>
      <c r="E688" s="4" t="s">
        <v>1948</v>
      </c>
      <c r="F688" s="231"/>
      <c r="G688" s="552"/>
      <c r="H688" s="233"/>
    </row>
    <row r="689" spans="2:8" ht="33">
      <c r="B689" s="230" t="s">
        <v>8552</v>
      </c>
      <c r="C689" s="549" t="s">
        <v>9124</v>
      </c>
      <c r="D689" s="208" t="s">
        <v>1317</v>
      </c>
      <c r="E689" s="4" t="s">
        <v>1948</v>
      </c>
      <c r="F689" s="231"/>
      <c r="G689" s="552"/>
      <c r="H689" s="233"/>
    </row>
    <row r="690" spans="2:8" ht="33">
      <c r="B690" s="230" t="s">
        <v>8554</v>
      </c>
      <c r="C690" s="549" t="s">
        <v>9125</v>
      </c>
      <c r="D690" s="208" t="s">
        <v>2108</v>
      </c>
      <c r="E690" s="4" t="s">
        <v>1948</v>
      </c>
      <c r="F690" s="231"/>
      <c r="G690" s="552"/>
      <c r="H690" s="233"/>
    </row>
    <row r="691" spans="2:8" ht="33">
      <c r="B691" s="230" t="s">
        <v>8556</v>
      </c>
      <c r="C691" s="549" t="s">
        <v>9126</v>
      </c>
      <c r="D691" s="208">
        <v>3</v>
      </c>
      <c r="E691" s="4" t="s">
        <v>1948</v>
      </c>
      <c r="F691" s="231"/>
      <c r="G691" s="552"/>
      <c r="H691" s="233"/>
    </row>
    <row r="692" spans="2:8" ht="33">
      <c r="B692" s="230" t="s">
        <v>4736</v>
      </c>
      <c r="C692" s="549" t="s">
        <v>9127</v>
      </c>
      <c r="D692" s="208">
        <v>1</v>
      </c>
      <c r="E692" s="4" t="s">
        <v>1948</v>
      </c>
      <c r="F692" s="231"/>
      <c r="G692" s="552"/>
      <c r="H692" s="233"/>
    </row>
    <row r="693" spans="2:8">
      <c r="B693" s="230" t="s">
        <v>8559</v>
      </c>
      <c r="C693" s="549" t="s">
        <v>9128</v>
      </c>
      <c r="D693" s="208" t="s">
        <v>4677</v>
      </c>
      <c r="E693" s="4" t="s">
        <v>1948</v>
      </c>
      <c r="F693" s="231"/>
      <c r="G693" s="552"/>
      <c r="H693" s="233"/>
    </row>
    <row r="694" spans="2:8" ht="33">
      <c r="B694" s="230" t="s">
        <v>4740</v>
      </c>
      <c r="C694" s="549" t="s">
        <v>9129</v>
      </c>
      <c r="D694" s="208" t="s">
        <v>1306</v>
      </c>
      <c r="E694" s="4" t="s">
        <v>2285</v>
      </c>
      <c r="F694" s="231"/>
      <c r="G694" s="552"/>
      <c r="H694" s="233"/>
    </row>
    <row r="695" spans="2:8">
      <c r="B695" s="230" t="s">
        <v>8562</v>
      </c>
      <c r="C695" s="549" t="s">
        <v>9130</v>
      </c>
      <c r="D695" s="208" t="s">
        <v>1317</v>
      </c>
      <c r="E695" s="4" t="s">
        <v>1948</v>
      </c>
      <c r="F695" s="231"/>
      <c r="G695" s="552"/>
      <c r="H695" s="233"/>
    </row>
    <row r="696" spans="2:8" ht="33">
      <c r="B696" s="230" t="s">
        <v>4744</v>
      </c>
      <c r="C696" s="549" t="s">
        <v>9131</v>
      </c>
      <c r="D696" s="208">
        <v>3</v>
      </c>
      <c r="E696" s="4" t="s">
        <v>1948</v>
      </c>
      <c r="F696" s="231"/>
      <c r="G696" s="552"/>
      <c r="H696" s="233"/>
    </row>
    <row r="697" spans="2:8" ht="33">
      <c r="B697" s="230" t="s">
        <v>8565</v>
      </c>
      <c r="C697" s="549" t="s">
        <v>9132</v>
      </c>
      <c r="D697" s="208" t="s">
        <v>1317</v>
      </c>
      <c r="E697" s="4" t="s">
        <v>1948</v>
      </c>
      <c r="F697" s="231"/>
      <c r="G697" s="552"/>
      <c r="H697" s="233"/>
    </row>
    <row r="698" spans="2:8" ht="33">
      <c r="B698" s="230" t="s">
        <v>8567</v>
      </c>
      <c r="C698" s="549" t="s">
        <v>9133</v>
      </c>
      <c r="D698" s="208" t="s">
        <v>2108</v>
      </c>
      <c r="E698" s="4" t="s">
        <v>1948</v>
      </c>
      <c r="F698" s="231"/>
      <c r="G698" s="552"/>
      <c r="H698" s="233"/>
    </row>
    <row r="699" spans="2:8" ht="33">
      <c r="B699" s="230" t="s">
        <v>8569</v>
      </c>
      <c r="C699" s="549" t="s">
        <v>9134</v>
      </c>
      <c r="D699" s="208">
        <v>3</v>
      </c>
      <c r="E699" s="4" t="s">
        <v>1948</v>
      </c>
      <c r="F699" s="231"/>
      <c r="G699" s="552"/>
      <c r="H699" s="233"/>
    </row>
    <row r="700" spans="2:8" ht="33">
      <c r="B700" s="230" t="s">
        <v>4752</v>
      </c>
      <c r="C700" s="549" t="s">
        <v>9135</v>
      </c>
      <c r="D700" s="208">
        <v>1</v>
      </c>
      <c r="E700" s="4" t="s">
        <v>1948</v>
      </c>
      <c r="F700" s="231"/>
      <c r="G700" s="552"/>
      <c r="H700" s="233"/>
    </row>
    <row r="701" spans="2:8">
      <c r="B701" s="230" t="s">
        <v>8572</v>
      </c>
      <c r="C701" s="549" t="s">
        <v>9136</v>
      </c>
      <c r="D701" s="208" t="s">
        <v>4677</v>
      </c>
      <c r="E701" s="4" t="s">
        <v>1948</v>
      </c>
      <c r="F701" s="231"/>
      <c r="G701" s="552"/>
      <c r="H701" s="233"/>
    </row>
    <row r="702" spans="2:8" ht="33">
      <c r="B702" s="230" t="s">
        <v>4756</v>
      </c>
      <c r="C702" s="549" t="s">
        <v>9137</v>
      </c>
      <c r="D702" s="208" t="s">
        <v>1306</v>
      </c>
      <c r="E702" s="4" t="s">
        <v>2285</v>
      </c>
      <c r="F702" s="231"/>
      <c r="G702" s="552"/>
      <c r="H702" s="233"/>
    </row>
    <row r="703" spans="2:8">
      <c r="B703" s="230" t="s">
        <v>8575</v>
      </c>
      <c r="C703" s="549" t="s">
        <v>9138</v>
      </c>
      <c r="D703" s="208" t="s">
        <v>1317</v>
      </c>
      <c r="E703" s="4" t="s">
        <v>1948</v>
      </c>
      <c r="F703" s="231"/>
      <c r="G703" s="552"/>
      <c r="H703" s="233"/>
    </row>
    <row r="704" spans="2:8" ht="33">
      <c r="B704" s="230" t="s">
        <v>4760</v>
      </c>
      <c r="C704" s="549" t="s">
        <v>9139</v>
      </c>
      <c r="D704" s="208">
        <v>3</v>
      </c>
      <c r="E704" s="4" t="s">
        <v>1948</v>
      </c>
      <c r="F704" s="231"/>
      <c r="G704" s="552"/>
      <c r="H704" s="233"/>
    </row>
    <row r="705" spans="2:8" ht="33">
      <c r="B705" s="230" t="s">
        <v>8578</v>
      </c>
      <c r="C705" s="549" t="s">
        <v>9140</v>
      </c>
      <c r="D705" s="208" t="s">
        <v>1317</v>
      </c>
      <c r="E705" s="4" t="s">
        <v>1948</v>
      </c>
      <c r="F705" s="231"/>
      <c r="G705" s="552"/>
      <c r="H705" s="233"/>
    </row>
    <row r="706" spans="2:8" ht="33">
      <c r="B706" s="230" t="s">
        <v>8580</v>
      </c>
      <c r="C706" s="549" t="s">
        <v>9141</v>
      </c>
      <c r="D706" s="208" t="s">
        <v>2108</v>
      </c>
      <c r="E706" s="4" t="s">
        <v>1948</v>
      </c>
      <c r="F706" s="231"/>
      <c r="G706" s="552"/>
      <c r="H706" s="233"/>
    </row>
    <row r="707" spans="2:8" ht="33">
      <c r="B707" s="230" t="s">
        <v>8582</v>
      </c>
      <c r="C707" s="549" t="s">
        <v>9142</v>
      </c>
      <c r="D707" s="208">
        <v>3</v>
      </c>
      <c r="E707" s="4" t="s">
        <v>1948</v>
      </c>
      <c r="F707" s="231"/>
      <c r="G707" s="552"/>
      <c r="H707" s="233"/>
    </row>
    <row r="708" spans="2:8" ht="33">
      <c r="B708" s="230" t="s">
        <v>4768</v>
      </c>
      <c r="C708" s="549" t="s">
        <v>9143</v>
      </c>
      <c r="D708" s="208">
        <v>1</v>
      </c>
      <c r="E708" s="4" t="s">
        <v>1948</v>
      </c>
      <c r="F708" s="231"/>
      <c r="G708" s="552"/>
      <c r="H708" s="233"/>
    </row>
    <row r="709" spans="2:8" ht="17.25" thickBot="1">
      <c r="B709" s="230" t="s">
        <v>8585</v>
      </c>
      <c r="C709" s="549" t="s">
        <v>9144</v>
      </c>
      <c r="D709" s="208" t="s">
        <v>4677</v>
      </c>
      <c r="E709" s="4" t="s">
        <v>1948</v>
      </c>
      <c r="F709" s="231"/>
      <c r="G709" s="553"/>
      <c r="H709" s="233"/>
    </row>
    <row r="710" spans="2:8" ht="20.100000000000001" customHeight="1" thickBot="1">
      <c r="B710" s="464" t="s">
        <v>4888</v>
      </c>
      <c r="C710" s="453"/>
      <c r="D710" s="454"/>
      <c r="E710" s="465"/>
      <c r="F710" s="465"/>
      <c r="G710" s="466"/>
      <c r="H710" s="233"/>
    </row>
    <row r="711" spans="2:8">
      <c r="B711" s="433" t="s">
        <v>8587</v>
      </c>
      <c r="C711" s="549" t="s">
        <v>9145</v>
      </c>
      <c r="D711" s="202" t="s">
        <v>2225</v>
      </c>
      <c r="E711" s="426" t="s">
        <v>1948</v>
      </c>
      <c r="F711" s="427"/>
      <c r="G711" s="475" t="s">
        <v>8968</v>
      </c>
      <c r="H711" s="233"/>
    </row>
    <row r="712" spans="2:8">
      <c r="B712" s="230" t="s">
        <v>8590</v>
      </c>
      <c r="C712" s="549" t="s">
        <v>9146</v>
      </c>
      <c r="D712" s="208" t="s">
        <v>1317</v>
      </c>
      <c r="E712" s="4" t="s">
        <v>1948</v>
      </c>
      <c r="F712" s="231"/>
      <c r="G712" s="341"/>
      <c r="H712" s="233"/>
    </row>
    <row r="713" spans="2:8">
      <c r="B713" s="230" t="s">
        <v>4777</v>
      </c>
      <c r="C713" s="549" t="s">
        <v>9147</v>
      </c>
      <c r="D713" s="208" t="s">
        <v>3162</v>
      </c>
      <c r="E713" s="4" t="s">
        <v>1948</v>
      </c>
      <c r="F713" s="231"/>
      <c r="G713" s="341"/>
      <c r="H713" s="233"/>
    </row>
    <row r="714" spans="2:8">
      <c r="B714" s="230" t="s">
        <v>4779</v>
      </c>
      <c r="C714" s="549" t="s">
        <v>9148</v>
      </c>
      <c r="D714" s="208" t="s">
        <v>1317</v>
      </c>
      <c r="E714" s="4" t="s">
        <v>1948</v>
      </c>
      <c r="F714" s="231"/>
      <c r="G714" s="341"/>
      <c r="H714" s="233"/>
    </row>
    <row r="715" spans="2:8" ht="33">
      <c r="B715" s="230" t="s">
        <v>4781</v>
      </c>
      <c r="C715" s="549" t="s">
        <v>9149</v>
      </c>
      <c r="D715" s="208" t="s">
        <v>1306</v>
      </c>
      <c r="E715" s="4" t="s">
        <v>2285</v>
      </c>
      <c r="F715" s="231"/>
      <c r="G715" s="341"/>
      <c r="H715" s="233"/>
    </row>
    <row r="716" spans="2:8">
      <c r="B716" s="230" t="s">
        <v>8595</v>
      </c>
      <c r="C716" s="549" t="s">
        <v>9150</v>
      </c>
      <c r="D716" s="208" t="s">
        <v>1317</v>
      </c>
      <c r="E716" s="4" t="s">
        <v>1948</v>
      </c>
      <c r="F716" s="231"/>
      <c r="G716" s="341"/>
      <c r="H716" s="233"/>
    </row>
    <row r="717" spans="2:8" ht="33">
      <c r="B717" s="230" t="s">
        <v>4785</v>
      </c>
      <c r="C717" s="549" t="s">
        <v>9151</v>
      </c>
      <c r="D717" s="208">
        <v>3</v>
      </c>
      <c r="E717" s="4" t="s">
        <v>1948</v>
      </c>
      <c r="F717" s="231"/>
      <c r="G717" s="341"/>
      <c r="H717" s="233"/>
    </row>
    <row r="718" spans="2:8" ht="33">
      <c r="B718" s="230" t="s">
        <v>8598</v>
      </c>
      <c r="C718" s="549" t="s">
        <v>9152</v>
      </c>
      <c r="D718" s="208" t="s">
        <v>1317</v>
      </c>
      <c r="E718" s="4" t="s">
        <v>1948</v>
      </c>
      <c r="F718" s="231"/>
      <c r="G718" s="341"/>
      <c r="H718" s="233"/>
    </row>
    <row r="719" spans="2:8" ht="33">
      <c r="B719" s="230" t="s">
        <v>8600</v>
      </c>
      <c r="C719" s="549" t="s">
        <v>9153</v>
      </c>
      <c r="D719" s="208" t="s">
        <v>2108</v>
      </c>
      <c r="E719" s="4" t="s">
        <v>1948</v>
      </c>
      <c r="F719" s="231"/>
      <c r="G719" s="341"/>
      <c r="H719" s="233"/>
    </row>
    <row r="720" spans="2:8" ht="33">
      <c r="B720" s="230" t="s">
        <v>8602</v>
      </c>
      <c r="C720" s="549" t="s">
        <v>9154</v>
      </c>
      <c r="D720" s="208">
        <v>3</v>
      </c>
      <c r="E720" s="4" t="s">
        <v>1948</v>
      </c>
      <c r="F720" s="231"/>
      <c r="G720" s="341"/>
      <c r="H720" s="233"/>
    </row>
    <row r="721" spans="2:8" ht="33">
      <c r="B721" s="230" t="s">
        <v>4793</v>
      </c>
      <c r="C721" s="549" t="s">
        <v>9155</v>
      </c>
      <c r="D721" s="208">
        <v>1</v>
      </c>
      <c r="E721" s="4" t="s">
        <v>1948</v>
      </c>
      <c r="F721" s="231"/>
      <c r="G721" s="341"/>
      <c r="H721" s="233"/>
    </row>
    <row r="722" spans="2:8">
      <c r="B722" s="230" t="s">
        <v>8605</v>
      </c>
      <c r="C722" s="549" t="s">
        <v>9156</v>
      </c>
      <c r="D722" s="208" t="s">
        <v>4677</v>
      </c>
      <c r="E722" s="4" t="s">
        <v>1948</v>
      </c>
      <c r="F722" s="231"/>
      <c r="G722" s="341"/>
      <c r="H722" s="233"/>
    </row>
    <row r="723" spans="2:8" ht="33">
      <c r="B723" s="230" t="s">
        <v>4797</v>
      </c>
      <c r="C723" s="549" t="s">
        <v>9157</v>
      </c>
      <c r="D723" s="208" t="s">
        <v>1306</v>
      </c>
      <c r="E723" s="4" t="s">
        <v>2285</v>
      </c>
      <c r="F723" s="231"/>
      <c r="G723" s="341"/>
      <c r="H723" s="233"/>
    </row>
    <row r="724" spans="2:8">
      <c r="B724" s="230" t="s">
        <v>8608</v>
      </c>
      <c r="C724" s="549" t="s">
        <v>9158</v>
      </c>
      <c r="D724" s="208" t="s">
        <v>1317</v>
      </c>
      <c r="E724" s="4" t="s">
        <v>1948</v>
      </c>
      <c r="F724" s="231"/>
      <c r="G724" s="341"/>
      <c r="H724" s="233"/>
    </row>
    <row r="725" spans="2:8" ht="33">
      <c r="B725" s="230" t="s">
        <v>4801</v>
      </c>
      <c r="C725" s="549" t="s">
        <v>9159</v>
      </c>
      <c r="D725" s="208">
        <v>3</v>
      </c>
      <c r="E725" s="4" t="s">
        <v>1948</v>
      </c>
      <c r="F725" s="231"/>
      <c r="G725" s="341"/>
      <c r="H725" s="233"/>
    </row>
    <row r="726" spans="2:8" ht="33">
      <c r="B726" s="230" t="s">
        <v>8611</v>
      </c>
      <c r="C726" s="549" t="s">
        <v>9160</v>
      </c>
      <c r="D726" s="208" t="s">
        <v>1317</v>
      </c>
      <c r="E726" s="4" t="s">
        <v>1948</v>
      </c>
      <c r="F726" s="231"/>
      <c r="G726" s="341"/>
      <c r="H726" s="233"/>
    </row>
    <row r="727" spans="2:8" ht="33">
      <c r="B727" s="230" t="s">
        <v>8613</v>
      </c>
      <c r="C727" s="549" t="s">
        <v>9161</v>
      </c>
      <c r="D727" s="208" t="s">
        <v>2108</v>
      </c>
      <c r="E727" s="4" t="s">
        <v>1948</v>
      </c>
      <c r="F727" s="231"/>
      <c r="G727" s="341"/>
      <c r="H727" s="233"/>
    </row>
    <row r="728" spans="2:8" ht="33">
      <c r="B728" s="230" t="s">
        <v>8615</v>
      </c>
      <c r="C728" s="549" t="s">
        <v>9162</v>
      </c>
      <c r="D728" s="208">
        <v>3</v>
      </c>
      <c r="E728" s="4" t="s">
        <v>1948</v>
      </c>
      <c r="F728" s="231"/>
      <c r="G728" s="341"/>
      <c r="H728" s="233"/>
    </row>
    <row r="729" spans="2:8" ht="33">
      <c r="B729" s="230" t="s">
        <v>4809</v>
      </c>
      <c r="C729" s="549" t="s">
        <v>9163</v>
      </c>
      <c r="D729" s="208">
        <v>1</v>
      </c>
      <c r="E729" s="4" t="s">
        <v>1948</v>
      </c>
      <c r="F729" s="231"/>
      <c r="G729" s="341"/>
      <c r="H729" s="233"/>
    </row>
    <row r="730" spans="2:8">
      <c r="B730" s="230" t="s">
        <v>8618</v>
      </c>
      <c r="C730" s="549" t="s">
        <v>9164</v>
      </c>
      <c r="D730" s="208" t="s">
        <v>4677</v>
      </c>
      <c r="E730" s="4" t="s">
        <v>1948</v>
      </c>
      <c r="F730" s="231"/>
      <c r="G730" s="341"/>
      <c r="H730" s="233"/>
    </row>
    <row r="731" spans="2:8" ht="33">
      <c r="B731" s="230" t="s">
        <v>4813</v>
      </c>
      <c r="C731" s="549" t="s">
        <v>9165</v>
      </c>
      <c r="D731" s="208" t="s">
        <v>1306</v>
      </c>
      <c r="E731" s="4" t="s">
        <v>2285</v>
      </c>
      <c r="F731" s="231"/>
      <c r="G731" s="341"/>
      <c r="H731" s="233"/>
    </row>
    <row r="732" spans="2:8">
      <c r="B732" s="230" t="s">
        <v>8621</v>
      </c>
      <c r="C732" s="549" t="s">
        <v>9166</v>
      </c>
      <c r="D732" s="208" t="s">
        <v>1317</v>
      </c>
      <c r="E732" s="4" t="s">
        <v>1948</v>
      </c>
      <c r="F732" s="231"/>
      <c r="G732" s="341"/>
      <c r="H732" s="233"/>
    </row>
    <row r="733" spans="2:8" ht="33">
      <c r="B733" s="230" t="s">
        <v>4817</v>
      </c>
      <c r="C733" s="549" t="s">
        <v>9167</v>
      </c>
      <c r="D733" s="208">
        <v>3</v>
      </c>
      <c r="E733" s="4" t="s">
        <v>1948</v>
      </c>
      <c r="F733" s="231"/>
      <c r="G733" s="341"/>
      <c r="H733" s="233"/>
    </row>
    <row r="734" spans="2:8" ht="33">
      <c r="B734" s="230" t="s">
        <v>8624</v>
      </c>
      <c r="C734" s="549" t="s">
        <v>9168</v>
      </c>
      <c r="D734" s="208" t="s">
        <v>1317</v>
      </c>
      <c r="E734" s="4" t="s">
        <v>1948</v>
      </c>
      <c r="F734" s="231"/>
      <c r="G734" s="341"/>
      <c r="H734" s="233"/>
    </row>
    <row r="735" spans="2:8" ht="33">
      <c r="B735" s="230" t="s">
        <v>8626</v>
      </c>
      <c r="C735" s="549" t="s">
        <v>9169</v>
      </c>
      <c r="D735" s="208" t="s">
        <v>2108</v>
      </c>
      <c r="E735" s="4" t="s">
        <v>1948</v>
      </c>
      <c r="F735" s="231"/>
      <c r="G735" s="341"/>
      <c r="H735" s="233"/>
    </row>
    <row r="736" spans="2:8" ht="33">
      <c r="B736" s="230" t="s">
        <v>8628</v>
      </c>
      <c r="C736" s="549" t="s">
        <v>9170</v>
      </c>
      <c r="D736" s="208">
        <v>3</v>
      </c>
      <c r="E736" s="4" t="s">
        <v>1948</v>
      </c>
      <c r="F736" s="231"/>
      <c r="G736" s="614"/>
      <c r="H736" s="233"/>
    </row>
    <row r="737" spans="2:8" ht="33">
      <c r="B737" s="230" t="s">
        <v>4825</v>
      </c>
      <c r="C737" s="549" t="s">
        <v>9171</v>
      </c>
      <c r="D737" s="208">
        <v>1</v>
      </c>
      <c r="E737" s="4" t="s">
        <v>1948</v>
      </c>
      <c r="F737" s="231"/>
      <c r="G737" s="614"/>
      <c r="H737" s="233"/>
    </row>
    <row r="738" spans="2:8" ht="17.25" thickBot="1">
      <c r="B738" s="230" t="s">
        <v>8631</v>
      </c>
      <c r="C738" s="549" t="s">
        <v>9172</v>
      </c>
      <c r="D738" s="208" t="s">
        <v>4677</v>
      </c>
      <c r="E738" s="4" t="s">
        <v>1948</v>
      </c>
      <c r="F738" s="231"/>
      <c r="G738" s="615"/>
      <c r="H738" s="233"/>
    </row>
    <row r="739" spans="2:8" ht="18">
      <c r="B739" s="459" t="s">
        <v>4829</v>
      </c>
      <c r="C739" s="543"/>
      <c r="D739" s="269"/>
      <c r="E739" s="432"/>
      <c r="F739" s="432"/>
      <c r="G739" s="460"/>
      <c r="H739" s="233"/>
    </row>
    <row r="740" spans="2:8" ht="18.75" thickBot="1">
      <c r="B740" s="544" t="s">
        <v>8633</v>
      </c>
      <c r="C740" s="545"/>
      <c r="D740" s="275"/>
      <c r="E740" s="462"/>
      <c r="F740" s="462"/>
      <c r="G740" s="463"/>
      <c r="H740" s="233"/>
    </row>
    <row r="741" spans="2:8" ht="20.100000000000001" customHeight="1" thickBot="1">
      <c r="B741" s="464" t="s">
        <v>8634</v>
      </c>
      <c r="C741" s="453"/>
      <c r="D741" s="454"/>
      <c r="E741" s="465"/>
      <c r="F741" s="465"/>
      <c r="G741" s="466"/>
      <c r="H741" s="233"/>
    </row>
    <row r="742" spans="2:8">
      <c r="B742" s="230" t="s">
        <v>8491</v>
      </c>
      <c r="C742" s="548" t="s">
        <v>9173</v>
      </c>
      <c r="D742" s="208" t="s">
        <v>1317</v>
      </c>
      <c r="E742" s="4" t="s">
        <v>1948</v>
      </c>
      <c r="F742" s="231"/>
      <c r="G742" s="475" t="s">
        <v>8997</v>
      </c>
      <c r="H742" s="233"/>
    </row>
    <row r="743" spans="2:8">
      <c r="B743" s="230" t="s">
        <v>4647</v>
      </c>
      <c r="C743" s="548" t="s">
        <v>9174</v>
      </c>
      <c r="D743" s="208" t="s">
        <v>3162</v>
      </c>
      <c r="E743" s="4" t="s">
        <v>1948</v>
      </c>
      <c r="F743" s="231"/>
      <c r="G743" s="341"/>
      <c r="H743" s="233"/>
    </row>
    <row r="744" spans="2:8">
      <c r="B744" s="230" t="s">
        <v>4651</v>
      </c>
      <c r="C744" s="548" t="s">
        <v>9175</v>
      </c>
      <c r="D744" s="208" t="s">
        <v>1317</v>
      </c>
      <c r="E744" s="4" t="s">
        <v>1948</v>
      </c>
      <c r="F744" s="231"/>
      <c r="G744" s="341"/>
      <c r="H744" s="233"/>
    </row>
    <row r="745" spans="2:8" ht="33">
      <c r="B745" s="230" t="s">
        <v>4654</v>
      </c>
      <c r="C745" s="548" t="s">
        <v>9176</v>
      </c>
      <c r="D745" s="208" t="s">
        <v>1306</v>
      </c>
      <c r="E745" s="4" t="s">
        <v>2285</v>
      </c>
      <c r="F745" s="231"/>
      <c r="G745" s="341"/>
      <c r="H745" s="233"/>
    </row>
    <row r="746" spans="2:8">
      <c r="B746" s="230" t="s">
        <v>8498</v>
      </c>
      <c r="C746" s="548" t="s">
        <v>9177</v>
      </c>
      <c r="D746" s="208" t="s">
        <v>1317</v>
      </c>
      <c r="E746" s="4" t="s">
        <v>1948</v>
      </c>
      <c r="F746" s="231"/>
      <c r="G746" s="341"/>
      <c r="H746" s="233"/>
    </row>
    <row r="747" spans="2:8" ht="33">
      <c r="B747" s="230" t="s">
        <v>4660</v>
      </c>
      <c r="C747" s="548" t="s">
        <v>9178</v>
      </c>
      <c r="D747" s="208">
        <v>3</v>
      </c>
      <c r="E747" s="4" t="s">
        <v>1948</v>
      </c>
      <c r="F747" s="231"/>
      <c r="G747" s="341"/>
      <c r="H747" s="233"/>
    </row>
    <row r="748" spans="2:8" ht="33">
      <c r="B748" s="230" t="s">
        <v>8502</v>
      </c>
      <c r="C748" s="548" t="s">
        <v>9179</v>
      </c>
      <c r="D748" s="208" t="s">
        <v>1317</v>
      </c>
      <c r="E748" s="4" t="s">
        <v>1948</v>
      </c>
      <c r="F748" s="231"/>
      <c r="G748" s="341"/>
      <c r="H748" s="233"/>
    </row>
    <row r="749" spans="2:8" ht="33">
      <c r="B749" s="230" t="s">
        <v>8504</v>
      </c>
      <c r="C749" s="548" t="s">
        <v>9180</v>
      </c>
      <c r="D749" s="208" t="s">
        <v>2108</v>
      </c>
      <c r="E749" s="4" t="s">
        <v>1948</v>
      </c>
      <c r="F749" s="231"/>
      <c r="G749" s="341"/>
      <c r="H749" s="233"/>
    </row>
    <row r="750" spans="2:8" ht="33">
      <c r="B750" s="230" t="s">
        <v>8506</v>
      </c>
      <c r="C750" s="548" t="s">
        <v>9181</v>
      </c>
      <c r="D750" s="208">
        <v>3</v>
      </c>
      <c r="E750" s="4" t="s">
        <v>1948</v>
      </c>
      <c r="F750" s="231"/>
      <c r="G750" s="341"/>
      <c r="H750" s="233"/>
    </row>
    <row r="751" spans="2:8" ht="33">
      <c r="B751" s="230" t="s">
        <v>4672</v>
      </c>
      <c r="C751" s="548" t="s">
        <v>9182</v>
      </c>
      <c r="D751" s="208">
        <v>1</v>
      </c>
      <c r="E751" s="4" t="s">
        <v>1948</v>
      </c>
      <c r="F751" s="231"/>
      <c r="G751" s="341"/>
      <c r="H751" s="233"/>
    </row>
    <row r="752" spans="2:8">
      <c r="B752" s="230" t="s">
        <v>8510</v>
      </c>
      <c r="C752" s="548" t="s">
        <v>9183</v>
      </c>
      <c r="D752" s="208" t="s">
        <v>4677</v>
      </c>
      <c r="E752" s="4" t="s">
        <v>1948</v>
      </c>
      <c r="F752" s="231"/>
      <c r="G752" s="341"/>
      <c r="H752" s="233"/>
    </row>
    <row r="753" spans="2:8" ht="33">
      <c r="B753" s="230" t="s">
        <v>4679</v>
      </c>
      <c r="C753" s="548" t="s">
        <v>9184</v>
      </c>
      <c r="D753" s="208" t="s">
        <v>1306</v>
      </c>
      <c r="E753" s="4" t="s">
        <v>2285</v>
      </c>
      <c r="F753" s="231"/>
      <c r="G753" s="341"/>
      <c r="H753" s="233"/>
    </row>
    <row r="754" spans="2:8">
      <c r="B754" s="230" t="s">
        <v>8515</v>
      </c>
      <c r="C754" s="548" t="s">
        <v>9185</v>
      </c>
      <c r="D754" s="208" t="s">
        <v>1317</v>
      </c>
      <c r="E754" s="4" t="s">
        <v>1948</v>
      </c>
      <c r="F754" s="231"/>
      <c r="G754" s="341"/>
      <c r="H754" s="233"/>
    </row>
    <row r="755" spans="2:8" ht="33">
      <c r="B755" s="230" t="s">
        <v>4684</v>
      </c>
      <c r="C755" s="548" t="s">
        <v>9186</v>
      </c>
      <c r="D755" s="208">
        <v>3</v>
      </c>
      <c r="E755" s="4" t="s">
        <v>1948</v>
      </c>
      <c r="F755" s="231"/>
      <c r="G755" s="341"/>
      <c r="H755" s="233"/>
    </row>
    <row r="756" spans="2:8" ht="33">
      <c r="B756" s="230" t="s">
        <v>8518</v>
      </c>
      <c r="C756" s="548" t="s">
        <v>9187</v>
      </c>
      <c r="D756" s="208" t="s">
        <v>1317</v>
      </c>
      <c r="E756" s="4" t="s">
        <v>1948</v>
      </c>
      <c r="F756" s="231"/>
      <c r="G756" s="341"/>
      <c r="H756" s="233"/>
    </row>
    <row r="757" spans="2:8" ht="33">
      <c r="B757" s="230" t="s">
        <v>8520</v>
      </c>
      <c r="C757" s="548" t="s">
        <v>9188</v>
      </c>
      <c r="D757" s="208" t="s">
        <v>2108</v>
      </c>
      <c r="E757" s="4" t="s">
        <v>1948</v>
      </c>
      <c r="F757" s="231"/>
      <c r="G757" s="341"/>
      <c r="H757" s="233"/>
    </row>
    <row r="758" spans="2:8" ht="33">
      <c r="B758" s="230" t="s">
        <v>8522</v>
      </c>
      <c r="C758" s="548" t="s">
        <v>9189</v>
      </c>
      <c r="D758" s="208">
        <v>3</v>
      </c>
      <c r="E758" s="4" t="s">
        <v>1948</v>
      </c>
      <c r="F758" s="231"/>
      <c r="G758" s="341"/>
      <c r="H758" s="233"/>
    </row>
    <row r="759" spans="2:8" ht="33">
      <c r="B759" s="230" t="s">
        <v>4692</v>
      </c>
      <c r="C759" s="548" t="s">
        <v>9190</v>
      </c>
      <c r="D759" s="208">
        <v>1</v>
      </c>
      <c r="E759" s="4" t="s">
        <v>1948</v>
      </c>
      <c r="F759" s="231"/>
      <c r="G759" s="341"/>
      <c r="H759" s="233"/>
    </row>
    <row r="760" spans="2:8">
      <c r="B760" s="230" t="s">
        <v>8525</v>
      </c>
      <c r="C760" s="548" t="s">
        <v>9191</v>
      </c>
      <c r="D760" s="208" t="s">
        <v>4677</v>
      </c>
      <c r="E760" s="4" t="s">
        <v>1948</v>
      </c>
      <c r="F760" s="231"/>
      <c r="G760" s="341"/>
      <c r="H760" s="233"/>
    </row>
    <row r="761" spans="2:8" ht="33">
      <c r="B761" s="230" t="s">
        <v>4696</v>
      </c>
      <c r="C761" s="548" t="s">
        <v>9192</v>
      </c>
      <c r="D761" s="208" t="s">
        <v>1306</v>
      </c>
      <c r="E761" s="4" t="s">
        <v>2285</v>
      </c>
      <c r="F761" s="231"/>
      <c r="G761" s="341"/>
      <c r="H761" s="233"/>
    </row>
    <row r="762" spans="2:8">
      <c r="B762" s="230" t="s">
        <v>8529</v>
      </c>
      <c r="C762" s="548" t="s">
        <v>9193</v>
      </c>
      <c r="D762" s="208" t="s">
        <v>1317</v>
      </c>
      <c r="E762" s="4" t="s">
        <v>1948</v>
      </c>
      <c r="F762" s="231"/>
      <c r="G762" s="341"/>
      <c r="H762" s="233"/>
    </row>
    <row r="763" spans="2:8" ht="33">
      <c r="B763" s="230" t="s">
        <v>4701</v>
      </c>
      <c r="C763" s="548" t="s">
        <v>9194</v>
      </c>
      <c r="D763" s="208">
        <v>3</v>
      </c>
      <c r="E763" s="4" t="s">
        <v>1948</v>
      </c>
      <c r="F763" s="231"/>
      <c r="G763" s="341"/>
      <c r="H763" s="233"/>
    </row>
    <row r="764" spans="2:8" ht="33">
      <c r="B764" s="230" t="s">
        <v>8532</v>
      </c>
      <c r="C764" s="548" t="s">
        <v>9195</v>
      </c>
      <c r="D764" s="208" t="s">
        <v>1317</v>
      </c>
      <c r="E764" s="4" t="s">
        <v>1948</v>
      </c>
      <c r="F764" s="231"/>
      <c r="G764" s="341"/>
      <c r="H764" s="233"/>
    </row>
    <row r="765" spans="2:8" ht="33">
      <c r="B765" s="230" t="s">
        <v>8534</v>
      </c>
      <c r="C765" s="548" t="s">
        <v>9196</v>
      </c>
      <c r="D765" s="208" t="s">
        <v>2108</v>
      </c>
      <c r="E765" s="4" t="s">
        <v>1948</v>
      </c>
      <c r="F765" s="231"/>
      <c r="G765" s="341"/>
      <c r="H765" s="233"/>
    </row>
    <row r="766" spans="2:8" ht="33">
      <c r="B766" s="230" t="s">
        <v>8536</v>
      </c>
      <c r="C766" s="548" t="s">
        <v>9197</v>
      </c>
      <c r="D766" s="208">
        <v>3</v>
      </c>
      <c r="E766" s="4" t="s">
        <v>1948</v>
      </c>
      <c r="F766" s="231"/>
      <c r="G766" s="614"/>
      <c r="H766" s="233"/>
    </row>
    <row r="767" spans="2:8" ht="33">
      <c r="B767" s="230" t="s">
        <v>4709</v>
      </c>
      <c r="C767" s="548" t="s">
        <v>9198</v>
      </c>
      <c r="D767" s="208">
        <v>1</v>
      </c>
      <c r="E767" s="4" t="s">
        <v>1948</v>
      </c>
      <c r="F767" s="231"/>
      <c r="G767" s="617"/>
      <c r="H767" s="233"/>
    </row>
    <row r="768" spans="2:8" ht="17.25" thickBot="1">
      <c r="B768" s="534" t="s">
        <v>8539</v>
      </c>
      <c r="C768" s="548" t="s">
        <v>9199</v>
      </c>
      <c r="D768" s="215" t="s">
        <v>4677</v>
      </c>
      <c r="E768" s="535" t="s">
        <v>1948</v>
      </c>
      <c r="F768" s="536"/>
      <c r="G768" s="618"/>
      <c r="H768" s="233"/>
    </row>
    <row r="769" spans="2:8" ht="20.100000000000001" customHeight="1" thickBot="1">
      <c r="B769" s="464" t="s">
        <v>4713</v>
      </c>
      <c r="C769" s="453"/>
      <c r="D769" s="454"/>
      <c r="E769" s="465"/>
      <c r="F769" s="465"/>
      <c r="G769" s="466"/>
      <c r="H769" s="233"/>
    </row>
    <row r="770" spans="2:8">
      <c r="B770" s="230" t="s">
        <v>8541</v>
      </c>
      <c r="C770" s="549" t="s">
        <v>9200</v>
      </c>
      <c r="D770" s="208" t="s">
        <v>2225</v>
      </c>
      <c r="E770" s="4" t="s">
        <v>1948</v>
      </c>
      <c r="F770" s="231"/>
      <c r="G770" s="475" t="s">
        <v>9025</v>
      </c>
      <c r="H770" s="233"/>
    </row>
    <row r="771" spans="2:8">
      <c r="B771" s="230" t="s">
        <v>8544</v>
      </c>
      <c r="C771" s="549" t="s">
        <v>9201</v>
      </c>
      <c r="D771" s="208" t="s">
        <v>1317</v>
      </c>
      <c r="E771" s="4" t="s">
        <v>1948</v>
      </c>
      <c r="F771" s="231"/>
      <c r="G771" s="341"/>
      <c r="H771" s="233"/>
    </row>
    <row r="772" spans="2:8">
      <c r="B772" s="230" t="s">
        <v>4720</v>
      </c>
      <c r="C772" s="549" t="s">
        <v>9202</v>
      </c>
      <c r="D772" s="208" t="s">
        <v>3162</v>
      </c>
      <c r="E772" s="4" t="s">
        <v>1948</v>
      </c>
      <c r="F772" s="231"/>
      <c r="G772" s="341"/>
      <c r="H772" s="233"/>
    </row>
    <row r="773" spans="2:8">
      <c r="B773" s="230" t="s">
        <v>4722</v>
      </c>
      <c r="C773" s="549" t="s">
        <v>9203</v>
      </c>
      <c r="D773" s="208" t="s">
        <v>1317</v>
      </c>
      <c r="E773" s="4" t="s">
        <v>1948</v>
      </c>
      <c r="F773" s="231"/>
      <c r="G773" s="341"/>
      <c r="H773" s="233"/>
    </row>
    <row r="774" spans="2:8" ht="33">
      <c r="B774" s="230" t="s">
        <v>4724</v>
      </c>
      <c r="C774" s="549" t="s">
        <v>9204</v>
      </c>
      <c r="D774" s="208" t="s">
        <v>1306</v>
      </c>
      <c r="E774" s="4" t="s">
        <v>2285</v>
      </c>
      <c r="F774" s="231"/>
      <c r="G774" s="341"/>
      <c r="H774" s="233"/>
    </row>
    <row r="775" spans="2:8">
      <c r="B775" s="230" t="s">
        <v>8549</v>
      </c>
      <c r="C775" s="549" t="s">
        <v>9205</v>
      </c>
      <c r="D775" s="208" t="s">
        <v>1317</v>
      </c>
      <c r="E775" s="4" t="s">
        <v>1948</v>
      </c>
      <c r="F775" s="231"/>
      <c r="G775" s="341"/>
      <c r="H775" s="233"/>
    </row>
    <row r="776" spans="2:8" ht="33">
      <c r="B776" s="230" t="s">
        <v>4728</v>
      </c>
      <c r="C776" s="549" t="s">
        <v>9206</v>
      </c>
      <c r="D776" s="208">
        <v>3</v>
      </c>
      <c r="E776" s="4" t="s">
        <v>1948</v>
      </c>
      <c r="F776" s="231"/>
      <c r="G776" s="341"/>
      <c r="H776" s="233"/>
    </row>
    <row r="777" spans="2:8" ht="33">
      <c r="B777" s="230" t="s">
        <v>8552</v>
      </c>
      <c r="C777" s="549" t="s">
        <v>9207</v>
      </c>
      <c r="D777" s="208" t="s">
        <v>1317</v>
      </c>
      <c r="E777" s="4" t="s">
        <v>1948</v>
      </c>
      <c r="F777" s="231"/>
      <c r="G777" s="341"/>
      <c r="H777" s="233"/>
    </row>
    <row r="778" spans="2:8" ht="33">
      <c r="B778" s="230" t="s">
        <v>8554</v>
      </c>
      <c r="C778" s="549" t="s">
        <v>9208</v>
      </c>
      <c r="D778" s="208" t="s">
        <v>2108</v>
      </c>
      <c r="E778" s="4" t="s">
        <v>1948</v>
      </c>
      <c r="F778" s="231"/>
      <c r="G778" s="341"/>
      <c r="H778" s="233"/>
    </row>
    <row r="779" spans="2:8" ht="33">
      <c r="B779" s="230" t="s">
        <v>8556</v>
      </c>
      <c r="C779" s="549" t="s">
        <v>9209</v>
      </c>
      <c r="D779" s="208">
        <v>3</v>
      </c>
      <c r="E779" s="4" t="s">
        <v>1948</v>
      </c>
      <c r="F779" s="231"/>
      <c r="G779" s="341"/>
      <c r="H779" s="233"/>
    </row>
    <row r="780" spans="2:8" ht="33">
      <c r="B780" s="230" t="s">
        <v>4736</v>
      </c>
      <c r="C780" s="549" t="s">
        <v>9210</v>
      </c>
      <c r="D780" s="208">
        <v>1</v>
      </c>
      <c r="E780" s="4" t="s">
        <v>1948</v>
      </c>
      <c r="F780" s="231"/>
      <c r="G780" s="341"/>
      <c r="H780" s="233"/>
    </row>
    <row r="781" spans="2:8">
      <c r="B781" s="230" t="s">
        <v>8559</v>
      </c>
      <c r="C781" s="549" t="s">
        <v>9211</v>
      </c>
      <c r="D781" s="208" t="s">
        <v>4677</v>
      </c>
      <c r="E781" s="4" t="s">
        <v>1948</v>
      </c>
      <c r="F781" s="231"/>
      <c r="G781" s="341"/>
      <c r="H781" s="233"/>
    </row>
    <row r="782" spans="2:8" ht="33">
      <c r="B782" s="230" t="s">
        <v>4740</v>
      </c>
      <c r="C782" s="549" t="s">
        <v>9212</v>
      </c>
      <c r="D782" s="208" t="s">
        <v>1306</v>
      </c>
      <c r="E782" s="4" t="s">
        <v>2285</v>
      </c>
      <c r="F782" s="231"/>
      <c r="G782" s="341"/>
      <c r="H782" s="233"/>
    </row>
    <row r="783" spans="2:8">
      <c r="B783" s="230" t="s">
        <v>8562</v>
      </c>
      <c r="C783" s="549" t="s">
        <v>9213</v>
      </c>
      <c r="D783" s="208" t="s">
        <v>1317</v>
      </c>
      <c r="E783" s="4" t="s">
        <v>1948</v>
      </c>
      <c r="F783" s="231"/>
      <c r="G783" s="341"/>
      <c r="H783" s="233"/>
    </row>
    <row r="784" spans="2:8" ht="33">
      <c r="B784" s="230" t="s">
        <v>4744</v>
      </c>
      <c r="C784" s="549" t="s">
        <v>9214</v>
      </c>
      <c r="D784" s="208">
        <v>3</v>
      </c>
      <c r="E784" s="4" t="s">
        <v>1948</v>
      </c>
      <c r="F784" s="231"/>
      <c r="G784" s="341"/>
      <c r="H784" s="233"/>
    </row>
    <row r="785" spans="2:8" ht="33">
      <c r="B785" s="230" t="s">
        <v>8565</v>
      </c>
      <c r="C785" s="549" t="s">
        <v>9215</v>
      </c>
      <c r="D785" s="208" t="s">
        <v>1317</v>
      </c>
      <c r="E785" s="4" t="s">
        <v>1948</v>
      </c>
      <c r="F785" s="231"/>
      <c r="G785" s="341"/>
      <c r="H785" s="233"/>
    </row>
    <row r="786" spans="2:8" ht="33">
      <c r="B786" s="230" t="s">
        <v>8567</v>
      </c>
      <c r="C786" s="549" t="s">
        <v>9216</v>
      </c>
      <c r="D786" s="208" t="s">
        <v>2108</v>
      </c>
      <c r="E786" s="4" t="s">
        <v>1948</v>
      </c>
      <c r="F786" s="231"/>
      <c r="G786" s="341"/>
      <c r="H786" s="233"/>
    </row>
    <row r="787" spans="2:8" ht="33">
      <c r="B787" s="230" t="s">
        <v>8569</v>
      </c>
      <c r="C787" s="549" t="s">
        <v>9217</v>
      </c>
      <c r="D787" s="208">
        <v>3</v>
      </c>
      <c r="E787" s="4" t="s">
        <v>1948</v>
      </c>
      <c r="F787" s="231"/>
      <c r="G787" s="341"/>
      <c r="H787" s="233"/>
    </row>
    <row r="788" spans="2:8" ht="33">
      <c r="B788" s="230" t="s">
        <v>4752</v>
      </c>
      <c r="C788" s="549" t="s">
        <v>9218</v>
      </c>
      <c r="D788" s="208">
        <v>1</v>
      </c>
      <c r="E788" s="4" t="s">
        <v>1948</v>
      </c>
      <c r="F788" s="231"/>
      <c r="G788" s="341"/>
      <c r="H788" s="233"/>
    </row>
    <row r="789" spans="2:8">
      <c r="B789" s="230" t="s">
        <v>8572</v>
      </c>
      <c r="C789" s="549" t="s">
        <v>9219</v>
      </c>
      <c r="D789" s="208" t="s">
        <v>4677</v>
      </c>
      <c r="E789" s="4" t="s">
        <v>1948</v>
      </c>
      <c r="F789" s="231"/>
      <c r="G789" s="341"/>
      <c r="H789" s="233"/>
    </row>
    <row r="790" spans="2:8" ht="33">
      <c r="B790" s="230" t="s">
        <v>4756</v>
      </c>
      <c r="C790" s="549" t="s">
        <v>9220</v>
      </c>
      <c r="D790" s="208" t="s">
        <v>1306</v>
      </c>
      <c r="E790" s="4" t="s">
        <v>2285</v>
      </c>
      <c r="F790" s="231"/>
      <c r="G790" s="341"/>
      <c r="H790" s="233"/>
    </row>
    <row r="791" spans="2:8">
      <c r="B791" s="230" t="s">
        <v>8575</v>
      </c>
      <c r="C791" s="549" t="s">
        <v>9221</v>
      </c>
      <c r="D791" s="208" t="s">
        <v>1317</v>
      </c>
      <c r="E791" s="4" t="s">
        <v>1948</v>
      </c>
      <c r="F791" s="231"/>
      <c r="G791" s="341"/>
      <c r="H791" s="233"/>
    </row>
    <row r="792" spans="2:8" ht="33">
      <c r="B792" s="230" t="s">
        <v>4760</v>
      </c>
      <c r="C792" s="549" t="s">
        <v>9222</v>
      </c>
      <c r="D792" s="208">
        <v>3</v>
      </c>
      <c r="E792" s="4" t="s">
        <v>1948</v>
      </c>
      <c r="F792" s="231"/>
      <c r="G792" s="341"/>
      <c r="H792" s="233"/>
    </row>
    <row r="793" spans="2:8" ht="33">
      <c r="B793" s="230" t="s">
        <v>8578</v>
      </c>
      <c r="C793" s="549" t="s">
        <v>9223</v>
      </c>
      <c r="D793" s="208" t="s">
        <v>1317</v>
      </c>
      <c r="E793" s="4" t="s">
        <v>1948</v>
      </c>
      <c r="F793" s="231"/>
      <c r="G793" s="341"/>
      <c r="H793" s="233"/>
    </row>
    <row r="794" spans="2:8" ht="33">
      <c r="B794" s="230" t="s">
        <v>8580</v>
      </c>
      <c r="C794" s="549" t="s">
        <v>9224</v>
      </c>
      <c r="D794" s="208" t="s">
        <v>2108</v>
      </c>
      <c r="E794" s="4" t="s">
        <v>1948</v>
      </c>
      <c r="F794" s="231"/>
      <c r="G794" s="341"/>
      <c r="H794" s="233"/>
    </row>
    <row r="795" spans="2:8" ht="33">
      <c r="B795" s="230" t="s">
        <v>8582</v>
      </c>
      <c r="C795" s="549" t="s">
        <v>9225</v>
      </c>
      <c r="D795" s="208">
        <v>3</v>
      </c>
      <c r="E795" s="4" t="s">
        <v>1948</v>
      </c>
      <c r="F795" s="231"/>
      <c r="G795" s="614"/>
      <c r="H795" s="233"/>
    </row>
    <row r="796" spans="2:8" ht="33">
      <c r="B796" s="230" t="s">
        <v>4768</v>
      </c>
      <c r="C796" s="549" t="s">
        <v>9226</v>
      </c>
      <c r="D796" s="208">
        <v>1</v>
      </c>
      <c r="E796" s="4" t="s">
        <v>1948</v>
      </c>
      <c r="F796" s="231"/>
      <c r="G796" s="617"/>
      <c r="H796" s="233"/>
    </row>
    <row r="797" spans="2:8" ht="17.25" thickBot="1">
      <c r="B797" s="534" t="s">
        <v>8585</v>
      </c>
      <c r="C797" s="549" t="s">
        <v>9227</v>
      </c>
      <c r="D797" s="215" t="s">
        <v>4677</v>
      </c>
      <c r="E797" s="535" t="s">
        <v>1948</v>
      </c>
      <c r="F797" s="536"/>
      <c r="G797" s="618"/>
      <c r="H797" s="233"/>
    </row>
    <row r="798" spans="2:8" ht="20.100000000000001" customHeight="1" thickBot="1">
      <c r="B798" s="464" t="s">
        <v>4888</v>
      </c>
      <c r="C798" s="453"/>
      <c r="D798" s="454"/>
      <c r="E798" s="465"/>
      <c r="F798" s="465"/>
      <c r="G798" s="466"/>
      <c r="H798" s="233"/>
    </row>
    <row r="799" spans="2:8">
      <c r="B799" s="230" t="s">
        <v>8587</v>
      </c>
      <c r="C799" s="549" t="s">
        <v>9228</v>
      </c>
      <c r="D799" s="208" t="s">
        <v>2225</v>
      </c>
      <c r="E799" s="4" t="s">
        <v>1948</v>
      </c>
      <c r="F799" s="231"/>
      <c r="G799" s="475" t="s">
        <v>8968</v>
      </c>
      <c r="H799" s="233"/>
    </row>
    <row r="800" spans="2:8">
      <c r="B800" s="230" t="s">
        <v>8590</v>
      </c>
      <c r="C800" s="549" t="s">
        <v>9229</v>
      </c>
      <c r="D800" s="208" t="s">
        <v>1317</v>
      </c>
      <c r="E800" s="4" t="s">
        <v>1948</v>
      </c>
      <c r="F800" s="231"/>
      <c r="G800" s="341"/>
      <c r="H800" s="233"/>
    </row>
    <row r="801" spans="2:8">
      <c r="B801" s="230" t="s">
        <v>4777</v>
      </c>
      <c r="C801" s="549" t="s">
        <v>9230</v>
      </c>
      <c r="D801" s="208" t="s">
        <v>3162</v>
      </c>
      <c r="E801" s="4" t="s">
        <v>1948</v>
      </c>
      <c r="F801" s="231"/>
      <c r="G801" s="341"/>
      <c r="H801" s="233"/>
    </row>
    <row r="802" spans="2:8">
      <c r="B802" s="230" t="s">
        <v>4779</v>
      </c>
      <c r="C802" s="549" t="s">
        <v>9231</v>
      </c>
      <c r="D802" s="208" t="s">
        <v>1317</v>
      </c>
      <c r="E802" s="4" t="s">
        <v>1948</v>
      </c>
      <c r="F802" s="231"/>
      <c r="G802" s="341"/>
      <c r="H802" s="233"/>
    </row>
    <row r="803" spans="2:8" ht="33">
      <c r="B803" s="230" t="s">
        <v>4781</v>
      </c>
      <c r="C803" s="549" t="s">
        <v>9232</v>
      </c>
      <c r="D803" s="208" t="s">
        <v>1306</v>
      </c>
      <c r="E803" s="4" t="s">
        <v>2285</v>
      </c>
      <c r="F803" s="231"/>
      <c r="G803" s="341"/>
      <c r="H803" s="233"/>
    </row>
    <row r="804" spans="2:8">
      <c r="B804" s="230" t="s">
        <v>8595</v>
      </c>
      <c r="C804" s="549" t="s">
        <v>9233</v>
      </c>
      <c r="D804" s="208" t="s">
        <v>1317</v>
      </c>
      <c r="E804" s="4" t="s">
        <v>1948</v>
      </c>
      <c r="F804" s="231"/>
      <c r="G804" s="341"/>
      <c r="H804" s="233"/>
    </row>
    <row r="805" spans="2:8" ht="33">
      <c r="B805" s="230" t="s">
        <v>4785</v>
      </c>
      <c r="C805" s="549" t="s">
        <v>9234</v>
      </c>
      <c r="D805" s="208">
        <v>3</v>
      </c>
      <c r="E805" s="4" t="s">
        <v>1948</v>
      </c>
      <c r="F805" s="231"/>
      <c r="G805" s="341"/>
      <c r="H805" s="233"/>
    </row>
    <row r="806" spans="2:8" ht="33">
      <c r="B806" s="230" t="s">
        <v>8598</v>
      </c>
      <c r="C806" s="549" t="s">
        <v>9235</v>
      </c>
      <c r="D806" s="208" t="s">
        <v>1317</v>
      </c>
      <c r="E806" s="4" t="s">
        <v>1948</v>
      </c>
      <c r="F806" s="231"/>
      <c r="G806" s="341"/>
      <c r="H806" s="233"/>
    </row>
    <row r="807" spans="2:8" ht="33">
      <c r="B807" s="230" t="s">
        <v>8600</v>
      </c>
      <c r="C807" s="549" t="s">
        <v>9236</v>
      </c>
      <c r="D807" s="208" t="s">
        <v>2108</v>
      </c>
      <c r="E807" s="4" t="s">
        <v>1948</v>
      </c>
      <c r="F807" s="231"/>
      <c r="G807" s="341"/>
      <c r="H807" s="233"/>
    </row>
    <row r="808" spans="2:8" ht="33">
      <c r="B808" s="230" t="s">
        <v>8602</v>
      </c>
      <c r="C808" s="549" t="s">
        <v>9237</v>
      </c>
      <c r="D808" s="208">
        <v>3</v>
      </c>
      <c r="E808" s="4" t="s">
        <v>1948</v>
      </c>
      <c r="F808" s="231"/>
      <c r="G808" s="341"/>
      <c r="H808" s="233"/>
    </row>
    <row r="809" spans="2:8" ht="33">
      <c r="B809" s="230" t="s">
        <v>4793</v>
      </c>
      <c r="C809" s="549" t="s">
        <v>9238</v>
      </c>
      <c r="D809" s="208">
        <v>1</v>
      </c>
      <c r="E809" s="4" t="s">
        <v>1948</v>
      </c>
      <c r="F809" s="231"/>
      <c r="G809" s="341"/>
      <c r="H809" s="233"/>
    </row>
    <row r="810" spans="2:8">
      <c r="B810" s="230" t="s">
        <v>8605</v>
      </c>
      <c r="C810" s="549" t="s">
        <v>9239</v>
      </c>
      <c r="D810" s="208" t="s">
        <v>4677</v>
      </c>
      <c r="E810" s="4" t="s">
        <v>1948</v>
      </c>
      <c r="F810" s="231"/>
      <c r="G810" s="341"/>
      <c r="H810" s="233"/>
    </row>
    <row r="811" spans="2:8" ht="33">
      <c r="B811" s="230" t="s">
        <v>4797</v>
      </c>
      <c r="C811" s="549" t="s">
        <v>9240</v>
      </c>
      <c r="D811" s="208" t="s">
        <v>1306</v>
      </c>
      <c r="E811" s="4" t="s">
        <v>2285</v>
      </c>
      <c r="F811" s="231"/>
      <c r="G811" s="341"/>
      <c r="H811" s="233"/>
    </row>
    <row r="812" spans="2:8">
      <c r="B812" s="230" t="s">
        <v>8608</v>
      </c>
      <c r="C812" s="549" t="s">
        <v>9241</v>
      </c>
      <c r="D812" s="208" t="s">
        <v>1317</v>
      </c>
      <c r="E812" s="4" t="s">
        <v>1948</v>
      </c>
      <c r="F812" s="231"/>
      <c r="G812" s="341"/>
      <c r="H812" s="233"/>
    </row>
    <row r="813" spans="2:8" ht="33">
      <c r="B813" s="230" t="s">
        <v>4801</v>
      </c>
      <c r="C813" s="549" t="s">
        <v>9242</v>
      </c>
      <c r="D813" s="208">
        <v>3</v>
      </c>
      <c r="E813" s="4" t="s">
        <v>1948</v>
      </c>
      <c r="F813" s="231"/>
      <c r="G813" s="341"/>
      <c r="H813" s="233"/>
    </row>
    <row r="814" spans="2:8" ht="33">
      <c r="B814" s="230" t="s">
        <v>8611</v>
      </c>
      <c r="C814" s="549" t="s">
        <v>9243</v>
      </c>
      <c r="D814" s="208" t="s">
        <v>1317</v>
      </c>
      <c r="E814" s="4" t="s">
        <v>1948</v>
      </c>
      <c r="F814" s="231"/>
      <c r="G814" s="341"/>
      <c r="H814" s="233"/>
    </row>
    <row r="815" spans="2:8" ht="33">
      <c r="B815" s="230" t="s">
        <v>8613</v>
      </c>
      <c r="C815" s="549" t="s">
        <v>9244</v>
      </c>
      <c r="D815" s="208" t="s">
        <v>2108</v>
      </c>
      <c r="E815" s="4" t="s">
        <v>1948</v>
      </c>
      <c r="F815" s="231"/>
      <c r="G815" s="341"/>
      <c r="H815" s="233"/>
    </row>
    <row r="816" spans="2:8" ht="33">
      <c r="B816" s="230" t="s">
        <v>8615</v>
      </c>
      <c r="C816" s="549" t="s">
        <v>9245</v>
      </c>
      <c r="D816" s="208">
        <v>3</v>
      </c>
      <c r="E816" s="4" t="s">
        <v>1948</v>
      </c>
      <c r="F816" s="231"/>
      <c r="G816" s="341"/>
      <c r="H816" s="233"/>
    </row>
    <row r="817" spans="2:8" ht="33">
      <c r="B817" s="230" t="s">
        <v>4809</v>
      </c>
      <c r="C817" s="549" t="s">
        <v>9246</v>
      </c>
      <c r="D817" s="208">
        <v>1</v>
      </c>
      <c r="E817" s="4" t="s">
        <v>1948</v>
      </c>
      <c r="F817" s="231"/>
      <c r="G817" s="341"/>
      <c r="H817" s="233"/>
    </row>
    <row r="818" spans="2:8">
      <c r="B818" s="230" t="s">
        <v>8618</v>
      </c>
      <c r="C818" s="549" t="s">
        <v>9247</v>
      </c>
      <c r="D818" s="208" t="s">
        <v>4677</v>
      </c>
      <c r="E818" s="4" t="s">
        <v>1948</v>
      </c>
      <c r="F818" s="231"/>
      <c r="G818" s="341"/>
      <c r="H818" s="233"/>
    </row>
    <row r="819" spans="2:8" ht="33">
      <c r="B819" s="230" t="s">
        <v>4813</v>
      </c>
      <c r="C819" s="549" t="s">
        <v>9248</v>
      </c>
      <c r="D819" s="208" t="s">
        <v>1306</v>
      </c>
      <c r="E819" s="4" t="s">
        <v>2285</v>
      </c>
      <c r="F819" s="231"/>
      <c r="G819" s="341"/>
      <c r="H819" s="233"/>
    </row>
    <row r="820" spans="2:8">
      <c r="B820" s="230" t="s">
        <v>8621</v>
      </c>
      <c r="C820" s="549" t="s">
        <v>9249</v>
      </c>
      <c r="D820" s="208" t="s">
        <v>1317</v>
      </c>
      <c r="E820" s="4" t="s">
        <v>1948</v>
      </c>
      <c r="F820" s="231"/>
      <c r="G820" s="341"/>
      <c r="H820" s="233"/>
    </row>
    <row r="821" spans="2:8" ht="33">
      <c r="B821" s="230" t="s">
        <v>4817</v>
      </c>
      <c r="C821" s="549" t="s">
        <v>9250</v>
      </c>
      <c r="D821" s="208">
        <v>3</v>
      </c>
      <c r="E821" s="4" t="s">
        <v>1948</v>
      </c>
      <c r="F821" s="231"/>
      <c r="G821" s="341"/>
      <c r="H821" s="233"/>
    </row>
    <row r="822" spans="2:8" ht="33">
      <c r="B822" s="230" t="s">
        <v>8624</v>
      </c>
      <c r="C822" s="549" t="s">
        <v>9251</v>
      </c>
      <c r="D822" s="208" t="s">
        <v>1317</v>
      </c>
      <c r="E822" s="4" t="s">
        <v>1948</v>
      </c>
      <c r="F822" s="231"/>
      <c r="G822" s="341"/>
      <c r="H822" s="233"/>
    </row>
    <row r="823" spans="2:8" ht="33">
      <c r="B823" s="230" t="s">
        <v>8626</v>
      </c>
      <c r="C823" s="549" t="s">
        <v>9252</v>
      </c>
      <c r="D823" s="208" t="s">
        <v>2108</v>
      </c>
      <c r="E823" s="4" t="s">
        <v>1948</v>
      </c>
      <c r="F823" s="231"/>
      <c r="G823" s="341"/>
      <c r="H823" s="233"/>
    </row>
    <row r="824" spans="2:8" ht="33">
      <c r="B824" s="230" t="s">
        <v>8628</v>
      </c>
      <c r="C824" s="549" t="s">
        <v>9253</v>
      </c>
      <c r="D824" s="208">
        <v>3</v>
      </c>
      <c r="E824" s="4" t="s">
        <v>1948</v>
      </c>
      <c r="F824" s="231"/>
      <c r="G824" s="341"/>
      <c r="H824" s="233"/>
    </row>
    <row r="825" spans="2:8" ht="33">
      <c r="B825" s="230" t="s">
        <v>4825</v>
      </c>
      <c r="C825" s="549" t="s">
        <v>9254</v>
      </c>
      <c r="D825" s="208" t="s">
        <v>1612</v>
      </c>
      <c r="E825" s="4" t="s">
        <v>1948</v>
      </c>
      <c r="F825" s="231"/>
      <c r="G825" s="614"/>
      <c r="H825" s="233"/>
    </row>
    <row r="826" spans="2:8" ht="17.25" thickBot="1">
      <c r="B826" s="534" t="s">
        <v>8631</v>
      </c>
      <c r="C826" s="549" t="s">
        <v>9255</v>
      </c>
      <c r="D826" s="215" t="s">
        <v>4677</v>
      </c>
      <c r="E826" s="535" t="s">
        <v>1948</v>
      </c>
      <c r="F826" s="536"/>
      <c r="G826" s="618"/>
      <c r="H826" s="233"/>
    </row>
    <row r="827" spans="2:8" ht="20.100000000000001" customHeight="1" thickBot="1">
      <c r="B827" s="546" t="s">
        <v>9256</v>
      </c>
      <c r="C827" s="453"/>
      <c r="D827" s="454"/>
      <c r="E827" s="465"/>
      <c r="F827" s="465"/>
      <c r="G827" s="466"/>
      <c r="H827" s="233"/>
    </row>
    <row r="828" spans="2:8">
      <c r="B828" s="342" t="s">
        <v>7124</v>
      </c>
      <c r="C828" s="510" t="s">
        <v>9257</v>
      </c>
      <c r="D828" s="256" t="s">
        <v>1524</v>
      </c>
      <c r="E828" s="237" t="s">
        <v>7126</v>
      </c>
      <c r="F828" s="343"/>
      <c r="G828" s="475" t="s">
        <v>5163</v>
      </c>
      <c r="H828" s="233"/>
    </row>
    <row r="829" spans="2:8">
      <c r="B829" s="538" t="s">
        <v>382</v>
      </c>
      <c r="C829" s="547" t="s">
        <v>9258</v>
      </c>
      <c r="D829" s="540" t="s">
        <v>1317</v>
      </c>
      <c r="E829" s="6" t="s">
        <v>1948</v>
      </c>
      <c r="F829" s="541"/>
      <c r="G829" s="341"/>
      <c r="H829" s="233"/>
    </row>
    <row r="830" spans="2:8">
      <c r="B830" s="230" t="s">
        <v>8474</v>
      </c>
      <c r="C830" s="547" t="s">
        <v>9259</v>
      </c>
      <c r="D830" s="208" t="s">
        <v>2108</v>
      </c>
      <c r="E830" s="4" t="s">
        <v>2285</v>
      </c>
      <c r="F830" s="231"/>
      <c r="G830" s="341"/>
      <c r="H830" s="233"/>
    </row>
    <row r="831" spans="2:8">
      <c r="B831" s="230" t="s">
        <v>8477</v>
      </c>
      <c r="C831" s="547" t="s">
        <v>9260</v>
      </c>
      <c r="D831" s="208" t="s">
        <v>1317</v>
      </c>
      <c r="E831" s="4" t="s">
        <v>1948</v>
      </c>
      <c r="F831" s="231"/>
      <c r="G831" s="341"/>
      <c r="H831" s="233"/>
    </row>
    <row r="832" spans="2:8">
      <c r="B832" s="230" t="s">
        <v>8480</v>
      </c>
      <c r="C832" s="547" t="s">
        <v>9261</v>
      </c>
      <c r="D832" s="208" t="s">
        <v>1317</v>
      </c>
      <c r="E832" s="4" t="s">
        <v>1948</v>
      </c>
      <c r="F832" s="231"/>
      <c r="G832" s="341"/>
      <c r="H832" s="233"/>
    </row>
    <row r="833" spans="2:8">
      <c r="B833" s="342" t="s">
        <v>8483</v>
      </c>
      <c r="C833" s="547" t="s">
        <v>9262</v>
      </c>
      <c r="D833" s="256" t="s">
        <v>2108</v>
      </c>
      <c r="E833" s="237" t="s">
        <v>2285</v>
      </c>
      <c r="F833" s="343"/>
      <c r="G833" s="341"/>
      <c r="H833" s="233"/>
    </row>
    <row r="834" spans="2:8">
      <c r="B834" s="342" t="s">
        <v>8486</v>
      </c>
      <c r="C834" s="547" t="s">
        <v>9263</v>
      </c>
      <c r="D834" s="256" t="s">
        <v>1317</v>
      </c>
      <c r="E834" s="237" t="s">
        <v>1948</v>
      </c>
      <c r="F834" s="343"/>
      <c r="G834" s="341"/>
      <c r="H834" s="233"/>
    </row>
    <row r="835" spans="2:8" ht="17.25" thickBot="1">
      <c r="B835" s="342" t="s">
        <v>759</v>
      </c>
      <c r="C835" s="547" t="s">
        <v>9089</v>
      </c>
      <c r="D835" s="256" t="s">
        <v>1317</v>
      </c>
      <c r="E835" s="237" t="s">
        <v>1948</v>
      </c>
      <c r="F835" s="343"/>
      <c r="G835" s="243"/>
      <c r="H835" s="233"/>
    </row>
    <row r="836" spans="2:8" ht="20.100000000000001" customHeight="1" thickBot="1">
      <c r="B836" s="464" t="s">
        <v>8490</v>
      </c>
      <c r="C836" s="453"/>
      <c r="D836" s="454"/>
      <c r="E836" s="465"/>
      <c r="F836" s="465"/>
      <c r="G836" s="466"/>
      <c r="H836" s="233"/>
    </row>
    <row r="837" spans="2:8" ht="20.100000000000001" customHeight="1" thickBot="1">
      <c r="B837" s="464" t="s">
        <v>4643</v>
      </c>
      <c r="C837" s="453"/>
      <c r="D837" s="454"/>
      <c r="E837" s="465"/>
      <c r="F837" s="465"/>
      <c r="G837" s="466"/>
      <c r="H837" s="233"/>
    </row>
    <row r="838" spans="2:8">
      <c r="B838" s="433" t="s">
        <v>8491</v>
      </c>
      <c r="C838" s="548" t="s">
        <v>9264</v>
      </c>
      <c r="D838" s="202" t="s">
        <v>1317</v>
      </c>
      <c r="E838" s="426" t="s">
        <v>1948</v>
      </c>
      <c r="F838" s="427"/>
      <c r="G838" s="475" t="s">
        <v>8911</v>
      </c>
      <c r="H838" s="233"/>
    </row>
    <row r="839" spans="2:8">
      <c r="B839" s="230" t="s">
        <v>4647</v>
      </c>
      <c r="C839" s="548" t="s">
        <v>9091</v>
      </c>
      <c r="D839" s="208" t="s">
        <v>3162</v>
      </c>
      <c r="E839" s="4" t="s">
        <v>1948</v>
      </c>
      <c r="F839" s="231"/>
      <c r="G839" s="341"/>
      <c r="H839" s="233"/>
    </row>
    <row r="840" spans="2:8">
      <c r="B840" s="230" t="s">
        <v>4651</v>
      </c>
      <c r="C840" s="548" t="s">
        <v>9265</v>
      </c>
      <c r="D840" s="208" t="s">
        <v>1317</v>
      </c>
      <c r="E840" s="4" t="s">
        <v>1948</v>
      </c>
      <c r="F840" s="231"/>
      <c r="G840" s="341"/>
      <c r="H840" s="233"/>
    </row>
    <row r="841" spans="2:8" ht="33">
      <c r="B841" s="230" t="s">
        <v>4654</v>
      </c>
      <c r="C841" s="548" t="s">
        <v>9266</v>
      </c>
      <c r="D841" s="208" t="s">
        <v>1306</v>
      </c>
      <c r="E841" s="4" t="s">
        <v>2285</v>
      </c>
      <c r="F841" s="231"/>
      <c r="G841" s="341"/>
      <c r="H841" s="233"/>
    </row>
    <row r="842" spans="2:8">
      <c r="B842" s="230" t="s">
        <v>8498</v>
      </c>
      <c r="C842" s="548" t="s">
        <v>9267</v>
      </c>
      <c r="D842" s="208" t="s">
        <v>1317</v>
      </c>
      <c r="E842" s="4" t="s">
        <v>1948</v>
      </c>
      <c r="F842" s="231"/>
      <c r="G842" s="341"/>
      <c r="H842" s="233"/>
    </row>
    <row r="843" spans="2:8" ht="33">
      <c r="B843" s="230" t="s">
        <v>4660</v>
      </c>
      <c r="C843" s="548" t="s">
        <v>9268</v>
      </c>
      <c r="D843" s="208">
        <v>3</v>
      </c>
      <c r="E843" s="4" t="s">
        <v>1948</v>
      </c>
      <c r="F843" s="231"/>
      <c r="G843" s="341"/>
      <c r="H843" s="233"/>
    </row>
    <row r="844" spans="2:8" ht="33">
      <c r="B844" s="230" t="s">
        <v>8502</v>
      </c>
      <c r="C844" s="548" t="s">
        <v>9269</v>
      </c>
      <c r="D844" s="208" t="s">
        <v>1317</v>
      </c>
      <c r="E844" s="4" t="s">
        <v>1948</v>
      </c>
      <c r="F844" s="231"/>
      <c r="G844" s="341"/>
      <c r="H844" s="233"/>
    </row>
    <row r="845" spans="2:8" ht="33">
      <c r="B845" s="230" t="s">
        <v>8504</v>
      </c>
      <c r="C845" s="548" t="s">
        <v>9270</v>
      </c>
      <c r="D845" s="208" t="s">
        <v>2108</v>
      </c>
      <c r="E845" s="4" t="s">
        <v>1948</v>
      </c>
      <c r="F845" s="231"/>
      <c r="G845" s="341"/>
      <c r="H845" s="233"/>
    </row>
    <row r="846" spans="2:8" ht="33">
      <c r="B846" s="230" t="s">
        <v>8506</v>
      </c>
      <c r="C846" s="548" t="s">
        <v>9271</v>
      </c>
      <c r="D846" s="208">
        <v>3</v>
      </c>
      <c r="E846" s="4" t="s">
        <v>1948</v>
      </c>
      <c r="F846" s="231"/>
      <c r="G846" s="341"/>
      <c r="H846" s="233"/>
    </row>
    <row r="847" spans="2:8" ht="33">
      <c r="B847" s="230" t="s">
        <v>4672</v>
      </c>
      <c r="C847" s="548" t="s">
        <v>9272</v>
      </c>
      <c r="D847" s="208">
        <v>1</v>
      </c>
      <c r="E847" s="4" t="s">
        <v>1948</v>
      </c>
      <c r="F847" s="231"/>
      <c r="G847" s="341"/>
      <c r="H847" s="233"/>
    </row>
    <row r="848" spans="2:8">
      <c r="B848" s="230" t="s">
        <v>8510</v>
      </c>
      <c r="C848" s="548" t="s">
        <v>9273</v>
      </c>
      <c r="D848" s="208" t="s">
        <v>4677</v>
      </c>
      <c r="E848" s="4" t="s">
        <v>1948</v>
      </c>
      <c r="F848" s="231"/>
      <c r="G848" s="341"/>
      <c r="H848" s="233"/>
    </row>
    <row r="849" spans="2:8" ht="33">
      <c r="B849" s="230" t="s">
        <v>4679</v>
      </c>
      <c r="C849" s="548" t="s">
        <v>9274</v>
      </c>
      <c r="D849" s="208" t="s">
        <v>1306</v>
      </c>
      <c r="E849" s="4" t="s">
        <v>2285</v>
      </c>
      <c r="F849" s="231"/>
      <c r="G849" s="341"/>
      <c r="H849" s="233"/>
    </row>
    <row r="850" spans="2:8">
      <c r="B850" s="230" t="s">
        <v>8515</v>
      </c>
      <c r="C850" s="548" t="s">
        <v>9275</v>
      </c>
      <c r="D850" s="208" t="s">
        <v>1317</v>
      </c>
      <c r="E850" s="4" t="s">
        <v>1948</v>
      </c>
      <c r="F850" s="231"/>
      <c r="G850" s="341"/>
      <c r="H850" s="233"/>
    </row>
    <row r="851" spans="2:8" ht="33">
      <c r="B851" s="230" t="s">
        <v>4684</v>
      </c>
      <c r="C851" s="548" t="s">
        <v>9276</v>
      </c>
      <c r="D851" s="208">
        <v>3</v>
      </c>
      <c r="E851" s="4" t="s">
        <v>1948</v>
      </c>
      <c r="F851" s="231"/>
      <c r="G851" s="341"/>
      <c r="H851" s="233"/>
    </row>
    <row r="852" spans="2:8" ht="33">
      <c r="B852" s="230" t="s">
        <v>8518</v>
      </c>
      <c r="C852" s="548" t="s">
        <v>9277</v>
      </c>
      <c r="D852" s="208" t="s">
        <v>1317</v>
      </c>
      <c r="E852" s="4" t="s">
        <v>1948</v>
      </c>
      <c r="F852" s="231"/>
      <c r="G852" s="341"/>
      <c r="H852" s="233"/>
    </row>
    <row r="853" spans="2:8" ht="33">
      <c r="B853" s="230" t="s">
        <v>8520</v>
      </c>
      <c r="C853" s="548" t="s">
        <v>9278</v>
      </c>
      <c r="D853" s="208" t="s">
        <v>2108</v>
      </c>
      <c r="E853" s="4" t="s">
        <v>1948</v>
      </c>
      <c r="F853" s="231"/>
      <c r="G853" s="341"/>
      <c r="H853" s="233"/>
    </row>
    <row r="854" spans="2:8" ht="33">
      <c r="B854" s="230" t="s">
        <v>8522</v>
      </c>
      <c r="C854" s="548" t="s">
        <v>9279</v>
      </c>
      <c r="D854" s="208">
        <v>3</v>
      </c>
      <c r="E854" s="4" t="s">
        <v>1948</v>
      </c>
      <c r="F854" s="231"/>
      <c r="G854" s="341"/>
      <c r="H854" s="233"/>
    </row>
    <row r="855" spans="2:8" ht="33">
      <c r="B855" s="230" t="s">
        <v>4692</v>
      </c>
      <c r="C855" s="548" t="s">
        <v>9280</v>
      </c>
      <c r="D855" s="208">
        <v>1</v>
      </c>
      <c r="E855" s="4" t="s">
        <v>1948</v>
      </c>
      <c r="F855" s="231"/>
      <c r="G855" s="341"/>
      <c r="H855" s="233"/>
    </row>
    <row r="856" spans="2:8">
      <c r="B856" s="230" t="s">
        <v>8525</v>
      </c>
      <c r="C856" s="548" t="s">
        <v>9281</v>
      </c>
      <c r="D856" s="208" t="s">
        <v>4677</v>
      </c>
      <c r="E856" s="4" t="s">
        <v>1948</v>
      </c>
      <c r="F856" s="231"/>
      <c r="G856" s="341"/>
      <c r="H856" s="233"/>
    </row>
    <row r="857" spans="2:8" ht="33">
      <c r="B857" s="230" t="s">
        <v>4696</v>
      </c>
      <c r="C857" s="548" t="s">
        <v>9282</v>
      </c>
      <c r="D857" s="208" t="s">
        <v>1306</v>
      </c>
      <c r="E857" s="4" t="s">
        <v>2285</v>
      </c>
      <c r="F857" s="231"/>
      <c r="G857" s="341"/>
      <c r="H857" s="233"/>
    </row>
    <row r="858" spans="2:8">
      <c r="B858" s="230" t="s">
        <v>8529</v>
      </c>
      <c r="C858" s="548" t="s">
        <v>9283</v>
      </c>
      <c r="D858" s="208" t="s">
        <v>1317</v>
      </c>
      <c r="E858" s="4" t="s">
        <v>1948</v>
      </c>
      <c r="F858" s="231"/>
      <c r="G858" s="341"/>
      <c r="H858" s="233"/>
    </row>
    <row r="859" spans="2:8" ht="33">
      <c r="B859" s="230" t="s">
        <v>4701</v>
      </c>
      <c r="C859" s="548" t="s">
        <v>9284</v>
      </c>
      <c r="D859" s="208">
        <v>3</v>
      </c>
      <c r="E859" s="4" t="s">
        <v>1948</v>
      </c>
      <c r="F859" s="231"/>
      <c r="G859" s="341"/>
      <c r="H859" s="233"/>
    </row>
    <row r="860" spans="2:8" ht="33">
      <c r="B860" s="230" t="s">
        <v>8532</v>
      </c>
      <c r="C860" s="548" t="s">
        <v>9285</v>
      </c>
      <c r="D860" s="208" t="s">
        <v>1317</v>
      </c>
      <c r="E860" s="4" t="s">
        <v>1948</v>
      </c>
      <c r="F860" s="231"/>
      <c r="G860" s="341"/>
      <c r="H860" s="233"/>
    </row>
    <row r="861" spans="2:8" ht="33">
      <c r="B861" s="230" t="s">
        <v>8534</v>
      </c>
      <c r="C861" s="548" t="s">
        <v>9286</v>
      </c>
      <c r="D861" s="208" t="s">
        <v>2108</v>
      </c>
      <c r="E861" s="4" t="s">
        <v>1948</v>
      </c>
      <c r="F861" s="231"/>
      <c r="G861" s="341"/>
      <c r="H861" s="233"/>
    </row>
    <row r="862" spans="2:8" ht="33">
      <c r="B862" s="230" t="s">
        <v>8536</v>
      </c>
      <c r="C862" s="548" t="s">
        <v>9287</v>
      </c>
      <c r="D862" s="208">
        <v>3</v>
      </c>
      <c r="E862" s="4" t="s">
        <v>1948</v>
      </c>
      <c r="F862" s="231"/>
      <c r="G862" s="341"/>
      <c r="H862" s="233"/>
    </row>
    <row r="863" spans="2:8" ht="33">
      <c r="B863" s="230" t="s">
        <v>4709</v>
      </c>
      <c r="C863" s="548" t="s">
        <v>9288</v>
      </c>
      <c r="D863" s="208">
        <v>1</v>
      </c>
      <c r="E863" s="4" t="s">
        <v>1948</v>
      </c>
      <c r="F863" s="231"/>
      <c r="G863" s="341"/>
      <c r="H863" s="233"/>
    </row>
    <row r="864" spans="2:8" ht="17.25" thickBot="1">
      <c r="B864" s="230" t="s">
        <v>8539</v>
      </c>
      <c r="C864" s="548" t="s">
        <v>9289</v>
      </c>
      <c r="D864" s="208" t="s">
        <v>4677</v>
      </c>
      <c r="E864" s="4" t="s">
        <v>1948</v>
      </c>
      <c r="F864" s="231"/>
      <c r="G864" s="243"/>
      <c r="H864" s="233"/>
    </row>
    <row r="865" spans="2:8" ht="20.100000000000001" customHeight="1" thickBot="1">
      <c r="B865" s="464" t="s">
        <v>4713</v>
      </c>
      <c r="C865" s="453"/>
      <c r="D865" s="454"/>
      <c r="E865" s="465"/>
      <c r="F865" s="465"/>
      <c r="G865" s="466"/>
      <c r="H865" s="233"/>
    </row>
    <row r="866" spans="2:8">
      <c r="B866" s="433" t="s">
        <v>8541</v>
      </c>
      <c r="C866" s="549" t="s">
        <v>9290</v>
      </c>
      <c r="D866" s="202" t="s">
        <v>4677</v>
      </c>
      <c r="E866" s="426" t="s">
        <v>1948</v>
      </c>
      <c r="F866" s="427"/>
      <c r="G866" s="554" t="s">
        <v>8939</v>
      </c>
      <c r="H866" s="233"/>
    </row>
    <row r="867" spans="2:8" ht="30" customHeight="1">
      <c r="B867" s="230" t="s">
        <v>8544</v>
      </c>
      <c r="C867" s="549" t="s">
        <v>9291</v>
      </c>
      <c r="D867" s="208" t="s">
        <v>1317</v>
      </c>
      <c r="E867" s="4" t="s">
        <v>1948</v>
      </c>
      <c r="F867" s="231"/>
      <c r="G867" s="555"/>
      <c r="H867" s="233"/>
    </row>
    <row r="868" spans="2:8">
      <c r="B868" s="230" t="s">
        <v>4720</v>
      </c>
      <c r="C868" s="549" t="s">
        <v>9292</v>
      </c>
      <c r="D868" s="208" t="s">
        <v>3162</v>
      </c>
      <c r="E868" s="4" t="s">
        <v>1948</v>
      </c>
      <c r="F868" s="231"/>
      <c r="G868" s="555"/>
      <c r="H868" s="233"/>
    </row>
    <row r="869" spans="2:8">
      <c r="B869" s="230" t="s">
        <v>4722</v>
      </c>
      <c r="C869" s="549" t="s">
        <v>9293</v>
      </c>
      <c r="D869" s="208" t="s">
        <v>1317</v>
      </c>
      <c r="E869" s="4" t="s">
        <v>1948</v>
      </c>
      <c r="F869" s="231"/>
      <c r="G869" s="555"/>
      <c r="H869" s="233"/>
    </row>
    <row r="870" spans="2:8" ht="33">
      <c r="B870" s="230" t="s">
        <v>4724</v>
      </c>
      <c r="C870" s="549" t="s">
        <v>9294</v>
      </c>
      <c r="D870" s="208" t="s">
        <v>1306</v>
      </c>
      <c r="E870" s="4" t="s">
        <v>2285</v>
      </c>
      <c r="F870" s="231"/>
      <c r="G870" s="555"/>
      <c r="H870" s="233"/>
    </row>
    <row r="871" spans="2:8">
      <c r="B871" s="230" t="s">
        <v>8549</v>
      </c>
      <c r="C871" s="549" t="s">
        <v>9295</v>
      </c>
      <c r="D871" s="208" t="s">
        <v>1317</v>
      </c>
      <c r="E871" s="4" t="s">
        <v>1948</v>
      </c>
      <c r="F871" s="231"/>
      <c r="G871" s="555"/>
      <c r="H871" s="233"/>
    </row>
    <row r="872" spans="2:8" ht="33">
      <c r="B872" s="230" t="s">
        <v>4728</v>
      </c>
      <c r="C872" s="549" t="s">
        <v>9296</v>
      </c>
      <c r="D872" s="208">
        <v>3</v>
      </c>
      <c r="E872" s="4" t="s">
        <v>1948</v>
      </c>
      <c r="F872" s="231"/>
      <c r="G872" s="555"/>
      <c r="H872" s="233"/>
    </row>
    <row r="873" spans="2:8" ht="33">
      <c r="B873" s="230" t="s">
        <v>8552</v>
      </c>
      <c r="C873" s="549" t="s">
        <v>9297</v>
      </c>
      <c r="D873" s="208" t="s">
        <v>1317</v>
      </c>
      <c r="E873" s="4" t="s">
        <v>1948</v>
      </c>
      <c r="F873" s="231"/>
      <c r="G873" s="555"/>
      <c r="H873" s="233"/>
    </row>
    <row r="874" spans="2:8" ht="33">
      <c r="B874" s="230" t="s">
        <v>8554</v>
      </c>
      <c r="C874" s="549" t="s">
        <v>9298</v>
      </c>
      <c r="D874" s="208" t="s">
        <v>2108</v>
      </c>
      <c r="E874" s="4" t="s">
        <v>1948</v>
      </c>
      <c r="F874" s="231"/>
      <c r="G874" s="555"/>
      <c r="H874" s="233"/>
    </row>
    <row r="875" spans="2:8" ht="33">
      <c r="B875" s="230" t="s">
        <v>8556</v>
      </c>
      <c r="C875" s="549" t="s">
        <v>9299</v>
      </c>
      <c r="D875" s="208">
        <v>3</v>
      </c>
      <c r="E875" s="4" t="s">
        <v>1948</v>
      </c>
      <c r="F875" s="231"/>
      <c r="G875" s="555"/>
      <c r="H875" s="233"/>
    </row>
    <row r="876" spans="2:8" ht="33">
      <c r="B876" s="230" t="s">
        <v>4736</v>
      </c>
      <c r="C876" s="549" t="s">
        <v>9300</v>
      </c>
      <c r="D876" s="208">
        <v>1</v>
      </c>
      <c r="E876" s="4" t="s">
        <v>1948</v>
      </c>
      <c r="F876" s="231"/>
      <c r="G876" s="555"/>
      <c r="H876" s="233"/>
    </row>
    <row r="877" spans="2:8">
      <c r="B877" s="230" t="s">
        <v>8559</v>
      </c>
      <c r="C877" s="549" t="s">
        <v>9301</v>
      </c>
      <c r="D877" s="208" t="s">
        <v>4677</v>
      </c>
      <c r="E877" s="4" t="s">
        <v>1948</v>
      </c>
      <c r="F877" s="231"/>
      <c r="G877" s="555"/>
      <c r="H877" s="233"/>
    </row>
    <row r="878" spans="2:8" ht="33">
      <c r="B878" s="230" t="s">
        <v>4740</v>
      </c>
      <c r="C878" s="549" t="s">
        <v>9302</v>
      </c>
      <c r="D878" s="208" t="s">
        <v>1306</v>
      </c>
      <c r="E878" s="4" t="s">
        <v>2285</v>
      </c>
      <c r="F878" s="231"/>
      <c r="G878" s="555"/>
      <c r="H878" s="233"/>
    </row>
    <row r="879" spans="2:8">
      <c r="B879" s="230" t="s">
        <v>8562</v>
      </c>
      <c r="C879" s="549" t="s">
        <v>9303</v>
      </c>
      <c r="D879" s="208" t="s">
        <v>1317</v>
      </c>
      <c r="E879" s="4" t="s">
        <v>1948</v>
      </c>
      <c r="F879" s="231"/>
      <c r="G879" s="555"/>
      <c r="H879" s="233"/>
    </row>
    <row r="880" spans="2:8" ht="33">
      <c r="B880" s="230" t="s">
        <v>4744</v>
      </c>
      <c r="C880" s="549" t="s">
        <v>9304</v>
      </c>
      <c r="D880" s="208">
        <v>3</v>
      </c>
      <c r="E880" s="4" t="s">
        <v>1948</v>
      </c>
      <c r="F880" s="231"/>
      <c r="G880" s="555"/>
      <c r="H880" s="233"/>
    </row>
    <row r="881" spans="2:8" ht="33">
      <c r="B881" s="230" t="s">
        <v>8565</v>
      </c>
      <c r="C881" s="549" t="s">
        <v>9305</v>
      </c>
      <c r="D881" s="208" t="s">
        <v>1317</v>
      </c>
      <c r="E881" s="4" t="s">
        <v>1948</v>
      </c>
      <c r="F881" s="231"/>
      <c r="G881" s="555"/>
      <c r="H881" s="233"/>
    </row>
    <row r="882" spans="2:8" ht="33">
      <c r="B882" s="230" t="s">
        <v>8567</v>
      </c>
      <c r="C882" s="549" t="s">
        <v>9306</v>
      </c>
      <c r="D882" s="208" t="s">
        <v>2108</v>
      </c>
      <c r="E882" s="4" t="s">
        <v>1948</v>
      </c>
      <c r="F882" s="231"/>
      <c r="G882" s="555"/>
      <c r="H882" s="233"/>
    </row>
    <row r="883" spans="2:8" ht="33">
      <c r="B883" s="230" t="s">
        <v>8569</v>
      </c>
      <c r="C883" s="549" t="s">
        <v>9307</v>
      </c>
      <c r="D883" s="208">
        <v>3</v>
      </c>
      <c r="E883" s="4" t="s">
        <v>1948</v>
      </c>
      <c r="F883" s="231"/>
      <c r="G883" s="555"/>
      <c r="H883" s="233"/>
    </row>
    <row r="884" spans="2:8" ht="33">
      <c r="B884" s="230" t="s">
        <v>4752</v>
      </c>
      <c r="C884" s="549" t="s">
        <v>9308</v>
      </c>
      <c r="D884" s="208">
        <v>1</v>
      </c>
      <c r="E884" s="4" t="s">
        <v>1948</v>
      </c>
      <c r="F884" s="231"/>
      <c r="G884" s="555"/>
      <c r="H884" s="233"/>
    </row>
    <row r="885" spans="2:8">
      <c r="B885" s="230" t="s">
        <v>8572</v>
      </c>
      <c r="C885" s="549" t="s">
        <v>9309</v>
      </c>
      <c r="D885" s="208" t="s">
        <v>4677</v>
      </c>
      <c r="E885" s="4" t="s">
        <v>1948</v>
      </c>
      <c r="F885" s="231"/>
      <c r="G885" s="555"/>
      <c r="H885" s="233"/>
    </row>
    <row r="886" spans="2:8" ht="33">
      <c r="B886" s="230" t="s">
        <v>4756</v>
      </c>
      <c r="C886" s="549" t="s">
        <v>9310</v>
      </c>
      <c r="D886" s="208" t="s">
        <v>1306</v>
      </c>
      <c r="E886" s="4" t="s">
        <v>2285</v>
      </c>
      <c r="F886" s="231"/>
      <c r="G886" s="555"/>
      <c r="H886" s="233"/>
    </row>
    <row r="887" spans="2:8">
      <c r="B887" s="230" t="s">
        <v>8575</v>
      </c>
      <c r="C887" s="549" t="s">
        <v>9311</v>
      </c>
      <c r="D887" s="208" t="s">
        <v>1317</v>
      </c>
      <c r="E887" s="4" t="s">
        <v>1948</v>
      </c>
      <c r="F887" s="231"/>
      <c r="G887" s="555"/>
      <c r="H887" s="233"/>
    </row>
    <row r="888" spans="2:8" ht="33">
      <c r="B888" s="230" t="s">
        <v>4760</v>
      </c>
      <c r="C888" s="549" t="s">
        <v>9312</v>
      </c>
      <c r="D888" s="208">
        <v>3</v>
      </c>
      <c r="E888" s="4" t="s">
        <v>1948</v>
      </c>
      <c r="F888" s="231"/>
      <c r="G888" s="555"/>
      <c r="H888" s="233"/>
    </row>
    <row r="889" spans="2:8" ht="33">
      <c r="B889" s="230" t="s">
        <v>8578</v>
      </c>
      <c r="C889" s="549" t="s">
        <v>9313</v>
      </c>
      <c r="D889" s="208" t="s">
        <v>1317</v>
      </c>
      <c r="E889" s="4" t="s">
        <v>1948</v>
      </c>
      <c r="F889" s="231"/>
      <c r="G889" s="555"/>
      <c r="H889" s="233"/>
    </row>
    <row r="890" spans="2:8" ht="33">
      <c r="B890" s="230" t="s">
        <v>8580</v>
      </c>
      <c r="C890" s="549" t="s">
        <v>9314</v>
      </c>
      <c r="D890" s="208" t="s">
        <v>2108</v>
      </c>
      <c r="E890" s="4" t="s">
        <v>1948</v>
      </c>
      <c r="F890" s="231"/>
      <c r="G890" s="555"/>
      <c r="H890" s="233"/>
    </row>
    <row r="891" spans="2:8" ht="33">
      <c r="B891" s="230" t="s">
        <v>8582</v>
      </c>
      <c r="C891" s="549" t="s">
        <v>9315</v>
      </c>
      <c r="D891" s="208">
        <v>3</v>
      </c>
      <c r="E891" s="4" t="s">
        <v>1948</v>
      </c>
      <c r="F891" s="231"/>
      <c r="G891" s="555"/>
      <c r="H891" s="233"/>
    </row>
    <row r="892" spans="2:8" ht="33">
      <c r="B892" s="230" t="s">
        <v>4768</v>
      </c>
      <c r="C892" s="549" t="s">
        <v>9316</v>
      </c>
      <c r="D892" s="208">
        <v>1</v>
      </c>
      <c r="E892" s="4" t="s">
        <v>1948</v>
      </c>
      <c r="F892" s="231"/>
      <c r="G892" s="555"/>
      <c r="H892" s="233"/>
    </row>
    <row r="893" spans="2:8" ht="17.25" thickBot="1">
      <c r="B893" s="230" t="s">
        <v>8585</v>
      </c>
      <c r="C893" s="549" t="s">
        <v>9317</v>
      </c>
      <c r="D893" s="208" t="s">
        <v>4677</v>
      </c>
      <c r="E893" s="4" t="s">
        <v>1948</v>
      </c>
      <c r="F893" s="231"/>
      <c r="G893" s="556"/>
      <c r="H893" s="233"/>
    </row>
    <row r="894" spans="2:8" ht="20.100000000000001" customHeight="1" thickBot="1">
      <c r="B894" s="464" t="s">
        <v>4888</v>
      </c>
      <c r="C894" s="453"/>
      <c r="D894" s="454"/>
      <c r="E894" s="465"/>
      <c r="F894" s="465"/>
      <c r="G894" s="466"/>
      <c r="H894" s="233"/>
    </row>
    <row r="895" spans="2:8">
      <c r="B895" s="433" t="s">
        <v>8587</v>
      </c>
      <c r="C895" s="549" t="s">
        <v>9318</v>
      </c>
      <c r="D895" s="202" t="s">
        <v>2225</v>
      </c>
      <c r="E895" s="426" t="s">
        <v>1948</v>
      </c>
      <c r="F895" s="427"/>
      <c r="G895" s="475" t="s">
        <v>8968</v>
      </c>
      <c r="H895" s="233"/>
    </row>
    <row r="896" spans="2:8">
      <c r="B896" s="230" t="s">
        <v>8590</v>
      </c>
      <c r="C896" s="549" t="s">
        <v>9319</v>
      </c>
      <c r="D896" s="208" t="s">
        <v>1317</v>
      </c>
      <c r="E896" s="4" t="s">
        <v>1948</v>
      </c>
      <c r="F896" s="231"/>
      <c r="G896" s="341"/>
      <c r="H896" s="233"/>
    </row>
    <row r="897" spans="2:8">
      <c r="B897" s="230" t="s">
        <v>4777</v>
      </c>
      <c r="C897" s="549" t="s">
        <v>9320</v>
      </c>
      <c r="D897" s="208" t="s">
        <v>3162</v>
      </c>
      <c r="E897" s="4" t="s">
        <v>1948</v>
      </c>
      <c r="F897" s="231"/>
      <c r="G897" s="341"/>
      <c r="H897" s="233"/>
    </row>
    <row r="898" spans="2:8">
      <c r="B898" s="230" t="s">
        <v>4779</v>
      </c>
      <c r="C898" s="549" t="s">
        <v>9321</v>
      </c>
      <c r="D898" s="208" t="s">
        <v>1317</v>
      </c>
      <c r="E898" s="4" t="s">
        <v>1948</v>
      </c>
      <c r="F898" s="231"/>
      <c r="G898" s="341"/>
      <c r="H898" s="233"/>
    </row>
    <row r="899" spans="2:8" ht="33">
      <c r="B899" s="230" t="s">
        <v>4781</v>
      </c>
      <c r="C899" s="549" t="s">
        <v>9322</v>
      </c>
      <c r="D899" s="208" t="s">
        <v>1306</v>
      </c>
      <c r="E899" s="4" t="s">
        <v>2285</v>
      </c>
      <c r="F899" s="231"/>
      <c r="G899" s="341"/>
      <c r="H899" s="233"/>
    </row>
    <row r="900" spans="2:8">
      <c r="B900" s="230" t="s">
        <v>8595</v>
      </c>
      <c r="C900" s="549" t="s">
        <v>9323</v>
      </c>
      <c r="D900" s="208" t="s">
        <v>1317</v>
      </c>
      <c r="E900" s="4" t="s">
        <v>1948</v>
      </c>
      <c r="F900" s="231"/>
      <c r="G900" s="341"/>
      <c r="H900" s="233"/>
    </row>
    <row r="901" spans="2:8" ht="33">
      <c r="B901" s="230" t="s">
        <v>4785</v>
      </c>
      <c r="C901" s="549" t="s">
        <v>9324</v>
      </c>
      <c r="D901" s="208">
        <v>3</v>
      </c>
      <c r="E901" s="4" t="s">
        <v>1948</v>
      </c>
      <c r="F901" s="231"/>
      <c r="G901" s="341"/>
      <c r="H901" s="233"/>
    </row>
    <row r="902" spans="2:8" ht="33">
      <c r="B902" s="230" t="s">
        <v>8598</v>
      </c>
      <c r="C902" s="549" t="s">
        <v>9325</v>
      </c>
      <c r="D902" s="208" t="s">
        <v>1317</v>
      </c>
      <c r="E902" s="4" t="s">
        <v>1948</v>
      </c>
      <c r="F902" s="231"/>
      <c r="G902" s="341"/>
      <c r="H902" s="233"/>
    </row>
    <row r="903" spans="2:8" ht="33">
      <c r="B903" s="230" t="s">
        <v>8600</v>
      </c>
      <c r="C903" s="549" t="s">
        <v>9326</v>
      </c>
      <c r="D903" s="208" t="s">
        <v>2108</v>
      </c>
      <c r="E903" s="4" t="s">
        <v>1948</v>
      </c>
      <c r="F903" s="231"/>
      <c r="G903" s="341"/>
      <c r="H903" s="233"/>
    </row>
    <row r="904" spans="2:8" ht="33">
      <c r="B904" s="230" t="s">
        <v>8602</v>
      </c>
      <c r="C904" s="549" t="s">
        <v>9327</v>
      </c>
      <c r="D904" s="208">
        <v>3</v>
      </c>
      <c r="E904" s="4" t="s">
        <v>1948</v>
      </c>
      <c r="F904" s="231"/>
      <c r="G904" s="341"/>
      <c r="H904" s="233"/>
    </row>
    <row r="905" spans="2:8" ht="33">
      <c r="B905" s="230" t="s">
        <v>4793</v>
      </c>
      <c r="C905" s="549" t="s">
        <v>9328</v>
      </c>
      <c r="D905" s="208">
        <v>1</v>
      </c>
      <c r="E905" s="4" t="s">
        <v>1948</v>
      </c>
      <c r="F905" s="231"/>
      <c r="G905" s="341"/>
      <c r="H905" s="233"/>
    </row>
    <row r="906" spans="2:8">
      <c r="B906" s="230" t="s">
        <v>8605</v>
      </c>
      <c r="C906" s="549" t="s">
        <v>9329</v>
      </c>
      <c r="D906" s="208" t="s">
        <v>4677</v>
      </c>
      <c r="E906" s="4" t="s">
        <v>1948</v>
      </c>
      <c r="F906" s="231"/>
      <c r="G906" s="341"/>
      <c r="H906" s="233"/>
    </row>
    <row r="907" spans="2:8" ht="33">
      <c r="B907" s="230" t="s">
        <v>4797</v>
      </c>
      <c r="C907" s="549" t="s">
        <v>9330</v>
      </c>
      <c r="D907" s="208" t="s">
        <v>1306</v>
      </c>
      <c r="E907" s="4" t="s">
        <v>2285</v>
      </c>
      <c r="F907" s="231"/>
      <c r="G907" s="341"/>
      <c r="H907" s="233"/>
    </row>
    <row r="908" spans="2:8">
      <c r="B908" s="230" t="s">
        <v>8608</v>
      </c>
      <c r="C908" s="549" t="s">
        <v>9331</v>
      </c>
      <c r="D908" s="208" t="s">
        <v>1317</v>
      </c>
      <c r="E908" s="4" t="s">
        <v>1948</v>
      </c>
      <c r="F908" s="231"/>
      <c r="G908" s="341"/>
      <c r="H908" s="233"/>
    </row>
    <row r="909" spans="2:8" ht="33">
      <c r="B909" s="230" t="s">
        <v>4801</v>
      </c>
      <c r="C909" s="549" t="s">
        <v>9332</v>
      </c>
      <c r="D909" s="208">
        <v>3</v>
      </c>
      <c r="E909" s="4" t="s">
        <v>1948</v>
      </c>
      <c r="F909" s="231"/>
      <c r="G909" s="341"/>
      <c r="H909" s="233"/>
    </row>
    <row r="910" spans="2:8" ht="33">
      <c r="B910" s="230" t="s">
        <v>8611</v>
      </c>
      <c r="C910" s="549" t="s">
        <v>9333</v>
      </c>
      <c r="D910" s="208" t="s">
        <v>1317</v>
      </c>
      <c r="E910" s="4" t="s">
        <v>1948</v>
      </c>
      <c r="F910" s="231"/>
      <c r="G910" s="341"/>
      <c r="H910" s="233"/>
    </row>
    <row r="911" spans="2:8" ht="33">
      <c r="B911" s="230" t="s">
        <v>8613</v>
      </c>
      <c r="C911" s="549" t="s">
        <v>9334</v>
      </c>
      <c r="D911" s="208" t="s">
        <v>2108</v>
      </c>
      <c r="E911" s="4" t="s">
        <v>1948</v>
      </c>
      <c r="F911" s="231"/>
      <c r="G911" s="341"/>
      <c r="H911" s="233"/>
    </row>
    <row r="912" spans="2:8" ht="33">
      <c r="B912" s="230" t="s">
        <v>8615</v>
      </c>
      <c r="C912" s="549" t="s">
        <v>9335</v>
      </c>
      <c r="D912" s="208">
        <v>3</v>
      </c>
      <c r="E912" s="4" t="s">
        <v>1948</v>
      </c>
      <c r="F912" s="231"/>
      <c r="G912" s="341"/>
      <c r="H912" s="233"/>
    </row>
    <row r="913" spans="2:8" ht="33">
      <c r="B913" s="230" t="s">
        <v>4809</v>
      </c>
      <c r="C913" s="549" t="s">
        <v>9336</v>
      </c>
      <c r="D913" s="208">
        <v>1</v>
      </c>
      <c r="E913" s="4" t="s">
        <v>1948</v>
      </c>
      <c r="F913" s="231"/>
      <c r="G913" s="341"/>
      <c r="H913" s="233"/>
    </row>
    <row r="914" spans="2:8">
      <c r="B914" s="230" t="s">
        <v>8618</v>
      </c>
      <c r="C914" s="549" t="s">
        <v>9337</v>
      </c>
      <c r="D914" s="208" t="s">
        <v>4677</v>
      </c>
      <c r="E914" s="4" t="s">
        <v>1948</v>
      </c>
      <c r="F914" s="231"/>
      <c r="G914" s="341"/>
      <c r="H914" s="233"/>
    </row>
    <row r="915" spans="2:8" ht="33">
      <c r="B915" s="230" t="s">
        <v>4813</v>
      </c>
      <c r="C915" s="549" t="s">
        <v>9338</v>
      </c>
      <c r="D915" s="208" t="s">
        <v>1306</v>
      </c>
      <c r="E915" s="4" t="s">
        <v>2285</v>
      </c>
      <c r="F915" s="231"/>
      <c r="G915" s="341"/>
      <c r="H915" s="233"/>
    </row>
    <row r="916" spans="2:8">
      <c r="B916" s="230" t="s">
        <v>8621</v>
      </c>
      <c r="C916" s="549" t="s">
        <v>9339</v>
      </c>
      <c r="D916" s="208" t="s">
        <v>1317</v>
      </c>
      <c r="E916" s="4" t="s">
        <v>1948</v>
      </c>
      <c r="F916" s="231"/>
      <c r="G916" s="341"/>
      <c r="H916" s="233"/>
    </row>
    <row r="917" spans="2:8" ht="33">
      <c r="B917" s="230" t="s">
        <v>4817</v>
      </c>
      <c r="C917" s="549" t="s">
        <v>9340</v>
      </c>
      <c r="D917" s="208">
        <v>3</v>
      </c>
      <c r="E917" s="4" t="s">
        <v>1948</v>
      </c>
      <c r="F917" s="231"/>
      <c r="G917" s="341"/>
      <c r="H917" s="233"/>
    </row>
    <row r="918" spans="2:8" ht="33">
      <c r="B918" s="230" t="s">
        <v>8624</v>
      </c>
      <c r="C918" s="549" t="s">
        <v>9341</v>
      </c>
      <c r="D918" s="208" t="s">
        <v>1317</v>
      </c>
      <c r="E918" s="4" t="s">
        <v>1948</v>
      </c>
      <c r="F918" s="231"/>
      <c r="G918" s="341"/>
      <c r="H918" s="233"/>
    </row>
    <row r="919" spans="2:8" ht="33">
      <c r="B919" s="230" t="s">
        <v>8626</v>
      </c>
      <c r="C919" s="549" t="s">
        <v>9342</v>
      </c>
      <c r="D919" s="208" t="s">
        <v>2108</v>
      </c>
      <c r="E919" s="4" t="s">
        <v>1948</v>
      </c>
      <c r="F919" s="231"/>
      <c r="G919" s="341"/>
      <c r="H919" s="233"/>
    </row>
    <row r="920" spans="2:8" ht="33">
      <c r="B920" s="230" t="s">
        <v>8628</v>
      </c>
      <c r="C920" s="549" t="s">
        <v>9343</v>
      </c>
      <c r="D920" s="208">
        <v>3</v>
      </c>
      <c r="E920" s="4" t="s">
        <v>1948</v>
      </c>
      <c r="F920" s="231"/>
      <c r="G920" s="614"/>
      <c r="H920" s="233"/>
    </row>
    <row r="921" spans="2:8" ht="33">
      <c r="B921" s="230" t="s">
        <v>4825</v>
      </c>
      <c r="C921" s="549" t="s">
        <v>9344</v>
      </c>
      <c r="D921" s="208">
        <v>1</v>
      </c>
      <c r="E921" s="4" t="s">
        <v>1948</v>
      </c>
      <c r="F921" s="231"/>
      <c r="G921" s="614"/>
      <c r="H921" s="233"/>
    </row>
    <row r="922" spans="2:8" ht="17.25" thickBot="1">
      <c r="B922" s="230" t="s">
        <v>8631</v>
      </c>
      <c r="C922" s="549" t="s">
        <v>9345</v>
      </c>
      <c r="D922" s="208" t="s">
        <v>4677</v>
      </c>
      <c r="E922" s="4" t="s">
        <v>1948</v>
      </c>
      <c r="F922" s="231"/>
      <c r="G922" s="615"/>
      <c r="H922" s="233"/>
    </row>
    <row r="923" spans="2:8" ht="18">
      <c r="B923" s="459" t="s">
        <v>4829</v>
      </c>
      <c r="C923" s="543"/>
      <c r="D923" s="269"/>
      <c r="E923" s="432"/>
      <c r="F923" s="432"/>
      <c r="G923" s="460"/>
      <c r="H923" s="233"/>
    </row>
    <row r="924" spans="2:8" ht="18.75" thickBot="1">
      <c r="B924" s="544" t="s">
        <v>8633</v>
      </c>
      <c r="C924" s="545"/>
      <c r="D924" s="275"/>
      <c r="E924" s="462"/>
      <c r="F924" s="462"/>
      <c r="G924" s="463"/>
      <c r="H924" s="233"/>
    </row>
    <row r="925" spans="2:8" ht="20.100000000000001" customHeight="1" thickBot="1">
      <c r="B925" s="464" t="s">
        <v>8634</v>
      </c>
      <c r="C925" s="453"/>
      <c r="D925" s="454"/>
      <c r="E925" s="465"/>
      <c r="F925" s="465"/>
      <c r="G925" s="466"/>
      <c r="H925" s="233"/>
    </row>
    <row r="926" spans="2:8">
      <c r="B926" s="230" t="s">
        <v>8491</v>
      </c>
      <c r="C926" s="548" t="s">
        <v>9346</v>
      </c>
      <c r="D926" s="208" t="s">
        <v>1317</v>
      </c>
      <c r="E926" s="4" t="s">
        <v>1948</v>
      </c>
      <c r="F926" s="231"/>
      <c r="G926" s="475" t="s">
        <v>8997</v>
      </c>
      <c r="H926" s="233"/>
    </row>
    <row r="927" spans="2:8">
      <c r="B927" s="230" t="s">
        <v>4647</v>
      </c>
      <c r="C927" s="548" t="s">
        <v>9347</v>
      </c>
      <c r="D927" s="208" t="s">
        <v>3162</v>
      </c>
      <c r="E927" s="4" t="s">
        <v>1948</v>
      </c>
      <c r="F927" s="231"/>
      <c r="G927" s="341"/>
      <c r="H927" s="233"/>
    </row>
    <row r="928" spans="2:8">
      <c r="B928" s="230" t="s">
        <v>4651</v>
      </c>
      <c r="C928" s="548" t="s">
        <v>9348</v>
      </c>
      <c r="D928" s="208" t="s">
        <v>1317</v>
      </c>
      <c r="E928" s="4" t="s">
        <v>1948</v>
      </c>
      <c r="F928" s="231"/>
      <c r="G928" s="341"/>
      <c r="H928" s="233"/>
    </row>
    <row r="929" spans="2:8" ht="33">
      <c r="B929" s="230" t="s">
        <v>4654</v>
      </c>
      <c r="C929" s="548" t="s">
        <v>9349</v>
      </c>
      <c r="D929" s="208" t="s">
        <v>1306</v>
      </c>
      <c r="E929" s="4" t="s">
        <v>2285</v>
      </c>
      <c r="F929" s="231"/>
      <c r="G929" s="341"/>
      <c r="H929" s="233"/>
    </row>
    <row r="930" spans="2:8">
      <c r="B930" s="230" t="s">
        <v>8498</v>
      </c>
      <c r="C930" s="548" t="s">
        <v>9350</v>
      </c>
      <c r="D930" s="208" t="s">
        <v>1317</v>
      </c>
      <c r="E930" s="4" t="s">
        <v>1948</v>
      </c>
      <c r="F930" s="231"/>
      <c r="G930" s="341"/>
      <c r="H930" s="233"/>
    </row>
    <row r="931" spans="2:8" ht="33">
      <c r="B931" s="230" t="s">
        <v>4660</v>
      </c>
      <c r="C931" s="548" t="s">
        <v>9351</v>
      </c>
      <c r="D931" s="208">
        <v>3</v>
      </c>
      <c r="E931" s="4" t="s">
        <v>1948</v>
      </c>
      <c r="F931" s="231"/>
      <c r="G931" s="341"/>
      <c r="H931" s="233"/>
    </row>
    <row r="932" spans="2:8" ht="33">
      <c r="B932" s="230" t="s">
        <v>8502</v>
      </c>
      <c r="C932" s="548" t="s">
        <v>9352</v>
      </c>
      <c r="D932" s="208" t="s">
        <v>1317</v>
      </c>
      <c r="E932" s="4" t="s">
        <v>1948</v>
      </c>
      <c r="F932" s="231"/>
      <c r="G932" s="341"/>
      <c r="H932" s="233"/>
    </row>
    <row r="933" spans="2:8" ht="33">
      <c r="B933" s="230" t="s">
        <v>8504</v>
      </c>
      <c r="C933" s="548" t="s">
        <v>9353</v>
      </c>
      <c r="D933" s="208" t="s">
        <v>2108</v>
      </c>
      <c r="E933" s="4" t="s">
        <v>1948</v>
      </c>
      <c r="F933" s="231"/>
      <c r="G933" s="341"/>
      <c r="H933" s="233"/>
    </row>
    <row r="934" spans="2:8" ht="33">
      <c r="B934" s="230" t="s">
        <v>8506</v>
      </c>
      <c r="C934" s="548" t="s">
        <v>9354</v>
      </c>
      <c r="D934" s="208">
        <v>3</v>
      </c>
      <c r="E934" s="4" t="s">
        <v>1948</v>
      </c>
      <c r="F934" s="231"/>
      <c r="G934" s="341"/>
      <c r="H934" s="233"/>
    </row>
    <row r="935" spans="2:8" ht="33">
      <c r="B935" s="230" t="s">
        <v>4672</v>
      </c>
      <c r="C935" s="548" t="s">
        <v>9355</v>
      </c>
      <c r="D935" s="208">
        <v>1</v>
      </c>
      <c r="E935" s="4" t="s">
        <v>1948</v>
      </c>
      <c r="F935" s="231"/>
      <c r="G935" s="341"/>
      <c r="H935" s="233"/>
    </row>
    <row r="936" spans="2:8">
      <c r="B936" s="230" t="s">
        <v>8510</v>
      </c>
      <c r="C936" s="548" t="s">
        <v>9356</v>
      </c>
      <c r="D936" s="208" t="s">
        <v>4677</v>
      </c>
      <c r="E936" s="4" t="s">
        <v>1948</v>
      </c>
      <c r="F936" s="231"/>
      <c r="G936" s="341"/>
      <c r="H936" s="233"/>
    </row>
    <row r="937" spans="2:8" ht="33">
      <c r="B937" s="230" t="s">
        <v>4679</v>
      </c>
      <c r="C937" s="548" t="s">
        <v>9357</v>
      </c>
      <c r="D937" s="208" t="s">
        <v>1306</v>
      </c>
      <c r="E937" s="4" t="s">
        <v>2285</v>
      </c>
      <c r="F937" s="231"/>
      <c r="G937" s="341"/>
      <c r="H937" s="233"/>
    </row>
    <row r="938" spans="2:8">
      <c r="B938" s="230" t="s">
        <v>8515</v>
      </c>
      <c r="C938" s="548" t="s">
        <v>9358</v>
      </c>
      <c r="D938" s="208" t="s">
        <v>1317</v>
      </c>
      <c r="E938" s="4" t="s">
        <v>1948</v>
      </c>
      <c r="F938" s="231"/>
      <c r="G938" s="341"/>
      <c r="H938" s="233"/>
    </row>
    <row r="939" spans="2:8" ht="33">
      <c r="B939" s="230" t="s">
        <v>4684</v>
      </c>
      <c r="C939" s="548" t="s">
        <v>9359</v>
      </c>
      <c r="D939" s="208">
        <v>3</v>
      </c>
      <c r="E939" s="4" t="s">
        <v>1948</v>
      </c>
      <c r="F939" s="231"/>
      <c r="G939" s="341"/>
      <c r="H939" s="233"/>
    </row>
    <row r="940" spans="2:8" ht="33">
      <c r="B940" s="230" t="s">
        <v>8518</v>
      </c>
      <c r="C940" s="548" t="s">
        <v>9360</v>
      </c>
      <c r="D940" s="208" t="s">
        <v>1317</v>
      </c>
      <c r="E940" s="4" t="s">
        <v>1948</v>
      </c>
      <c r="F940" s="231"/>
      <c r="G940" s="341"/>
      <c r="H940" s="233"/>
    </row>
    <row r="941" spans="2:8" ht="33">
      <c r="B941" s="230" t="s">
        <v>8520</v>
      </c>
      <c r="C941" s="548" t="s">
        <v>9361</v>
      </c>
      <c r="D941" s="208" t="s">
        <v>2108</v>
      </c>
      <c r="E941" s="4" t="s">
        <v>1948</v>
      </c>
      <c r="F941" s="231"/>
      <c r="G941" s="341"/>
      <c r="H941" s="233"/>
    </row>
    <row r="942" spans="2:8" ht="33">
      <c r="B942" s="230" t="s">
        <v>8522</v>
      </c>
      <c r="C942" s="548" t="s">
        <v>9362</v>
      </c>
      <c r="D942" s="208">
        <v>3</v>
      </c>
      <c r="E942" s="4" t="s">
        <v>1948</v>
      </c>
      <c r="F942" s="231"/>
      <c r="G942" s="341"/>
      <c r="H942" s="233"/>
    </row>
    <row r="943" spans="2:8" ht="33">
      <c r="B943" s="230" t="s">
        <v>4692</v>
      </c>
      <c r="C943" s="548" t="s">
        <v>9363</v>
      </c>
      <c r="D943" s="208">
        <v>1</v>
      </c>
      <c r="E943" s="4" t="s">
        <v>1948</v>
      </c>
      <c r="F943" s="231"/>
      <c r="G943" s="341"/>
      <c r="H943" s="233"/>
    </row>
    <row r="944" spans="2:8">
      <c r="B944" s="230" t="s">
        <v>8525</v>
      </c>
      <c r="C944" s="548" t="s">
        <v>9364</v>
      </c>
      <c r="D944" s="208" t="s">
        <v>4677</v>
      </c>
      <c r="E944" s="4" t="s">
        <v>1948</v>
      </c>
      <c r="F944" s="231"/>
      <c r="G944" s="341"/>
      <c r="H944" s="233"/>
    </row>
    <row r="945" spans="2:8" ht="33">
      <c r="B945" s="230" t="s">
        <v>4696</v>
      </c>
      <c r="C945" s="548" t="s">
        <v>9365</v>
      </c>
      <c r="D945" s="208" t="s">
        <v>1306</v>
      </c>
      <c r="E945" s="4" t="s">
        <v>2285</v>
      </c>
      <c r="F945" s="231"/>
      <c r="G945" s="341"/>
      <c r="H945" s="233"/>
    </row>
    <row r="946" spans="2:8">
      <c r="B946" s="230" t="s">
        <v>8529</v>
      </c>
      <c r="C946" s="548" t="s">
        <v>9366</v>
      </c>
      <c r="D946" s="208" t="s">
        <v>1317</v>
      </c>
      <c r="E946" s="4" t="s">
        <v>1948</v>
      </c>
      <c r="F946" s="231"/>
      <c r="G946" s="341"/>
      <c r="H946" s="233"/>
    </row>
    <row r="947" spans="2:8" ht="33">
      <c r="B947" s="230" t="s">
        <v>4701</v>
      </c>
      <c r="C947" s="548" t="s">
        <v>9367</v>
      </c>
      <c r="D947" s="208">
        <v>3</v>
      </c>
      <c r="E947" s="4" t="s">
        <v>1948</v>
      </c>
      <c r="F947" s="231"/>
      <c r="G947" s="341"/>
      <c r="H947" s="233"/>
    </row>
    <row r="948" spans="2:8" ht="33">
      <c r="B948" s="230" t="s">
        <v>8532</v>
      </c>
      <c r="C948" s="548" t="s">
        <v>9368</v>
      </c>
      <c r="D948" s="208" t="s">
        <v>1317</v>
      </c>
      <c r="E948" s="4" t="s">
        <v>1948</v>
      </c>
      <c r="F948" s="231"/>
      <c r="G948" s="341"/>
      <c r="H948" s="233"/>
    </row>
    <row r="949" spans="2:8" ht="33">
      <c r="B949" s="230" t="s">
        <v>8534</v>
      </c>
      <c r="C949" s="548" t="s">
        <v>9369</v>
      </c>
      <c r="D949" s="208" t="s">
        <v>2108</v>
      </c>
      <c r="E949" s="4" t="s">
        <v>1948</v>
      </c>
      <c r="F949" s="231"/>
      <c r="G949" s="341"/>
      <c r="H949" s="233"/>
    </row>
    <row r="950" spans="2:8" ht="33">
      <c r="B950" s="230" t="s">
        <v>8536</v>
      </c>
      <c r="C950" s="548" t="s">
        <v>9370</v>
      </c>
      <c r="D950" s="208">
        <v>3</v>
      </c>
      <c r="E950" s="4" t="s">
        <v>1948</v>
      </c>
      <c r="F950" s="231"/>
      <c r="G950" s="614"/>
      <c r="H950" s="233"/>
    </row>
    <row r="951" spans="2:8" ht="33">
      <c r="B951" s="230" t="s">
        <v>4709</v>
      </c>
      <c r="C951" s="548" t="s">
        <v>9371</v>
      </c>
      <c r="D951" s="208">
        <v>1</v>
      </c>
      <c r="E951" s="4" t="s">
        <v>1948</v>
      </c>
      <c r="F951" s="231"/>
      <c r="G951" s="614"/>
      <c r="H951" s="233"/>
    </row>
    <row r="952" spans="2:8" ht="17.25" thickBot="1">
      <c r="B952" s="534" t="s">
        <v>8539</v>
      </c>
      <c r="C952" s="548" t="s">
        <v>9372</v>
      </c>
      <c r="D952" s="215" t="s">
        <v>4677</v>
      </c>
      <c r="E952" s="535" t="s">
        <v>1948</v>
      </c>
      <c r="F952" s="536"/>
      <c r="G952" s="615"/>
      <c r="H952" s="233"/>
    </row>
    <row r="953" spans="2:8" ht="20.100000000000001" customHeight="1" thickBot="1">
      <c r="B953" s="464" t="s">
        <v>4713</v>
      </c>
      <c r="C953" s="453"/>
      <c r="D953" s="454"/>
      <c r="E953" s="465"/>
      <c r="F953" s="465"/>
      <c r="G953" s="466"/>
      <c r="H953" s="233"/>
    </row>
    <row r="954" spans="2:8">
      <c r="B954" s="230" t="s">
        <v>8541</v>
      </c>
      <c r="C954" s="549" t="s">
        <v>9373</v>
      </c>
      <c r="D954" s="208" t="s">
        <v>2225</v>
      </c>
      <c r="E954" s="4" t="s">
        <v>1948</v>
      </c>
      <c r="F954" s="231"/>
      <c r="G954" s="475" t="s">
        <v>9025</v>
      </c>
      <c r="H954" s="233"/>
    </row>
    <row r="955" spans="2:8">
      <c r="B955" s="230" t="s">
        <v>8544</v>
      </c>
      <c r="C955" s="549" t="s">
        <v>9374</v>
      </c>
      <c r="D955" s="208" t="s">
        <v>1317</v>
      </c>
      <c r="E955" s="4" t="s">
        <v>1948</v>
      </c>
      <c r="F955" s="231"/>
      <c r="G955" s="341"/>
      <c r="H955" s="233"/>
    </row>
    <row r="956" spans="2:8">
      <c r="B956" s="230" t="s">
        <v>4720</v>
      </c>
      <c r="C956" s="549" t="s">
        <v>9375</v>
      </c>
      <c r="D956" s="208" t="s">
        <v>3162</v>
      </c>
      <c r="E956" s="4" t="s">
        <v>1948</v>
      </c>
      <c r="F956" s="231"/>
      <c r="G956" s="341"/>
      <c r="H956" s="233"/>
    </row>
    <row r="957" spans="2:8">
      <c r="B957" s="230" t="s">
        <v>4722</v>
      </c>
      <c r="C957" s="549" t="s">
        <v>9376</v>
      </c>
      <c r="D957" s="208" t="s">
        <v>1317</v>
      </c>
      <c r="E957" s="4" t="s">
        <v>1948</v>
      </c>
      <c r="F957" s="231"/>
      <c r="G957" s="341"/>
      <c r="H957" s="233"/>
    </row>
    <row r="958" spans="2:8" ht="33">
      <c r="B958" s="230" t="s">
        <v>4724</v>
      </c>
      <c r="C958" s="549" t="s">
        <v>9377</v>
      </c>
      <c r="D958" s="208" t="s">
        <v>1306</v>
      </c>
      <c r="E958" s="4" t="s">
        <v>2285</v>
      </c>
      <c r="F958" s="231"/>
      <c r="G958" s="341"/>
      <c r="H958" s="233"/>
    </row>
    <row r="959" spans="2:8">
      <c r="B959" s="230" t="s">
        <v>8549</v>
      </c>
      <c r="C959" s="549" t="s">
        <v>9378</v>
      </c>
      <c r="D959" s="208" t="s">
        <v>1317</v>
      </c>
      <c r="E959" s="4" t="s">
        <v>1948</v>
      </c>
      <c r="F959" s="231"/>
      <c r="G959" s="341"/>
      <c r="H959" s="233"/>
    </row>
    <row r="960" spans="2:8" ht="33">
      <c r="B960" s="230" t="s">
        <v>4728</v>
      </c>
      <c r="C960" s="549" t="s">
        <v>9379</v>
      </c>
      <c r="D960" s="208">
        <v>3</v>
      </c>
      <c r="E960" s="4" t="s">
        <v>1948</v>
      </c>
      <c r="F960" s="231"/>
      <c r="G960" s="341"/>
      <c r="H960" s="233"/>
    </row>
    <row r="961" spans="2:8" ht="33">
      <c r="B961" s="230" t="s">
        <v>8552</v>
      </c>
      <c r="C961" s="549" t="s">
        <v>9380</v>
      </c>
      <c r="D961" s="208" t="s">
        <v>1317</v>
      </c>
      <c r="E961" s="4" t="s">
        <v>1948</v>
      </c>
      <c r="F961" s="231"/>
      <c r="G961" s="341"/>
      <c r="H961" s="233"/>
    </row>
    <row r="962" spans="2:8" ht="33">
      <c r="B962" s="230" t="s">
        <v>8554</v>
      </c>
      <c r="C962" s="549" t="s">
        <v>9381</v>
      </c>
      <c r="D962" s="208" t="s">
        <v>2108</v>
      </c>
      <c r="E962" s="4" t="s">
        <v>1948</v>
      </c>
      <c r="F962" s="231"/>
      <c r="G962" s="341"/>
      <c r="H962" s="233"/>
    </row>
    <row r="963" spans="2:8" ht="33">
      <c r="B963" s="230" t="s">
        <v>8556</v>
      </c>
      <c r="C963" s="549" t="s">
        <v>9382</v>
      </c>
      <c r="D963" s="208">
        <v>3</v>
      </c>
      <c r="E963" s="4" t="s">
        <v>1948</v>
      </c>
      <c r="F963" s="231"/>
      <c r="G963" s="341"/>
      <c r="H963" s="233"/>
    </row>
    <row r="964" spans="2:8" ht="33">
      <c r="B964" s="230" t="s">
        <v>4736</v>
      </c>
      <c r="C964" s="549" t="s">
        <v>9383</v>
      </c>
      <c r="D964" s="208">
        <v>1</v>
      </c>
      <c r="E964" s="4" t="s">
        <v>1948</v>
      </c>
      <c r="F964" s="231"/>
      <c r="G964" s="341"/>
      <c r="H964" s="233"/>
    </row>
    <row r="965" spans="2:8">
      <c r="B965" s="230" t="s">
        <v>8559</v>
      </c>
      <c r="C965" s="549" t="s">
        <v>9384</v>
      </c>
      <c r="D965" s="208" t="s">
        <v>4677</v>
      </c>
      <c r="E965" s="4" t="s">
        <v>1948</v>
      </c>
      <c r="F965" s="231"/>
      <c r="G965" s="341"/>
      <c r="H965" s="233"/>
    </row>
    <row r="966" spans="2:8" ht="33">
      <c r="B966" s="230" t="s">
        <v>4740</v>
      </c>
      <c r="C966" s="549" t="s">
        <v>9385</v>
      </c>
      <c r="D966" s="208" t="s">
        <v>1306</v>
      </c>
      <c r="E966" s="4" t="s">
        <v>2285</v>
      </c>
      <c r="F966" s="231"/>
      <c r="G966" s="341"/>
      <c r="H966" s="233"/>
    </row>
    <row r="967" spans="2:8">
      <c r="B967" s="230" t="s">
        <v>8562</v>
      </c>
      <c r="C967" s="549" t="s">
        <v>9386</v>
      </c>
      <c r="D967" s="208" t="s">
        <v>1317</v>
      </c>
      <c r="E967" s="4" t="s">
        <v>1948</v>
      </c>
      <c r="F967" s="231"/>
      <c r="G967" s="341"/>
      <c r="H967" s="233"/>
    </row>
    <row r="968" spans="2:8" ht="33">
      <c r="B968" s="230" t="s">
        <v>4744</v>
      </c>
      <c r="C968" s="549" t="s">
        <v>9387</v>
      </c>
      <c r="D968" s="208">
        <v>3</v>
      </c>
      <c r="E968" s="4" t="s">
        <v>1948</v>
      </c>
      <c r="F968" s="231"/>
      <c r="G968" s="341"/>
      <c r="H968" s="233"/>
    </row>
    <row r="969" spans="2:8" ht="33">
      <c r="B969" s="230" t="s">
        <v>8565</v>
      </c>
      <c r="C969" s="549" t="s">
        <v>9388</v>
      </c>
      <c r="D969" s="208" t="s">
        <v>1317</v>
      </c>
      <c r="E969" s="4" t="s">
        <v>1948</v>
      </c>
      <c r="F969" s="231"/>
      <c r="G969" s="341"/>
      <c r="H969" s="233"/>
    </row>
    <row r="970" spans="2:8" ht="33">
      <c r="B970" s="230" t="s">
        <v>8567</v>
      </c>
      <c r="C970" s="549" t="s">
        <v>9389</v>
      </c>
      <c r="D970" s="208" t="s">
        <v>2108</v>
      </c>
      <c r="E970" s="4" t="s">
        <v>1948</v>
      </c>
      <c r="F970" s="231"/>
      <c r="G970" s="341"/>
      <c r="H970" s="233"/>
    </row>
    <row r="971" spans="2:8" ht="33">
      <c r="B971" s="230" t="s">
        <v>8569</v>
      </c>
      <c r="C971" s="549" t="s">
        <v>9390</v>
      </c>
      <c r="D971" s="208">
        <v>3</v>
      </c>
      <c r="E971" s="4" t="s">
        <v>1948</v>
      </c>
      <c r="F971" s="231"/>
      <c r="G971" s="341"/>
      <c r="H971" s="233"/>
    </row>
    <row r="972" spans="2:8" ht="33">
      <c r="B972" s="230" t="s">
        <v>4752</v>
      </c>
      <c r="C972" s="549" t="s">
        <v>9391</v>
      </c>
      <c r="D972" s="208">
        <v>1</v>
      </c>
      <c r="E972" s="4" t="s">
        <v>1948</v>
      </c>
      <c r="F972" s="231"/>
      <c r="G972" s="341"/>
      <c r="H972" s="233"/>
    </row>
    <row r="973" spans="2:8">
      <c r="B973" s="230" t="s">
        <v>8572</v>
      </c>
      <c r="C973" s="549" t="s">
        <v>9392</v>
      </c>
      <c r="D973" s="208" t="s">
        <v>4677</v>
      </c>
      <c r="E973" s="4" t="s">
        <v>1948</v>
      </c>
      <c r="F973" s="231"/>
      <c r="G973" s="341"/>
      <c r="H973" s="233"/>
    </row>
    <row r="974" spans="2:8" ht="33">
      <c r="B974" s="230" t="s">
        <v>4756</v>
      </c>
      <c r="C974" s="549" t="s">
        <v>9393</v>
      </c>
      <c r="D974" s="208" t="s">
        <v>1306</v>
      </c>
      <c r="E974" s="4" t="s">
        <v>2285</v>
      </c>
      <c r="F974" s="231"/>
      <c r="G974" s="341"/>
      <c r="H974" s="233"/>
    </row>
    <row r="975" spans="2:8">
      <c r="B975" s="230" t="s">
        <v>8575</v>
      </c>
      <c r="C975" s="549" t="s">
        <v>9394</v>
      </c>
      <c r="D975" s="208" t="s">
        <v>1317</v>
      </c>
      <c r="E975" s="4" t="s">
        <v>1948</v>
      </c>
      <c r="F975" s="231"/>
      <c r="G975" s="341"/>
      <c r="H975" s="233"/>
    </row>
    <row r="976" spans="2:8" ht="33">
      <c r="B976" s="230" t="s">
        <v>4760</v>
      </c>
      <c r="C976" s="549" t="s">
        <v>9395</v>
      </c>
      <c r="D976" s="208">
        <v>3</v>
      </c>
      <c r="E976" s="4" t="s">
        <v>1948</v>
      </c>
      <c r="F976" s="231"/>
      <c r="G976" s="341"/>
      <c r="H976" s="233"/>
    </row>
    <row r="977" spans="2:8" ht="33">
      <c r="B977" s="230" t="s">
        <v>8578</v>
      </c>
      <c r="C977" s="549" t="s">
        <v>9396</v>
      </c>
      <c r="D977" s="208" t="s">
        <v>1317</v>
      </c>
      <c r="E977" s="4" t="s">
        <v>1948</v>
      </c>
      <c r="F977" s="231"/>
      <c r="G977" s="341"/>
      <c r="H977" s="233"/>
    </row>
    <row r="978" spans="2:8" ht="33">
      <c r="B978" s="230" t="s">
        <v>8580</v>
      </c>
      <c r="C978" s="549" t="s">
        <v>9397</v>
      </c>
      <c r="D978" s="208" t="s">
        <v>2108</v>
      </c>
      <c r="E978" s="4" t="s">
        <v>1948</v>
      </c>
      <c r="F978" s="231"/>
      <c r="G978" s="341"/>
      <c r="H978" s="233"/>
    </row>
    <row r="979" spans="2:8" ht="33">
      <c r="B979" s="230" t="s">
        <v>8582</v>
      </c>
      <c r="C979" s="549" t="s">
        <v>9398</v>
      </c>
      <c r="D979" s="208">
        <v>3</v>
      </c>
      <c r="E979" s="4" t="s">
        <v>1948</v>
      </c>
      <c r="F979" s="231"/>
      <c r="G979" s="614"/>
      <c r="H979" s="233"/>
    </row>
    <row r="980" spans="2:8" ht="33">
      <c r="B980" s="230" t="s">
        <v>4768</v>
      </c>
      <c r="C980" s="549" t="s">
        <v>9399</v>
      </c>
      <c r="D980" s="208">
        <v>1</v>
      </c>
      <c r="E980" s="4" t="s">
        <v>1948</v>
      </c>
      <c r="F980" s="231"/>
      <c r="G980" s="614"/>
      <c r="H980" s="233"/>
    </row>
    <row r="981" spans="2:8" ht="17.25" thickBot="1">
      <c r="B981" s="534" t="s">
        <v>8585</v>
      </c>
      <c r="C981" s="549" t="s">
        <v>9400</v>
      </c>
      <c r="D981" s="215" t="s">
        <v>4677</v>
      </c>
      <c r="E981" s="535" t="s">
        <v>1948</v>
      </c>
      <c r="F981" s="536"/>
      <c r="G981" s="615"/>
      <c r="H981" s="233"/>
    </row>
    <row r="982" spans="2:8" ht="20.100000000000001" customHeight="1" thickBot="1">
      <c r="B982" s="464" t="s">
        <v>4888</v>
      </c>
      <c r="C982" s="453"/>
      <c r="D982" s="454"/>
      <c r="E982" s="465"/>
      <c r="F982" s="465"/>
      <c r="G982" s="466"/>
      <c r="H982" s="233"/>
    </row>
    <row r="983" spans="2:8">
      <c r="B983" s="230" t="s">
        <v>8587</v>
      </c>
      <c r="C983" s="549" t="s">
        <v>9401</v>
      </c>
      <c r="D983" s="208" t="s">
        <v>2225</v>
      </c>
      <c r="E983" s="4" t="s">
        <v>1948</v>
      </c>
      <c r="F983" s="231"/>
      <c r="G983" s="475" t="s">
        <v>8968</v>
      </c>
      <c r="H983" s="233"/>
    </row>
    <row r="984" spans="2:8">
      <c r="B984" s="230" t="s">
        <v>8590</v>
      </c>
      <c r="C984" s="549" t="s">
        <v>9402</v>
      </c>
      <c r="D984" s="208" t="s">
        <v>1317</v>
      </c>
      <c r="E984" s="4" t="s">
        <v>1948</v>
      </c>
      <c r="F984" s="231"/>
      <c r="G984" s="341"/>
      <c r="H984" s="233"/>
    </row>
    <row r="985" spans="2:8">
      <c r="B985" s="230" t="s">
        <v>4777</v>
      </c>
      <c r="C985" s="549" t="s">
        <v>9403</v>
      </c>
      <c r="D985" s="208" t="s">
        <v>3162</v>
      </c>
      <c r="E985" s="4" t="s">
        <v>1948</v>
      </c>
      <c r="F985" s="231"/>
      <c r="G985" s="341"/>
      <c r="H985" s="233"/>
    </row>
    <row r="986" spans="2:8">
      <c r="B986" s="230" t="s">
        <v>4779</v>
      </c>
      <c r="C986" s="549" t="s">
        <v>9404</v>
      </c>
      <c r="D986" s="208" t="s">
        <v>1317</v>
      </c>
      <c r="E986" s="4" t="s">
        <v>1948</v>
      </c>
      <c r="F986" s="231"/>
      <c r="G986" s="341"/>
      <c r="H986" s="233"/>
    </row>
    <row r="987" spans="2:8" ht="33">
      <c r="B987" s="230" t="s">
        <v>4781</v>
      </c>
      <c r="C987" s="549" t="s">
        <v>9405</v>
      </c>
      <c r="D987" s="208" t="s">
        <v>1306</v>
      </c>
      <c r="E987" s="4" t="s">
        <v>2285</v>
      </c>
      <c r="F987" s="231"/>
      <c r="G987" s="341"/>
      <c r="H987" s="233"/>
    </row>
    <row r="988" spans="2:8">
      <c r="B988" s="230" t="s">
        <v>8595</v>
      </c>
      <c r="C988" s="549" t="s">
        <v>9406</v>
      </c>
      <c r="D988" s="208" t="s">
        <v>1317</v>
      </c>
      <c r="E988" s="4" t="s">
        <v>1948</v>
      </c>
      <c r="F988" s="231"/>
      <c r="G988" s="341"/>
      <c r="H988" s="233"/>
    </row>
    <row r="989" spans="2:8" ht="33">
      <c r="B989" s="230" t="s">
        <v>4785</v>
      </c>
      <c r="C989" s="549" t="s">
        <v>9407</v>
      </c>
      <c r="D989" s="208">
        <v>3</v>
      </c>
      <c r="E989" s="4" t="s">
        <v>1948</v>
      </c>
      <c r="F989" s="231"/>
      <c r="G989" s="341"/>
      <c r="H989" s="233"/>
    </row>
    <row r="990" spans="2:8" ht="33">
      <c r="B990" s="230" t="s">
        <v>8598</v>
      </c>
      <c r="C990" s="549" t="s">
        <v>9408</v>
      </c>
      <c r="D990" s="208" t="s">
        <v>1317</v>
      </c>
      <c r="E990" s="4" t="s">
        <v>1948</v>
      </c>
      <c r="F990" s="231"/>
      <c r="G990" s="341"/>
      <c r="H990" s="233"/>
    </row>
    <row r="991" spans="2:8" ht="33">
      <c r="B991" s="230" t="s">
        <v>8600</v>
      </c>
      <c r="C991" s="549" t="s">
        <v>9409</v>
      </c>
      <c r="D991" s="208" t="s">
        <v>2108</v>
      </c>
      <c r="E991" s="4" t="s">
        <v>1948</v>
      </c>
      <c r="F991" s="231"/>
      <c r="G991" s="341"/>
      <c r="H991" s="233"/>
    </row>
    <row r="992" spans="2:8" ht="33">
      <c r="B992" s="230" t="s">
        <v>8602</v>
      </c>
      <c r="C992" s="549" t="s">
        <v>9410</v>
      </c>
      <c r="D992" s="208">
        <v>3</v>
      </c>
      <c r="E992" s="4" t="s">
        <v>1948</v>
      </c>
      <c r="F992" s="231"/>
      <c r="G992" s="341"/>
      <c r="H992" s="233"/>
    </row>
    <row r="993" spans="2:8" ht="33">
      <c r="B993" s="230" t="s">
        <v>4793</v>
      </c>
      <c r="C993" s="549" t="s">
        <v>9411</v>
      </c>
      <c r="D993" s="208">
        <v>1</v>
      </c>
      <c r="E993" s="4" t="s">
        <v>1948</v>
      </c>
      <c r="F993" s="231"/>
      <c r="G993" s="341"/>
      <c r="H993" s="233"/>
    </row>
    <row r="994" spans="2:8">
      <c r="B994" s="230" t="s">
        <v>8605</v>
      </c>
      <c r="C994" s="549" t="s">
        <v>9412</v>
      </c>
      <c r="D994" s="208" t="s">
        <v>4677</v>
      </c>
      <c r="E994" s="4" t="s">
        <v>1948</v>
      </c>
      <c r="F994" s="231"/>
      <c r="G994" s="341"/>
      <c r="H994" s="233"/>
    </row>
    <row r="995" spans="2:8" ht="33">
      <c r="B995" s="230" t="s">
        <v>4797</v>
      </c>
      <c r="C995" s="549" t="s">
        <v>9413</v>
      </c>
      <c r="D995" s="208" t="s">
        <v>1306</v>
      </c>
      <c r="E995" s="4" t="s">
        <v>2285</v>
      </c>
      <c r="F995" s="231"/>
      <c r="G995" s="341"/>
      <c r="H995" s="233"/>
    </row>
    <row r="996" spans="2:8">
      <c r="B996" s="230" t="s">
        <v>8608</v>
      </c>
      <c r="C996" s="549" t="s">
        <v>9414</v>
      </c>
      <c r="D996" s="208" t="s">
        <v>1317</v>
      </c>
      <c r="E996" s="4" t="s">
        <v>1948</v>
      </c>
      <c r="F996" s="231"/>
      <c r="G996" s="341"/>
      <c r="H996" s="233"/>
    </row>
    <row r="997" spans="2:8" ht="33">
      <c r="B997" s="230" t="s">
        <v>4801</v>
      </c>
      <c r="C997" s="549" t="s">
        <v>9415</v>
      </c>
      <c r="D997" s="208">
        <v>3</v>
      </c>
      <c r="E997" s="4" t="s">
        <v>1948</v>
      </c>
      <c r="F997" s="231"/>
      <c r="G997" s="341"/>
      <c r="H997" s="233"/>
    </row>
    <row r="998" spans="2:8" ht="33">
      <c r="B998" s="230" t="s">
        <v>8611</v>
      </c>
      <c r="C998" s="549" t="s">
        <v>9416</v>
      </c>
      <c r="D998" s="208" t="s">
        <v>1317</v>
      </c>
      <c r="E998" s="4" t="s">
        <v>1948</v>
      </c>
      <c r="F998" s="231"/>
      <c r="G998" s="341"/>
      <c r="H998" s="233"/>
    </row>
    <row r="999" spans="2:8" ht="33">
      <c r="B999" s="230" t="s">
        <v>8613</v>
      </c>
      <c r="C999" s="549" t="s">
        <v>9417</v>
      </c>
      <c r="D999" s="208" t="s">
        <v>2108</v>
      </c>
      <c r="E999" s="4" t="s">
        <v>1948</v>
      </c>
      <c r="F999" s="231"/>
      <c r="G999" s="341"/>
      <c r="H999" s="233"/>
    </row>
    <row r="1000" spans="2:8" ht="33">
      <c r="B1000" s="230" t="s">
        <v>8615</v>
      </c>
      <c r="C1000" s="549" t="s">
        <v>9418</v>
      </c>
      <c r="D1000" s="208">
        <v>3</v>
      </c>
      <c r="E1000" s="4" t="s">
        <v>1948</v>
      </c>
      <c r="F1000" s="231"/>
      <c r="G1000" s="341"/>
      <c r="H1000" s="233"/>
    </row>
    <row r="1001" spans="2:8" ht="33">
      <c r="B1001" s="230" t="s">
        <v>4809</v>
      </c>
      <c r="C1001" s="549" t="s">
        <v>9419</v>
      </c>
      <c r="D1001" s="208">
        <v>1</v>
      </c>
      <c r="E1001" s="4" t="s">
        <v>1948</v>
      </c>
      <c r="F1001" s="231"/>
      <c r="G1001" s="341"/>
      <c r="H1001" s="233"/>
    </row>
    <row r="1002" spans="2:8">
      <c r="B1002" s="230" t="s">
        <v>8618</v>
      </c>
      <c r="C1002" s="549" t="s">
        <v>9420</v>
      </c>
      <c r="D1002" s="208" t="s">
        <v>4677</v>
      </c>
      <c r="E1002" s="4" t="s">
        <v>1948</v>
      </c>
      <c r="F1002" s="231"/>
      <c r="G1002" s="341"/>
      <c r="H1002" s="233"/>
    </row>
    <row r="1003" spans="2:8" ht="33">
      <c r="B1003" s="230" t="s">
        <v>4813</v>
      </c>
      <c r="C1003" s="549" t="s">
        <v>9421</v>
      </c>
      <c r="D1003" s="208" t="s">
        <v>1306</v>
      </c>
      <c r="E1003" s="4" t="s">
        <v>2285</v>
      </c>
      <c r="F1003" s="231"/>
      <c r="G1003" s="341"/>
      <c r="H1003" s="233"/>
    </row>
    <row r="1004" spans="2:8">
      <c r="B1004" s="230" t="s">
        <v>8621</v>
      </c>
      <c r="C1004" s="549" t="s">
        <v>9422</v>
      </c>
      <c r="D1004" s="208" t="s">
        <v>1317</v>
      </c>
      <c r="E1004" s="4" t="s">
        <v>1948</v>
      </c>
      <c r="F1004" s="231"/>
      <c r="G1004" s="341"/>
      <c r="H1004" s="233"/>
    </row>
    <row r="1005" spans="2:8" ht="33">
      <c r="B1005" s="230" t="s">
        <v>4817</v>
      </c>
      <c r="C1005" s="549" t="s">
        <v>9423</v>
      </c>
      <c r="D1005" s="208">
        <v>3</v>
      </c>
      <c r="E1005" s="4" t="s">
        <v>1948</v>
      </c>
      <c r="F1005" s="231"/>
      <c r="G1005" s="341"/>
      <c r="H1005" s="233"/>
    </row>
    <row r="1006" spans="2:8" ht="33">
      <c r="B1006" s="230" t="s">
        <v>8624</v>
      </c>
      <c r="C1006" s="549" t="s">
        <v>9424</v>
      </c>
      <c r="D1006" s="208" t="s">
        <v>1317</v>
      </c>
      <c r="E1006" s="4" t="s">
        <v>1948</v>
      </c>
      <c r="F1006" s="231"/>
      <c r="G1006" s="341"/>
      <c r="H1006" s="233"/>
    </row>
    <row r="1007" spans="2:8" ht="33">
      <c r="B1007" s="230" t="s">
        <v>8626</v>
      </c>
      <c r="C1007" s="549" t="s">
        <v>9425</v>
      </c>
      <c r="D1007" s="208" t="s">
        <v>2108</v>
      </c>
      <c r="E1007" s="4" t="s">
        <v>1948</v>
      </c>
      <c r="F1007" s="231"/>
      <c r="G1007" s="341"/>
      <c r="H1007" s="233"/>
    </row>
    <row r="1008" spans="2:8" ht="33">
      <c r="B1008" s="230" t="s">
        <v>8628</v>
      </c>
      <c r="C1008" s="549" t="s">
        <v>9426</v>
      </c>
      <c r="D1008" s="208">
        <v>3</v>
      </c>
      <c r="E1008" s="4" t="s">
        <v>1948</v>
      </c>
      <c r="F1008" s="231"/>
      <c r="G1008" s="341"/>
      <c r="H1008" s="233"/>
    </row>
    <row r="1009" spans="2:8" ht="33">
      <c r="B1009" s="230" t="s">
        <v>4825</v>
      </c>
      <c r="C1009" s="549" t="s">
        <v>9427</v>
      </c>
      <c r="D1009" s="208">
        <v>1</v>
      </c>
      <c r="E1009" s="4" t="s">
        <v>1948</v>
      </c>
      <c r="F1009" s="231"/>
      <c r="G1009" s="614"/>
      <c r="H1009" s="233"/>
    </row>
    <row r="1010" spans="2:8">
      <c r="B1010" s="230" t="s">
        <v>8631</v>
      </c>
      <c r="C1010" s="557" t="s">
        <v>9428</v>
      </c>
      <c r="D1010" s="208" t="s">
        <v>4677</v>
      </c>
      <c r="E1010" s="4" t="s">
        <v>1948</v>
      </c>
      <c r="F1010" s="231"/>
      <c r="G1010" s="616"/>
      <c r="H1010" s="233"/>
    </row>
    <row r="1011" spans="2:8">
      <c r="B1011" s="458" t="s">
        <v>9429</v>
      </c>
      <c r="C1011" s="312" t="s">
        <v>9430</v>
      </c>
      <c r="D1011" s="420" t="s">
        <v>2185</v>
      </c>
      <c r="E1011" s="240" t="s">
        <v>1948</v>
      </c>
      <c r="F1011" s="339"/>
      <c r="G1011" s="430"/>
      <c r="H1011" s="233"/>
    </row>
    <row r="1012" spans="2:8" ht="17.25" thickBot="1">
      <c r="B1012" s="230" t="s">
        <v>9431</v>
      </c>
      <c r="C1012" s="207" t="s">
        <v>9432</v>
      </c>
      <c r="D1012" s="208" t="s">
        <v>1347</v>
      </c>
      <c r="E1012" s="4" t="s">
        <v>4599</v>
      </c>
      <c r="F1012" s="231"/>
      <c r="G1012" s="232"/>
      <c r="H1012" s="233"/>
    </row>
    <row r="1013" spans="2:8">
      <c r="B1013" s="244" t="s">
        <v>9433</v>
      </c>
      <c r="C1013" s="515"/>
      <c r="D1013" s="444"/>
      <c r="E1013" s="516"/>
      <c r="F1013" s="516"/>
      <c r="G1013" s="517"/>
      <c r="H1013" s="233"/>
    </row>
    <row r="1014" spans="2:8" ht="17.25" thickBot="1">
      <c r="B1014" s="247" t="s">
        <v>8456</v>
      </c>
      <c r="C1014" s="518"/>
      <c r="D1014" s="449"/>
      <c r="E1014" s="519"/>
      <c r="F1014" s="519"/>
      <c r="G1014" s="520"/>
      <c r="H1014" s="233"/>
    </row>
    <row r="1015" spans="2:8">
      <c r="B1015" s="433" t="s">
        <v>9434</v>
      </c>
      <c r="C1015" s="201" t="s">
        <v>9435</v>
      </c>
      <c r="D1015" s="202" t="s">
        <v>1347</v>
      </c>
      <c r="E1015" s="426" t="s">
        <v>1948</v>
      </c>
      <c r="F1015" s="427"/>
      <c r="G1015" s="533"/>
      <c r="H1015" s="233"/>
    </row>
    <row r="1016" spans="2:8">
      <c r="B1016" s="230" t="s">
        <v>9436</v>
      </c>
      <c r="C1016" s="207" t="s">
        <v>9437</v>
      </c>
      <c r="D1016" s="208" t="s">
        <v>1347</v>
      </c>
      <c r="E1016" s="4" t="s">
        <v>1948</v>
      </c>
      <c r="F1016" s="231"/>
      <c r="G1016" s="232"/>
      <c r="H1016" s="233"/>
    </row>
    <row r="1017" spans="2:8">
      <c r="B1017" s="230" t="s">
        <v>9438</v>
      </c>
      <c r="C1017" s="207" t="s">
        <v>9439</v>
      </c>
      <c r="D1017" s="208" t="s">
        <v>1347</v>
      </c>
      <c r="E1017" s="4" t="s">
        <v>1948</v>
      </c>
      <c r="F1017" s="231"/>
      <c r="G1017" s="232"/>
      <c r="H1017" s="233"/>
    </row>
    <row r="1018" spans="2:8">
      <c r="B1018" s="230" t="s">
        <v>9440</v>
      </c>
      <c r="C1018" s="207" t="s">
        <v>9441</v>
      </c>
      <c r="D1018" s="208" t="s">
        <v>1347</v>
      </c>
      <c r="E1018" s="4" t="s">
        <v>1948</v>
      </c>
      <c r="F1018" s="231"/>
      <c r="G1018" s="232"/>
      <c r="H1018" s="233"/>
    </row>
    <row r="1019" spans="2:8">
      <c r="B1019" s="230" t="s">
        <v>9442</v>
      </c>
      <c r="C1019" s="207" t="s">
        <v>9443</v>
      </c>
      <c r="D1019" s="208" t="s">
        <v>1347</v>
      </c>
      <c r="E1019" s="4" t="s">
        <v>1948</v>
      </c>
      <c r="F1019" s="231"/>
      <c r="G1019" s="232"/>
      <c r="H1019" s="233"/>
    </row>
    <row r="1020" spans="2:8">
      <c r="B1020" s="230" t="s">
        <v>9444</v>
      </c>
      <c r="C1020" s="207" t="s">
        <v>9445</v>
      </c>
      <c r="D1020" s="208" t="s">
        <v>1347</v>
      </c>
      <c r="E1020" s="4" t="s">
        <v>1948</v>
      </c>
      <c r="F1020" s="231"/>
      <c r="G1020" s="232"/>
      <c r="H1020" s="233"/>
    </row>
    <row r="1021" spans="2:8">
      <c r="B1021" s="230" t="s">
        <v>9446</v>
      </c>
      <c r="C1021" s="207" t="s">
        <v>9447</v>
      </c>
      <c r="D1021" s="208" t="s">
        <v>1347</v>
      </c>
      <c r="E1021" s="4" t="s">
        <v>1948</v>
      </c>
      <c r="F1021" s="231"/>
      <c r="G1021" s="232"/>
      <c r="H1021" s="233"/>
    </row>
    <row r="1022" spans="2:8">
      <c r="B1022" s="230" t="s">
        <v>9448</v>
      </c>
      <c r="C1022" s="207" t="s">
        <v>9449</v>
      </c>
      <c r="D1022" s="208" t="s">
        <v>1347</v>
      </c>
      <c r="E1022" s="4" t="s">
        <v>1948</v>
      </c>
      <c r="F1022" s="231"/>
      <c r="G1022" s="232"/>
      <c r="H1022" s="233"/>
    </row>
    <row r="1023" spans="2:8">
      <c r="B1023" s="230" t="s">
        <v>9450</v>
      </c>
      <c r="C1023" s="207" t="s">
        <v>9451</v>
      </c>
      <c r="D1023" s="208" t="s">
        <v>1347</v>
      </c>
      <c r="E1023" s="4" t="s">
        <v>1948</v>
      </c>
      <c r="F1023" s="231"/>
      <c r="G1023" s="232"/>
      <c r="H1023" s="233"/>
    </row>
    <row r="1024" spans="2:8">
      <c r="B1024" s="230" t="s">
        <v>3161</v>
      </c>
      <c r="C1024" s="207" t="s">
        <v>9452</v>
      </c>
      <c r="D1024" s="208" t="s">
        <v>1347</v>
      </c>
      <c r="E1024" s="4" t="s">
        <v>1948</v>
      </c>
      <c r="F1024" s="231"/>
      <c r="G1024" s="232"/>
      <c r="H1024" s="233"/>
    </row>
    <row r="1025" spans="2:8">
      <c r="B1025" s="230" t="s">
        <v>9453</v>
      </c>
      <c r="C1025" s="207" t="s">
        <v>9454</v>
      </c>
      <c r="D1025" s="208" t="s">
        <v>2271</v>
      </c>
      <c r="E1025" s="4" t="s">
        <v>1949</v>
      </c>
      <c r="F1025" s="231"/>
      <c r="G1025" s="232"/>
      <c r="H1025" s="233"/>
    </row>
    <row r="1026" spans="2:8">
      <c r="B1026" s="230" t="s">
        <v>9455</v>
      </c>
      <c r="C1026" s="207" t="s">
        <v>9456</v>
      </c>
      <c r="D1026" s="208" t="s">
        <v>2271</v>
      </c>
      <c r="E1026" s="4" t="s">
        <v>1949</v>
      </c>
      <c r="F1026" s="231"/>
      <c r="G1026" s="232"/>
      <c r="H1026" s="233"/>
    </row>
    <row r="1027" spans="2:8">
      <c r="B1027" s="230" t="s">
        <v>9457</v>
      </c>
      <c r="C1027" s="207" t="s">
        <v>9458</v>
      </c>
      <c r="D1027" s="208" t="s">
        <v>2271</v>
      </c>
      <c r="E1027" s="4" t="s">
        <v>1949</v>
      </c>
      <c r="F1027" s="231"/>
      <c r="G1027" s="232"/>
      <c r="H1027" s="233"/>
    </row>
    <row r="1028" spans="2:8">
      <c r="B1028" s="230" t="s">
        <v>9459</v>
      </c>
      <c r="C1028" s="207" t="s">
        <v>9460</v>
      </c>
      <c r="D1028" s="208" t="s">
        <v>2271</v>
      </c>
      <c r="E1028" s="4" t="s">
        <v>1949</v>
      </c>
      <c r="F1028" s="231"/>
      <c r="G1028" s="232"/>
      <c r="H1028" s="233"/>
    </row>
    <row r="1029" spans="2:8">
      <c r="B1029" s="230" t="s">
        <v>9461</v>
      </c>
      <c r="C1029" s="207" t="s">
        <v>9462</v>
      </c>
      <c r="D1029" s="208" t="s">
        <v>2271</v>
      </c>
      <c r="E1029" s="4" t="s">
        <v>1949</v>
      </c>
      <c r="F1029" s="231"/>
      <c r="G1029" s="232"/>
      <c r="H1029" s="233"/>
    </row>
    <row r="1030" spans="2:8">
      <c r="B1030" s="230" t="s">
        <v>9463</v>
      </c>
      <c r="C1030" s="207" t="s">
        <v>9464</v>
      </c>
      <c r="D1030" s="208" t="s">
        <v>2271</v>
      </c>
      <c r="E1030" s="4" t="s">
        <v>1949</v>
      </c>
      <c r="F1030" s="231"/>
      <c r="G1030" s="232"/>
      <c r="H1030" s="233"/>
    </row>
    <row r="1031" spans="2:8">
      <c r="B1031" s="230" t="s">
        <v>9465</v>
      </c>
      <c r="C1031" s="207" t="s">
        <v>9466</v>
      </c>
      <c r="D1031" s="208" t="s">
        <v>2271</v>
      </c>
      <c r="E1031" s="4" t="s">
        <v>1949</v>
      </c>
      <c r="F1031" s="231"/>
      <c r="G1031" s="232"/>
      <c r="H1031" s="233"/>
    </row>
    <row r="1032" spans="2:8">
      <c r="B1032" s="230" t="s">
        <v>9467</v>
      </c>
      <c r="C1032" s="207" t="s">
        <v>9468</v>
      </c>
      <c r="D1032" s="208" t="s">
        <v>2271</v>
      </c>
      <c r="E1032" s="4" t="s">
        <v>1949</v>
      </c>
      <c r="F1032" s="231"/>
      <c r="G1032" s="232"/>
      <c r="H1032" s="233"/>
    </row>
    <row r="1033" spans="2:8">
      <c r="B1033" s="230" t="s">
        <v>9469</v>
      </c>
      <c r="C1033" s="207" t="s">
        <v>9470</v>
      </c>
      <c r="D1033" s="208" t="s">
        <v>2271</v>
      </c>
      <c r="E1033" s="4" t="s">
        <v>1949</v>
      </c>
      <c r="F1033" s="231"/>
      <c r="G1033" s="232"/>
      <c r="H1033" s="233"/>
    </row>
    <row r="1034" spans="2:8">
      <c r="B1034" s="230" t="s">
        <v>9471</v>
      </c>
      <c r="C1034" s="207" t="s">
        <v>9472</v>
      </c>
      <c r="D1034" s="208" t="s">
        <v>2271</v>
      </c>
      <c r="E1034" s="4" t="s">
        <v>1949</v>
      </c>
      <c r="F1034" s="231"/>
      <c r="G1034" s="232"/>
      <c r="H1034" s="233"/>
    </row>
    <row r="1035" spans="2:8" ht="45">
      <c r="B1035" s="230" t="s">
        <v>9473</v>
      </c>
      <c r="C1035" s="207" t="s">
        <v>9474</v>
      </c>
      <c r="D1035" s="208" t="s">
        <v>2108</v>
      </c>
      <c r="E1035" s="4" t="s">
        <v>1948</v>
      </c>
      <c r="F1035" s="231"/>
      <c r="G1035" s="232" t="s">
        <v>9475</v>
      </c>
      <c r="H1035" s="233"/>
    </row>
    <row r="1036" spans="2:8">
      <c r="B1036" s="230" t="s">
        <v>9476</v>
      </c>
      <c r="C1036" s="207" t="s">
        <v>9477</v>
      </c>
      <c r="D1036" s="208" t="s">
        <v>1322</v>
      </c>
      <c r="E1036" s="4" t="s">
        <v>1414</v>
      </c>
      <c r="F1036" s="231"/>
      <c r="G1036" s="232" t="s">
        <v>1324</v>
      </c>
      <c r="H1036" s="233"/>
    </row>
    <row r="1037" spans="2:8">
      <c r="B1037" s="230" t="s">
        <v>9478</v>
      </c>
      <c r="C1037" s="207" t="s">
        <v>9479</v>
      </c>
      <c r="D1037" s="208" t="s">
        <v>1475</v>
      </c>
      <c r="E1037" s="4" t="s">
        <v>1414</v>
      </c>
      <c r="F1037" s="231"/>
      <c r="G1037" s="232" t="s">
        <v>1324</v>
      </c>
      <c r="H1037" s="233"/>
    </row>
    <row r="1038" spans="2:8" ht="30">
      <c r="B1038" s="342" t="s">
        <v>9480</v>
      </c>
      <c r="C1038" s="255" t="s">
        <v>820</v>
      </c>
      <c r="D1038" s="256" t="s">
        <v>1322</v>
      </c>
      <c r="E1038" s="237" t="s">
        <v>1414</v>
      </c>
      <c r="F1038" s="343"/>
      <c r="G1038" s="346" t="s">
        <v>9481</v>
      </c>
      <c r="H1038" s="233"/>
    </row>
    <row r="1039" spans="2:8" ht="30">
      <c r="B1039" s="342" t="s">
        <v>9482</v>
      </c>
      <c r="C1039" s="255" t="s">
        <v>9483</v>
      </c>
      <c r="D1039" s="256" t="s">
        <v>1475</v>
      </c>
      <c r="E1039" s="237" t="s">
        <v>1414</v>
      </c>
      <c r="F1039" s="343"/>
      <c r="G1039" s="346" t="s">
        <v>9481</v>
      </c>
      <c r="H1039" s="233"/>
    </row>
    <row r="1040" spans="2:8">
      <c r="B1040" s="230" t="s">
        <v>9484</v>
      </c>
      <c r="C1040" s="207" t="s">
        <v>1067</v>
      </c>
      <c r="D1040" s="208" t="s">
        <v>9485</v>
      </c>
      <c r="E1040" s="4" t="s">
        <v>4613</v>
      </c>
      <c r="F1040" s="231"/>
      <c r="G1040" s="232" t="s">
        <v>1324</v>
      </c>
      <c r="H1040" s="233"/>
    </row>
    <row r="1041" spans="2:8">
      <c r="B1041" s="230" t="s">
        <v>9486</v>
      </c>
      <c r="C1041" s="207" t="s">
        <v>9487</v>
      </c>
      <c r="D1041" s="208" t="s">
        <v>9488</v>
      </c>
      <c r="E1041" s="4" t="s">
        <v>4613</v>
      </c>
      <c r="F1041" s="231"/>
      <c r="G1041" s="232" t="s">
        <v>1324</v>
      </c>
      <c r="H1041" s="233"/>
    </row>
    <row r="1042" spans="2:8" ht="17.25" thickBot="1">
      <c r="B1042" s="342" t="s">
        <v>9489</v>
      </c>
      <c r="C1042" s="255" t="s">
        <v>9490</v>
      </c>
      <c r="D1042" s="256" t="s">
        <v>2108</v>
      </c>
      <c r="E1042" s="237" t="s">
        <v>1414</v>
      </c>
      <c r="F1042" s="343"/>
      <c r="G1042" s="346" t="s">
        <v>8633</v>
      </c>
      <c r="H1042" s="233"/>
    </row>
    <row r="1043" spans="2:8">
      <c r="B1043" s="244" t="s">
        <v>9491</v>
      </c>
      <c r="C1043" s="515"/>
      <c r="D1043" s="444"/>
      <c r="E1043" s="516"/>
      <c r="F1043" s="516"/>
      <c r="G1043" s="517"/>
      <c r="H1043" s="233"/>
    </row>
    <row r="1044" spans="2:8" ht="17.25" thickBot="1">
      <c r="B1044" s="247" t="s">
        <v>8456</v>
      </c>
      <c r="C1044" s="518"/>
      <c r="D1044" s="449"/>
      <c r="E1044" s="519"/>
      <c r="F1044" s="519"/>
      <c r="G1044" s="520"/>
      <c r="H1044" s="233"/>
    </row>
    <row r="1045" spans="2:8">
      <c r="B1045" s="433" t="s">
        <v>9492</v>
      </c>
      <c r="C1045" s="201" t="s">
        <v>9493</v>
      </c>
      <c r="D1045" s="202" t="s">
        <v>1347</v>
      </c>
      <c r="E1045" s="426" t="s">
        <v>6842</v>
      </c>
      <c r="F1045" s="427"/>
      <c r="G1045" s="533"/>
      <c r="H1045" s="233"/>
    </row>
    <row r="1046" spans="2:8">
      <c r="B1046" s="230" t="s">
        <v>9494</v>
      </c>
      <c r="C1046" s="207" t="s">
        <v>9495</v>
      </c>
      <c r="D1046" s="208" t="s">
        <v>1347</v>
      </c>
      <c r="E1046" s="4" t="s">
        <v>6842</v>
      </c>
      <c r="F1046" s="231"/>
      <c r="G1046" s="232"/>
      <c r="H1046" s="233"/>
    </row>
    <row r="1047" spans="2:8">
      <c r="B1047" s="230" t="s">
        <v>9496</v>
      </c>
      <c r="C1047" s="207" t="s">
        <v>1069</v>
      </c>
      <c r="D1047" s="208" t="s">
        <v>1347</v>
      </c>
      <c r="E1047" s="4" t="s">
        <v>9497</v>
      </c>
      <c r="F1047" s="231"/>
      <c r="G1047" s="232" t="s">
        <v>1384</v>
      </c>
      <c r="H1047" s="233"/>
    </row>
    <row r="1048" spans="2:8" ht="30">
      <c r="B1048" s="230" t="s">
        <v>9498</v>
      </c>
      <c r="C1048" s="207" t="s">
        <v>1070</v>
      </c>
      <c r="D1048" s="208">
        <v>2</v>
      </c>
      <c r="E1048" s="4" t="s">
        <v>4613</v>
      </c>
      <c r="F1048" s="231"/>
      <c r="G1048" s="232" t="s">
        <v>9499</v>
      </c>
      <c r="H1048" s="233"/>
    </row>
    <row r="1049" spans="2:8" ht="45">
      <c r="B1049" s="230" t="s">
        <v>9500</v>
      </c>
      <c r="C1049" s="207" t="s">
        <v>1071</v>
      </c>
      <c r="D1049" s="208">
        <v>5</v>
      </c>
      <c r="E1049" s="4" t="s">
        <v>4613</v>
      </c>
      <c r="F1049" s="231"/>
      <c r="G1049" s="232" t="s">
        <v>9501</v>
      </c>
      <c r="H1049" s="233"/>
    </row>
    <row r="1050" spans="2:8" ht="45">
      <c r="B1050" s="230" t="s">
        <v>9502</v>
      </c>
      <c r="C1050" s="207" t="s">
        <v>9503</v>
      </c>
      <c r="D1050" s="208">
        <v>1</v>
      </c>
      <c r="E1050" s="4" t="s">
        <v>4613</v>
      </c>
      <c r="F1050" s="231"/>
      <c r="G1050" s="232" t="s">
        <v>2161</v>
      </c>
      <c r="H1050" s="233"/>
    </row>
    <row r="1051" spans="2:8" ht="75">
      <c r="B1051" s="230" t="s">
        <v>9504</v>
      </c>
      <c r="C1051" s="207" t="s">
        <v>9505</v>
      </c>
      <c r="D1051" s="208">
        <v>1</v>
      </c>
      <c r="E1051" s="4" t="s">
        <v>4613</v>
      </c>
      <c r="F1051" s="231"/>
      <c r="G1051" s="232" t="s">
        <v>2162</v>
      </c>
      <c r="H1051" s="233"/>
    </row>
    <row r="1052" spans="2:8" ht="30">
      <c r="B1052" s="230" t="s">
        <v>9506</v>
      </c>
      <c r="C1052" s="207" t="s">
        <v>9507</v>
      </c>
      <c r="D1052" s="208">
        <v>1</v>
      </c>
      <c r="E1052" s="4" t="s">
        <v>4613</v>
      </c>
      <c r="F1052" s="231"/>
      <c r="G1052" s="232" t="s">
        <v>9508</v>
      </c>
      <c r="H1052" s="233"/>
    </row>
    <row r="1053" spans="2:8" ht="135.75" thickBot="1">
      <c r="B1053" s="230" t="s">
        <v>2163</v>
      </c>
      <c r="C1053" s="207" t="s">
        <v>9509</v>
      </c>
      <c r="D1053" s="208" t="s">
        <v>2193</v>
      </c>
      <c r="E1053" s="4" t="s">
        <v>4613</v>
      </c>
      <c r="F1053" s="231"/>
      <c r="G1053" s="232" t="s">
        <v>9510</v>
      </c>
      <c r="H1053" s="233"/>
    </row>
    <row r="1054" spans="2:8" ht="20.100000000000001" customHeight="1">
      <c r="B1054" s="558"/>
      <c r="C1054" s="558"/>
      <c r="D1054" s="559"/>
      <c r="E1054" s="560"/>
      <c r="F1054" s="560"/>
      <c r="G1054" s="558"/>
      <c r="H1054" s="425"/>
    </row>
  </sheetData>
  <mergeCells count="21">
    <mergeCell ref="G582:G584"/>
    <mergeCell ref="G156:G157"/>
    <mergeCell ref="G184:G186"/>
    <mergeCell ref="G214:G216"/>
    <mergeCell ref="G243:G245"/>
    <mergeCell ref="G273:G274"/>
    <mergeCell ref="G368:G370"/>
    <mergeCell ref="G398:G400"/>
    <mergeCell ref="G427:G429"/>
    <mergeCell ref="G457:G458"/>
    <mergeCell ref="G552:G554"/>
    <mergeCell ref="G920:G922"/>
    <mergeCell ref="G950:G952"/>
    <mergeCell ref="G979:G981"/>
    <mergeCell ref="G1009:G1010"/>
    <mergeCell ref="G611:G613"/>
    <mergeCell ref="G641:G642"/>
    <mergeCell ref="G736:G738"/>
    <mergeCell ref="G766:G768"/>
    <mergeCell ref="G795:G797"/>
    <mergeCell ref="G825:G826"/>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5">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9512</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ht="30">
      <c r="B5" s="200" t="s">
        <v>9513</v>
      </c>
      <c r="C5" s="201" t="s">
        <v>9514</v>
      </c>
      <c r="D5" s="202" t="s">
        <v>1306</v>
      </c>
      <c r="E5" s="203" t="s">
        <v>1307</v>
      </c>
      <c r="F5" s="204" t="s">
        <v>1308</v>
      </c>
      <c r="G5" s="205" t="s">
        <v>9515</v>
      </c>
      <c r="H5" s="199"/>
    </row>
    <row r="6" spans="1:8" ht="17.25" thickBot="1">
      <c r="B6" s="206" t="s">
        <v>9516</v>
      </c>
      <c r="C6" s="207" t="s">
        <v>9517</v>
      </c>
      <c r="D6" s="208" t="s">
        <v>1375</v>
      </c>
      <c r="E6" s="209" t="s">
        <v>1313</v>
      </c>
      <c r="F6" s="210"/>
      <c r="G6" s="308"/>
      <c r="H6" s="199"/>
    </row>
    <row r="7" spans="1:8" ht="20.100000000000001" customHeight="1">
      <c r="B7" s="219"/>
      <c r="C7" s="219"/>
      <c r="D7" s="220"/>
      <c r="E7" s="221"/>
      <c r="F7" s="221"/>
      <c r="G7" s="219"/>
      <c r="H7" s="185"/>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6">
    <outlinePr summaryBelow="0"/>
    <pageSetUpPr fitToPage="1"/>
  </sheetPr>
  <dimension ref="A1:H31"/>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285" t="s">
        <v>491</v>
      </c>
      <c r="C2" s="286"/>
      <c r="D2" s="286"/>
      <c r="E2" s="286"/>
      <c r="F2" s="286"/>
      <c r="G2" s="287"/>
      <c r="H2" s="189"/>
    </row>
    <row r="3" spans="1:8" ht="13.5" customHeight="1" thickBot="1">
      <c r="A3" s="45"/>
      <c r="B3" s="239"/>
      <c r="C3" s="239"/>
      <c r="D3" s="239"/>
      <c r="E3" s="239"/>
      <c r="F3" s="239"/>
      <c r="G3" s="239"/>
      <c r="H3" s="191"/>
    </row>
    <row r="4" spans="1:8" ht="20.25" customHeight="1" thickBot="1">
      <c r="A4" s="44"/>
      <c r="B4" s="192" t="s">
        <v>24</v>
      </c>
      <c r="C4" s="193" t="s">
        <v>1298</v>
      </c>
      <c r="D4" s="193" t="s">
        <v>1299</v>
      </c>
      <c r="E4" s="193" t="s">
        <v>1300</v>
      </c>
      <c r="F4" s="194" t="s">
        <v>1301</v>
      </c>
      <c r="G4" s="195" t="s">
        <v>993</v>
      </c>
      <c r="H4" s="44"/>
    </row>
    <row r="5" spans="1:8" ht="30">
      <c r="B5" s="200" t="s">
        <v>9518</v>
      </c>
      <c r="C5" s="201" t="s">
        <v>9519</v>
      </c>
      <c r="D5" s="202" t="s">
        <v>2184</v>
      </c>
      <c r="E5" s="203" t="s">
        <v>1307</v>
      </c>
      <c r="F5" s="204" t="s">
        <v>1308</v>
      </c>
      <c r="G5" s="205" t="s">
        <v>9515</v>
      </c>
      <c r="H5" s="199"/>
    </row>
    <row r="6" spans="1:8">
      <c r="B6" s="206" t="s">
        <v>9520</v>
      </c>
      <c r="C6" s="207" t="s">
        <v>9521</v>
      </c>
      <c r="D6" s="208" t="s">
        <v>1312</v>
      </c>
      <c r="E6" s="209" t="s">
        <v>6842</v>
      </c>
      <c r="F6" s="210"/>
      <c r="G6" s="308"/>
      <c r="H6" s="199"/>
    </row>
    <row r="7" spans="1:8">
      <c r="B7" s="206" t="s">
        <v>6947</v>
      </c>
      <c r="C7" s="207" t="s">
        <v>9522</v>
      </c>
      <c r="D7" s="208" t="s">
        <v>1337</v>
      </c>
      <c r="E7" s="209" t="s">
        <v>6842</v>
      </c>
      <c r="F7" s="210"/>
      <c r="G7" s="308"/>
      <c r="H7" s="199"/>
    </row>
    <row r="8" spans="1:8">
      <c r="B8" s="206" t="s">
        <v>9523</v>
      </c>
      <c r="C8" s="207" t="s">
        <v>9524</v>
      </c>
      <c r="D8" s="208" t="s">
        <v>1312</v>
      </c>
      <c r="E8" s="209" t="s">
        <v>6842</v>
      </c>
      <c r="F8" s="210"/>
      <c r="G8" s="308"/>
      <c r="H8" s="199"/>
    </row>
    <row r="9" spans="1:8">
      <c r="B9" s="206" t="s">
        <v>1394</v>
      </c>
      <c r="C9" s="207" t="s">
        <v>9525</v>
      </c>
      <c r="D9" s="208" t="s">
        <v>1347</v>
      </c>
      <c r="E9" s="209" t="s">
        <v>2285</v>
      </c>
      <c r="F9" s="210"/>
      <c r="G9" s="308"/>
      <c r="H9" s="199"/>
    </row>
    <row r="10" spans="1:8" ht="45">
      <c r="B10" s="206" t="s">
        <v>6957</v>
      </c>
      <c r="C10" s="207" t="s">
        <v>9526</v>
      </c>
      <c r="D10" s="208" t="s">
        <v>1317</v>
      </c>
      <c r="E10" s="209" t="s">
        <v>1307</v>
      </c>
      <c r="F10" s="210"/>
      <c r="G10" s="308" t="s">
        <v>9527</v>
      </c>
      <c r="H10" s="199"/>
    </row>
    <row r="11" spans="1:8">
      <c r="B11" s="206" t="s">
        <v>6960</v>
      </c>
      <c r="C11" s="207" t="s">
        <v>9528</v>
      </c>
      <c r="D11" s="208" t="s">
        <v>1347</v>
      </c>
      <c r="E11" s="209" t="s">
        <v>6842</v>
      </c>
      <c r="F11" s="210"/>
      <c r="G11" s="308"/>
      <c r="H11" s="199"/>
    </row>
    <row r="12" spans="1:8">
      <c r="B12" s="206" t="s">
        <v>6962</v>
      </c>
      <c r="C12" s="207" t="s">
        <v>9529</v>
      </c>
      <c r="D12" s="208" t="s">
        <v>1413</v>
      </c>
      <c r="E12" s="209" t="s">
        <v>6842</v>
      </c>
      <c r="F12" s="210"/>
      <c r="G12" s="227" t="s">
        <v>9530</v>
      </c>
      <c r="H12" s="199"/>
    </row>
    <row r="13" spans="1:8">
      <c r="B13" s="206" t="s">
        <v>6964</v>
      </c>
      <c r="C13" s="207" t="s">
        <v>9531</v>
      </c>
      <c r="D13" s="208" t="s">
        <v>2187</v>
      </c>
      <c r="E13" s="209" t="s">
        <v>6842</v>
      </c>
      <c r="F13" s="210"/>
      <c r="G13" s="228"/>
      <c r="H13" s="199"/>
    </row>
    <row r="14" spans="1:8">
      <c r="B14" s="206" t="s">
        <v>6966</v>
      </c>
      <c r="C14" s="207" t="s">
        <v>9532</v>
      </c>
      <c r="D14" s="208" t="s">
        <v>1375</v>
      </c>
      <c r="E14" s="209" t="s">
        <v>6842</v>
      </c>
      <c r="F14" s="210"/>
      <c r="G14" s="228"/>
      <c r="H14" s="199"/>
    </row>
    <row r="15" spans="1:8">
      <c r="B15" s="206" t="s">
        <v>6968</v>
      </c>
      <c r="C15" s="207" t="s">
        <v>9533</v>
      </c>
      <c r="D15" s="208" t="s">
        <v>2188</v>
      </c>
      <c r="E15" s="209" t="s">
        <v>6842</v>
      </c>
      <c r="F15" s="210"/>
      <c r="G15" s="253"/>
      <c r="H15" s="199"/>
    </row>
    <row r="16" spans="1:8">
      <c r="B16" s="206" t="s">
        <v>6970</v>
      </c>
      <c r="C16" s="207" t="s">
        <v>9534</v>
      </c>
      <c r="D16" s="208" t="s">
        <v>1481</v>
      </c>
      <c r="E16" s="209" t="s">
        <v>6842</v>
      </c>
      <c r="F16" s="210"/>
      <c r="G16" s="308"/>
      <c r="H16" s="199"/>
    </row>
    <row r="17" spans="2:8">
      <c r="B17" s="206" t="s">
        <v>6972</v>
      </c>
      <c r="C17" s="207" t="s">
        <v>9535</v>
      </c>
      <c r="D17" s="208" t="s">
        <v>1481</v>
      </c>
      <c r="E17" s="209" t="s">
        <v>6842</v>
      </c>
      <c r="F17" s="210"/>
      <c r="G17" s="308"/>
      <c r="H17" s="199"/>
    </row>
    <row r="18" spans="2:8">
      <c r="B18" s="206" t="s">
        <v>6974</v>
      </c>
      <c r="C18" s="207" t="s">
        <v>9536</v>
      </c>
      <c r="D18" s="208" t="s">
        <v>6976</v>
      </c>
      <c r="E18" s="209" t="s">
        <v>6842</v>
      </c>
      <c r="F18" s="210"/>
      <c r="G18" s="308"/>
      <c r="H18" s="199"/>
    </row>
    <row r="19" spans="2:8">
      <c r="B19" s="206" t="s">
        <v>1442</v>
      </c>
      <c r="C19" s="207" t="s">
        <v>9537</v>
      </c>
      <c r="D19" s="208" t="s">
        <v>1337</v>
      </c>
      <c r="E19" s="209" t="s">
        <v>6842</v>
      </c>
      <c r="F19" s="210"/>
      <c r="G19" s="308"/>
      <c r="H19" s="199"/>
    </row>
    <row r="20" spans="2:8">
      <c r="B20" s="206" t="s">
        <v>1444</v>
      </c>
      <c r="C20" s="207" t="s">
        <v>9538</v>
      </c>
      <c r="D20" s="208" t="s">
        <v>1337</v>
      </c>
      <c r="E20" s="209" t="s">
        <v>6842</v>
      </c>
      <c r="F20" s="210"/>
      <c r="G20" s="308"/>
      <c r="H20" s="199"/>
    </row>
    <row r="21" spans="2:8">
      <c r="B21" s="206" t="s">
        <v>1446</v>
      </c>
      <c r="C21" s="207" t="s">
        <v>9539</v>
      </c>
      <c r="D21" s="208" t="s">
        <v>1337</v>
      </c>
      <c r="E21" s="209" t="s">
        <v>1313</v>
      </c>
      <c r="F21" s="210"/>
      <c r="G21" s="308"/>
      <c r="H21" s="199"/>
    </row>
    <row r="22" spans="2:8">
      <c r="B22" s="206" t="s">
        <v>6990</v>
      </c>
      <c r="C22" s="207" t="s">
        <v>9540</v>
      </c>
      <c r="D22" s="208" t="s">
        <v>1337</v>
      </c>
      <c r="E22" s="209" t="s">
        <v>6842</v>
      </c>
      <c r="F22" s="210"/>
      <c r="G22" s="308"/>
      <c r="H22" s="199"/>
    </row>
    <row r="23" spans="2:8">
      <c r="B23" s="206" t="s">
        <v>6992</v>
      </c>
      <c r="C23" s="207" t="s">
        <v>9541</v>
      </c>
      <c r="D23" s="208" t="s">
        <v>1481</v>
      </c>
      <c r="E23" s="209" t="s">
        <v>6842</v>
      </c>
      <c r="F23" s="210"/>
      <c r="G23" s="308"/>
      <c r="H23" s="199"/>
    </row>
    <row r="24" spans="2:8">
      <c r="B24" s="206" t="s">
        <v>6994</v>
      </c>
      <c r="C24" s="207" t="s">
        <v>9542</v>
      </c>
      <c r="D24" s="208" t="s">
        <v>1481</v>
      </c>
      <c r="E24" s="209" t="s">
        <v>6842</v>
      </c>
      <c r="F24" s="210"/>
      <c r="G24" s="308"/>
      <c r="H24" s="199"/>
    </row>
    <row r="25" spans="2:8">
      <c r="B25" s="206" t="s">
        <v>6996</v>
      </c>
      <c r="C25" s="207" t="s">
        <v>9543</v>
      </c>
      <c r="D25" s="208" t="s">
        <v>1375</v>
      </c>
      <c r="E25" s="209" t="s">
        <v>6842</v>
      </c>
      <c r="F25" s="210"/>
      <c r="G25" s="308"/>
      <c r="H25" s="199"/>
    </row>
    <row r="26" spans="2:8">
      <c r="B26" s="206" t="s">
        <v>6998</v>
      </c>
      <c r="C26" s="207" t="s">
        <v>9544</v>
      </c>
      <c r="D26" s="208" t="s">
        <v>1375</v>
      </c>
      <c r="E26" s="209" t="s">
        <v>6842</v>
      </c>
      <c r="F26" s="210"/>
      <c r="G26" s="308"/>
      <c r="H26" s="199"/>
    </row>
    <row r="27" spans="2:8">
      <c r="B27" s="206" t="s">
        <v>7000</v>
      </c>
      <c r="C27" s="207" t="s">
        <v>9545</v>
      </c>
      <c r="D27" s="208" t="s">
        <v>1481</v>
      </c>
      <c r="E27" s="209" t="s">
        <v>6842</v>
      </c>
      <c r="F27" s="210"/>
      <c r="G27" s="308"/>
      <c r="H27" s="199"/>
    </row>
    <row r="28" spans="2:8">
      <c r="B28" s="206" t="s">
        <v>7002</v>
      </c>
      <c r="C28" s="207" t="s">
        <v>9546</v>
      </c>
      <c r="D28" s="208" t="s">
        <v>6976</v>
      </c>
      <c r="E28" s="209" t="s">
        <v>9547</v>
      </c>
      <c r="F28" s="210"/>
      <c r="G28" s="308"/>
      <c r="H28" s="199"/>
    </row>
    <row r="29" spans="2:8" ht="45">
      <c r="B29" s="206" t="s">
        <v>8409</v>
      </c>
      <c r="C29" s="207" t="s">
        <v>9548</v>
      </c>
      <c r="D29" s="208" t="s">
        <v>2108</v>
      </c>
      <c r="E29" s="209" t="s">
        <v>1948</v>
      </c>
      <c r="F29" s="210"/>
      <c r="G29" s="308" t="s">
        <v>9549</v>
      </c>
      <c r="H29" s="199"/>
    </row>
    <row r="30" spans="2:8" ht="45.75" thickBot="1">
      <c r="B30" s="206" t="s">
        <v>9550</v>
      </c>
      <c r="C30" s="207" t="s">
        <v>9551</v>
      </c>
      <c r="D30" s="208" t="s">
        <v>1476</v>
      </c>
      <c r="E30" s="209" t="s">
        <v>1307</v>
      </c>
      <c r="F30" s="210"/>
      <c r="G30" s="308" t="s">
        <v>9552</v>
      </c>
      <c r="H30" s="199"/>
    </row>
    <row r="31" spans="2:8" ht="20.100000000000001" customHeight="1">
      <c r="B31" s="219"/>
      <c r="C31" s="219"/>
      <c r="D31" s="220"/>
      <c r="E31" s="221"/>
      <c r="F31" s="221"/>
      <c r="G31" s="219"/>
      <c r="H31" s="185"/>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0">
    <outlinePr summaryBelow="0"/>
    <pageSetUpPr fitToPage="1"/>
  </sheetPr>
  <dimension ref="A1:H196"/>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416</v>
      </c>
      <c r="C2" s="187"/>
      <c r="D2" s="187"/>
      <c r="E2" s="187"/>
      <c r="F2" s="187"/>
      <c r="G2" s="188"/>
      <c r="H2" s="189"/>
    </row>
    <row r="3" spans="1:8" s="238" customFormat="1" ht="17.100000000000001" customHeight="1">
      <c r="A3" s="235"/>
      <c r="B3" s="236"/>
      <c r="C3" s="236"/>
      <c r="D3" s="236"/>
      <c r="E3" s="236"/>
      <c r="F3" s="236"/>
      <c r="G3" s="236"/>
      <c r="H3" s="191"/>
    </row>
    <row r="4" spans="1:8" s="238" customFormat="1" ht="17.100000000000001" customHeight="1">
      <c r="A4" s="235"/>
      <c r="B4" s="41" t="s">
        <v>1378</v>
      </c>
      <c r="C4" s="41"/>
      <c r="D4" s="41"/>
      <c r="E4" s="41"/>
      <c r="F4" s="41"/>
      <c r="G4" s="41"/>
      <c r="H4" s="191"/>
    </row>
    <row r="5" spans="1:8" s="238" customFormat="1" ht="17.100000000000001" customHeight="1" thickBot="1">
      <c r="A5" s="235"/>
      <c r="B5" s="239"/>
      <c r="C5" s="239"/>
      <c r="D5" s="239"/>
      <c r="E5" s="239"/>
      <c r="F5" s="239"/>
      <c r="G5" s="239"/>
      <c r="H5" s="191"/>
    </row>
    <row r="6" spans="1:8" ht="20.25" customHeight="1" thickBot="1">
      <c r="A6" s="44"/>
      <c r="B6" s="192" t="s">
        <v>24</v>
      </c>
      <c r="C6" s="193" t="s">
        <v>1298</v>
      </c>
      <c r="D6" s="193" t="s">
        <v>1299</v>
      </c>
      <c r="E6" s="193" t="s">
        <v>1300</v>
      </c>
      <c r="F6" s="194" t="s">
        <v>1301</v>
      </c>
      <c r="G6" s="195" t="s">
        <v>993</v>
      </c>
      <c r="H6" s="44"/>
    </row>
    <row r="7" spans="1:8">
      <c r="B7" s="200" t="s">
        <v>1379</v>
      </c>
      <c r="C7" s="201" t="s">
        <v>1380</v>
      </c>
      <c r="D7" s="202" t="s">
        <v>1381</v>
      </c>
      <c r="E7" s="203" t="s">
        <v>1382</v>
      </c>
      <c r="F7" s="204" t="s">
        <v>1383</v>
      </c>
      <c r="G7" s="205" t="s">
        <v>1384</v>
      </c>
      <c r="H7" s="199"/>
    </row>
    <row r="8" spans="1:8">
      <c r="B8" s="206" t="s">
        <v>1385</v>
      </c>
      <c r="C8" s="207" t="s">
        <v>1386</v>
      </c>
      <c r="D8" s="208" t="s">
        <v>1312</v>
      </c>
      <c r="E8" s="209" t="s">
        <v>1387</v>
      </c>
      <c r="F8" s="210"/>
      <c r="G8" s="212"/>
      <c r="H8" s="199"/>
    </row>
    <row r="9" spans="1:8">
      <c r="B9" s="206" t="s">
        <v>1388</v>
      </c>
      <c r="C9" s="207" t="s">
        <v>1389</v>
      </c>
      <c r="D9" s="208" t="s">
        <v>1317</v>
      </c>
      <c r="E9" s="209" t="s">
        <v>1390</v>
      </c>
      <c r="F9" s="210"/>
      <c r="G9" s="212" t="s">
        <v>1391</v>
      </c>
      <c r="H9" s="199"/>
    </row>
    <row r="10" spans="1:8">
      <c r="B10" s="206" t="s">
        <v>1394</v>
      </c>
      <c r="C10" s="207" t="s">
        <v>1395</v>
      </c>
      <c r="D10" s="208" t="s">
        <v>1347</v>
      </c>
      <c r="E10" s="209" t="s">
        <v>1382</v>
      </c>
      <c r="F10" s="210"/>
      <c r="G10" s="212"/>
      <c r="H10" s="199"/>
    </row>
    <row r="11" spans="1:8" ht="30">
      <c r="B11" s="206" t="s">
        <v>1396</v>
      </c>
      <c r="C11" s="207" t="s">
        <v>1397</v>
      </c>
      <c r="D11" s="208" t="s">
        <v>1317</v>
      </c>
      <c r="E11" s="209" t="s">
        <v>1390</v>
      </c>
      <c r="F11" s="210"/>
      <c r="G11" s="212" t="s">
        <v>1398</v>
      </c>
      <c r="H11" s="199"/>
    </row>
    <row r="12" spans="1:8">
      <c r="B12" s="206" t="s">
        <v>1399</v>
      </c>
      <c r="C12" s="207" t="s">
        <v>1400</v>
      </c>
      <c r="D12" s="208" t="s">
        <v>1401</v>
      </c>
      <c r="E12" s="209" t="s">
        <v>1393</v>
      </c>
      <c r="F12" s="210"/>
      <c r="G12" s="212"/>
      <c r="H12" s="199"/>
    </row>
    <row r="13" spans="1:8" ht="60">
      <c r="B13" s="206" t="s">
        <v>1402</v>
      </c>
      <c r="C13" s="207" t="s">
        <v>1403</v>
      </c>
      <c r="D13" s="208" t="s">
        <v>1317</v>
      </c>
      <c r="E13" s="209" t="s">
        <v>1390</v>
      </c>
      <c r="F13" s="210"/>
      <c r="G13" s="212" t="s">
        <v>1404</v>
      </c>
      <c r="H13" s="199"/>
    </row>
    <row r="14" spans="1:8" ht="60">
      <c r="B14" s="206" t="s">
        <v>1405</v>
      </c>
      <c r="C14" s="207" t="s">
        <v>1406</v>
      </c>
      <c r="D14" s="208" t="s">
        <v>1317</v>
      </c>
      <c r="E14" s="209" t="s">
        <v>1390</v>
      </c>
      <c r="F14" s="210"/>
      <c r="G14" s="212" t="s">
        <v>1407</v>
      </c>
      <c r="H14" s="199"/>
    </row>
    <row r="15" spans="1:8" ht="30">
      <c r="B15" s="206" t="s">
        <v>1408</v>
      </c>
      <c r="C15" s="207" t="s">
        <v>1409</v>
      </c>
      <c r="D15" s="208" t="s">
        <v>1317</v>
      </c>
      <c r="E15" s="209" t="s">
        <v>1390</v>
      </c>
      <c r="F15" s="210"/>
      <c r="G15" s="212" t="s">
        <v>1410</v>
      </c>
      <c r="H15" s="199"/>
    </row>
    <row r="16" spans="1:8" ht="90">
      <c r="B16" s="206" t="s">
        <v>1411</v>
      </c>
      <c r="C16" s="207" t="s">
        <v>1412</v>
      </c>
      <c r="D16" s="208" t="s">
        <v>1413</v>
      </c>
      <c r="E16" s="209" t="s">
        <v>1414</v>
      </c>
      <c r="F16" s="210"/>
      <c r="G16" s="212" t="s">
        <v>1415</v>
      </c>
      <c r="H16" s="199"/>
    </row>
    <row r="17" spans="1:8" ht="90">
      <c r="B17" s="206" t="s">
        <v>1416</v>
      </c>
      <c r="C17" s="207" t="s">
        <v>1417</v>
      </c>
      <c r="D17" s="208" t="s">
        <v>1413</v>
      </c>
      <c r="E17" s="209" t="s">
        <v>1414</v>
      </c>
      <c r="F17" s="210"/>
      <c r="G17" s="212" t="s">
        <v>1418</v>
      </c>
      <c r="H17" s="199"/>
    </row>
    <row r="18" spans="1:8">
      <c r="B18" s="206" t="s">
        <v>1419</v>
      </c>
      <c r="C18" s="207" t="s">
        <v>1420</v>
      </c>
      <c r="D18" s="208" t="s">
        <v>1317</v>
      </c>
      <c r="E18" s="209" t="s">
        <v>1390</v>
      </c>
      <c r="F18" s="210"/>
      <c r="G18" s="212" t="s">
        <v>1421</v>
      </c>
      <c r="H18" s="199"/>
    </row>
    <row r="19" spans="1:8">
      <c r="B19" s="206" t="s">
        <v>1422</v>
      </c>
      <c r="C19" s="207" t="s">
        <v>1423</v>
      </c>
      <c r="D19" s="208">
        <v>1</v>
      </c>
      <c r="E19" s="209" t="s">
        <v>1390</v>
      </c>
      <c r="F19" s="210"/>
      <c r="G19" s="212" t="s">
        <v>1424</v>
      </c>
      <c r="H19" s="199"/>
    </row>
    <row r="20" spans="1:8" ht="30">
      <c r="B20" s="206" t="s">
        <v>1425</v>
      </c>
      <c r="C20" s="207" t="s">
        <v>1426</v>
      </c>
      <c r="D20" s="208" t="s">
        <v>1337</v>
      </c>
      <c r="E20" s="209" t="s">
        <v>1313</v>
      </c>
      <c r="F20" s="210"/>
      <c r="G20" s="212" t="s">
        <v>1427</v>
      </c>
      <c r="H20" s="199"/>
    </row>
    <row r="21" spans="1:8" ht="30">
      <c r="B21" s="206" t="s">
        <v>1428</v>
      </c>
      <c r="C21" s="207" t="s">
        <v>1429</v>
      </c>
      <c r="D21" s="208" t="s">
        <v>1337</v>
      </c>
      <c r="E21" s="209" t="s">
        <v>1313</v>
      </c>
      <c r="F21" s="210"/>
      <c r="G21" s="212" t="s">
        <v>1430</v>
      </c>
      <c r="H21" s="199"/>
    </row>
    <row r="22" spans="1:8" ht="45">
      <c r="B22" s="206" t="s">
        <v>1431</v>
      </c>
      <c r="C22" s="207" t="s">
        <v>1432</v>
      </c>
      <c r="D22" s="208" t="s">
        <v>1381</v>
      </c>
      <c r="E22" s="209" t="s">
        <v>1382</v>
      </c>
      <c r="F22" s="210"/>
      <c r="G22" s="212" t="s">
        <v>1433</v>
      </c>
      <c r="H22" s="199"/>
    </row>
    <row r="23" spans="1:8" ht="45">
      <c r="B23" s="206" t="s">
        <v>1434</v>
      </c>
      <c r="C23" s="207" t="s">
        <v>1435</v>
      </c>
      <c r="D23" s="208" t="s">
        <v>1381</v>
      </c>
      <c r="E23" s="209" t="s">
        <v>1382</v>
      </c>
      <c r="F23" s="210"/>
      <c r="G23" s="212" t="s">
        <v>1436</v>
      </c>
      <c r="H23" s="199"/>
    </row>
    <row r="24" spans="1:8" ht="30">
      <c r="B24" s="206" t="s">
        <v>1437</v>
      </c>
      <c r="C24" s="207" t="s">
        <v>995</v>
      </c>
      <c r="D24" s="208" t="s">
        <v>1337</v>
      </c>
      <c r="E24" s="209" t="s">
        <v>1333</v>
      </c>
      <c r="F24" s="210"/>
      <c r="G24" s="212" t="s">
        <v>1438</v>
      </c>
      <c r="H24" s="199"/>
    </row>
    <row r="25" spans="1:8" ht="90">
      <c r="B25" s="206" t="s">
        <v>1439</v>
      </c>
      <c r="C25" s="207" t="s">
        <v>1440</v>
      </c>
      <c r="D25" s="208" t="s">
        <v>1381</v>
      </c>
      <c r="E25" s="209" t="s">
        <v>1333</v>
      </c>
      <c r="F25" s="210"/>
      <c r="G25" s="212" t="s">
        <v>1441</v>
      </c>
      <c r="H25" s="199"/>
    </row>
    <row r="26" spans="1:8">
      <c r="B26" s="206" t="s">
        <v>1442</v>
      </c>
      <c r="C26" s="207" t="s">
        <v>1443</v>
      </c>
      <c r="D26" s="208" t="s">
        <v>1337</v>
      </c>
      <c r="E26" s="209" t="s">
        <v>1387</v>
      </c>
      <c r="F26" s="210"/>
      <c r="G26" s="212"/>
      <c r="H26" s="199"/>
    </row>
    <row r="27" spans="1:8">
      <c r="B27" s="206" t="s">
        <v>1444</v>
      </c>
      <c r="C27" s="207" t="s">
        <v>1445</v>
      </c>
      <c r="D27" s="208" t="s">
        <v>1337</v>
      </c>
      <c r="E27" s="209" t="s">
        <v>1387</v>
      </c>
      <c r="F27" s="210"/>
      <c r="G27" s="212"/>
      <c r="H27" s="199"/>
    </row>
    <row r="28" spans="1:8" ht="17.25" thickBot="1">
      <c r="B28" s="206" t="s">
        <v>1446</v>
      </c>
      <c r="C28" s="207" t="s">
        <v>1447</v>
      </c>
      <c r="D28" s="208" t="s">
        <v>1337</v>
      </c>
      <c r="E28" s="209" t="s">
        <v>1387</v>
      </c>
      <c r="F28" s="210"/>
      <c r="G28" s="212"/>
      <c r="H28" s="199"/>
    </row>
    <row r="29" spans="1:8" s="44" customFormat="1" ht="20.100000000000001" customHeight="1" thickBot="1">
      <c r="A29" s="8"/>
      <c r="B29" s="196" t="s">
        <v>1448</v>
      </c>
      <c r="C29" s="197"/>
      <c r="D29" s="197"/>
      <c r="E29" s="197"/>
      <c r="F29" s="197"/>
      <c r="G29" s="198"/>
      <c r="H29" s="199"/>
    </row>
    <row r="30" spans="1:8" ht="30">
      <c r="B30" s="200" t="s">
        <v>1449</v>
      </c>
      <c r="C30" s="201" t="s">
        <v>1450</v>
      </c>
      <c r="D30" s="202" t="s">
        <v>1339</v>
      </c>
      <c r="E30" s="203" t="s">
        <v>1414</v>
      </c>
      <c r="F30" s="204"/>
      <c r="G30" s="205" t="s">
        <v>1451</v>
      </c>
      <c r="H30" s="199"/>
    </row>
    <row r="31" spans="1:8" ht="30">
      <c r="B31" s="206" t="s">
        <v>1452</v>
      </c>
      <c r="C31" s="207" t="s">
        <v>1453</v>
      </c>
      <c r="D31" s="208" t="s">
        <v>1339</v>
      </c>
      <c r="E31" s="209" t="s">
        <v>1414</v>
      </c>
      <c r="F31" s="210"/>
      <c r="G31" s="212" t="s">
        <v>1451</v>
      </c>
      <c r="H31" s="199"/>
    </row>
    <row r="32" spans="1:8" ht="45">
      <c r="B32" s="206" t="s">
        <v>1454</v>
      </c>
      <c r="C32" s="207" t="s">
        <v>1455</v>
      </c>
      <c r="D32" s="208" t="s">
        <v>1339</v>
      </c>
      <c r="E32" s="209" t="s">
        <v>1414</v>
      </c>
      <c r="F32" s="210"/>
      <c r="G32" s="212" t="s">
        <v>1456</v>
      </c>
      <c r="H32" s="199"/>
    </row>
    <row r="33" spans="2:8" ht="30">
      <c r="B33" s="206" t="s">
        <v>1457</v>
      </c>
      <c r="C33" s="207" t="s">
        <v>1458</v>
      </c>
      <c r="D33" s="208" t="s">
        <v>1306</v>
      </c>
      <c r="E33" s="209" t="s">
        <v>1307</v>
      </c>
      <c r="F33" s="210"/>
      <c r="G33" s="212" t="s">
        <v>1467</v>
      </c>
      <c r="H33" s="199"/>
    </row>
    <row r="34" spans="2:8" ht="30">
      <c r="B34" s="206" t="s">
        <v>1459</v>
      </c>
      <c r="C34" s="207" t="s">
        <v>1460</v>
      </c>
      <c r="D34" s="208" t="s">
        <v>1306</v>
      </c>
      <c r="E34" s="209" t="s">
        <v>1307</v>
      </c>
      <c r="F34" s="210"/>
      <c r="G34" s="212" t="s">
        <v>1468</v>
      </c>
      <c r="H34" s="199"/>
    </row>
    <row r="35" spans="2:8" ht="30">
      <c r="B35" s="206" t="s">
        <v>1461</v>
      </c>
      <c r="C35" s="207" t="s">
        <v>1462</v>
      </c>
      <c r="D35" s="208" t="s">
        <v>1306</v>
      </c>
      <c r="E35" s="209" t="s">
        <v>1307</v>
      </c>
      <c r="F35" s="210"/>
      <c r="G35" s="212" t="s">
        <v>1469</v>
      </c>
      <c r="H35" s="199"/>
    </row>
    <row r="36" spans="2:8" ht="30">
      <c r="B36" s="206" t="s">
        <v>1463</v>
      </c>
      <c r="C36" s="207" t="s">
        <v>1464</v>
      </c>
      <c r="D36" s="208" t="s">
        <v>1306</v>
      </c>
      <c r="E36" s="209" t="s">
        <v>1307</v>
      </c>
      <c r="F36" s="210"/>
      <c r="G36" s="212" t="s">
        <v>1470</v>
      </c>
      <c r="H36" s="199"/>
    </row>
    <row r="37" spans="2:8" ht="30">
      <c r="B37" s="206" t="s">
        <v>1465</v>
      </c>
      <c r="C37" s="207" t="s">
        <v>1466</v>
      </c>
      <c r="D37" s="208" t="s">
        <v>1306</v>
      </c>
      <c r="E37" s="209" t="s">
        <v>1307</v>
      </c>
      <c r="F37" s="210"/>
      <c r="G37" s="212" t="s">
        <v>1471</v>
      </c>
      <c r="H37" s="199"/>
    </row>
    <row r="38" spans="2:8" ht="75.75" thickBot="1">
      <c r="B38" s="206" t="s">
        <v>128</v>
      </c>
      <c r="C38" s="207" t="s">
        <v>1138</v>
      </c>
      <c r="D38" s="208" t="s">
        <v>1472</v>
      </c>
      <c r="E38" s="209" t="s">
        <v>1307</v>
      </c>
      <c r="F38" s="210"/>
      <c r="G38" s="243" t="s">
        <v>9557</v>
      </c>
      <c r="H38" s="199"/>
    </row>
    <row r="39" spans="2:8" ht="75.75" thickBot="1">
      <c r="B39" s="206" t="s">
        <v>129</v>
      </c>
      <c r="C39" s="207" t="s">
        <v>1139</v>
      </c>
      <c r="D39" s="208" t="s">
        <v>1472</v>
      </c>
      <c r="E39" s="209" t="s">
        <v>1307</v>
      </c>
      <c r="F39" s="210"/>
      <c r="G39" s="243" t="s">
        <v>9558</v>
      </c>
      <c r="H39" s="199"/>
    </row>
    <row r="40" spans="2:8">
      <c r="B40" s="244" t="s">
        <v>1473</v>
      </c>
      <c r="C40" s="245"/>
      <c r="D40" s="245"/>
      <c r="E40" s="245"/>
      <c r="F40" s="245"/>
      <c r="G40" s="246"/>
      <c r="H40" s="199"/>
    </row>
    <row r="41" spans="2:8" ht="17.25" thickBot="1">
      <c r="B41" s="247" t="s">
        <v>1474</v>
      </c>
      <c r="C41" s="248"/>
      <c r="D41" s="248"/>
      <c r="E41" s="248"/>
      <c r="F41" s="248"/>
      <c r="G41" s="249"/>
      <c r="H41" s="199"/>
    </row>
    <row r="42" spans="2:8">
      <c r="B42" s="200" t="s">
        <v>1014</v>
      </c>
      <c r="C42" s="201" t="s">
        <v>1015</v>
      </c>
      <c r="D42" s="202" t="s">
        <v>1475</v>
      </c>
      <c r="E42" s="203" t="s">
        <v>1307</v>
      </c>
      <c r="F42" s="204"/>
      <c r="G42" s="205" t="s">
        <v>1384</v>
      </c>
      <c r="H42" s="199"/>
    </row>
    <row r="43" spans="2:8" ht="60">
      <c r="B43" s="206" t="s">
        <v>1016</v>
      </c>
      <c r="C43" s="207" t="s">
        <v>1017</v>
      </c>
      <c r="D43" s="208" t="s">
        <v>1476</v>
      </c>
      <c r="E43" s="209" t="s">
        <v>1307</v>
      </c>
      <c r="F43" s="210"/>
      <c r="G43" s="212" t="s">
        <v>1477</v>
      </c>
      <c r="H43" s="199"/>
    </row>
    <row r="44" spans="2:8" ht="60">
      <c r="B44" s="206" t="s">
        <v>1018</v>
      </c>
      <c r="C44" s="207" t="s">
        <v>1019</v>
      </c>
      <c r="D44" s="208" t="s">
        <v>1413</v>
      </c>
      <c r="E44" s="209" t="s">
        <v>1318</v>
      </c>
      <c r="F44" s="210"/>
      <c r="G44" s="250" t="s">
        <v>1478</v>
      </c>
      <c r="H44" s="199"/>
    </row>
    <row r="45" spans="2:8">
      <c r="B45" s="206" t="s">
        <v>1020</v>
      </c>
      <c r="C45" s="207" t="s">
        <v>1021</v>
      </c>
      <c r="D45" s="208" t="s">
        <v>1479</v>
      </c>
      <c r="E45" s="209" t="s">
        <v>1313</v>
      </c>
      <c r="F45" s="210"/>
      <c r="G45" s="612" t="s">
        <v>1480</v>
      </c>
      <c r="H45" s="199"/>
    </row>
    <row r="46" spans="2:8">
      <c r="B46" s="206" t="s">
        <v>1022</v>
      </c>
      <c r="C46" s="207" t="s">
        <v>1023</v>
      </c>
      <c r="D46" s="208" t="s">
        <v>1481</v>
      </c>
      <c r="E46" s="209" t="s">
        <v>1313</v>
      </c>
      <c r="F46" s="210"/>
      <c r="G46" s="619"/>
      <c r="H46" s="199"/>
    </row>
    <row r="47" spans="2:8">
      <c r="B47" s="206" t="s">
        <v>1024</v>
      </c>
      <c r="C47" s="207" t="s">
        <v>1025</v>
      </c>
      <c r="D47" s="208" t="s">
        <v>1481</v>
      </c>
      <c r="E47" s="209" t="s">
        <v>1313</v>
      </c>
      <c r="F47" s="210"/>
      <c r="G47" s="613"/>
      <c r="H47" s="199"/>
    </row>
    <row r="48" spans="2:8">
      <c r="B48" s="206" t="s">
        <v>1026</v>
      </c>
      <c r="C48" s="207" t="s">
        <v>1027</v>
      </c>
      <c r="D48" s="208" t="s">
        <v>1475</v>
      </c>
      <c r="E48" s="209" t="s">
        <v>1307</v>
      </c>
      <c r="F48" s="210"/>
      <c r="G48" s="224" t="s">
        <v>1482</v>
      </c>
      <c r="H48" s="199"/>
    </row>
    <row r="49" spans="2:8">
      <c r="B49" s="206" t="s">
        <v>1028</v>
      </c>
      <c r="C49" s="207" t="s">
        <v>1029</v>
      </c>
      <c r="D49" s="208" t="s">
        <v>1476</v>
      </c>
      <c r="E49" s="209" t="s">
        <v>1307</v>
      </c>
      <c r="F49" s="210"/>
      <c r="G49" s="225"/>
      <c r="H49" s="199"/>
    </row>
    <row r="50" spans="2:8">
      <c r="B50" s="206" t="s">
        <v>1030</v>
      </c>
      <c r="C50" s="207" t="s">
        <v>1031</v>
      </c>
      <c r="D50" s="208" t="s">
        <v>1413</v>
      </c>
      <c r="E50" s="209" t="s">
        <v>1318</v>
      </c>
      <c r="F50" s="210"/>
      <c r="G50" s="225"/>
      <c r="H50" s="199"/>
    </row>
    <row r="51" spans="2:8">
      <c r="B51" s="206" t="s">
        <v>1032</v>
      </c>
      <c r="C51" s="207" t="s">
        <v>1033</v>
      </c>
      <c r="D51" s="208" t="s">
        <v>1479</v>
      </c>
      <c r="E51" s="209" t="s">
        <v>1313</v>
      </c>
      <c r="F51" s="210"/>
      <c r="G51" s="225"/>
      <c r="H51" s="199"/>
    </row>
    <row r="52" spans="2:8">
      <c r="B52" s="206" t="s">
        <v>1034</v>
      </c>
      <c r="C52" s="207" t="s">
        <v>1035</v>
      </c>
      <c r="D52" s="251" t="s">
        <v>1481</v>
      </c>
      <c r="E52" s="252" t="s">
        <v>1313</v>
      </c>
      <c r="F52" s="210"/>
      <c r="G52" s="225"/>
      <c r="H52" s="199"/>
    </row>
    <row r="53" spans="2:8">
      <c r="B53" s="206" t="s">
        <v>1036</v>
      </c>
      <c r="C53" s="207" t="s">
        <v>1037</v>
      </c>
      <c r="D53" s="208" t="s">
        <v>1481</v>
      </c>
      <c r="E53" s="209" t="s">
        <v>1313</v>
      </c>
      <c r="F53" s="210"/>
      <c r="G53" s="253"/>
      <c r="H53" s="199"/>
    </row>
    <row r="54" spans="2:8">
      <c r="B54" s="206" t="s">
        <v>1038</v>
      </c>
      <c r="C54" s="207" t="s">
        <v>1039</v>
      </c>
      <c r="D54" s="208" t="s">
        <v>1475</v>
      </c>
      <c r="E54" s="209" t="s">
        <v>1307</v>
      </c>
      <c r="F54" s="210"/>
      <c r="G54" s="224" t="s">
        <v>1482</v>
      </c>
      <c r="H54" s="199"/>
    </row>
    <row r="55" spans="2:8">
      <c r="B55" s="206" t="s">
        <v>1040</v>
      </c>
      <c r="C55" s="207" t="s">
        <v>1041</v>
      </c>
      <c r="D55" s="208" t="s">
        <v>1476</v>
      </c>
      <c r="E55" s="209" t="s">
        <v>1307</v>
      </c>
      <c r="F55" s="210"/>
      <c r="G55" s="225"/>
      <c r="H55" s="199"/>
    </row>
    <row r="56" spans="2:8">
      <c r="B56" s="206" t="s">
        <v>1042</v>
      </c>
      <c r="C56" s="207" t="s">
        <v>1043</v>
      </c>
      <c r="D56" s="208" t="s">
        <v>1413</v>
      </c>
      <c r="E56" s="209" t="s">
        <v>1318</v>
      </c>
      <c r="F56" s="210"/>
      <c r="G56" s="225"/>
      <c r="H56" s="199"/>
    </row>
    <row r="57" spans="2:8">
      <c r="B57" s="206" t="s">
        <v>1044</v>
      </c>
      <c r="C57" s="207" t="s">
        <v>1045</v>
      </c>
      <c r="D57" s="208" t="s">
        <v>1479</v>
      </c>
      <c r="E57" s="209" t="s">
        <v>1313</v>
      </c>
      <c r="F57" s="210"/>
      <c r="G57" s="225"/>
      <c r="H57" s="199"/>
    </row>
    <row r="58" spans="2:8">
      <c r="B58" s="206" t="s">
        <v>1046</v>
      </c>
      <c r="C58" s="207" t="s">
        <v>1047</v>
      </c>
      <c r="D58" s="208" t="s">
        <v>1481</v>
      </c>
      <c r="E58" s="209" t="s">
        <v>1313</v>
      </c>
      <c r="F58" s="210"/>
      <c r="G58" s="225"/>
      <c r="H58" s="199"/>
    </row>
    <row r="59" spans="2:8">
      <c r="B59" s="206" t="s">
        <v>1048</v>
      </c>
      <c r="C59" s="207" t="s">
        <v>1049</v>
      </c>
      <c r="D59" s="208" t="s">
        <v>1481</v>
      </c>
      <c r="E59" s="209" t="s">
        <v>1313</v>
      </c>
      <c r="F59" s="210"/>
      <c r="G59" s="253"/>
      <c r="H59" s="199"/>
    </row>
    <row r="60" spans="2:8">
      <c r="B60" s="206" t="s">
        <v>1050</v>
      </c>
      <c r="C60" s="207" t="s">
        <v>1051</v>
      </c>
      <c r="D60" s="208" t="s">
        <v>1475</v>
      </c>
      <c r="E60" s="209" t="s">
        <v>1307</v>
      </c>
      <c r="F60" s="210"/>
      <c r="G60" s="224" t="s">
        <v>1482</v>
      </c>
      <c r="H60" s="199"/>
    </row>
    <row r="61" spans="2:8">
      <c r="B61" s="206" t="s">
        <v>1052</v>
      </c>
      <c r="C61" s="207" t="s">
        <v>1053</v>
      </c>
      <c r="D61" s="208" t="s">
        <v>1476</v>
      </c>
      <c r="E61" s="209" t="s">
        <v>1307</v>
      </c>
      <c r="F61" s="210"/>
      <c r="G61" s="225"/>
      <c r="H61" s="199"/>
    </row>
    <row r="62" spans="2:8">
      <c r="B62" s="206" t="s">
        <v>1054</v>
      </c>
      <c r="C62" s="207" t="s">
        <v>1055</v>
      </c>
      <c r="D62" s="208" t="s">
        <v>1413</v>
      </c>
      <c r="E62" s="209" t="s">
        <v>1318</v>
      </c>
      <c r="F62" s="210"/>
      <c r="G62" s="225"/>
      <c r="H62" s="199"/>
    </row>
    <row r="63" spans="2:8">
      <c r="B63" s="206" t="s">
        <v>1056</v>
      </c>
      <c r="C63" s="207" t="s">
        <v>1057</v>
      </c>
      <c r="D63" s="208" t="s">
        <v>1479</v>
      </c>
      <c r="E63" s="209" t="s">
        <v>1313</v>
      </c>
      <c r="F63" s="210"/>
      <c r="G63" s="225"/>
      <c r="H63" s="199"/>
    </row>
    <row r="64" spans="2:8">
      <c r="B64" s="206" t="s">
        <v>1058</v>
      </c>
      <c r="C64" s="207" t="s">
        <v>1059</v>
      </c>
      <c r="D64" s="208" t="s">
        <v>1481</v>
      </c>
      <c r="E64" s="209" t="s">
        <v>1313</v>
      </c>
      <c r="F64" s="210"/>
      <c r="G64" s="225"/>
      <c r="H64" s="199"/>
    </row>
    <row r="65" spans="1:8">
      <c r="B65" s="206" t="s">
        <v>1060</v>
      </c>
      <c r="C65" s="207" t="s">
        <v>1061</v>
      </c>
      <c r="D65" s="208" t="s">
        <v>1481</v>
      </c>
      <c r="E65" s="209" t="s">
        <v>1313</v>
      </c>
      <c r="F65" s="210"/>
      <c r="G65" s="253"/>
      <c r="H65" s="199"/>
    </row>
    <row r="66" spans="1:8" ht="90">
      <c r="B66" s="206" t="s">
        <v>511</v>
      </c>
      <c r="C66" s="207" t="s">
        <v>1062</v>
      </c>
      <c r="D66" s="208" t="s">
        <v>1317</v>
      </c>
      <c r="E66" s="209" t="s">
        <v>1318</v>
      </c>
      <c r="F66" s="210"/>
      <c r="G66" s="212" t="s">
        <v>1483</v>
      </c>
      <c r="H66" s="199"/>
    </row>
    <row r="67" spans="1:8" ht="75.75" thickBot="1">
      <c r="B67" s="254" t="s">
        <v>1484</v>
      </c>
      <c r="C67" s="255" t="s">
        <v>1063</v>
      </c>
      <c r="D67" s="256" t="s">
        <v>1317</v>
      </c>
      <c r="E67" s="257" t="s">
        <v>1318</v>
      </c>
      <c r="F67" s="258"/>
      <c r="G67" s="224" t="s">
        <v>1485</v>
      </c>
      <c r="H67" s="199"/>
    </row>
    <row r="68" spans="1:8" s="44" customFormat="1">
      <c r="A68" s="8"/>
      <c r="B68" s="244" t="s">
        <v>1486</v>
      </c>
      <c r="C68" s="245"/>
      <c r="D68" s="245"/>
      <c r="E68" s="245"/>
      <c r="F68" s="245"/>
      <c r="G68" s="246"/>
      <c r="H68" s="199"/>
    </row>
    <row r="69" spans="1:8" s="44" customFormat="1" ht="17.25" thickBot="1">
      <c r="A69" s="8"/>
      <c r="B69" s="247" t="s">
        <v>1487</v>
      </c>
      <c r="C69" s="248"/>
      <c r="D69" s="248"/>
      <c r="E69" s="248"/>
      <c r="F69" s="248"/>
      <c r="G69" s="249"/>
      <c r="H69" s="199"/>
    </row>
    <row r="70" spans="1:8" ht="45">
      <c r="B70" s="200" t="s">
        <v>1488</v>
      </c>
      <c r="C70" s="201" t="s">
        <v>1489</v>
      </c>
      <c r="D70" s="202" t="s">
        <v>1306</v>
      </c>
      <c r="E70" s="203" t="s">
        <v>1307</v>
      </c>
      <c r="F70" s="204"/>
      <c r="G70" s="205" t="s">
        <v>9553</v>
      </c>
      <c r="H70" s="199"/>
    </row>
    <row r="71" spans="1:8" ht="45">
      <c r="B71" s="206" t="s">
        <v>1490</v>
      </c>
      <c r="C71" s="207" t="s">
        <v>1491</v>
      </c>
      <c r="D71" s="208" t="s">
        <v>1306</v>
      </c>
      <c r="E71" s="209" t="s">
        <v>1307</v>
      </c>
      <c r="F71" s="210"/>
      <c r="G71" s="212" t="s">
        <v>9554</v>
      </c>
      <c r="H71" s="199"/>
    </row>
    <row r="72" spans="1:8" ht="45">
      <c r="B72" s="206" t="s">
        <v>1492</v>
      </c>
      <c r="C72" s="207" t="s">
        <v>1493</v>
      </c>
      <c r="D72" s="208" t="s">
        <v>1306</v>
      </c>
      <c r="E72" s="209" t="s">
        <v>1307</v>
      </c>
      <c r="F72" s="210"/>
      <c r="G72" s="212" t="s">
        <v>9555</v>
      </c>
      <c r="H72" s="199"/>
    </row>
    <row r="73" spans="1:8">
      <c r="B73" s="206" t="s">
        <v>1494</v>
      </c>
      <c r="C73" s="207" t="s">
        <v>1120</v>
      </c>
      <c r="D73" s="208" t="s">
        <v>1317</v>
      </c>
      <c r="E73" s="209" t="s">
        <v>1414</v>
      </c>
      <c r="F73" s="210"/>
      <c r="G73" s="212" t="s">
        <v>1495</v>
      </c>
      <c r="H73" s="199"/>
    </row>
    <row r="74" spans="1:8" ht="30">
      <c r="B74" s="206" t="s">
        <v>317</v>
      </c>
      <c r="C74" s="207" t="s">
        <v>1496</v>
      </c>
      <c r="D74" s="208" t="s">
        <v>1475</v>
      </c>
      <c r="E74" s="209" t="s">
        <v>1307</v>
      </c>
      <c r="F74" s="210"/>
      <c r="G74" s="212" t="s">
        <v>1497</v>
      </c>
      <c r="H74" s="199"/>
    </row>
    <row r="75" spans="1:8" ht="90">
      <c r="B75" s="206" t="s">
        <v>1498</v>
      </c>
      <c r="C75" s="207" t="s">
        <v>1499</v>
      </c>
      <c r="D75" s="208" t="s">
        <v>1500</v>
      </c>
      <c r="E75" s="209" t="s">
        <v>1338</v>
      </c>
      <c r="F75" s="210"/>
      <c r="G75" s="212" t="s">
        <v>9556</v>
      </c>
      <c r="H75" s="199"/>
    </row>
    <row r="76" spans="1:8">
      <c r="B76" s="206" t="s">
        <v>1501</v>
      </c>
      <c r="C76" s="207" t="s">
        <v>1502</v>
      </c>
      <c r="D76" s="208" t="s">
        <v>1317</v>
      </c>
      <c r="E76" s="209" t="s">
        <v>1414</v>
      </c>
      <c r="F76" s="210"/>
      <c r="G76" s="212" t="s">
        <v>1503</v>
      </c>
      <c r="H76" s="199"/>
    </row>
    <row r="77" spans="1:8" ht="90">
      <c r="B77" s="206" t="s">
        <v>1504</v>
      </c>
      <c r="C77" s="207" t="s">
        <v>1505</v>
      </c>
      <c r="D77" s="208" t="s">
        <v>1317</v>
      </c>
      <c r="E77" s="209" t="s">
        <v>1414</v>
      </c>
      <c r="F77" s="210"/>
      <c r="G77" s="212" t="s">
        <v>1506</v>
      </c>
      <c r="H77" s="199"/>
    </row>
    <row r="78" spans="1:8" ht="75">
      <c r="B78" s="206" t="s">
        <v>1507</v>
      </c>
      <c r="C78" s="207" t="s">
        <v>1508</v>
      </c>
      <c r="D78" s="208" t="s">
        <v>1317</v>
      </c>
      <c r="E78" s="209" t="s">
        <v>1414</v>
      </c>
      <c r="F78" s="210"/>
      <c r="G78" s="212" t="s">
        <v>1509</v>
      </c>
      <c r="H78" s="199"/>
    </row>
    <row r="79" spans="1:8" ht="105">
      <c r="B79" s="206" t="s">
        <v>1510</v>
      </c>
      <c r="C79" s="207" t="s">
        <v>1511</v>
      </c>
      <c r="D79" s="208" t="s">
        <v>1317</v>
      </c>
      <c r="E79" s="209" t="s">
        <v>1414</v>
      </c>
      <c r="F79" s="210"/>
      <c r="G79" s="212" t="s">
        <v>1512</v>
      </c>
      <c r="H79" s="199"/>
    </row>
    <row r="80" spans="1:8">
      <c r="B80" s="206" t="s">
        <v>1513</v>
      </c>
      <c r="C80" s="207" t="s">
        <v>1514</v>
      </c>
      <c r="D80" s="208" t="s">
        <v>1339</v>
      </c>
      <c r="E80" s="209" t="s">
        <v>1414</v>
      </c>
      <c r="F80" s="210"/>
      <c r="G80" s="212" t="s">
        <v>1503</v>
      </c>
      <c r="H80" s="199"/>
    </row>
    <row r="81" spans="2:8">
      <c r="B81" s="206" t="s">
        <v>1515</v>
      </c>
      <c r="C81" s="207" t="s">
        <v>1516</v>
      </c>
      <c r="D81" s="208" t="s">
        <v>1517</v>
      </c>
      <c r="E81" s="209" t="s">
        <v>1414</v>
      </c>
      <c r="F81" s="210"/>
      <c r="G81" s="212" t="s">
        <v>1518</v>
      </c>
      <c r="H81" s="199"/>
    </row>
    <row r="82" spans="2:8">
      <c r="B82" s="206" t="s">
        <v>1519</v>
      </c>
      <c r="C82" s="207" t="s">
        <v>1520</v>
      </c>
      <c r="D82" s="208" t="s">
        <v>1517</v>
      </c>
      <c r="E82" s="209" t="s">
        <v>1414</v>
      </c>
      <c r="F82" s="210"/>
      <c r="G82" s="212" t="s">
        <v>1521</v>
      </c>
      <c r="H82" s="199"/>
    </row>
    <row r="83" spans="2:8" ht="17.25" thickBot="1">
      <c r="B83" s="206" t="s">
        <v>1522</v>
      </c>
      <c r="C83" s="207" t="s">
        <v>1523</v>
      </c>
      <c r="D83" s="208" t="s">
        <v>1524</v>
      </c>
      <c r="E83" s="209" t="s">
        <v>1414</v>
      </c>
      <c r="F83" s="210"/>
      <c r="G83" s="212" t="s">
        <v>1525</v>
      </c>
      <c r="H83" s="199"/>
    </row>
    <row r="84" spans="2:8" ht="17.25" thickBot="1">
      <c r="B84" s="244" t="s">
        <v>1526</v>
      </c>
      <c r="C84" s="245"/>
      <c r="D84" s="245"/>
      <c r="E84" s="245"/>
      <c r="F84" s="245"/>
      <c r="G84" s="246"/>
      <c r="H84" s="199"/>
    </row>
    <row r="85" spans="2:8" ht="45">
      <c r="B85" s="200" t="s">
        <v>1527</v>
      </c>
      <c r="C85" s="201" t="s">
        <v>1000</v>
      </c>
      <c r="D85" s="202" t="s">
        <v>1475</v>
      </c>
      <c r="E85" s="203" t="s">
        <v>1382</v>
      </c>
      <c r="F85" s="204"/>
      <c r="G85" s="205" t="s">
        <v>1528</v>
      </c>
      <c r="H85" s="199"/>
    </row>
    <row r="86" spans="2:8" ht="45">
      <c r="B86" s="206" t="s">
        <v>1529</v>
      </c>
      <c r="C86" s="207" t="s">
        <v>1012</v>
      </c>
      <c r="D86" s="208" t="s">
        <v>1339</v>
      </c>
      <c r="E86" s="209" t="s">
        <v>1390</v>
      </c>
      <c r="F86" s="210"/>
      <c r="G86" s="212" t="s">
        <v>1530</v>
      </c>
      <c r="H86" s="199"/>
    </row>
    <row r="87" spans="2:8">
      <c r="B87" s="206" t="s">
        <v>1531</v>
      </c>
      <c r="C87" s="207" t="s">
        <v>1005</v>
      </c>
      <c r="D87" s="208" t="s">
        <v>1532</v>
      </c>
      <c r="E87" s="209" t="s">
        <v>1390</v>
      </c>
      <c r="F87" s="210"/>
      <c r="G87" s="212" t="s">
        <v>1533</v>
      </c>
      <c r="H87" s="199"/>
    </row>
    <row r="88" spans="2:8">
      <c r="B88" s="206" t="s">
        <v>1534</v>
      </c>
      <c r="C88" s="207" t="s">
        <v>1003</v>
      </c>
      <c r="D88" s="208" t="s">
        <v>1535</v>
      </c>
      <c r="E88" s="209" t="s">
        <v>1390</v>
      </c>
      <c r="F88" s="210"/>
      <c r="G88" s="212" t="s">
        <v>1536</v>
      </c>
      <c r="H88" s="199"/>
    </row>
    <row r="89" spans="2:8">
      <c r="B89" s="206" t="s">
        <v>1537</v>
      </c>
      <c r="C89" s="207" t="s">
        <v>1004</v>
      </c>
      <c r="D89" s="208" t="s">
        <v>1535</v>
      </c>
      <c r="E89" s="209" t="s">
        <v>1390</v>
      </c>
      <c r="F89" s="210"/>
      <c r="G89" s="212" t="s">
        <v>1536</v>
      </c>
      <c r="H89" s="199"/>
    </row>
    <row r="90" spans="2:8">
      <c r="B90" s="206" t="s">
        <v>1538</v>
      </c>
      <c r="C90" s="207" t="s">
        <v>1006</v>
      </c>
      <c r="D90" s="208" t="s">
        <v>1539</v>
      </c>
      <c r="E90" s="209" t="s">
        <v>1390</v>
      </c>
      <c r="F90" s="210"/>
      <c r="G90" s="212"/>
      <c r="H90" s="199"/>
    </row>
    <row r="91" spans="2:8">
      <c r="B91" s="206" t="s">
        <v>519</v>
      </c>
      <c r="C91" s="207" t="s">
        <v>1007</v>
      </c>
      <c r="D91" s="208" t="s">
        <v>1539</v>
      </c>
      <c r="E91" s="209" t="s">
        <v>1390</v>
      </c>
      <c r="F91" s="210"/>
      <c r="G91" s="212"/>
      <c r="H91" s="199"/>
    </row>
    <row r="92" spans="2:8">
      <c r="B92" s="206" t="s">
        <v>1540</v>
      </c>
      <c r="C92" s="207" t="s">
        <v>1008</v>
      </c>
      <c r="D92" s="208" t="s">
        <v>1541</v>
      </c>
      <c r="E92" s="209" t="s">
        <v>1390</v>
      </c>
      <c r="F92" s="210"/>
      <c r="G92" s="260" t="s">
        <v>1542</v>
      </c>
      <c r="H92" s="199"/>
    </row>
    <row r="93" spans="2:8">
      <c r="B93" s="206" t="s">
        <v>1543</v>
      </c>
      <c r="C93" s="207" t="s">
        <v>1009</v>
      </c>
      <c r="D93" s="208" t="s">
        <v>1535</v>
      </c>
      <c r="E93" s="209" t="s">
        <v>1390</v>
      </c>
      <c r="F93" s="210"/>
      <c r="G93" s="260" t="s">
        <v>1544</v>
      </c>
      <c r="H93" s="199"/>
    </row>
    <row r="94" spans="2:8">
      <c r="B94" s="206" t="s">
        <v>1545</v>
      </c>
      <c r="C94" s="207" t="s">
        <v>1010</v>
      </c>
      <c r="D94" s="208" t="s">
        <v>1532</v>
      </c>
      <c r="E94" s="209" t="s">
        <v>1390</v>
      </c>
      <c r="F94" s="210"/>
      <c r="G94" s="260" t="s">
        <v>1546</v>
      </c>
      <c r="H94" s="199"/>
    </row>
    <row r="95" spans="2:8">
      <c r="B95" s="206" t="s">
        <v>1547</v>
      </c>
      <c r="C95" s="207" t="s">
        <v>1002</v>
      </c>
      <c r="D95" s="208" t="s">
        <v>1517</v>
      </c>
      <c r="E95" s="209" t="s">
        <v>1390</v>
      </c>
      <c r="F95" s="210"/>
      <c r="G95" s="212"/>
      <c r="H95" s="199"/>
    </row>
    <row r="96" spans="2:8">
      <c r="B96" s="206" t="s">
        <v>1548</v>
      </c>
      <c r="C96" s="207" t="s">
        <v>1001</v>
      </c>
      <c r="D96" s="208" t="s">
        <v>1549</v>
      </c>
      <c r="E96" s="209" t="s">
        <v>1333</v>
      </c>
      <c r="F96" s="210"/>
      <c r="G96" s="212" t="s">
        <v>1384</v>
      </c>
      <c r="H96" s="199"/>
    </row>
    <row r="97" spans="2:8" ht="45">
      <c r="B97" s="206" t="s">
        <v>525</v>
      </c>
      <c r="C97" s="207" t="s">
        <v>1013</v>
      </c>
      <c r="D97" s="208" t="s">
        <v>1339</v>
      </c>
      <c r="E97" s="209" t="s">
        <v>1390</v>
      </c>
      <c r="F97" s="210"/>
      <c r="G97" s="212" t="s">
        <v>1550</v>
      </c>
      <c r="H97" s="199"/>
    </row>
    <row r="98" spans="2:8" ht="17.25" thickBot="1">
      <c r="B98" s="206" t="s">
        <v>1551</v>
      </c>
      <c r="C98" s="207" t="s">
        <v>1552</v>
      </c>
      <c r="D98" s="208" t="s">
        <v>1517</v>
      </c>
      <c r="E98" s="209" t="s">
        <v>1414</v>
      </c>
      <c r="F98" s="210"/>
      <c r="G98" s="212" t="s">
        <v>1553</v>
      </c>
      <c r="H98" s="199"/>
    </row>
    <row r="99" spans="2:8" ht="17.25" thickBot="1">
      <c r="B99" s="244" t="s">
        <v>1554</v>
      </c>
      <c r="C99" s="245"/>
      <c r="D99" s="245"/>
      <c r="E99" s="245"/>
      <c r="F99" s="245"/>
      <c r="G99" s="246"/>
      <c r="H99" s="199"/>
    </row>
    <row r="100" spans="2:8" ht="45">
      <c r="B100" s="200" t="s">
        <v>1555</v>
      </c>
      <c r="C100" s="201" t="s">
        <v>1556</v>
      </c>
      <c r="D100" s="202" t="s">
        <v>1306</v>
      </c>
      <c r="E100" s="203" t="s">
        <v>1307</v>
      </c>
      <c r="F100" s="204"/>
      <c r="G100" s="205" t="s">
        <v>9559</v>
      </c>
      <c r="H100" s="199"/>
    </row>
    <row r="101" spans="2:8" ht="45">
      <c r="B101" s="206" t="s">
        <v>1557</v>
      </c>
      <c r="C101" s="207" t="s">
        <v>1558</v>
      </c>
      <c r="D101" s="208" t="s">
        <v>1306</v>
      </c>
      <c r="E101" s="209" t="s">
        <v>1307</v>
      </c>
      <c r="F101" s="210"/>
      <c r="G101" s="212" t="s">
        <v>9560</v>
      </c>
      <c r="H101" s="199"/>
    </row>
    <row r="102" spans="2:8" ht="45">
      <c r="B102" s="206" t="s">
        <v>1559</v>
      </c>
      <c r="C102" s="207" t="s">
        <v>1560</v>
      </c>
      <c r="D102" s="208" t="s">
        <v>1306</v>
      </c>
      <c r="E102" s="209" t="s">
        <v>1307</v>
      </c>
      <c r="F102" s="210"/>
      <c r="G102" s="212" t="s">
        <v>9561</v>
      </c>
      <c r="H102" s="199"/>
    </row>
    <row r="103" spans="2:8">
      <c r="B103" s="206" t="s">
        <v>1561</v>
      </c>
      <c r="C103" s="207" t="s">
        <v>1121</v>
      </c>
      <c r="D103" s="208" t="s">
        <v>1562</v>
      </c>
      <c r="E103" s="209" t="s">
        <v>1414</v>
      </c>
      <c r="F103" s="210"/>
      <c r="G103" s="212" t="s">
        <v>1563</v>
      </c>
      <c r="H103" s="199"/>
    </row>
    <row r="104" spans="2:8" ht="30">
      <c r="B104" s="206" t="s">
        <v>1564</v>
      </c>
      <c r="C104" s="207" t="s">
        <v>1565</v>
      </c>
      <c r="D104" s="208" t="s">
        <v>1475</v>
      </c>
      <c r="E104" s="209" t="s">
        <v>1307</v>
      </c>
      <c r="F104" s="210"/>
      <c r="G104" s="212" t="s">
        <v>1497</v>
      </c>
      <c r="H104" s="199"/>
    </row>
    <row r="105" spans="2:8" ht="60">
      <c r="B105" s="206" t="s">
        <v>1566</v>
      </c>
      <c r="C105" s="207" t="s">
        <v>1567</v>
      </c>
      <c r="D105" s="208" t="s">
        <v>1500</v>
      </c>
      <c r="E105" s="209" t="s">
        <v>1338</v>
      </c>
      <c r="F105" s="210"/>
      <c r="G105" s="212" t="s">
        <v>1568</v>
      </c>
      <c r="H105" s="199"/>
    </row>
    <row r="106" spans="2:8">
      <c r="B106" s="206" t="s">
        <v>1569</v>
      </c>
      <c r="C106" s="207" t="s">
        <v>1570</v>
      </c>
      <c r="D106" s="208" t="s">
        <v>1317</v>
      </c>
      <c r="E106" s="209" t="s">
        <v>1414</v>
      </c>
      <c r="F106" s="210"/>
      <c r="G106" s="212" t="s">
        <v>1503</v>
      </c>
      <c r="H106" s="199"/>
    </row>
    <row r="107" spans="2:8" ht="90">
      <c r="B107" s="206" t="s">
        <v>1571</v>
      </c>
      <c r="C107" s="207" t="s">
        <v>1572</v>
      </c>
      <c r="D107" s="208" t="s">
        <v>1317</v>
      </c>
      <c r="E107" s="209" t="s">
        <v>1414</v>
      </c>
      <c r="F107" s="210"/>
      <c r="G107" s="242" t="s">
        <v>1573</v>
      </c>
      <c r="H107" s="199"/>
    </row>
    <row r="108" spans="2:8" ht="105">
      <c r="B108" s="206" t="s">
        <v>1574</v>
      </c>
      <c r="C108" s="207" t="s">
        <v>1575</v>
      </c>
      <c r="D108" s="208" t="s">
        <v>1317</v>
      </c>
      <c r="E108" s="209" t="s">
        <v>1414</v>
      </c>
      <c r="F108" s="210"/>
      <c r="G108" s="242" t="s">
        <v>1576</v>
      </c>
      <c r="H108" s="199"/>
    </row>
    <row r="109" spans="2:8" ht="90">
      <c r="B109" s="206" t="s">
        <v>1577</v>
      </c>
      <c r="C109" s="207" t="s">
        <v>1578</v>
      </c>
      <c r="D109" s="208" t="s">
        <v>1317</v>
      </c>
      <c r="E109" s="209" t="s">
        <v>1414</v>
      </c>
      <c r="F109" s="210"/>
      <c r="G109" s="242" t="s">
        <v>1579</v>
      </c>
      <c r="H109" s="199"/>
    </row>
    <row r="110" spans="2:8" ht="105">
      <c r="B110" s="206" t="s">
        <v>1580</v>
      </c>
      <c r="C110" s="207" t="s">
        <v>1581</v>
      </c>
      <c r="D110" s="208" t="s">
        <v>1317</v>
      </c>
      <c r="E110" s="209" t="s">
        <v>1414</v>
      </c>
      <c r="F110" s="210"/>
      <c r="G110" s="242" t="s">
        <v>1582</v>
      </c>
      <c r="H110" s="199"/>
    </row>
    <row r="111" spans="2:8" ht="17.100000000000001" customHeight="1">
      <c r="B111" s="206" t="s">
        <v>1583</v>
      </c>
      <c r="C111" s="207" t="s">
        <v>1584</v>
      </c>
      <c r="D111" s="208" t="s">
        <v>1339</v>
      </c>
      <c r="E111" s="209" t="s">
        <v>1414</v>
      </c>
      <c r="F111" s="210"/>
      <c r="G111" s="212" t="s">
        <v>1503</v>
      </c>
      <c r="H111" s="199"/>
    </row>
    <row r="112" spans="2:8" ht="30">
      <c r="B112" s="206" t="s">
        <v>1585</v>
      </c>
      <c r="C112" s="207" t="s">
        <v>1586</v>
      </c>
      <c r="D112" s="208" t="s">
        <v>1517</v>
      </c>
      <c r="E112" s="209" t="s">
        <v>1414</v>
      </c>
      <c r="F112" s="210"/>
      <c r="G112" s="212" t="s">
        <v>1587</v>
      </c>
      <c r="H112" s="199"/>
    </row>
    <row r="113" spans="2:8" ht="30.75" thickBot="1">
      <c r="B113" s="206" t="s">
        <v>1588</v>
      </c>
      <c r="C113" s="207" t="s">
        <v>994</v>
      </c>
      <c r="D113" s="208" t="s">
        <v>1476</v>
      </c>
      <c r="E113" s="209" t="s">
        <v>1307</v>
      </c>
      <c r="F113" s="210"/>
      <c r="G113" s="212" t="s">
        <v>1589</v>
      </c>
      <c r="H113" s="199"/>
    </row>
    <row r="114" spans="2:8" ht="17.25" thickBot="1">
      <c r="B114" s="244" t="s">
        <v>1590</v>
      </c>
      <c r="C114" s="245"/>
      <c r="D114" s="245"/>
      <c r="E114" s="245"/>
      <c r="F114" s="245"/>
      <c r="G114" s="246"/>
      <c r="H114" s="199"/>
    </row>
    <row r="115" spans="2:8" ht="30">
      <c r="B115" s="200" t="s">
        <v>1591</v>
      </c>
      <c r="C115" s="201" t="s">
        <v>1592</v>
      </c>
      <c r="D115" s="202" t="s">
        <v>1339</v>
      </c>
      <c r="E115" s="203" t="s">
        <v>1414</v>
      </c>
      <c r="F115" s="204"/>
      <c r="G115" s="205" t="s">
        <v>1593</v>
      </c>
      <c r="H115" s="199"/>
    </row>
    <row r="116" spans="2:8" ht="30">
      <c r="B116" s="206" t="s">
        <v>1594</v>
      </c>
      <c r="C116" s="207" t="s">
        <v>1595</v>
      </c>
      <c r="D116" s="208" t="s">
        <v>1306</v>
      </c>
      <c r="E116" s="209" t="s">
        <v>1307</v>
      </c>
      <c r="F116" s="210"/>
      <c r="G116" s="212" t="s">
        <v>1596</v>
      </c>
      <c r="H116" s="199"/>
    </row>
    <row r="117" spans="2:8" ht="30">
      <c r="B117" s="206" t="s">
        <v>1597</v>
      </c>
      <c r="C117" s="207" t="s">
        <v>996</v>
      </c>
      <c r="D117" s="208" t="s">
        <v>1339</v>
      </c>
      <c r="E117" s="209" t="s">
        <v>1598</v>
      </c>
      <c r="F117" s="210"/>
      <c r="G117" s="250" t="s">
        <v>1599</v>
      </c>
      <c r="H117" s="199"/>
    </row>
    <row r="118" spans="2:8" ht="30">
      <c r="B118" s="206" t="s">
        <v>1600</v>
      </c>
      <c r="C118" s="207" t="s">
        <v>1601</v>
      </c>
      <c r="D118" s="208" t="s">
        <v>1306</v>
      </c>
      <c r="E118" s="209" t="s">
        <v>1307</v>
      </c>
      <c r="F118" s="210"/>
      <c r="G118" s="212" t="s">
        <v>1596</v>
      </c>
      <c r="H118" s="199"/>
    </row>
    <row r="119" spans="2:8" ht="30">
      <c r="B119" s="206" t="s">
        <v>1602</v>
      </c>
      <c r="C119" s="207" t="s">
        <v>1603</v>
      </c>
      <c r="D119" s="208" t="s">
        <v>1306</v>
      </c>
      <c r="E119" s="209" t="s">
        <v>1307</v>
      </c>
      <c r="F119" s="210"/>
      <c r="G119" s="212" t="s">
        <v>1604</v>
      </c>
      <c r="H119" s="199"/>
    </row>
    <row r="120" spans="2:8" ht="30">
      <c r="B120" s="206" t="s">
        <v>1605</v>
      </c>
      <c r="C120" s="207" t="s">
        <v>1606</v>
      </c>
      <c r="D120" s="208" t="s">
        <v>1306</v>
      </c>
      <c r="E120" s="209" t="s">
        <v>1307</v>
      </c>
      <c r="F120" s="210"/>
      <c r="G120" s="212" t="s">
        <v>1607</v>
      </c>
      <c r="H120" s="199"/>
    </row>
    <row r="121" spans="2:8" ht="45">
      <c r="B121" s="206" t="s">
        <v>528</v>
      </c>
      <c r="C121" s="207" t="s">
        <v>1608</v>
      </c>
      <c r="D121" s="208" t="s">
        <v>1339</v>
      </c>
      <c r="E121" s="209" t="s">
        <v>1414</v>
      </c>
      <c r="F121" s="210"/>
      <c r="G121" s="212" t="s">
        <v>1609</v>
      </c>
      <c r="H121" s="199"/>
    </row>
    <row r="122" spans="2:8" ht="45">
      <c r="B122" s="206" t="s">
        <v>1610</v>
      </c>
      <c r="C122" s="207" t="s">
        <v>1611</v>
      </c>
      <c r="D122" s="208" t="s">
        <v>1339</v>
      </c>
      <c r="E122" s="209" t="s">
        <v>1414</v>
      </c>
      <c r="F122" s="210"/>
      <c r="G122" s="212" t="s">
        <v>1609</v>
      </c>
      <c r="H122" s="199"/>
    </row>
    <row r="123" spans="2:8" ht="30">
      <c r="B123" s="206" t="s">
        <v>1613</v>
      </c>
      <c r="C123" s="207" t="s">
        <v>997</v>
      </c>
      <c r="D123" s="208">
        <v>1</v>
      </c>
      <c r="E123" s="209" t="s">
        <v>1390</v>
      </c>
      <c r="F123" s="210"/>
      <c r="G123" s="212" t="s">
        <v>1614</v>
      </c>
      <c r="H123" s="199"/>
    </row>
    <row r="124" spans="2:8" ht="90.75" thickBot="1">
      <c r="B124" s="261" t="s">
        <v>1142</v>
      </c>
      <c r="C124" s="262" t="s">
        <v>1143</v>
      </c>
      <c r="D124" s="263" t="s">
        <v>1539</v>
      </c>
      <c r="E124" s="264" t="s">
        <v>1615</v>
      </c>
      <c r="F124" s="265"/>
      <c r="G124" s="266" t="s">
        <v>1616</v>
      </c>
      <c r="H124" s="199"/>
    </row>
    <row r="125" spans="2:8" ht="20.100000000000001" customHeight="1" thickBot="1">
      <c r="B125" s="196" t="s">
        <v>1617</v>
      </c>
      <c r="C125" s="197"/>
      <c r="D125" s="197"/>
      <c r="E125" s="197"/>
      <c r="F125" s="197"/>
      <c r="G125" s="198"/>
      <c r="H125" s="199"/>
    </row>
    <row r="126" spans="2:8" ht="60.6" customHeight="1">
      <c r="B126" s="206" t="s">
        <v>1618</v>
      </c>
      <c r="C126" s="207" t="s">
        <v>1619</v>
      </c>
      <c r="D126" s="251" t="s">
        <v>1532</v>
      </c>
      <c r="E126" s="252" t="s">
        <v>1390</v>
      </c>
      <c r="F126" s="210"/>
      <c r="G126" s="225" t="s">
        <v>1620</v>
      </c>
      <c r="H126" s="199"/>
    </row>
    <row r="127" spans="2:8" ht="17.100000000000001" customHeight="1">
      <c r="B127" s="206" t="s">
        <v>1621</v>
      </c>
      <c r="C127" s="207" t="s">
        <v>1622</v>
      </c>
      <c r="D127" s="208" t="s">
        <v>1532</v>
      </c>
      <c r="E127" s="209" t="s">
        <v>1390</v>
      </c>
      <c r="F127" s="210"/>
      <c r="G127" s="225"/>
      <c r="H127" s="199"/>
    </row>
    <row r="128" spans="2:8">
      <c r="B128" s="206" t="s">
        <v>1623</v>
      </c>
      <c r="C128" s="207" t="s">
        <v>1624</v>
      </c>
      <c r="D128" s="208" t="s">
        <v>1532</v>
      </c>
      <c r="E128" s="209" t="s">
        <v>1390</v>
      </c>
      <c r="F128" s="210"/>
      <c r="G128" s="225"/>
      <c r="H128" s="199"/>
    </row>
    <row r="129" spans="2:8">
      <c r="B129" s="206" t="s">
        <v>1625</v>
      </c>
      <c r="C129" s="207" t="s">
        <v>1626</v>
      </c>
      <c r="D129" s="208" t="s">
        <v>1532</v>
      </c>
      <c r="E129" s="209" t="s">
        <v>1390</v>
      </c>
      <c r="F129" s="210"/>
      <c r="G129" s="225"/>
      <c r="H129" s="199"/>
    </row>
    <row r="130" spans="2:8">
      <c r="B130" s="206" t="s">
        <v>1627</v>
      </c>
      <c r="C130" s="207" t="s">
        <v>1628</v>
      </c>
      <c r="D130" s="208" t="s">
        <v>1532</v>
      </c>
      <c r="E130" s="209" t="s">
        <v>1390</v>
      </c>
      <c r="F130" s="210"/>
      <c r="G130" s="225"/>
      <c r="H130" s="199"/>
    </row>
    <row r="131" spans="2:8">
      <c r="B131" s="206" t="s">
        <v>1629</v>
      </c>
      <c r="C131" s="207" t="s">
        <v>1630</v>
      </c>
      <c r="D131" s="208" t="s">
        <v>1532</v>
      </c>
      <c r="E131" s="209" t="s">
        <v>1390</v>
      </c>
      <c r="F131" s="210"/>
      <c r="G131" s="225"/>
      <c r="H131" s="199"/>
    </row>
    <row r="132" spans="2:8">
      <c r="B132" s="206" t="s">
        <v>1631</v>
      </c>
      <c r="C132" s="207" t="s">
        <v>1632</v>
      </c>
      <c r="D132" s="208" t="s">
        <v>1532</v>
      </c>
      <c r="E132" s="209" t="s">
        <v>1390</v>
      </c>
      <c r="F132" s="210"/>
      <c r="G132" s="225"/>
      <c r="H132" s="199"/>
    </row>
    <row r="133" spans="2:8">
      <c r="B133" s="206" t="s">
        <v>1633</v>
      </c>
      <c r="C133" s="207" t="s">
        <v>1634</v>
      </c>
      <c r="D133" s="208" t="s">
        <v>1532</v>
      </c>
      <c r="E133" s="209" t="s">
        <v>1390</v>
      </c>
      <c r="F133" s="210"/>
      <c r="G133" s="225"/>
      <c r="H133" s="199"/>
    </row>
    <row r="134" spans="2:8">
      <c r="B134" s="206" t="s">
        <v>1635</v>
      </c>
      <c r="C134" s="207" t="s">
        <v>1636</v>
      </c>
      <c r="D134" s="208" t="s">
        <v>1532</v>
      </c>
      <c r="E134" s="209" t="s">
        <v>1390</v>
      </c>
      <c r="F134" s="210"/>
      <c r="G134" s="225"/>
      <c r="H134" s="199"/>
    </row>
    <row r="135" spans="2:8">
      <c r="B135" s="206" t="s">
        <v>1637</v>
      </c>
      <c r="C135" s="207" t="s">
        <v>1638</v>
      </c>
      <c r="D135" s="208" t="s">
        <v>1532</v>
      </c>
      <c r="E135" s="209" t="s">
        <v>1390</v>
      </c>
      <c r="F135" s="210"/>
      <c r="G135" s="225"/>
      <c r="H135" s="199"/>
    </row>
    <row r="136" spans="2:8">
      <c r="B136" s="206" t="s">
        <v>1639</v>
      </c>
      <c r="C136" s="207" t="s">
        <v>1640</v>
      </c>
      <c r="D136" s="208" t="s">
        <v>1532</v>
      </c>
      <c r="E136" s="209" t="s">
        <v>1390</v>
      </c>
      <c r="F136" s="210"/>
      <c r="G136" s="225"/>
      <c r="H136" s="199"/>
    </row>
    <row r="137" spans="2:8">
      <c r="B137" s="206" t="s">
        <v>1641</v>
      </c>
      <c r="C137" s="207" t="s">
        <v>1642</v>
      </c>
      <c r="D137" s="208" t="s">
        <v>1532</v>
      </c>
      <c r="E137" s="209" t="s">
        <v>1390</v>
      </c>
      <c r="F137" s="210"/>
      <c r="G137" s="225"/>
      <c r="H137" s="199"/>
    </row>
    <row r="138" spans="2:8">
      <c r="B138" s="206" t="s">
        <v>1643</v>
      </c>
      <c r="C138" s="207" t="s">
        <v>1644</v>
      </c>
      <c r="D138" s="208" t="s">
        <v>1532</v>
      </c>
      <c r="E138" s="209" t="s">
        <v>1390</v>
      </c>
      <c r="F138" s="210"/>
      <c r="G138" s="225"/>
      <c r="H138" s="199"/>
    </row>
    <row r="139" spans="2:8">
      <c r="B139" s="206" t="s">
        <v>1645</v>
      </c>
      <c r="C139" s="207" t="s">
        <v>1646</v>
      </c>
      <c r="D139" s="208" t="s">
        <v>1532</v>
      </c>
      <c r="E139" s="209" t="s">
        <v>1390</v>
      </c>
      <c r="F139" s="210"/>
      <c r="G139" s="225"/>
      <c r="H139" s="199"/>
    </row>
    <row r="140" spans="2:8">
      <c r="B140" s="206" t="s">
        <v>1647</v>
      </c>
      <c r="C140" s="207" t="s">
        <v>1648</v>
      </c>
      <c r="D140" s="208" t="s">
        <v>1532</v>
      </c>
      <c r="E140" s="209" t="s">
        <v>1390</v>
      </c>
      <c r="F140" s="210"/>
      <c r="G140" s="225"/>
      <c r="H140" s="199"/>
    </row>
    <row r="141" spans="2:8">
      <c r="B141" s="206" t="s">
        <v>1649</v>
      </c>
      <c r="C141" s="207" t="s">
        <v>1650</v>
      </c>
      <c r="D141" s="208" t="s">
        <v>1532</v>
      </c>
      <c r="E141" s="209" t="s">
        <v>1390</v>
      </c>
      <c r="F141" s="210"/>
      <c r="G141" s="225"/>
      <c r="H141" s="199"/>
    </row>
    <row r="142" spans="2:8">
      <c r="B142" s="206" t="s">
        <v>1651</v>
      </c>
      <c r="C142" s="207" t="s">
        <v>1652</v>
      </c>
      <c r="D142" s="208" t="s">
        <v>1532</v>
      </c>
      <c r="E142" s="209" t="s">
        <v>1390</v>
      </c>
      <c r="F142" s="210"/>
      <c r="G142" s="225"/>
      <c r="H142" s="199"/>
    </row>
    <row r="143" spans="2:8">
      <c r="B143" s="206" t="s">
        <v>1653</v>
      </c>
      <c r="C143" s="207" t="s">
        <v>1654</v>
      </c>
      <c r="D143" s="208" t="s">
        <v>1532</v>
      </c>
      <c r="E143" s="209" t="s">
        <v>1390</v>
      </c>
      <c r="F143" s="210"/>
      <c r="G143" s="225"/>
      <c r="H143" s="199"/>
    </row>
    <row r="144" spans="2:8">
      <c r="B144" s="206" t="s">
        <v>1655</v>
      </c>
      <c r="C144" s="207" t="s">
        <v>1656</v>
      </c>
      <c r="D144" s="208" t="s">
        <v>1532</v>
      </c>
      <c r="E144" s="209" t="s">
        <v>1390</v>
      </c>
      <c r="F144" s="210"/>
      <c r="G144" s="225"/>
      <c r="H144" s="199"/>
    </row>
    <row r="145" spans="2:8">
      <c r="B145" s="206" t="s">
        <v>1657</v>
      </c>
      <c r="C145" s="207" t="s">
        <v>1658</v>
      </c>
      <c r="D145" s="208" t="s">
        <v>1532</v>
      </c>
      <c r="E145" s="209" t="s">
        <v>1390</v>
      </c>
      <c r="F145" s="210"/>
      <c r="G145" s="225"/>
      <c r="H145" s="199"/>
    </row>
    <row r="146" spans="2:8">
      <c r="B146" s="206" t="s">
        <v>1659</v>
      </c>
      <c r="C146" s="207" t="s">
        <v>1660</v>
      </c>
      <c r="D146" s="208" t="s">
        <v>1532</v>
      </c>
      <c r="E146" s="209" t="s">
        <v>1390</v>
      </c>
      <c r="F146" s="210"/>
      <c r="G146" s="225"/>
      <c r="H146" s="199"/>
    </row>
    <row r="147" spans="2:8">
      <c r="B147" s="206" t="s">
        <v>1661</v>
      </c>
      <c r="C147" s="207" t="s">
        <v>1662</v>
      </c>
      <c r="D147" s="208" t="s">
        <v>1532</v>
      </c>
      <c r="E147" s="209" t="s">
        <v>1390</v>
      </c>
      <c r="F147" s="210"/>
      <c r="G147" s="225"/>
      <c r="H147" s="199"/>
    </row>
    <row r="148" spans="2:8">
      <c r="B148" s="206" t="s">
        <v>1663</v>
      </c>
      <c r="C148" s="207" t="s">
        <v>1664</v>
      </c>
      <c r="D148" s="208" t="s">
        <v>1532</v>
      </c>
      <c r="E148" s="209" t="s">
        <v>1390</v>
      </c>
      <c r="F148" s="210"/>
      <c r="G148" s="225"/>
      <c r="H148" s="199"/>
    </row>
    <row r="149" spans="2:8">
      <c r="B149" s="206" t="s">
        <v>1665</v>
      </c>
      <c r="C149" s="207" t="s">
        <v>1666</v>
      </c>
      <c r="D149" s="208" t="s">
        <v>1532</v>
      </c>
      <c r="E149" s="209" t="s">
        <v>1390</v>
      </c>
      <c r="F149" s="210"/>
      <c r="G149" s="225"/>
      <c r="H149" s="199"/>
    </row>
    <row r="150" spans="2:8">
      <c r="B150" s="206" t="s">
        <v>1667</v>
      </c>
      <c r="C150" s="207" t="s">
        <v>1668</v>
      </c>
      <c r="D150" s="208" t="s">
        <v>1532</v>
      </c>
      <c r="E150" s="209" t="s">
        <v>1390</v>
      </c>
      <c r="F150" s="210"/>
      <c r="G150" s="225"/>
      <c r="H150" s="199"/>
    </row>
    <row r="151" spans="2:8">
      <c r="B151" s="206" t="s">
        <v>1669</v>
      </c>
      <c r="C151" s="207" t="s">
        <v>1670</v>
      </c>
      <c r="D151" s="208" t="s">
        <v>1532</v>
      </c>
      <c r="E151" s="209" t="s">
        <v>1390</v>
      </c>
      <c r="F151" s="210"/>
      <c r="G151" s="225"/>
      <c r="H151" s="199"/>
    </row>
    <row r="152" spans="2:8">
      <c r="B152" s="206" t="s">
        <v>1671</v>
      </c>
      <c r="C152" s="207" t="s">
        <v>1672</v>
      </c>
      <c r="D152" s="208" t="s">
        <v>1532</v>
      </c>
      <c r="E152" s="209" t="s">
        <v>1390</v>
      </c>
      <c r="F152" s="210"/>
      <c r="G152" s="225"/>
      <c r="H152" s="199"/>
    </row>
    <row r="153" spans="2:8">
      <c r="B153" s="206" t="s">
        <v>1673</v>
      </c>
      <c r="C153" s="207" t="s">
        <v>1674</v>
      </c>
      <c r="D153" s="208" t="s">
        <v>1532</v>
      </c>
      <c r="E153" s="209" t="s">
        <v>1390</v>
      </c>
      <c r="F153" s="210"/>
      <c r="G153" s="225"/>
      <c r="H153" s="199"/>
    </row>
    <row r="154" spans="2:8">
      <c r="B154" s="206" t="s">
        <v>1675</v>
      </c>
      <c r="C154" s="207" t="s">
        <v>1676</v>
      </c>
      <c r="D154" s="208" t="s">
        <v>1532</v>
      </c>
      <c r="E154" s="209" t="s">
        <v>1390</v>
      </c>
      <c r="F154" s="210"/>
      <c r="G154" s="225"/>
      <c r="H154" s="199"/>
    </row>
    <row r="155" spans="2:8">
      <c r="B155" s="206" t="s">
        <v>1677</v>
      </c>
      <c r="C155" s="207" t="s">
        <v>1678</v>
      </c>
      <c r="D155" s="208" t="s">
        <v>1532</v>
      </c>
      <c r="E155" s="209" t="s">
        <v>1390</v>
      </c>
      <c r="F155" s="210"/>
      <c r="G155" s="225"/>
      <c r="H155" s="199"/>
    </row>
    <row r="156" spans="2:8">
      <c r="B156" s="206" t="s">
        <v>1679</v>
      </c>
      <c r="C156" s="207" t="s">
        <v>1680</v>
      </c>
      <c r="D156" s="208" t="s">
        <v>1532</v>
      </c>
      <c r="E156" s="209" t="s">
        <v>1390</v>
      </c>
      <c r="F156" s="210"/>
      <c r="G156" s="225"/>
      <c r="H156" s="199"/>
    </row>
    <row r="157" spans="2:8">
      <c r="B157" s="206" t="s">
        <v>1681</v>
      </c>
      <c r="C157" s="207" t="s">
        <v>1682</v>
      </c>
      <c r="D157" s="208" t="s">
        <v>1532</v>
      </c>
      <c r="E157" s="209" t="s">
        <v>1390</v>
      </c>
      <c r="F157" s="210"/>
      <c r="G157" s="225"/>
      <c r="H157" s="199"/>
    </row>
    <row r="158" spans="2:8">
      <c r="B158" s="206" t="s">
        <v>1683</v>
      </c>
      <c r="C158" s="207" t="s">
        <v>1684</v>
      </c>
      <c r="D158" s="208" t="s">
        <v>1532</v>
      </c>
      <c r="E158" s="209" t="s">
        <v>1390</v>
      </c>
      <c r="F158" s="210"/>
      <c r="G158" s="225"/>
      <c r="H158" s="199"/>
    </row>
    <row r="159" spans="2:8">
      <c r="B159" s="206" t="s">
        <v>1685</v>
      </c>
      <c r="C159" s="207" t="s">
        <v>1686</v>
      </c>
      <c r="D159" s="208" t="s">
        <v>1532</v>
      </c>
      <c r="E159" s="209" t="s">
        <v>1390</v>
      </c>
      <c r="F159" s="210"/>
      <c r="G159" s="225"/>
      <c r="H159" s="199"/>
    </row>
    <row r="160" spans="2:8">
      <c r="B160" s="206" t="s">
        <v>1687</v>
      </c>
      <c r="C160" s="207" t="s">
        <v>1688</v>
      </c>
      <c r="D160" s="208" t="s">
        <v>1532</v>
      </c>
      <c r="E160" s="209" t="s">
        <v>1390</v>
      </c>
      <c r="F160" s="210"/>
      <c r="G160" s="225"/>
      <c r="H160" s="199"/>
    </row>
    <row r="161" spans="2:8">
      <c r="B161" s="206" t="s">
        <v>1689</v>
      </c>
      <c r="C161" s="207" t="s">
        <v>1690</v>
      </c>
      <c r="D161" s="208" t="s">
        <v>1532</v>
      </c>
      <c r="E161" s="209" t="s">
        <v>1390</v>
      </c>
      <c r="F161" s="210"/>
      <c r="G161" s="225"/>
      <c r="H161" s="199"/>
    </row>
    <row r="162" spans="2:8">
      <c r="B162" s="206" t="s">
        <v>1691</v>
      </c>
      <c r="C162" s="207" t="s">
        <v>1692</v>
      </c>
      <c r="D162" s="208" t="s">
        <v>1532</v>
      </c>
      <c r="E162" s="209" t="s">
        <v>1390</v>
      </c>
      <c r="F162" s="210"/>
      <c r="G162" s="225"/>
      <c r="H162" s="199"/>
    </row>
    <row r="163" spans="2:8" ht="17.100000000000001" customHeight="1">
      <c r="B163" s="206" t="s">
        <v>1693</v>
      </c>
      <c r="C163" s="207" t="s">
        <v>1694</v>
      </c>
      <c r="D163" s="208" t="s">
        <v>1532</v>
      </c>
      <c r="E163" s="209" t="s">
        <v>1390</v>
      </c>
      <c r="F163" s="210"/>
      <c r="G163" s="225"/>
      <c r="H163" s="199"/>
    </row>
    <row r="164" spans="2:8">
      <c r="B164" s="206" t="s">
        <v>1695</v>
      </c>
      <c r="C164" s="207" t="s">
        <v>1696</v>
      </c>
      <c r="D164" s="208" t="s">
        <v>1532</v>
      </c>
      <c r="E164" s="209" t="s">
        <v>1390</v>
      </c>
      <c r="F164" s="210"/>
      <c r="G164" s="225"/>
      <c r="H164" s="199"/>
    </row>
    <row r="165" spans="2:8">
      <c r="B165" s="206" t="s">
        <v>1697</v>
      </c>
      <c r="C165" s="207" t="s">
        <v>1698</v>
      </c>
      <c r="D165" s="208" t="s">
        <v>1532</v>
      </c>
      <c r="E165" s="209" t="s">
        <v>1390</v>
      </c>
      <c r="F165" s="210"/>
      <c r="G165" s="225"/>
      <c r="H165" s="199"/>
    </row>
    <row r="166" spans="2:8">
      <c r="B166" s="206" t="s">
        <v>1699</v>
      </c>
      <c r="C166" s="207" t="s">
        <v>1700</v>
      </c>
      <c r="D166" s="208" t="s">
        <v>1532</v>
      </c>
      <c r="E166" s="209" t="s">
        <v>1390</v>
      </c>
      <c r="F166" s="210"/>
      <c r="G166" s="225"/>
      <c r="H166" s="199"/>
    </row>
    <row r="167" spans="2:8">
      <c r="B167" s="206" t="s">
        <v>1701</v>
      </c>
      <c r="C167" s="207" t="s">
        <v>1702</v>
      </c>
      <c r="D167" s="208" t="s">
        <v>1532</v>
      </c>
      <c r="E167" s="209" t="s">
        <v>1390</v>
      </c>
      <c r="F167" s="210"/>
      <c r="G167" s="225"/>
      <c r="H167" s="199"/>
    </row>
    <row r="168" spans="2:8">
      <c r="B168" s="206" t="s">
        <v>1703</v>
      </c>
      <c r="C168" s="207" t="s">
        <v>1704</v>
      </c>
      <c r="D168" s="208" t="s">
        <v>1532</v>
      </c>
      <c r="E168" s="209" t="s">
        <v>1390</v>
      </c>
      <c r="F168" s="210"/>
      <c r="G168" s="225"/>
      <c r="H168" s="199"/>
    </row>
    <row r="169" spans="2:8">
      <c r="B169" s="206" t="s">
        <v>1705</v>
      </c>
      <c r="C169" s="207" t="s">
        <v>1706</v>
      </c>
      <c r="D169" s="208" t="s">
        <v>1532</v>
      </c>
      <c r="E169" s="209" t="s">
        <v>1390</v>
      </c>
      <c r="F169" s="210"/>
      <c r="G169" s="225"/>
      <c r="H169" s="199"/>
    </row>
    <row r="170" spans="2:8">
      <c r="B170" s="206" t="s">
        <v>1707</v>
      </c>
      <c r="C170" s="207" t="s">
        <v>1708</v>
      </c>
      <c r="D170" s="208" t="s">
        <v>1532</v>
      </c>
      <c r="E170" s="209" t="s">
        <v>1390</v>
      </c>
      <c r="F170" s="210"/>
      <c r="G170" s="225"/>
      <c r="H170" s="199"/>
    </row>
    <row r="171" spans="2:8">
      <c r="B171" s="206" t="s">
        <v>1709</v>
      </c>
      <c r="C171" s="207" t="s">
        <v>1710</v>
      </c>
      <c r="D171" s="208" t="s">
        <v>1532</v>
      </c>
      <c r="E171" s="209" t="s">
        <v>1390</v>
      </c>
      <c r="F171" s="210"/>
      <c r="G171" s="225"/>
      <c r="H171" s="199"/>
    </row>
    <row r="172" spans="2:8">
      <c r="B172" s="206" t="s">
        <v>1711</v>
      </c>
      <c r="C172" s="207" t="s">
        <v>1712</v>
      </c>
      <c r="D172" s="208" t="s">
        <v>1532</v>
      </c>
      <c r="E172" s="209" t="s">
        <v>1390</v>
      </c>
      <c r="F172" s="210"/>
      <c r="G172" s="225"/>
      <c r="H172" s="199"/>
    </row>
    <row r="173" spans="2:8">
      <c r="B173" s="206" t="s">
        <v>1713</v>
      </c>
      <c r="C173" s="207" t="s">
        <v>1714</v>
      </c>
      <c r="D173" s="208" t="s">
        <v>1532</v>
      </c>
      <c r="E173" s="209" t="s">
        <v>1390</v>
      </c>
      <c r="F173" s="210"/>
      <c r="G173" s="225"/>
      <c r="H173" s="199"/>
    </row>
    <row r="174" spans="2:8">
      <c r="B174" s="206" t="s">
        <v>1715</v>
      </c>
      <c r="C174" s="207" t="s">
        <v>1716</v>
      </c>
      <c r="D174" s="208" t="s">
        <v>1532</v>
      </c>
      <c r="E174" s="209" t="s">
        <v>1390</v>
      </c>
      <c r="F174" s="210"/>
      <c r="G174" s="225"/>
      <c r="H174" s="199"/>
    </row>
    <row r="175" spans="2:8">
      <c r="B175" s="206" t="s">
        <v>1717</v>
      </c>
      <c r="C175" s="207" t="s">
        <v>1718</v>
      </c>
      <c r="D175" s="208" t="s">
        <v>1532</v>
      </c>
      <c r="E175" s="209" t="s">
        <v>1390</v>
      </c>
      <c r="F175" s="210"/>
      <c r="G175" s="225"/>
      <c r="H175" s="199"/>
    </row>
    <row r="176" spans="2:8">
      <c r="B176" s="206" t="s">
        <v>1719</v>
      </c>
      <c r="C176" s="207" t="s">
        <v>1720</v>
      </c>
      <c r="D176" s="208" t="s">
        <v>1532</v>
      </c>
      <c r="E176" s="209" t="s">
        <v>1390</v>
      </c>
      <c r="F176" s="210"/>
      <c r="G176" s="225"/>
      <c r="H176" s="199"/>
    </row>
    <row r="177" spans="1:8">
      <c r="B177" s="206" t="s">
        <v>1721</v>
      </c>
      <c r="C177" s="207" t="s">
        <v>1722</v>
      </c>
      <c r="D177" s="208" t="s">
        <v>1532</v>
      </c>
      <c r="E177" s="209" t="s">
        <v>1390</v>
      </c>
      <c r="F177" s="210"/>
      <c r="G177" s="225"/>
      <c r="H177" s="199"/>
    </row>
    <row r="178" spans="1:8">
      <c r="B178" s="206" t="s">
        <v>1723</v>
      </c>
      <c r="C178" s="207" t="s">
        <v>1724</v>
      </c>
      <c r="D178" s="208" t="s">
        <v>1532</v>
      </c>
      <c r="E178" s="209" t="s">
        <v>1390</v>
      </c>
      <c r="F178" s="210"/>
      <c r="G178" s="225"/>
      <c r="H178" s="199"/>
    </row>
    <row r="179" spans="1:8">
      <c r="B179" s="206" t="s">
        <v>1725</v>
      </c>
      <c r="C179" s="207" t="s">
        <v>1726</v>
      </c>
      <c r="D179" s="208" t="s">
        <v>1532</v>
      </c>
      <c r="E179" s="209" t="s">
        <v>1390</v>
      </c>
      <c r="F179" s="210"/>
      <c r="G179" s="225"/>
      <c r="H179" s="199"/>
    </row>
    <row r="180" spans="1:8">
      <c r="B180" s="206" t="s">
        <v>1727</v>
      </c>
      <c r="C180" s="207" t="s">
        <v>1728</v>
      </c>
      <c r="D180" s="208" t="s">
        <v>1532</v>
      </c>
      <c r="E180" s="209" t="s">
        <v>1390</v>
      </c>
      <c r="F180" s="210"/>
      <c r="G180" s="225"/>
      <c r="H180" s="199"/>
    </row>
    <row r="181" spans="1:8">
      <c r="B181" s="206" t="s">
        <v>1729</v>
      </c>
      <c r="C181" s="207" t="s">
        <v>1730</v>
      </c>
      <c r="D181" s="208" t="s">
        <v>1532</v>
      </c>
      <c r="E181" s="209" t="s">
        <v>1390</v>
      </c>
      <c r="F181" s="210"/>
      <c r="G181" s="253"/>
      <c r="H181" s="199"/>
    </row>
    <row r="182" spans="1:8" ht="45.6" customHeight="1">
      <c r="B182" s="206" t="s">
        <v>1731</v>
      </c>
      <c r="C182" s="207" t="s">
        <v>1732</v>
      </c>
      <c r="D182" s="208" t="s">
        <v>1532</v>
      </c>
      <c r="E182" s="209" t="s">
        <v>1390</v>
      </c>
      <c r="F182" s="210"/>
      <c r="G182" s="225" t="s">
        <v>1733</v>
      </c>
      <c r="H182" s="199"/>
    </row>
    <row r="183" spans="1:8" ht="17.100000000000001" customHeight="1">
      <c r="B183" s="206" t="s">
        <v>1734</v>
      </c>
      <c r="C183" s="207" t="s">
        <v>1735</v>
      </c>
      <c r="D183" s="208" t="s">
        <v>1532</v>
      </c>
      <c r="E183" s="209" t="s">
        <v>1390</v>
      </c>
      <c r="F183" s="210"/>
      <c r="G183" s="225"/>
      <c r="H183" s="199"/>
    </row>
    <row r="184" spans="1:8">
      <c r="B184" s="206" t="s">
        <v>1736</v>
      </c>
      <c r="C184" s="207" t="s">
        <v>1737</v>
      </c>
      <c r="D184" s="208" t="s">
        <v>1532</v>
      </c>
      <c r="E184" s="209" t="s">
        <v>1390</v>
      </c>
      <c r="F184" s="210"/>
      <c r="G184" s="225"/>
      <c r="H184" s="199"/>
    </row>
    <row r="185" spans="1:8">
      <c r="B185" s="206" t="s">
        <v>1738</v>
      </c>
      <c r="C185" s="207" t="s">
        <v>1739</v>
      </c>
      <c r="D185" s="208" t="s">
        <v>1532</v>
      </c>
      <c r="E185" s="209" t="s">
        <v>1390</v>
      </c>
      <c r="F185" s="210"/>
      <c r="G185" s="225"/>
      <c r="H185" s="199"/>
    </row>
    <row r="186" spans="1:8">
      <c r="B186" s="206" t="s">
        <v>1740</v>
      </c>
      <c r="C186" s="207" t="s">
        <v>1741</v>
      </c>
      <c r="D186" s="208" t="s">
        <v>1532</v>
      </c>
      <c r="E186" s="209" t="s">
        <v>1390</v>
      </c>
      <c r="F186" s="210"/>
      <c r="G186" s="253"/>
      <c r="H186" s="199"/>
    </row>
    <row r="187" spans="1:8" ht="45.75" thickBot="1">
      <c r="B187" s="206" t="s">
        <v>1742</v>
      </c>
      <c r="C187" s="207" t="s">
        <v>998</v>
      </c>
      <c r="D187" s="208">
        <v>14</v>
      </c>
      <c r="E187" s="209" t="s">
        <v>1390</v>
      </c>
      <c r="F187" s="210"/>
      <c r="G187" s="212" t="s">
        <v>1743</v>
      </c>
      <c r="H187" s="199"/>
    </row>
    <row r="188" spans="1:8">
      <c r="A188" s="238"/>
      <c r="B188" s="267"/>
      <c r="C188" s="268"/>
      <c r="D188" s="269"/>
      <c r="E188" s="222"/>
      <c r="F188" s="222"/>
      <c r="G188" s="271"/>
      <c r="H188" s="272"/>
    </row>
    <row r="189" spans="1:8" ht="17.25" thickBot="1">
      <c r="A189" s="238"/>
      <c r="B189" s="273"/>
      <c r="C189" s="274"/>
      <c r="D189" s="275"/>
      <c r="E189" s="276"/>
      <c r="F189" s="276"/>
      <c r="G189" s="278"/>
      <c r="H189" s="272"/>
    </row>
    <row r="190" spans="1:8" ht="18.75">
      <c r="B190" s="279" t="s">
        <v>1744</v>
      </c>
      <c r="C190" s="280"/>
      <c r="D190" s="281"/>
      <c r="E190" s="282"/>
      <c r="F190" s="282"/>
      <c r="G190" s="283"/>
      <c r="H190" s="199"/>
    </row>
    <row r="191" spans="1:8">
      <c r="B191" s="284" t="s">
        <v>1745</v>
      </c>
      <c r="C191" s="280"/>
      <c r="D191" s="281"/>
      <c r="E191" s="282"/>
      <c r="F191" s="282"/>
      <c r="G191" s="283"/>
      <c r="H191" s="199"/>
    </row>
    <row r="192" spans="1:8">
      <c r="B192" s="284" t="s">
        <v>1746</v>
      </c>
      <c r="C192" s="280"/>
      <c r="D192" s="281"/>
      <c r="E192" s="282"/>
      <c r="F192" s="282"/>
      <c r="G192" s="283"/>
      <c r="H192" s="199"/>
    </row>
    <row r="193" spans="2:8">
      <c r="B193" s="284" t="s">
        <v>1747</v>
      </c>
      <c r="C193" s="280"/>
      <c r="D193" s="281"/>
      <c r="E193" s="282"/>
      <c r="F193" s="282"/>
      <c r="G193" s="283"/>
      <c r="H193" s="199"/>
    </row>
    <row r="194" spans="2:8">
      <c r="B194" s="284" t="s">
        <v>1748</v>
      </c>
      <c r="C194" s="280"/>
      <c r="D194" s="281"/>
      <c r="E194" s="282"/>
      <c r="F194" s="282"/>
      <c r="G194" s="283"/>
      <c r="H194" s="199"/>
    </row>
    <row r="195" spans="2:8" ht="17.25" thickBot="1">
      <c r="B195" s="284" t="s">
        <v>1749</v>
      </c>
      <c r="C195" s="280"/>
      <c r="D195" s="281"/>
      <c r="E195" s="282"/>
      <c r="F195" s="282"/>
      <c r="G195" s="283"/>
      <c r="H195" s="199"/>
    </row>
    <row r="196" spans="2:8" ht="20.100000000000001" customHeight="1">
      <c r="B196" s="219"/>
      <c r="C196" s="219"/>
      <c r="D196" s="220"/>
      <c r="E196" s="221"/>
      <c r="F196" s="221"/>
      <c r="G196" s="219"/>
      <c r="H196" s="185"/>
    </row>
  </sheetData>
  <mergeCells count="1">
    <mergeCell ref="G45:G47"/>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rgb="FF333333"/>
    <outlinePr summaryBelow="0"/>
    <pageSetUpPr fitToPage="1"/>
  </sheetPr>
  <dimension ref="A1:E876"/>
  <sheetViews>
    <sheetView showGridLines="0" zoomScaleNormal="100" workbookViewId="0"/>
  </sheetViews>
  <sheetFormatPr defaultColWidth="10.28515625" defaultRowHeight="16.5"/>
  <cols>
    <col min="1" max="1" width="2.7109375" style="8" customWidth="1"/>
    <col min="2" max="2" width="36.7109375" style="177" customWidth="1"/>
    <col min="3" max="3" width="47.42578125" style="177" customWidth="1"/>
    <col min="4" max="4" width="89.7109375" style="178" customWidth="1"/>
    <col min="5" max="5" width="2.7109375" style="8" customWidth="1"/>
    <col min="6" max="16384" width="10.28515625" style="8"/>
  </cols>
  <sheetData>
    <row r="1" spans="1:5" s="1" customFormat="1" ht="10.35" customHeight="1">
      <c r="B1" s="2"/>
      <c r="C1" s="2"/>
      <c r="D1" s="2"/>
    </row>
    <row r="2" spans="1:5" s="44" customFormat="1" ht="60" customHeight="1">
      <c r="A2" s="41"/>
      <c r="B2" s="42" t="s">
        <v>22</v>
      </c>
      <c r="C2" s="43"/>
      <c r="D2" s="43"/>
      <c r="E2" s="8"/>
    </row>
    <row r="3" spans="1:5" s="44" customFormat="1" ht="20.100000000000001" customHeight="1" thickBot="1">
      <c r="A3" s="45"/>
      <c r="B3" s="40"/>
      <c r="C3" s="40"/>
      <c r="D3" s="46"/>
      <c r="E3" s="8"/>
    </row>
    <row r="4" spans="1:5" ht="25.35" customHeight="1" thickBot="1">
      <c r="B4" s="47" t="s">
        <v>23</v>
      </c>
      <c r="C4" s="48" t="s">
        <v>24</v>
      </c>
      <c r="D4" s="49" t="s">
        <v>25</v>
      </c>
    </row>
    <row r="5" spans="1:5" ht="25.35" customHeight="1" thickBot="1">
      <c r="A5" s="44"/>
      <c r="B5" s="50" t="s">
        <v>26</v>
      </c>
      <c r="C5" s="62"/>
      <c r="D5" s="63"/>
    </row>
    <row r="6" spans="1:5">
      <c r="A6" s="44"/>
      <c r="B6" s="596" t="s">
        <v>1</v>
      </c>
      <c r="C6" s="54" t="s">
        <v>27</v>
      </c>
      <c r="D6" s="55" t="s">
        <v>28</v>
      </c>
    </row>
    <row r="7" spans="1:5">
      <c r="A7" s="44"/>
      <c r="B7" s="597"/>
      <c r="C7" s="57" t="s">
        <v>29</v>
      </c>
      <c r="D7" s="58"/>
    </row>
    <row r="8" spans="1:5">
      <c r="A8" s="44"/>
      <c r="B8" s="597"/>
      <c r="C8" s="57" t="s">
        <v>30</v>
      </c>
      <c r="D8" s="58"/>
    </row>
    <row r="9" spans="1:5" ht="17.25" thickBot="1">
      <c r="A9" s="44"/>
      <c r="B9" s="598"/>
      <c r="C9" s="57" t="s">
        <v>31</v>
      </c>
      <c r="D9" s="58"/>
    </row>
    <row r="10" spans="1:5">
      <c r="A10" s="44"/>
      <c r="B10" s="53" t="s">
        <v>44</v>
      </c>
      <c r="C10" s="54" t="s">
        <v>45</v>
      </c>
      <c r="D10" s="55" t="s">
        <v>28</v>
      </c>
    </row>
    <row r="11" spans="1:5">
      <c r="A11" s="44"/>
      <c r="B11" s="56"/>
      <c r="C11" s="57" t="s">
        <v>10727</v>
      </c>
      <c r="D11" s="58"/>
    </row>
    <row r="12" spans="1:5">
      <c r="A12" s="44"/>
      <c r="B12" s="56"/>
      <c r="C12" s="57" t="s">
        <v>46</v>
      </c>
      <c r="D12" s="58"/>
    </row>
    <row r="13" spans="1:5">
      <c r="A13" s="44"/>
      <c r="B13" s="59"/>
      <c r="C13" s="57" t="s">
        <v>10737</v>
      </c>
      <c r="D13" s="58"/>
    </row>
    <row r="14" spans="1:5">
      <c r="A14" s="44"/>
      <c r="B14" s="59"/>
      <c r="C14" s="57" t="s">
        <v>32</v>
      </c>
      <c r="D14" s="58"/>
    </row>
    <row r="15" spans="1:5">
      <c r="A15" s="44"/>
      <c r="B15" s="59"/>
      <c r="C15" s="57" t="s">
        <v>10728</v>
      </c>
      <c r="D15" s="58"/>
    </row>
    <row r="16" spans="1:5">
      <c r="A16" s="44"/>
      <c r="B16" s="59"/>
      <c r="C16" s="57" t="s">
        <v>33</v>
      </c>
      <c r="D16" s="58"/>
    </row>
    <row r="17" spans="1:4">
      <c r="A17" s="44"/>
      <c r="B17" s="59"/>
      <c r="C17" s="57" t="s">
        <v>10738</v>
      </c>
      <c r="D17" s="58"/>
    </row>
    <row r="18" spans="1:4">
      <c r="A18" s="44"/>
      <c r="B18" s="59"/>
      <c r="C18" s="57" t="s">
        <v>47</v>
      </c>
      <c r="D18" s="58"/>
    </row>
    <row r="19" spans="1:4">
      <c r="A19" s="44"/>
      <c r="B19" s="59"/>
      <c r="C19" s="57" t="s">
        <v>10729</v>
      </c>
      <c r="D19" s="58"/>
    </row>
    <row r="20" spans="1:4">
      <c r="A20" s="44"/>
      <c r="B20" s="59"/>
      <c r="C20" s="57" t="s">
        <v>48</v>
      </c>
      <c r="D20" s="58"/>
    </row>
    <row r="21" spans="1:4">
      <c r="A21" s="44"/>
      <c r="B21" s="59"/>
      <c r="C21" s="57" t="s">
        <v>10739</v>
      </c>
      <c r="D21" s="58"/>
    </row>
    <row r="22" spans="1:4">
      <c r="A22" s="44"/>
      <c r="B22" s="59"/>
      <c r="C22" s="57" t="s">
        <v>49</v>
      </c>
      <c r="D22" s="58"/>
    </row>
    <row r="23" spans="1:4">
      <c r="A23" s="44"/>
      <c r="B23" s="59"/>
      <c r="C23" s="57" t="s">
        <v>10730</v>
      </c>
      <c r="D23" s="58"/>
    </row>
    <row r="24" spans="1:4">
      <c r="A24" s="44"/>
      <c r="B24" s="59"/>
      <c r="C24" s="57" t="s">
        <v>50</v>
      </c>
      <c r="D24" s="58"/>
    </row>
    <row r="25" spans="1:4">
      <c r="A25" s="44"/>
      <c r="B25" s="59"/>
      <c r="C25" s="57" t="s">
        <v>10740</v>
      </c>
      <c r="D25" s="58"/>
    </row>
    <row r="26" spans="1:4">
      <c r="A26" s="44"/>
      <c r="B26" s="59"/>
      <c r="C26" s="57" t="s">
        <v>34</v>
      </c>
      <c r="D26" s="58"/>
    </row>
    <row r="27" spans="1:4">
      <c r="A27" s="44"/>
      <c r="B27" s="59"/>
      <c r="C27" s="57" t="s">
        <v>35</v>
      </c>
      <c r="D27" s="58"/>
    </row>
    <row r="28" spans="1:4">
      <c r="A28" s="44"/>
      <c r="B28" s="59"/>
      <c r="C28" s="57" t="s">
        <v>10748</v>
      </c>
      <c r="D28" s="58"/>
    </row>
    <row r="29" spans="1:4">
      <c r="A29" s="44"/>
      <c r="B29" s="59"/>
      <c r="C29" s="57" t="s">
        <v>10749</v>
      </c>
      <c r="D29" s="58"/>
    </row>
    <row r="30" spans="1:4">
      <c r="A30" s="44"/>
      <c r="B30" s="59"/>
      <c r="C30" s="57" t="s">
        <v>36</v>
      </c>
      <c r="D30" s="58"/>
    </row>
    <row r="31" spans="1:4">
      <c r="A31" s="44"/>
      <c r="B31" s="59"/>
      <c r="C31" s="57" t="s">
        <v>10750</v>
      </c>
      <c r="D31" s="58"/>
    </row>
    <row r="32" spans="1:4">
      <c r="A32" s="44"/>
      <c r="B32" s="59"/>
      <c r="C32" s="57" t="s">
        <v>37</v>
      </c>
      <c r="D32" s="58"/>
    </row>
    <row r="33" spans="1:4">
      <c r="A33" s="44"/>
      <c r="B33" s="59"/>
      <c r="C33" s="57" t="s">
        <v>4473</v>
      </c>
      <c r="D33" s="58"/>
    </row>
    <row r="34" spans="1:4">
      <c r="A34" s="44"/>
      <c r="B34" s="59"/>
      <c r="C34" s="57" t="s">
        <v>38</v>
      </c>
      <c r="D34" s="58"/>
    </row>
    <row r="35" spans="1:4">
      <c r="A35" s="44"/>
      <c r="B35" s="59"/>
      <c r="C35" s="57" t="s">
        <v>4478</v>
      </c>
      <c r="D35" s="58"/>
    </row>
    <row r="36" spans="1:4">
      <c r="A36" s="44"/>
      <c r="B36" s="59"/>
      <c r="C36" s="57" t="s">
        <v>39</v>
      </c>
      <c r="D36" s="58"/>
    </row>
    <row r="37" spans="1:4">
      <c r="A37" s="44"/>
      <c r="B37" s="59"/>
      <c r="C37" s="57" t="s">
        <v>10751</v>
      </c>
      <c r="D37" s="58"/>
    </row>
    <row r="38" spans="1:4">
      <c r="A38" s="44"/>
      <c r="B38" s="59"/>
      <c r="C38" s="57" t="s">
        <v>40</v>
      </c>
      <c r="D38" s="58"/>
    </row>
    <row r="39" spans="1:4">
      <c r="A39" s="44"/>
      <c r="B39" s="59"/>
      <c r="C39" s="57" t="s">
        <v>10752</v>
      </c>
      <c r="D39" s="58"/>
    </row>
    <row r="40" spans="1:4">
      <c r="A40" s="44"/>
      <c r="B40" s="59"/>
      <c r="C40" s="57" t="s">
        <v>10753</v>
      </c>
      <c r="D40" s="58"/>
    </row>
    <row r="41" spans="1:4">
      <c r="A41" s="44"/>
      <c r="B41" s="59"/>
      <c r="C41" s="57" t="s">
        <v>10754</v>
      </c>
      <c r="D41" s="58"/>
    </row>
    <row r="42" spans="1:4">
      <c r="A42" s="44"/>
      <c r="B42" s="59"/>
      <c r="C42" s="57" t="s">
        <v>51</v>
      </c>
      <c r="D42" s="58"/>
    </row>
    <row r="43" spans="1:4">
      <c r="A43" s="44"/>
      <c r="B43" s="59"/>
      <c r="C43" s="57" t="s">
        <v>10755</v>
      </c>
      <c r="D43" s="58"/>
    </row>
    <row r="44" spans="1:4">
      <c r="A44" s="44"/>
      <c r="B44" s="59"/>
      <c r="C44" s="57" t="s">
        <v>41</v>
      </c>
      <c r="D44" s="58"/>
    </row>
    <row r="45" spans="1:4">
      <c r="A45" s="44"/>
      <c r="B45" s="59"/>
      <c r="C45" s="57" t="s">
        <v>4507</v>
      </c>
      <c r="D45" s="58"/>
    </row>
    <row r="46" spans="1:4">
      <c r="A46" s="44"/>
      <c r="B46" s="59"/>
      <c r="C46" s="57" t="s">
        <v>42</v>
      </c>
      <c r="D46" s="58"/>
    </row>
    <row r="47" spans="1:4">
      <c r="A47" s="44"/>
      <c r="B47" s="59"/>
      <c r="C47" s="57" t="s">
        <v>4511</v>
      </c>
      <c r="D47" s="58"/>
    </row>
    <row r="48" spans="1:4">
      <c r="A48" s="44"/>
      <c r="B48" s="59"/>
      <c r="C48" s="57" t="s">
        <v>52</v>
      </c>
      <c r="D48" s="58"/>
    </row>
    <row r="49" spans="1:4">
      <c r="A49" s="44"/>
      <c r="B49" s="59"/>
      <c r="C49" s="57" t="s">
        <v>10756</v>
      </c>
      <c r="D49" s="58"/>
    </row>
    <row r="50" spans="1:4">
      <c r="A50" s="44"/>
      <c r="B50" s="59"/>
      <c r="C50" s="57" t="s">
        <v>43</v>
      </c>
      <c r="D50" s="58"/>
    </row>
    <row r="51" spans="1:4" ht="17.25" thickBot="1">
      <c r="A51" s="44"/>
      <c r="B51" s="59"/>
      <c r="C51" s="57" t="s">
        <v>10757</v>
      </c>
      <c r="D51" s="58"/>
    </row>
    <row r="52" spans="1:4">
      <c r="A52" s="44"/>
      <c r="B52" s="53" t="s">
        <v>53</v>
      </c>
      <c r="C52" s="54" t="s">
        <v>54</v>
      </c>
      <c r="D52" s="55" t="s">
        <v>28</v>
      </c>
    </row>
    <row r="53" spans="1:4">
      <c r="A53" s="44"/>
      <c r="B53" s="59"/>
      <c r="C53" s="57" t="s">
        <v>55</v>
      </c>
      <c r="D53" s="58"/>
    </row>
    <row r="54" spans="1:4">
      <c r="A54" s="44"/>
      <c r="B54" s="59"/>
      <c r="C54" s="57" t="s">
        <v>56</v>
      </c>
      <c r="D54" s="58"/>
    </row>
    <row r="55" spans="1:4">
      <c r="A55" s="44"/>
      <c r="B55" s="59"/>
      <c r="C55" s="57" t="s">
        <v>57</v>
      </c>
      <c r="D55" s="58"/>
    </row>
    <row r="56" spans="1:4">
      <c r="A56" s="44"/>
      <c r="B56" s="59"/>
      <c r="C56" s="57" t="s">
        <v>58</v>
      </c>
      <c r="D56" s="58"/>
    </row>
    <row r="57" spans="1:4">
      <c r="A57" s="44"/>
      <c r="B57" s="59"/>
      <c r="C57" s="57" t="s">
        <v>59</v>
      </c>
      <c r="D57" s="58"/>
    </row>
    <row r="58" spans="1:4">
      <c r="A58" s="44"/>
      <c r="B58" s="59"/>
      <c r="C58" s="57" t="s">
        <v>60</v>
      </c>
      <c r="D58" s="58"/>
    </row>
    <row r="59" spans="1:4">
      <c r="A59" s="44"/>
      <c r="B59" s="59"/>
      <c r="C59" s="57" t="s">
        <v>61</v>
      </c>
      <c r="D59" s="58"/>
    </row>
    <row r="60" spans="1:4">
      <c r="A60" s="44"/>
      <c r="B60" s="59"/>
      <c r="C60" s="57" t="s">
        <v>62</v>
      </c>
      <c r="D60" s="58"/>
    </row>
    <row r="61" spans="1:4">
      <c r="A61" s="44"/>
      <c r="B61" s="59"/>
      <c r="C61" s="57" t="s">
        <v>63</v>
      </c>
      <c r="D61" s="58"/>
    </row>
    <row r="62" spans="1:4">
      <c r="A62" s="44"/>
      <c r="B62" s="59"/>
      <c r="C62" s="57" t="s">
        <v>64</v>
      </c>
      <c r="D62" s="58"/>
    </row>
    <row r="63" spans="1:4">
      <c r="A63" s="44"/>
      <c r="B63" s="59"/>
      <c r="C63" s="57" t="s">
        <v>65</v>
      </c>
      <c r="D63" s="58"/>
    </row>
    <row r="64" spans="1:4">
      <c r="A64" s="44"/>
      <c r="B64" s="59"/>
      <c r="C64" s="57" t="s">
        <v>66</v>
      </c>
      <c r="D64" s="58"/>
    </row>
    <row r="65" spans="1:4">
      <c r="A65" s="44"/>
      <c r="B65" s="59"/>
      <c r="C65" s="57" t="s">
        <v>67</v>
      </c>
      <c r="D65" s="58"/>
    </row>
    <row r="66" spans="1:4">
      <c r="A66" s="44"/>
      <c r="B66" s="59"/>
      <c r="C66" s="57" t="s">
        <v>68</v>
      </c>
      <c r="D66" s="58"/>
    </row>
    <row r="67" spans="1:4">
      <c r="A67" s="44"/>
      <c r="B67" s="59"/>
      <c r="C67" s="57" t="s">
        <v>69</v>
      </c>
      <c r="D67" s="58"/>
    </row>
    <row r="68" spans="1:4">
      <c r="A68" s="44"/>
      <c r="B68" s="59"/>
      <c r="C68" s="57" t="s">
        <v>70</v>
      </c>
      <c r="D68" s="58"/>
    </row>
    <row r="69" spans="1:4">
      <c r="A69" s="44"/>
      <c r="B69" s="59"/>
      <c r="C69" s="57" t="s">
        <v>71</v>
      </c>
      <c r="D69" s="58"/>
    </row>
    <row r="70" spans="1:4">
      <c r="A70" s="44"/>
      <c r="B70" s="59"/>
      <c r="C70" s="57" t="s">
        <v>72</v>
      </c>
      <c r="D70" s="58"/>
    </row>
    <row r="71" spans="1:4">
      <c r="A71" s="44"/>
      <c r="B71" s="59"/>
      <c r="C71" s="57" t="s">
        <v>73</v>
      </c>
      <c r="D71" s="58"/>
    </row>
    <row r="72" spans="1:4">
      <c r="A72" s="44"/>
      <c r="B72" s="59"/>
      <c r="C72" s="57" t="s">
        <v>74</v>
      </c>
      <c r="D72" s="58"/>
    </row>
    <row r="73" spans="1:4">
      <c r="A73" s="44"/>
      <c r="B73" s="59"/>
      <c r="C73" s="57" t="s">
        <v>75</v>
      </c>
      <c r="D73" s="58"/>
    </row>
    <row r="74" spans="1:4">
      <c r="A74" s="44"/>
      <c r="B74" s="59"/>
      <c r="C74" s="57" t="s">
        <v>76</v>
      </c>
      <c r="D74" s="58"/>
    </row>
    <row r="75" spans="1:4">
      <c r="A75" s="44"/>
      <c r="B75" s="59"/>
      <c r="C75" s="57" t="s">
        <v>77</v>
      </c>
      <c r="D75" s="58"/>
    </row>
    <row r="76" spans="1:4">
      <c r="A76" s="44"/>
      <c r="B76" s="59"/>
      <c r="C76" s="57" t="s">
        <v>78</v>
      </c>
      <c r="D76" s="58"/>
    </row>
    <row r="77" spans="1:4">
      <c r="A77" s="44"/>
      <c r="B77" s="59"/>
      <c r="C77" s="57" t="s">
        <v>79</v>
      </c>
      <c r="D77" s="58"/>
    </row>
    <row r="78" spans="1:4">
      <c r="A78" s="44"/>
      <c r="B78" s="59"/>
      <c r="C78" s="57" t="s">
        <v>80</v>
      </c>
      <c r="D78" s="58"/>
    </row>
    <row r="79" spans="1:4">
      <c r="A79" s="44"/>
      <c r="B79" s="59"/>
      <c r="C79" s="57" t="s">
        <v>81</v>
      </c>
      <c r="D79" s="58"/>
    </row>
    <row r="80" spans="1:4">
      <c r="A80" s="44"/>
      <c r="B80" s="59"/>
      <c r="C80" s="57" t="s">
        <v>82</v>
      </c>
      <c r="D80" s="58"/>
    </row>
    <row r="81" spans="1:4">
      <c r="A81" s="44"/>
      <c r="B81" s="59"/>
      <c r="C81" s="57" t="s">
        <v>83</v>
      </c>
      <c r="D81" s="58"/>
    </row>
    <row r="82" spans="1:4">
      <c r="A82" s="44"/>
      <c r="B82" s="59"/>
      <c r="C82" s="57" t="s">
        <v>84</v>
      </c>
      <c r="D82" s="58"/>
    </row>
    <row r="83" spans="1:4">
      <c r="A83" s="44"/>
      <c r="B83" s="59"/>
      <c r="C83" s="57" t="s">
        <v>85</v>
      </c>
      <c r="D83" s="58"/>
    </row>
    <row r="84" spans="1:4">
      <c r="A84" s="44"/>
      <c r="B84" s="59"/>
      <c r="C84" s="57" t="s">
        <v>86</v>
      </c>
      <c r="D84" s="58"/>
    </row>
    <row r="85" spans="1:4">
      <c r="A85" s="44"/>
      <c r="B85" s="59"/>
      <c r="C85" s="57" t="s">
        <v>87</v>
      </c>
      <c r="D85" s="58"/>
    </row>
    <row r="86" spans="1:4">
      <c r="A86" s="44"/>
      <c r="B86" s="59"/>
      <c r="C86" s="57" t="s">
        <v>88</v>
      </c>
      <c r="D86" s="58"/>
    </row>
    <row r="87" spans="1:4">
      <c r="A87" s="44"/>
      <c r="B87" s="59"/>
      <c r="C87" s="57" t="s">
        <v>89</v>
      </c>
      <c r="D87" s="58"/>
    </row>
    <row r="88" spans="1:4">
      <c r="A88" s="44"/>
      <c r="B88" s="59"/>
      <c r="C88" s="57" t="s">
        <v>90</v>
      </c>
      <c r="D88" s="58"/>
    </row>
    <row r="89" spans="1:4">
      <c r="A89" s="44"/>
      <c r="B89" s="59"/>
      <c r="C89" s="57" t="s">
        <v>91</v>
      </c>
      <c r="D89" s="58"/>
    </row>
    <row r="90" spans="1:4">
      <c r="A90" s="44"/>
      <c r="B90" s="59"/>
      <c r="C90" s="57" t="s">
        <v>92</v>
      </c>
      <c r="D90" s="58"/>
    </row>
    <row r="91" spans="1:4">
      <c r="A91" s="44"/>
      <c r="B91" s="59"/>
      <c r="C91" s="57" t="s">
        <v>93</v>
      </c>
      <c r="D91" s="58"/>
    </row>
    <row r="92" spans="1:4">
      <c r="A92" s="44"/>
      <c r="B92" s="59"/>
      <c r="C92" s="57" t="s">
        <v>94</v>
      </c>
      <c r="D92" s="58"/>
    </row>
    <row r="93" spans="1:4">
      <c r="A93" s="44"/>
      <c r="B93" s="59"/>
      <c r="C93" s="57" t="s">
        <v>95</v>
      </c>
      <c r="D93" s="58"/>
    </row>
    <row r="94" spans="1:4">
      <c r="A94" s="44"/>
      <c r="B94" s="59"/>
      <c r="C94" s="57" t="s">
        <v>96</v>
      </c>
      <c r="D94" s="58"/>
    </row>
    <row r="95" spans="1:4">
      <c r="A95" s="44"/>
      <c r="B95" s="59"/>
      <c r="C95" s="57" t="s">
        <v>97</v>
      </c>
      <c r="D95" s="58"/>
    </row>
    <row r="96" spans="1:4">
      <c r="A96" s="44"/>
      <c r="B96" s="59"/>
      <c r="C96" s="57" t="s">
        <v>98</v>
      </c>
      <c r="D96" s="58"/>
    </row>
    <row r="97" spans="1:4">
      <c r="A97" s="44"/>
      <c r="B97" s="59"/>
      <c r="C97" s="57" t="s">
        <v>99</v>
      </c>
      <c r="D97" s="58"/>
    </row>
    <row r="98" spans="1:4">
      <c r="A98" s="44"/>
      <c r="B98" s="59"/>
      <c r="C98" s="57" t="s">
        <v>100</v>
      </c>
      <c r="D98" s="58"/>
    </row>
    <row r="99" spans="1:4">
      <c r="A99" s="44"/>
      <c r="B99" s="59"/>
      <c r="C99" s="57" t="s">
        <v>101</v>
      </c>
      <c r="D99" s="58"/>
    </row>
    <row r="100" spans="1:4">
      <c r="A100" s="44"/>
      <c r="B100" s="59"/>
      <c r="C100" s="57" t="s">
        <v>102</v>
      </c>
      <c r="D100" s="58"/>
    </row>
    <row r="101" spans="1:4">
      <c r="A101" s="44"/>
      <c r="B101" s="59"/>
      <c r="C101" s="57" t="s">
        <v>103</v>
      </c>
      <c r="D101" s="58"/>
    </row>
    <row r="102" spans="1:4">
      <c r="A102" s="44"/>
      <c r="B102" s="59"/>
      <c r="C102" s="57" t="s">
        <v>104</v>
      </c>
      <c r="D102" s="58"/>
    </row>
    <row r="103" spans="1:4">
      <c r="A103" s="44"/>
      <c r="B103" s="59"/>
      <c r="C103" s="57" t="s">
        <v>105</v>
      </c>
      <c r="D103" s="58"/>
    </row>
    <row r="104" spans="1:4">
      <c r="A104" s="44"/>
      <c r="B104" s="59"/>
      <c r="C104" s="57" t="s">
        <v>106</v>
      </c>
      <c r="D104" s="58"/>
    </row>
    <row r="105" spans="1:4">
      <c r="A105" s="44"/>
      <c r="B105" s="59"/>
      <c r="C105" s="57" t="s">
        <v>107</v>
      </c>
      <c r="D105" s="58"/>
    </row>
    <row r="106" spans="1:4">
      <c r="A106" s="44"/>
      <c r="B106" s="59"/>
      <c r="C106" s="57" t="s">
        <v>108</v>
      </c>
      <c r="D106" s="58"/>
    </row>
    <row r="107" spans="1:4">
      <c r="A107" s="44"/>
      <c r="B107" s="59"/>
      <c r="C107" s="57" t="s">
        <v>109</v>
      </c>
      <c r="D107" s="58"/>
    </row>
    <row r="108" spans="1:4">
      <c r="A108" s="44"/>
      <c r="B108" s="59"/>
      <c r="C108" s="57" t="s">
        <v>110</v>
      </c>
      <c r="D108" s="58"/>
    </row>
    <row r="109" spans="1:4">
      <c r="A109" s="44"/>
      <c r="B109" s="59"/>
      <c r="C109" s="57" t="s">
        <v>111</v>
      </c>
      <c r="D109" s="58"/>
    </row>
    <row r="110" spans="1:4">
      <c r="A110" s="44"/>
      <c r="B110" s="59"/>
      <c r="C110" s="57" t="s">
        <v>112</v>
      </c>
      <c r="D110" s="58"/>
    </row>
    <row r="111" spans="1:4">
      <c r="A111" s="44"/>
      <c r="B111" s="59"/>
      <c r="C111" s="57" t="s">
        <v>113</v>
      </c>
      <c r="D111" s="58"/>
    </row>
    <row r="112" spans="1:4">
      <c r="A112" s="44"/>
      <c r="B112" s="59"/>
      <c r="C112" s="57" t="s">
        <v>114</v>
      </c>
      <c r="D112" s="58"/>
    </row>
    <row r="113" spans="1:4">
      <c r="A113" s="44"/>
      <c r="B113" s="59"/>
      <c r="C113" s="57" t="s">
        <v>115</v>
      </c>
      <c r="D113" s="58"/>
    </row>
    <row r="114" spans="1:4">
      <c r="A114" s="44"/>
      <c r="B114" s="59"/>
      <c r="C114" s="57" t="s">
        <v>116</v>
      </c>
      <c r="D114" s="58"/>
    </row>
    <row r="115" spans="1:4">
      <c r="A115" s="44"/>
      <c r="B115" s="59"/>
      <c r="C115" s="57" t="s">
        <v>117</v>
      </c>
      <c r="D115" s="58"/>
    </row>
    <row r="116" spans="1:4" ht="17.25" thickBot="1">
      <c r="A116" s="44"/>
      <c r="B116" s="59"/>
      <c r="C116" s="57" t="s">
        <v>118</v>
      </c>
      <c r="D116" s="58"/>
    </row>
    <row r="117" spans="1:4" ht="17.25" thickBot="1">
      <c r="A117" s="44"/>
      <c r="B117" s="64" t="s">
        <v>119</v>
      </c>
      <c r="C117" s="65" t="s">
        <v>120</v>
      </c>
      <c r="D117" s="55" t="s">
        <v>121</v>
      </c>
    </row>
    <row r="118" spans="1:4" ht="17.25" thickBot="1">
      <c r="A118" s="44"/>
      <c r="B118" s="64" t="s">
        <v>122</v>
      </c>
      <c r="C118" s="65" t="s">
        <v>120</v>
      </c>
      <c r="D118" s="55" t="s">
        <v>121</v>
      </c>
    </row>
    <row r="119" spans="1:4">
      <c r="B119" s="66" t="s">
        <v>123</v>
      </c>
      <c r="C119" s="67" t="s">
        <v>124</v>
      </c>
      <c r="D119" s="68" t="s">
        <v>28</v>
      </c>
    </row>
    <row r="120" spans="1:4" ht="17.25" thickBot="1">
      <c r="B120" s="69"/>
      <c r="C120" s="70" t="s">
        <v>125</v>
      </c>
      <c r="D120" s="71"/>
    </row>
    <row r="121" spans="1:4" ht="17.25" thickBot="1">
      <c r="A121" s="44"/>
      <c r="B121" s="64" t="s">
        <v>126</v>
      </c>
      <c r="C121" s="65" t="s">
        <v>120</v>
      </c>
      <c r="D121" s="55" t="s">
        <v>121</v>
      </c>
    </row>
    <row r="122" spans="1:4">
      <c r="B122" s="66" t="s">
        <v>127</v>
      </c>
      <c r="C122" s="67" t="s">
        <v>128</v>
      </c>
      <c r="D122" s="68" t="s">
        <v>28</v>
      </c>
    </row>
    <row r="123" spans="1:4">
      <c r="B123" s="72"/>
      <c r="C123" s="73" t="s">
        <v>129</v>
      </c>
      <c r="D123" s="74"/>
    </row>
    <row r="124" spans="1:4" ht="17.25" thickBot="1">
      <c r="B124" s="69"/>
      <c r="C124" s="70" t="s">
        <v>130</v>
      </c>
      <c r="D124" s="71"/>
    </row>
    <row r="125" spans="1:4" ht="17.25" thickBot="1">
      <c r="A125" s="44"/>
      <c r="B125" s="72" t="s">
        <v>10722</v>
      </c>
      <c r="C125" s="60" t="s">
        <v>132</v>
      </c>
      <c r="D125" s="74" t="s">
        <v>10721</v>
      </c>
    </row>
    <row r="126" spans="1:4">
      <c r="A126" s="44"/>
      <c r="B126" s="53" t="s">
        <v>145</v>
      </c>
      <c r="C126" s="54" t="s">
        <v>134</v>
      </c>
      <c r="D126" s="55" t="s">
        <v>28</v>
      </c>
    </row>
    <row r="127" spans="1:4">
      <c r="A127" s="44"/>
      <c r="B127" s="56"/>
      <c r="C127" s="57" t="s">
        <v>128</v>
      </c>
      <c r="D127" s="58"/>
    </row>
    <row r="128" spans="1:4">
      <c r="A128" s="44"/>
      <c r="B128" s="56"/>
      <c r="C128" s="57" t="s">
        <v>129</v>
      </c>
      <c r="D128" s="58"/>
    </row>
    <row r="129" spans="1:4">
      <c r="A129" s="44"/>
      <c r="B129" s="56"/>
      <c r="C129" s="57" t="s">
        <v>135</v>
      </c>
      <c r="D129" s="58"/>
    </row>
    <row r="130" spans="1:4">
      <c r="A130" s="44"/>
      <c r="B130" s="56"/>
      <c r="C130" s="57" t="s">
        <v>136</v>
      </c>
      <c r="D130" s="58"/>
    </row>
    <row r="131" spans="1:4">
      <c r="A131" s="44"/>
      <c r="B131" s="56"/>
      <c r="C131" s="57" t="s">
        <v>146</v>
      </c>
      <c r="D131" s="58"/>
    </row>
    <row r="132" spans="1:4">
      <c r="A132" s="44"/>
      <c r="B132" s="56"/>
      <c r="C132" s="57" t="s">
        <v>55</v>
      </c>
      <c r="D132" s="58"/>
    </row>
    <row r="133" spans="1:4">
      <c r="A133" s="44"/>
      <c r="B133" s="56"/>
      <c r="C133" s="57" t="s">
        <v>56</v>
      </c>
      <c r="D133" s="58"/>
    </row>
    <row r="134" spans="1:4">
      <c r="A134" s="44"/>
      <c r="B134" s="56"/>
      <c r="C134" s="57" t="s">
        <v>147</v>
      </c>
      <c r="D134" s="58"/>
    </row>
    <row r="135" spans="1:4">
      <c r="A135" s="44"/>
      <c r="B135" s="56"/>
      <c r="C135" s="57" t="s">
        <v>148</v>
      </c>
      <c r="D135" s="58"/>
    </row>
    <row r="136" spans="1:4">
      <c r="A136" s="44"/>
      <c r="B136" s="56"/>
      <c r="C136" s="57" t="s">
        <v>149</v>
      </c>
      <c r="D136" s="58"/>
    </row>
    <row r="137" spans="1:4">
      <c r="A137" s="44"/>
      <c r="B137" s="56"/>
      <c r="C137" s="57" t="s">
        <v>65</v>
      </c>
      <c r="D137" s="58"/>
    </row>
    <row r="138" spans="1:4">
      <c r="A138" s="44"/>
      <c r="B138" s="56"/>
      <c r="C138" s="57" t="s">
        <v>66</v>
      </c>
      <c r="D138" s="58"/>
    </row>
    <row r="139" spans="1:4">
      <c r="A139" s="44"/>
      <c r="B139" s="56"/>
      <c r="C139" s="57" t="s">
        <v>68</v>
      </c>
      <c r="D139" s="58"/>
    </row>
    <row r="140" spans="1:4">
      <c r="A140" s="44"/>
      <c r="B140" s="56"/>
      <c r="C140" s="57" t="s">
        <v>150</v>
      </c>
      <c r="D140" s="58"/>
    </row>
    <row r="141" spans="1:4">
      <c r="A141" s="44"/>
      <c r="B141" s="56"/>
      <c r="C141" s="57" t="s">
        <v>70</v>
      </c>
      <c r="D141" s="58"/>
    </row>
    <row r="142" spans="1:4">
      <c r="A142" s="44"/>
      <c r="B142" s="56"/>
      <c r="C142" s="57" t="s">
        <v>71</v>
      </c>
      <c r="D142" s="58"/>
    </row>
    <row r="143" spans="1:4">
      <c r="A143" s="44"/>
      <c r="B143" s="56"/>
      <c r="C143" s="57" t="s">
        <v>72</v>
      </c>
      <c r="D143" s="58"/>
    </row>
    <row r="144" spans="1:4">
      <c r="A144" s="44"/>
      <c r="B144" s="56"/>
      <c r="C144" s="57" t="s">
        <v>151</v>
      </c>
      <c r="D144" s="58"/>
    </row>
    <row r="145" spans="1:4">
      <c r="A145" s="44"/>
      <c r="B145" s="56"/>
      <c r="C145" s="57" t="s">
        <v>152</v>
      </c>
      <c r="D145" s="58"/>
    </row>
    <row r="146" spans="1:4">
      <c r="A146" s="44"/>
      <c r="B146" s="56"/>
      <c r="C146" s="57" t="s">
        <v>153</v>
      </c>
      <c r="D146" s="58"/>
    </row>
    <row r="147" spans="1:4">
      <c r="A147" s="44"/>
      <c r="B147" s="56"/>
      <c r="C147" s="57" t="s">
        <v>81</v>
      </c>
      <c r="D147" s="58"/>
    </row>
    <row r="148" spans="1:4">
      <c r="A148" s="44"/>
      <c r="B148" s="56"/>
      <c r="C148" s="57" t="s">
        <v>82</v>
      </c>
      <c r="D148" s="58"/>
    </row>
    <row r="149" spans="1:4">
      <c r="A149" s="44"/>
      <c r="B149" s="56"/>
      <c r="C149" s="57" t="s">
        <v>84</v>
      </c>
      <c r="D149" s="58"/>
    </row>
    <row r="150" spans="1:4">
      <c r="A150" s="44"/>
      <c r="B150" s="56"/>
      <c r="C150" s="57" t="s">
        <v>154</v>
      </c>
      <c r="D150" s="58"/>
    </row>
    <row r="151" spans="1:4">
      <c r="A151" s="44"/>
      <c r="B151" s="56"/>
      <c r="C151" s="57" t="s">
        <v>86</v>
      </c>
      <c r="D151" s="58"/>
    </row>
    <row r="152" spans="1:4">
      <c r="A152" s="44"/>
      <c r="B152" s="56"/>
      <c r="C152" s="57" t="s">
        <v>87</v>
      </c>
      <c r="D152" s="58"/>
    </row>
    <row r="153" spans="1:4">
      <c r="A153" s="44"/>
      <c r="B153" s="56"/>
      <c r="C153" s="57" t="s">
        <v>88</v>
      </c>
      <c r="D153" s="58"/>
    </row>
    <row r="154" spans="1:4">
      <c r="A154" s="44"/>
      <c r="B154" s="56"/>
      <c r="C154" s="57" t="s">
        <v>155</v>
      </c>
      <c r="D154" s="58"/>
    </row>
    <row r="155" spans="1:4">
      <c r="A155" s="44"/>
      <c r="B155" s="56"/>
      <c r="C155" s="57" t="s">
        <v>156</v>
      </c>
      <c r="D155" s="58"/>
    </row>
    <row r="156" spans="1:4">
      <c r="A156" s="44"/>
      <c r="B156" s="56"/>
      <c r="C156" s="57" t="s">
        <v>157</v>
      </c>
      <c r="D156" s="58"/>
    </row>
    <row r="157" spans="1:4">
      <c r="A157" s="44"/>
      <c r="B157" s="56"/>
      <c r="C157" s="57" t="s">
        <v>97</v>
      </c>
      <c r="D157" s="58"/>
    </row>
    <row r="158" spans="1:4">
      <c r="A158" s="44"/>
      <c r="B158" s="56"/>
      <c r="C158" s="57" t="s">
        <v>98</v>
      </c>
      <c r="D158" s="58"/>
    </row>
    <row r="159" spans="1:4">
      <c r="A159" s="44"/>
      <c r="B159" s="56"/>
      <c r="C159" s="57" t="s">
        <v>100</v>
      </c>
      <c r="D159" s="58"/>
    </row>
    <row r="160" spans="1:4">
      <c r="A160" s="44"/>
      <c r="B160" s="56"/>
      <c r="C160" s="57" t="s">
        <v>158</v>
      </c>
      <c r="D160" s="58"/>
    </row>
    <row r="161" spans="1:4">
      <c r="A161" s="44"/>
      <c r="B161" s="56"/>
      <c r="C161" s="57" t="s">
        <v>102</v>
      </c>
      <c r="D161" s="58"/>
    </row>
    <row r="162" spans="1:4">
      <c r="A162" s="44"/>
      <c r="B162" s="56"/>
      <c r="C162" s="57" t="s">
        <v>103</v>
      </c>
      <c r="D162" s="58"/>
    </row>
    <row r="163" spans="1:4">
      <c r="A163" s="44"/>
      <c r="B163" s="56"/>
      <c r="C163" s="57" t="s">
        <v>104</v>
      </c>
      <c r="D163" s="58"/>
    </row>
    <row r="164" spans="1:4">
      <c r="A164" s="44"/>
      <c r="B164" s="56"/>
      <c r="C164" s="57" t="s">
        <v>159</v>
      </c>
      <c r="D164" s="58"/>
    </row>
    <row r="165" spans="1:4">
      <c r="A165" s="44"/>
      <c r="B165" s="56"/>
      <c r="C165" s="57" t="s">
        <v>160</v>
      </c>
      <c r="D165" s="58"/>
    </row>
    <row r="166" spans="1:4">
      <c r="A166" s="44"/>
      <c r="B166" s="56"/>
      <c r="C166" s="57" t="s">
        <v>161</v>
      </c>
      <c r="D166" s="58"/>
    </row>
    <row r="167" spans="1:4">
      <c r="A167" s="44"/>
      <c r="B167" s="56"/>
      <c r="C167" s="57" t="s">
        <v>113</v>
      </c>
      <c r="D167" s="58"/>
    </row>
    <row r="168" spans="1:4">
      <c r="A168" s="44"/>
      <c r="B168" s="56"/>
      <c r="C168" s="57" t="s">
        <v>114</v>
      </c>
      <c r="D168" s="58"/>
    </row>
    <row r="169" spans="1:4">
      <c r="A169" s="44"/>
      <c r="B169" s="56"/>
      <c r="C169" s="57" t="s">
        <v>116</v>
      </c>
      <c r="D169" s="58"/>
    </row>
    <row r="170" spans="1:4">
      <c r="A170" s="44"/>
      <c r="B170" s="56"/>
      <c r="C170" s="57" t="s">
        <v>162</v>
      </c>
      <c r="D170" s="58"/>
    </row>
    <row r="171" spans="1:4">
      <c r="A171" s="44"/>
      <c r="B171" s="56"/>
      <c r="C171" s="57" t="s">
        <v>118</v>
      </c>
      <c r="D171" s="58"/>
    </row>
    <row r="172" spans="1:4">
      <c r="A172" s="44"/>
      <c r="B172" s="56"/>
      <c r="C172" s="76" t="s">
        <v>163</v>
      </c>
      <c r="D172" s="58"/>
    </row>
    <row r="173" spans="1:4">
      <c r="A173" s="44"/>
      <c r="B173" s="56"/>
      <c r="C173" s="76" t="s">
        <v>164</v>
      </c>
      <c r="D173" s="58"/>
    </row>
    <row r="174" spans="1:4">
      <c r="A174" s="44"/>
      <c r="B174" s="56"/>
      <c r="C174" s="76" t="s">
        <v>165</v>
      </c>
      <c r="D174" s="58"/>
    </row>
    <row r="175" spans="1:4">
      <c r="A175" s="44"/>
      <c r="B175" s="56"/>
      <c r="C175" s="76" t="s">
        <v>166</v>
      </c>
      <c r="D175" s="58"/>
    </row>
    <row r="176" spans="1:4">
      <c r="A176" s="44"/>
      <c r="B176" s="56"/>
      <c r="C176" s="57" t="s">
        <v>137</v>
      </c>
      <c r="D176" s="58"/>
    </row>
    <row r="177" spans="1:4">
      <c r="A177" s="44"/>
      <c r="B177" s="56"/>
      <c r="C177" s="57" t="s">
        <v>138</v>
      </c>
      <c r="D177" s="58"/>
    </row>
    <row r="178" spans="1:4">
      <c r="A178" s="44"/>
      <c r="B178" s="56"/>
      <c r="C178" s="57" t="s">
        <v>139</v>
      </c>
      <c r="D178" s="58"/>
    </row>
    <row r="179" spans="1:4">
      <c r="A179" s="44"/>
      <c r="B179" s="56"/>
      <c r="C179" s="57" t="s">
        <v>140</v>
      </c>
      <c r="D179" s="58"/>
    </row>
    <row r="180" spans="1:4">
      <c r="A180" s="44"/>
      <c r="B180" s="56"/>
      <c r="C180" s="57" t="s">
        <v>141</v>
      </c>
      <c r="D180" s="58"/>
    </row>
    <row r="181" spans="1:4">
      <c r="A181" s="44"/>
      <c r="B181" s="56"/>
      <c r="C181" s="57" t="s">
        <v>142</v>
      </c>
      <c r="D181" s="58"/>
    </row>
    <row r="182" spans="1:4">
      <c r="A182" s="44"/>
      <c r="B182" s="56"/>
      <c r="C182" s="57" t="s">
        <v>143</v>
      </c>
      <c r="D182" s="58"/>
    </row>
    <row r="183" spans="1:4" ht="17.25" thickBot="1">
      <c r="A183" s="44"/>
      <c r="B183" s="56"/>
      <c r="C183" s="60" t="s">
        <v>144</v>
      </c>
      <c r="D183" s="61"/>
    </row>
    <row r="184" spans="1:4">
      <c r="B184" s="64" t="s">
        <v>236</v>
      </c>
      <c r="C184" s="79" t="s">
        <v>135</v>
      </c>
      <c r="D184" s="55" t="s">
        <v>28</v>
      </c>
    </row>
    <row r="185" spans="1:4">
      <c r="B185" s="72"/>
      <c r="C185" s="79" t="s">
        <v>136</v>
      </c>
      <c r="D185" s="74"/>
    </row>
    <row r="186" spans="1:4">
      <c r="B186" s="72"/>
      <c r="C186" s="79" t="s">
        <v>167</v>
      </c>
      <c r="D186" s="74"/>
    </row>
    <row r="187" spans="1:4">
      <c r="B187" s="72"/>
      <c r="C187" s="79" t="s">
        <v>168</v>
      </c>
      <c r="D187" s="74"/>
    </row>
    <row r="188" spans="1:4">
      <c r="B188" s="72"/>
      <c r="C188" s="79" t="s">
        <v>169</v>
      </c>
      <c r="D188" s="74"/>
    </row>
    <row r="189" spans="1:4">
      <c r="B189" s="72"/>
      <c r="C189" s="79" t="s">
        <v>170</v>
      </c>
      <c r="D189" s="74"/>
    </row>
    <row r="190" spans="1:4">
      <c r="B190" s="72"/>
      <c r="C190" s="79" t="s">
        <v>171</v>
      </c>
      <c r="D190" s="74"/>
    </row>
    <row r="191" spans="1:4">
      <c r="B191" s="72"/>
      <c r="C191" s="79" t="s">
        <v>172</v>
      </c>
      <c r="D191" s="74"/>
    </row>
    <row r="192" spans="1:4">
      <c r="B192" s="72"/>
      <c r="C192" s="78" t="s">
        <v>173</v>
      </c>
      <c r="D192" s="74"/>
    </row>
    <row r="193" spans="2:4" ht="17.25" thickBot="1">
      <c r="B193" s="72"/>
      <c r="C193" s="73" t="s">
        <v>174</v>
      </c>
      <c r="D193" s="74"/>
    </row>
    <row r="194" spans="2:4">
      <c r="B194" s="66" t="s">
        <v>237</v>
      </c>
      <c r="C194" s="67" t="s">
        <v>173</v>
      </c>
      <c r="D194" s="55" t="s">
        <v>28</v>
      </c>
    </row>
    <row r="195" spans="2:4">
      <c r="B195" s="72"/>
      <c r="C195" s="77" t="s">
        <v>174</v>
      </c>
      <c r="D195" s="74"/>
    </row>
    <row r="196" spans="2:4">
      <c r="B196" s="72"/>
      <c r="C196" s="77" t="s">
        <v>184</v>
      </c>
      <c r="D196" s="74"/>
    </row>
    <row r="197" spans="2:4">
      <c r="B197" s="72"/>
      <c r="C197" s="77" t="s">
        <v>185</v>
      </c>
      <c r="D197" s="74"/>
    </row>
    <row r="198" spans="2:4">
      <c r="B198" s="72"/>
      <c r="C198" s="77" t="s">
        <v>186</v>
      </c>
      <c r="D198" s="74"/>
    </row>
    <row r="199" spans="2:4">
      <c r="B199" s="72"/>
      <c r="C199" s="77" t="s">
        <v>187</v>
      </c>
      <c r="D199" s="74"/>
    </row>
    <row r="200" spans="2:4">
      <c r="B200" s="72"/>
      <c r="C200" s="77" t="s">
        <v>188</v>
      </c>
      <c r="D200" s="74"/>
    </row>
    <row r="201" spans="2:4">
      <c r="B201" s="72"/>
      <c r="C201" s="77" t="s">
        <v>189</v>
      </c>
      <c r="D201" s="74"/>
    </row>
    <row r="202" spans="2:4">
      <c r="B202" s="72"/>
      <c r="C202" s="77" t="s">
        <v>190</v>
      </c>
      <c r="D202" s="74"/>
    </row>
    <row r="203" spans="2:4">
      <c r="B203" s="72"/>
      <c r="C203" s="77" t="s">
        <v>191</v>
      </c>
      <c r="D203" s="74"/>
    </row>
    <row r="204" spans="2:4">
      <c r="B204" s="72"/>
      <c r="C204" s="77" t="s">
        <v>192</v>
      </c>
      <c r="D204" s="74"/>
    </row>
    <row r="205" spans="2:4">
      <c r="B205" s="72"/>
      <c r="C205" s="77" t="s">
        <v>193</v>
      </c>
      <c r="D205" s="74"/>
    </row>
    <row r="206" spans="2:4">
      <c r="B206" s="72"/>
      <c r="C206" s="77" t="s">
        <v>194</v>
      </c>
      <c r="D206" s="74"/>
    </row>
    <row r="207" spans="2:4">
      <c r="B207" s="72"/>
      <c r="C207" s="77" t="s">
        <v>195</v>
      </c>
      <c r="D207" s="74"/>
    </row>
    <row r="208" spans="2:4">
      <c r="B208" s="72"/>
      <c r="C208" s="77" t="s">
        <v>196</v>
      </c>
      <c r="D208" s="74"/>
    </row>
    <row r="209" spans="2:4">
      <c r="B209" s="72"/>
      <c r="C209" s="77" t="s">
        <v>197</v>
      </c>
      <c r="D209" s="74"/>
    </row>
    <row r="210" spans="2:4">
      <c r="B210" s="72"/>
      <c r="C210" s="77" t="s">
        <v>198</v>
      </c>
      <c r="D210" s="74"/>
    </row>
    <row r="211" spans="2:4">
      <c r="B211" s="72"/>
      <c r="C211" s="77" t="s">
        <v>199</v>
      </c>
      <c r="D211" s="74"/>
    </row>
    <row r="212" spans="2:4">
      <c r="B212" s="72"/>
      <c r="C212" s="77" t="s">
        <v>200</v>
      </c>
      <c r="D212" s="74"/>
    </row>
    <row r="213" spans="2:4">
      <c r="B213" s="72"/>
      <c r="C213" s="77" t="s">
        <v>201</v>
      </c>
      <c r="D213" s="74"/>
    </row>
    <row r="214" spans="2:4">
      <c r="B214" s="72"/>
      <c r="C214" s="77" t="s">
        <v>202</v>
      </c>
      <c r="D214" s="74"/>
    </row>
    <row r="215" spans="2:4">
      <c r="B215" s="72"/>
      <c r="C215" s="77" t="s">
        <v>203</v>
      </c>
      <c r="D215" s="74"/>
    </row>
    <row r="216" spans="2:4">
      <c r="B216" s="72"/>
      <c r="C216" s="77" t="s">
        <v>204</v>
      </c>
      <c r="D216" s="74"/>
    </row>
    <row r="217" spans="2:4">
      <c r="B217" s="72"/>
      <c r="C217" s="77" t="s">
        <v>205</v>
      </c>
      <c r="D217" s="74"/>
    </row>
    <row r="218" spans="2:4">
      <c r="B218" s="72"/>
      <c r="C218" s="77" t="s">
        <v>206</v>
      </c>
      <c r="D218" s="74"/>
    </row>
    <row r="219" spans="2:4">
      <c r="B219" s="72"/>
      <c r="C219" s="77" t="s">
        <v>207</v>
      </c>
      <c r="D219" s="74"/>
    </row>
    <row r="220" spans="2:4">
      <c r="B220" s="72"/>
      <c r="C220" s="77" t="s">
        <v>208</v>
      </c>
      <c r="D220" s="74"/>
    </row>
    <row r="221" spans="2:4">
      <c r="B221" s="72"/>
      <c r="C221" s="77" t="s">
        <v>235</v>
      </c>
      <c r="D221" s="74"/>
    </row>
    <row r="222" spans="2:4">
      <c r="B222" s="72"/>
      <c r="C222" s="7" t="s">
        <v>135</v>
      </c>
      <c r="D222" s="74"/>
    </row>
    <row r="223" spans="2:4">
      <c r="B223" s="72"/>
      <c r="C223" s="7" t="s">
        <v>136</v>
      </c>
      <c r="D223" s="74"/>
    </row>
    <row r="224" spans="2:4">
      <c r="B224" s="72"/>
      <c r="C224" s="7" t="s">
        <v>167</v>
      </c>
      <c r="D224" s="74"/>
    </row>
    <row r="225" spans="1:4">
      <c r="B225" s="72"/>
      <c r="C225" s="7" t="s">
        <v>168</v>
      </c>
      <c r="D225" s="74"/>
    </row>
    <row r="226" spans="1:4">
      <c r="B226" s="72"/>
      <c r="C226" s="7" t="s">
        <v>169</v>
      </c>
      <c r="D226" s="74"/>
    </row>
    <row r="227" spans="1:4">
      <c r="B227" s="72"/>
      <c r="C227" s="7" t="s">
        <v>170</v>
      </c>
      <c r="D227" s="74"/>
    </row>
    <row r="228" spans="1:4">
      <c r="B228" s="72"/>
      <c r="C228" s="7" t="s">
        <v>171</v>
      </c>
      <c r="D228" s="74"/>
    </row>
    <row r="229" spans="1:4">
      <c r="B229" s="72"/>
      <c r="C229" s="7" t="s">
        <v>172</v>
      </c>
      <c r="D229" s="74"/>
    </row>
    <row r="230" spans="1:4">
      <c r="B230" s="72"/>
      <c r="C230" s="7" t="s">
        <v>175</v>
      </c>
      <c r="D230" s="74"/>
    </row>
    <row r="231" spans="1:4">
      <c r="B231" s="72"/>
      <c r="C231" s="7" t="s">
        <v>176</v>
      </c>
      <c r="D231" s="74"/>
    </row>
    <row r="232" spans="1:4">
      <c r="B232" s="72"/>
      <c r="C232" s="7" t="s">
        <v>177</v>
      </c>
      <c r="D232" s="74"/>
    </row>
    <row r="233" spans="1:4">
      <c r="B233" s="72"/>
      <c r="C233" s="7" t="s">
        <v>178</v>
      </c>
      <c r="D233" s="74"/>
    </row>
    <row r="234" spans="1:4">
      <c r="B234" s="72"/>
      <c r="C234" s="7" t="s">
        <v>179</v>
      </c>
      <c r="D234" s="74"/>
    </row>
    <row r="235" spans="1:4">
      <c r="B235" s="72"/>
      <c r="C235" s="7" t="s">
        <v>180</v>
      </c>
      <c r="D235" s="74"/>
    </row>
    <row r="236" spans="1:4">
      <c r="B236" s="72"/>
      <c r="C236" s="7" t="s">
        <v>181</v>
      </c>
      <c r="D236" s="74"/>
    </row>
    <row r="237" spans="1:4">
      <c r="B237" s="72"/>
      <c r="C237" s="7" t="s">
        <v>182</v>
      </c>
      <c r="D237" s="74"/>
    </row>
    <row r="238" spans="1:4">
      <c r="B238" s="72"/>
      <c r="C238" s="7" t="s">
        <v>183</v>
      </c>
      <c r="D238" s="74"/>
    </row>
    <row r="239" spans="1:4">
      <c r="A239" s="44"/>
      <c r="B239" s="56"/>
      <c r="C239" s="57" t="s">
        <v>210</v>
      </c>
      <c r="D239" s="58"/>
    </row>
    <row r="240" spans="1:4">
      <c r="A240" s="44"/>
      <c r="B240" s="56"/>
      <c r="C240" s="57" t="s">
        <v>222</v>
      </c>
      <c r="D240" s="58"/>
    </row>
    <row r="241" spans="1:4">
      <c r="A241" s="44"/>
      <c r="B241" s="56"/>
      <c r="C241" s="57" t="s">
        <v>211</v>
      </c>
      <c r="D241" s="58"/>
    </row>
    <row r="242" spans="1:4">
      <c r="A242" s="44"/>
      <c r="B242" s="56"/>
      <c r="C242" s="57" t="s">
        <v>212</v>
      </c>
      <c r="D242" s="58"/>
    </row>
    <row r="243" spans="1:4">
      <c r="A243" s="44"/>
      <c r="B243" s="56"/>
      <c r="C243" s="57" t="s">
        <v>213</v>
      </c>
      <c r="D243" s="58"/>
    </row>
    <row r="244" spans="1:4">
      <c r="A244" s="44"/>
      <c r="B244" s="56"/>
      <c r="C244" s="57" t="s">
        <v>238</v>
      </c>
      <c r="D244" s="58"/>
    </row>
    <row r="245" spans="1:4">
      <c r="A245" s="44"/>
      <c r="B245" s="56"/>
      <c r="C245" s="57" t="s">
        <v>214</v>
      </c>
      <c r="D245" s="58"/>
    </row>
    <row r="246" spans="1:4">
      <c r="A246" s="44"/>
      <c r="B246" s="56"/>
      <c r="C246" s="57" t="s">
        <v>215</v>
      </c>
      <c r="D246" s="58"/>
    </row>
    <row r="247" spans="1:4">
      <c r="A247" s="44"/>
      <c r="B247" s="56"/>
      <c r="C247" s="57" t="s">
        <v>239</v>
      </c>
      <c r="D247" s="58"/>
    </row>
    <row r="248" spans="1:4">
      <c r="A248" s="44"/>
      <c r="B248" s="56"/>
      <c r="C248" s="57" t="s">
        <v>223</v>
      </c>
      <c r="D248" s="58"/>
    </row>
    <row r="249" spans="1:4">
      <c r="A249" s="44"/>
      <c r="B249" s="56"/>
      <c r="C249" s="57" t="s">
        <v>240</v>
      </c>
      <c r="D249" s="58"/>
    </row>
    <row r="250" spans="1:4">
      <c r="A250" s="44"/>
      <c r="B250" s="56"/>
      <c r="C250" s="57" t="s">
        <v>241</v>
      </c>
      <c r="D250" s="58"/>
    </row>
    <row r="251" spans="1:4">
      <c r="A251" s="44"/>
      <c r="B251" s="56"/>
      <c r="C251" s="57" t="s">
        <v>242</v>
      </c>
      <c r="D251" s="58"/>
    </row>
    <row r="252" spans="1:4">
      <c r="A252" s="44"/>
      <c r="B252" s="56"/>
      <c r="C252" s="57" t="s">
        <v>224</v>
      </c>
      <c r="D252" s="58"/>
    </row>
    <row r="253" spans="1:4">
      <c r="A253" s="44"/>
      <c r="B253" s="56"/>
      <c r="C253" s="57" t="s">
        <v>243</v>
      </c>
      <c r="D253" s="58"/>
    </row>
    <row r="254" spans="1:4">
      <c r="A254" s="44"/>
      <c r="B254" s="56"/>
      <c r="C254" s="57" t="s">
        <v>244</v>
      </c>
      <c r="D254" s="58"/>
    </row>
    <row r="255" spans="1:4">
      <c r="A255" s="44"/>
      <c r="B255" s="56"/>
      <c r="C255" s="57" t="s">
        <v>245</v>
      </c>
      <c r="D255" s="58"/>
    </row>
    <row r="256" spans="1:4">
      <c r="A256" s="44"/>
      <c r="B256" s="56"/>
      <c r="C256" s="57" t="s">
        <v>225</v>
      </c>
      <c r="D256" s="58"/>
    </row>
    <row r="257" spans="1:4">
      <c r="A257" s="44"/>
      <c r="B257" s="56"/>
      <c r="C257" s="57" t="s">
        <v>246</v>
      </c>
      <c r="D257" s="58"/>
    </row>
    <row r="258" spans="1:4">
      <c r="A258" s="44"/>
      <c r="B258" s="56"/>
      <c r="C258" s="57" t="s">
        <v>247</v>
      </c>
      <c r="D258" s="58"/>
    </row>
    <row r="259" spans="1:4">
      <c r="A259" s="44"/>
      <c r="B259" s="56"/>
      <c r="C259" s="57" t="s">
        <v>248</v>
      </c>
      <c r="D259" s="58"/>
    </row>
    <row r="260" spans="1:4">
      <c r="A260" s="44"/>
      <c r="B260" s="56"/>
      <c r="C260" s="57" t="s">
        <v>226</v>
      </c>
      <c r="D260" s="58"/>
    </row>
    <row r="261" spans="1:4">
      <c r="A261" s="44"/>
      <c r="B261" s="56"/>
      <c r="C261" s="57" t="s">
        <v>249</v>
      </c>
      <c r="D261" s="58"/>
    </row>
    <row r="262" spans="1:4">
      <c r="A262" s="44"/>
      <c r="B262" s="56"/>
      <c r="C262" s="57" t="s">
        <v>250</v>
      </c>
      <c r="D262" s="58"/>
    </row>
    <row r="263" spans="1:4">
      <c r="A263" s="44"/>
      <c r="B263" s="56"/>
      <c r="C263" s="57" t="s">
        <v>251</v>
      </c>
      <c r="D263" s="58"/>
    </row>
    <row r="264" spans="1:4">
      <c r="A264" s="44"/>
      <c r="B264" s="56"/>
      <c r="C264" s="57" t="s">
        <v>227</v>
      </c>
      <c r="D264" s="58"/>
    </row>
    <row r="265" spans="1:4">
      <c r="A265" s="44"/>
      <c r="B265" s="56"/>
      <c r="C265" s="57" t="s">
        <v>252</v>
      </c>
      <c r="D265" s="58"/>
    </row>
    <row r="266" spans="1:4">
      <c r="A266" s="44"/>
      <c r="B266" s="56"/>
      <c r="C266" s="57" t="s">
        <v>253</v>
      </c>
      <c r="D266" s="58"/>
    </row>
    <row r="267" spans="1:4">
      <c r="A267" s="44"/>
      <c r="B267" s="56"/>
      <c r="C267" s="57" t="s">
        <v>254</v>
      </c>
      <c r="D267" s="58"/>
    </row>
    <row r="268" spans="1:4">
      <c r="A268" s="44"/>
      <c r="B268" s="56"/>
      <c r="C268" s="57" t="s">
        <v>228</v>
      </c>
      <c r="D268" s="58"/>
    </row>
    <row r="269" spans="1:4">
      <c r="A269" s="44"/>
      <c r="B269" s="56"/>
      <c r="C269" s="57" t="s">
        <v>255</v>
      </c>
      <c r="D269" s="58"/>
    </row>
    <row r="270" spans="1:4">
      <c r="A270" s="44"/>
      <c r="B270" s="56"/>
      <c r="C270" s="57" t="s">
        <v>256</v>
      </c>
      <c r="D270" s="58"/>
    </row>
    <row r="271" spans="1:4">
      <c r="A271" s="44"/>
      <c r="B271" s="56"/>
      <c r="C271" s="57" t="s">
        <v>257</v>
      </c>
      <c r="D271" s="58"/>
    </row>
    <row r="272" spans="1:4">
      <c r="A272" s="44"/>
      <c r="B272" s="56"/>
      <c r="C272" s="57" t="s">
        <v>229</v>
      </c>
      <c r="D272" s="58"/>
    </row>
    <row r="273" spans="1:4">
      <c r="A273" s="44"/>
      <c r="B273" s="56"/>
      <c r="C273" s="57" t="s">
        <v>258</v>
      </c>
      <c r="D273" s="58"/>
    </row>
    <row r="274" spans="1:4">
      <c r="A274" s="44"/>
      <c r="B274" s="56"/>
      <c r="C274" s="57" t="s">
        <v>259</v>
      </c>
      <c r="D274" s="58"/>
    </row>
    <row r="275" spans="1:4">
      <c r="A275" s="44"/>
      <c r="B275" s="56"/>
      <c r="C275" s="57" t="s">
        <v>216</v>
      </c>
      <c r="D275" s="58"/>
    </row>
    <row r="276" spans="1:4">
      <c r="A276" s="44"/>
      <c r="B276" s="56"/>
      <c r="C276" s="57" t="s">
        <v>230</v>
      </c>
      <c r="D276" s="58"/>
    </row>
    <row r="277" spans="1:4">
      <c r="A277" s="44"/>
      <c r="B277" s="56"/>
      <c r="C277" s="57" t="s">
        <v>217</v>
      </c>
      <c r="D277" s="58"/>
    </row>
    <row r="278" spans="1:4">
      <c r="A278" s="44"/>
      <c r="B278" s="56"/>
      <c r="C278" s="57" t="s">
        <v>218</v>
      </c>
      <c r="D278" s="58"/>
    </row>
    <row r="279" spans="1:4">
      <c r="A279" s="44"/>
      <c r="B279" s="56"/>
      <c r="C279" s="57" t="s">
        <v>219</v>
      </c>
      <c r="D279" s="58"/>
    </row>
    <row r="280" spans="1:4">
      <c r="A280" s="44"/>
      <c r="B280" s="56"/>
      <c r="C280" s="57" t="s">
        <v>231</v>
      </c>
      <c r="D280" s="58"/>
    </row>
    <row r="281" spans="1:4">
      <c r="A281" s="44"/>
      <c r="B281" s="56"/>
      <c r="C281" s="57" t="s">
        <v>220</v>
      </c>
      <c r="D281" s="58"/>
    </row>
    <row r="282" spans="1:4">
      <c r="A282" s="44"/>
      <c r="B282" s="56"/>
      <c r="C282" s="57" t="s">
        <v>221</v>
      </c>
      <c r="D282" s="58"/>
    </row>
    <row r="283" spans="1:4">
      <c r="A283" s="44"/>
      <c r="B283" s="56"/>
      <c r="C283" s="57" t="s">
        <v>260</v>
      </c>
      <c r="D283" s="58"/>
    </row>
    <row r="284" spans="1:4">
      <c r="A284" s="44"/>
      <c r="B284" s="56"/>
      <c r="C284" s="57" t="s">
        <v>261</v>
      </c>
      <c r="D284" s="58"/>
    </row>
    <row r="285" spans="1:4">
      <c r="A285" s="44"/>
      <c r="B285" s="56"/>
      <c r="C285" s="57" t="s">
        <v>262</v>
      </c>
      <c r="D285" s="58"/>
    </row>
    <row r="286" spans="1:4" ht="17.25" thickBot="1">
      <c r="A286" s="44"/>
      <c r="B286" s="56"/>
      <c r="C286" s="81" t="s">
        <v>263</v>
      </c>
      <c r="D286" s="58"/>
    </row>
    <row r="287" spans="1:4">
      <c r="A287" s="75"/>
      <c r="B287" s="599" t="s">
        <v>10723</v>
      </c>
      <c r="C287" s="573" t="s">
        <v>135</v>
      </c>
      <c r="D287" s="55" t="s">
        <v>28</v>
      </c>
    </row>
    <row r="288" spans="1:4">
      <c r="A288" s="75"/>
      <c r="B288" s="600"/>
      <c r="C288" s="79" t="s">
        <v>136</v>
      </c>
      <c r="D288" s="58"/>
    </row>
    <row r="289" spans="1:4">
      <c r="A289" s="75"/>
      <c r="B289" s="600"/>
      <c r="C289" s="79" t="s">
        <v>167</v>
      </c>
      <c r="D289" s="58"/>
    </row>
    <row r="290" spans="1:4">
      <c r="A290" s="75"/>
      <c r="B290" s="600"/>
      <c r="C290" s="79" t="s">
        <v>275</v>
      </c>
      <c r="D290" s="58"/>
    </row>
    <row r="291" spans="1:4">
      <c r="A291" s="75"/>
      <c r="B291" s="600"/>
      <c r="C291" s="79" t="s">
        <v>276</v>
      </c>
      <c r="D291" s="58"/>
    </row>
    <row r="292" spans="1:4">
      <c r="A292" s="75"/>
      <c r="B292" s="600"/>
      <c r="C292" s="79" t="s">
        <v>277</v>
      </c>
      <c r="D292" s="58"/>
    </row>
    <row r="293" spans="1:4">
      <c r="A293" s="75"/>
      <c r="B293" s="600"/>
      <c r="C293" s="79" t="s">
        <v>232</v>
      </c>
      <c r="D293" s="58"/>
    </row>
    <row r="294" spans="1:4">
      <c r="A294" s="75"/>
      <c r="B294" s="600"/>
      <c r="C294" s="79" t="s">
        <v>233</v>
      </c>
      <c r="D294" s="58"/>
    </row>
    <row r="295" spans="1:4">
      <c r="A295" s="75"/>
      <c r="B295" s="600"/>
      <c r="C295" s="79" t="s">
        <v>278</v>
      </c>
      <c r="D295" s="58"/>
    </row>
    <row r="296" spans="1:4">
      <c r="A296" s="75"/>
      <c r="B296" s="600"/>
      <c r="C296" s="79" t="s">
        <v>183</v>
      </c>
      <c r="D296" s="58"/>
    </row>
    <row r="297" spans="1:4">
      <c r="A297" s="75"/>
      <c r="B297" s="600"/>
      <c r="C297" s="79" t="s">
        <v>234</v>
      </c>
      <c r="D297" s="58"/>
    </row>
    <row r="298" spans="1:4">
      <c r="A298" s="44"/>
      <c r="B298" s="601"/>
      <c r="C298" s="57" t="s">
        <v>279</v>
      </c>
      <c r="D298" s="58"/>
    </row>
    <row r="299" spans="1:4">
      <c r="A299" s="44"/>
      <c r="B299" s="601"/>
      <c r="C299" s="57" t="s">
        <v>280</v>
      </c>
      <c r="D299" s="58"/>
    </row>
    <row r="300" spans="1:4">
      <c r="A300" s="44"/>
      <c r="B300" s="601"/>
      <c r="C300" s="57" t="s">
        <v>281</v>
      </c>
      <c r="D300" s="58"/>
    </row>
    <row r="301" spans="1:4">
      <c r="A301" s="44"/>
      <c r="B301" s="601"/>
      <c r="C301" s="57" t="s">
        <v>282</v>
      </c>
      <c r="D301" s="58"/>
    </row>
    <row r="302" spans="1:4">
      <c r="A302" s="44"/>
      <c r="B302" s="601"/>
      <c r="C302" s="57" t="s">
        <v>208</v>
      </c>
      <c r="D302" s="58"/>
    </row>
    <row r="303" spans="1:4" ht="17.25" thickBot="1">
      <c r="A303" s="44"/>
      <c r="B303" s="595"/>
      <c r="C303" s="60" t="s">
        <v>235</v>
      </c>
      <c r="D303" s="61"/>
    </row>
    <row r="304" spans="1:4">
      <c r="A304" s="44"/>
      <c r="B304" s="594" t="s">
        <v>283</v>
      </c>
      <c r="C304" s="54" t="s">
        <v>10727</v>
      </c>
      <c r="D304" s="55" t="s">
        <v>28</v>
      </c>
    </row>
    <row r="305" spans="1:4">
      <c r="A305" s="44"/>
      <c r="B305" s="601"/>
      <c r="C305" s="57" t="s">
        <v>10737</v>
      </c>
      <c r="D305" s="58"/>
    </row>
    <row r="306" spans="1:4">
      <c r="A306" s="44"/>
      <c r="B306" s="601"/>
      <c r="C306" s="57" t="s">
        <v>10731</v>
      </c>
      <c r="D306" s="58"/>
    </row>
    <row r="307" spans="1:4">
      <c r="A307" s="44"/>
      <c r="B307" s="601"/>
      <c r="C307" s="57" t="s">
        <v>10741</v>
      </c>
      <c r="D307" s="58"/>
    </row>
    <row r="308" spans="1:4">
      <c r="A308" s="44"/>
      <c r="B308" s="601"/>
      <c r="C308" s="57" t="s">
        <v>10732</v>
      </c>
      <c r="D308" s="58"/>
    </row>
    <row r="309" spans="1:4">
      <c r="A309" s="44"/>
      <c r="B309" s="601"/>
      <c r="C309" s="57" t="s">
        <v>10742</v>
      </c>
      <c r="D309" s="58"/>
    </row>
    <row r="310" spans="1:4">
      <c r="A310" s="44"/>
      <c r="B310" s="601"/>
      <c r="C310" s="57" t="s">
        <v>10733</v>
      </c>
      <c r="D310" s="58"/>
    </row>
    <row r="311" spans="1:4">
      <c r="A311" s="44"/>
      <c r="B311" s="601"/>
      <c r="C311" s="57" t="s">
        <v>10743</v>
      </c>
      <c r="D311" s="58"/>
    </row>
    <row r="312" spans="1:4">
      <c r="A312" s="44"/>
      <c r="B312" s="601"/>
      <c r="C312" s="57" t="s">
        <v>10734</v>
      </c>
      <c r="D312" s="58"/>
    </row>
    <row r="313" spans="1:4">
      <c r="A313" s="44"/>
      <c r="B313" s="601"/>
      <c r="C313" s="57" t="s">
        <v>10744</v>
      </c>
      <c r="D313" s="58"/>
    </row>
    <row r="314" spans="1:4">
      <c r="A314" s="44"/>
      <c r="B314" s="601"/>
      <c r="C314" s="57" t="s">
        <v>10730</v>
      </c>
      <c r="D314" s="58"/>
    </row>
    <row r="315" spans="1:4">
      <c r="A315" s="44"/>
      <c r="B315" s="601"/>
      <c r="C315" s="57" t="s">
        <v>10745</v>
      </c>
      <c r="D315" s="58"/>
    </row>
    <row r="316" spans="1:4">
      <c r="A316" s="44"/>
      <c r="B316" s="82"/>
      <c r="C316" s="57" t="s">
        <v>135</v>
      </c>
      <c r="D316" s="58"/>
    </row>
    <row r="317" spans="1:4">
      <c r="A317" s="44"/>
      <c r="B317" s="82"/>
      <c r="C317" s="57" t="s">
        <v>136</v>
      </c>
      <c r="D317" s="58"/>
    </row>
    <row r="318" spans="1:4">
      <c r="A318" s="44"/>
      <c r="B318" s="82"/>
      <c r="C318" s="57" t="s">
        <v>167</v>
      </c>
      <c r="D318" s="58"/>
    </row>
    <row r="319" spans="1:4">
      <c r="A319" s="44"/>
      <c r="B319" s="82"/>
      <c r="C319" s="57" t="s">
        <v>270</v>
      </c>
      <c r="D319" s="58"/>
    </row>
    <row r="320" spans="1:4">
      <c r="A320" s="44"/>
      <c r="B320" s="82"/>
      <c r="C320" s="57" t="s">
        <v>284</v>
      </c>
      <c r="D320" s="58"/>
    </row>
    <row r="321" spans="1:4">
      <c r="A321" s="44"/>
      <c r="B321" s="82"/>
      <c r="C321" s="57" t="s">
        <v>285</v>
      </c>
      <c r="D321" s="58"/>
    </row>
    <row r="322" spans="1:4">
      <c r="A322" s="44"/>
      <c r="B322" s="82"/>
      <c r="C322" s="57" t="s">
        <v>286</v>
      </c>
      <c r="D322" s="58"/>
    </row>
    <row r="323" spans="1:4">
      <c r="A323" s="44"/>
      <c r="B323" s="82"/>
      <c r="C323" s="57" t="s">
        <v>287</v>
      </c>
      <c r="D323" s="58"/>
    </row>
    <row r="324" spans="1:4">
      <c r="A324" s="44"/>
      <c r="B324" s="82"/>
      <c r="C324" s="57" t="s">
        <v>288</v>
      </c>
      <c r="D324" s="58"/>
    </row>
    <row r="325" spans="1:4">
      <c r="A325" s="44"/>
      <c r="B325" s="82"/>
      <c r="C325" s="57" t="s">
        <v>289</v>
      </c>
      <c r="D325" s="58"/>
    </row>
    <row r="326" spans="1:4">
      <c r="A326" s="44"/>
      <c r="B326" s="82"/>
      <c r="C326" s="57" t="s">
        <v>290</v>
      </c>
      <c r="D326" s="58"/>
    </row>
    <row r="327" spans="1:4">
      <c r="A327" s="44"/>
      <c r="B327" s="82"/>
      <c r="C327" s="57" t="s">
        <v>291</v>
      </c>
      <c r="D327" s="58"/>
    </row>
    <row r="328" spans="1:4">
      <c r="A328" s="44"/>
      <c r="B328" s="82"/>
      <c r="C328" s="57" t="s">
        <v>292</v>
      </c>
      <c r="D328" s="58"/>
    </row>
    <row r="329" spans="1:4" ht="17.25" thickBot="1">
      <c r="A329" s="44"/>
      <c r="B329" s="82"/>
      <c r="C329" s="60" t="s">
        <v>293</v>
      </c>
      <c r="D329" s="61"/>
    </row>
    <row r="330" spans="1:4">
      <c r="A330" s="44"/>
      <c r="B330" s="599" t="s">
        <v>294</v>
      </c>
      <c r="C330" s="57" t="s">
        <v>10727</v>
      </c>
      <c r="D330" s="55" t="s">
        <v>28</v>
      </c>
    </row>
    <row r="331" spans="1:4">
      <c r="A331" s="44"/>
      <c r="B331" s="601"/>
      <c r="C331" s="57" t="s">
        <v>10737</v>
      </c>
      <c r="D331" s="58"/>
    </row>
    <row r="332" spans="1:4">
      <c r="A332" s="44"/>
      <c r="B332" s="601"/>
      <c r="C332" s="57" t="s">
        <v>10735</v>
      </c>
      <c r="D332" s="58"/>
    </row>
    <row r="333" spans="1:4">
      <c r="A333" s="44"/>
      <c r="B333" s="601"/>
      <c r="C333" s="57" t="s">
        <v>10746</v>
      </c>
      <c r="D333" s="58"/>
    </row>
    <row r="334" spans="1:4">
      <c r="A334" s="44"/>
      <c r="B334" s="601"/>
      <c r="C334" s="57" t="s">
        <v>208</v>
      </c>
      <c r="D334" s="58"/>
    </row>
    <row r="335" spans="1:4">
      <c r="A335" s="44"/>
      <c r="B335" s="601"/>
      <c r="C335" s="57" t="s">
        <v>235</v>
      </c>
      <c r="D335" s="58"/>
    </row>
    <row r="336" spans="1:4">
      <c r="A336" s="44"/>
      <c r="B336" s="601"/>
      <c r="C336" s="57" t="s">
        <v>135</v>
      </c>
      <c r="D336" s="58"/>
    </row>
    <row r="337" spans="1:4">
      <c r="A337" s="44"/>
      <c r="B337" s="82"/>
      <c r="C337" s="57" t="s">
        <v>136</v>
      </c>
      <c r="D337" s="58"/>
    </row>
    <row r="338" spans="1:4">
      <c r="A338" s="44"/>
      <c r="B338" s="82"/>
      <c r="C338" s="57" t="s">
        <v>167</v>
      </c>
      <c r="D338" s="58"/>
    </row>
    <row r="339" spans="1:4">
      <c r="A339" s="44"/>
      <c r="B339" s="82"/>
      <c r="C339" s="57" t="s">
        <v>270</v>
      </c>
      <c r="D339" s="58"/>
    </row>
    <row r="340" spans="1:4">
      <c r="A340" s="44"/>
      <c r="B340" s="82"/>
      <c r="C340" s="57" t="s">
        <v>273</v>
      </c>
      <c r="D340" s="58"/>
    </row>
    <row r="341" spans="1:4">
      <c r="A341" s="44"/>
      <c r="B341" s="82"/>
      <c r="C341" s="57" t="s">
        <v>183</v>
      </c>
      <c r="D341" s="58"/>
    </row>
    <row r="342" spans="1:4">
      <c r="A342" s="44"/>
      <c r="B342" s="82"/>
      <c r="C342" s="57" t="s">
        <v>234</v>
      </c>
      <c r="D342" s="58"/>
    </row>
    <row r="343" spans="1:4">
      <c r="A343" s="44"/>
      <c r="B343" s="82"/>
      <c r="C343" s="57" t="s">
        <v>271</v>
      </c>
      <c r="D343" s="58"/>
    </row>
    <row r="344" spans="1:4">
      <c r="A344" s="44"/>
      <c r="B344" s="82"/>
      <c r="C344" s="57" t="s">
        <v>295</v>
      </c>
      <c r="D344" s="58"/>
    </row>
    <row r="345" spans="1:4" ht="17.25" thickBot="1">
      <c r="A345" s="44"/>
      <c r="B345" s="82"/>
      <c r="C345" s="60" t="s">
        <v>272</v>
      </c>
      <c r="D345" s="61"/>
    </row>
    <row r="346" spans="1:4">
      <c r="A346" s="44"/>
      <c r="B346" s="594" t="s">
        <v>296</v>
      </c>
      <c r="C346" s="54" t="s">
        <v>281</v>
      </c>
      <c r="D346" s="55" t="s">
        <v>28</v>
      </c>
    </row>
    <row r="347" spans="1:4" ht="17.25" thickBot="1">
      <c r="A347" s="44"/>
      <c r="B347" s="595"/>
      <c r="C347" s="60" t="s">
        <v>282</v>
      </c>
      <c r="D347" s="61"/>
    </row>
    <row r="348" spans="1:4">
      <c r="A348" s="44"/>
      <c r="B348" s="594" t="s">
        <v>297</v>
      </c>
      <c r="C348" s="54" t="s">
        <v>10727</v>
      </c>
      <c r="D348" s="55" t="s">
        <v>28</v>
      </c>
    </row>
    <row r="349" spans="1:4">
      <c r="A349" s="44"/>
      <c r="B349" s="601"/>
      <c r="C349" s="57" t="s">
        <v>10737</v>
      </c>
      <c r="D349" s="58"/>
    </row>
    <row r="350" spans="1:4">
      <c r="A350" s="44"/>
      <c r="B350" s="601"/>
      <c r="C350" s="57" t="s">
        <v>10736</v>
      </c>
      <c r="D350" s="58"/>
    </row>
    <row r="351" spans="1:4" ht="17.25" thickBot="1">
      <c r="A351" s="44"/>
      <c r="B351" s="595"/>
      <c r="C351" s="60" t="s">
        <v>10747</v>
      </c>
      <c r="D351" s="61"/>
    </row>
    <row r="352" spans="1:4" ht="25.35" customHeight="1" thickBot="1">
      <c r="A352" s="44"/>
      <c r="B352" s="50" t="s">
        <v>298</v>
      </c>
      <c r="C352" s="51"/>
      <c r="D352" s="52"/>
    </row>
    <row r="353" spans="1:4" ht="17.25" thickBot="1">
      <c r="A353" s="75"/>
      <c r="B353" s="89" t="s">
        <v>302</v>
      </c>
      <c r="C353" s="90" t="s">
        <v>303</v>
      </c>
      <c r="D353" s="85" t="s">
        <v>28</v>
      </c>
    </row>
    <row r="354" spans="1:4" ht="25.35" customHeight="1" thickBot="1">
      <c r="B354" s="91" t="s">
        <v>304</v>
      </c>
      <c r="C354" s="92"/>
      <c r="D354" s="93"/>
    </row>
    <row r="355" spans="1:4">
      <c r="A355" s="75"/>
      <c r="B355" s="53" t="s">
        <v>127</v>
      </c>
      <c r="C355" s="65" t="s">
        <v>305</v>
      </c>
      <c r="D355" s="55" t="s">
        <v>28</v>
      </c>
    </row>
    <row r="356" spans="1:4">
      <c r="A356" s="75"/>
      <c r="B356" s="56"/>
      <c r="C356" s="81" t="s">
        <v>306</v>
      </c>
      <c r="D356" s="58"/>
    </row>
    <row r="357" spans="1:4" ht="17.25" thickBot="1">
      <c r="A357" s="75"/>
      <c r="B357" s="80"/>
      <c r="C357" s="60" t="s">
        <v>307</v>
      </c>
      <c r="D357" s="61"/>
    </row>
    <row r="358" spans="1:4">
      <c r="A358" s="75"/>
      <c r="B358" s="53" t="s">
        <v>283</v>
      </c>
      <c r="C358" s="94" t="s">
        <v>308</v>
      </c>
      <c r="D358" s="55" t="s">
        <v>28</v>
      </c>
    </row>
    <row r="359" spans="1:4" ht="17.25" thickBot="1">
      <c r="A359" s="75"/>
      <c r="B359" s="56"/>
      <c r="C359" s="94" t="s">
        <v>309</v>
      </c>
      <c r="D359" s="58"/>
    </row>
    <row r="360" spans="1:4" ht="17.25" thickBot="1">
      <c r="A360" s="75"/>
      <c r="B360" s="95" t="s">
        <v>310</v>
      </c>
      <c r="C360" s="96" t="s">
        <v>311</v>
      </c>
      <c r="D360" s="85" t="s">
        <v>28</v>
      </c>
    </row>
    <row r="361" spans="1:4" ht="25.35" customHeight="1" thickBot="1">
      <c r="A361" s="75"/>
      <c r="B361" s="91" t="s">
        <v>312</v>
      </c>
      <c r="C361" s="92"/>
      <c r="D361" s="93"/>
    </row>
    <row r="362" spans="1:4">
      <c r="A362" s="75"/>
      <c r="B362" s="53" t="s">
        <v>313</v>
      </c>
      <c r="C362" s="65" t="s">
        <v>314</v>
      </c>
      <c r="D362" s="55" t="s">
        <v>28</v>
      </c>
    </row>
    <row r="363" spans="1:4" ht="17.25" thickBot="1">
      <c r="A363" s="75"/>
      <c r="B363" s="80"/>
      <c r="C363" s="60" t="s">
        <v>315</v>
      </c>
      <c r="D363" s="61"/>
    </row>
    <row r="364" spans="1:4">
      <c r="A364" s="75"/>
      <c r="B364" s="53" t="s">
        <v>133</v>
      </c>
      <c r="C364" s="65" t="s">
        <v>314</v>
      </c>
      <c r="D364" s="55" t="s">
        <v>28</v>
      </c>
    </row>
    <row r="365" spans="1:4" ht="17.25" thickBot="1">
      <c r="A365" s="75"/>
      <c r="B365" s="80"/>
      <c r="C365" s="60" t="s">
        <v>315</v>
      </c>
      <c r="D365" s="61"/>
    </row>
    <row r="366" spans="1:4">
      <c r="A366" s="75"/>
      <c r="B366" s="53" t="s">
        <v>127</v>
      </c>
      <c r="C366" s="65" t="s">
        <v>316</v>
      </c>
      <c r="D366" s="55" t="s">
        <v>28</v>
      </c>
    </row>
    <row r="367" spans="1:4">
      <c r="A367" s="75"/>
      <c r="B367" s="56"/>
      <c r="C367" s="81" t="s">
        <v>317</v>
      </c>
      <c r="D367" s="58"/>
    </row>
    <row r="368" spans="1:4">
      <c r="B368" s="56"/>
      <c r="C368" s="57" t="s">
        <v>318</v>
      </c>
      <c r="D368" s="58"/>
    </row>
    <row r="369" spans="1:5" ht="17.25" thickBot="1">
      <c r="B369" s="80"/>
      <c r="C369" s="60" t="s">
        <v>319</v>
      </c>
      <c r="D369" s="61"/>
    </row>
    <row r="370" spans="1:5" ht="25.35" customHeight="1" thickBot="1">
      <c r="A370" s="75"/>
      <c r="B370" s="91" t="s">
        <v>321</v>
      </c>
      <c r="C370" s="92"/>
      <c r="D370" s="93"/>
    </row>
    <row r="371" spans="1:5" s="75" customFormat="1" ht="17.25" thickBot="1">
      <c r="A371" s="8"/>
      <c r="B371" s="86" t="s">
        <v>322</v>
      </c>
      <c r="C371" s="98" t="s">
        <v>323</v>
      </c>
      <c r="D371" s="58" t="s">
        <v>28</v>
      </c>
      <c r="E371" s="8"/>
    </row>
    <row r="372" spans="1:5" s="75" customFormat="1" ht="17.25" thickBot="1">
      <c r="A372" s="8"/>
      <c r="B372" s="86" t="s">
        <v>274</v>
      </c>
      <c r="C372" s="98" t="s">
        <v>323</v>
      </c>
      <c r="D372" s="85" t="s">
        <v>28</v>
      </c>
      <c r="E372" s="8"/>
    </row>
    <row r="373" spans="1:5" s="75" customFormat="1" ht="17.25" thickBot="1">
      <c r="A373" s="8"/>
      <c r="B373" s="86" t="s">
        <v>294</v>
      </c>
      <c r="C373" s="98" t="s">
        <v>323</v>
      </c>
      <c r="D373" s="85" t="s">
        <v>28</v>
      </c>
      <c r="E373" s="8"/>
    </row>
    <row r="374" spans="1:5" s="75" customFormat="1" ht="25.35" customHeight="1" thickBot="1">
      <c r="A374" s="8"/>
      <c r="B374" s="91" t="s">
        <v>324</v>
      </c>
      <c r="C374" s="92"/>
      <c r="D374" s="93"/>
      <c r="E374" s="8"/>
    </row>
    <row r="375" spans="1:5" s="75" customFormat="1" ht="33.75" thickBot="1">
      <c r="A375" s="8"/>
      <c r="B375" s="86" t="s">
        <v>328</v>
      </c>
      <c r="C375" s="98" t="s">
        <v>329</v>
      </c>
      <c r="D375" s="99" t="s">
        <v>325</v>
      </c>
      <c r="E375" s="8"/>
    </row>
    <row r="376" spans="1:5" s="75" customFormat="1">
      <c r="A376" s="8"/>
      <c r="B376" s="86" t="s">
        <v>145</v>
      </c>
      <c r="C376" s="98" t="s">
        <v>333</v>
      </c>
      <c r="D376" s="97" t="s">
        <v>28</v>
      </c>
      <c r="E376" s="8"/>
    </row>
    <row r="377" spans="1:5" s="75" customFormat="1">
      <c r="A377" s="8"/>
      <c r="B377" s="87"/>
      <c r="C377" s="102" t="s">
        <v>334</v>
      </c>
      <c r="D377" s="103"/>
      <c r="E377" s="8"/>
    </row>
    <row r="378" spans="1:5" s="75" customFormat="1" ht="17.25" thickBot="1">
      <c r="A378" s="8"/>
      <c r="B378" s="88"/>
      <c r="C378" s="102" t="s">
        <v>335</v>
      </c>
      <c r="D378" s="104"/>
      <c r="E378" s="8"/>
    </row>
    <row r="379" spans="1:5" s="75" customFormat="1" ht="17.25" thickBot="1">
      <c r="A379" s="8"/>
      <c r="B379" s="95" t="s">
        <v>337</v>
      </c>
      <c r="C379" s="84" t="s">
        <v>120</v>
      </c>
      <c r="D379" s="85" t="s">
        <v>299</v>
      </c>
      <c r="E379" s="8"/>
    </row>
    <row r="380" spans="1:5" s="75" customFormat="1">
      <c r="A380" s="8"/>
      <c r="B380" s="86" t="s">
        <v>340</v>
      </c>
      <c r="C380" s="98" t="s">
        <v>341</v>
      </c>
      <c r="D380" s="97" t="s">
        <v>28</v>
      </c>
      <c r="E380" s="8"/>
    </row>
    <row r="381" spans="1:5" s="75" customFormat="1" ht="17.25" thickBot="1">
      <c r="A381" s="8"/>
      <c r="B381" s="110"/>
      <c r="C381" s="100" t="s">
        <v>342</v>
      </c>
      <c r="D381" s="104"/>
      <c r="E381" s="8"/>
    </row>
    <row r="382" spans="1:5" s="75" customFormat="1">
      <c r="A382" s="8"/>
      <c r="B382" s="86" t="s">
        <v>237</v>
      </c>
      <c r="C382" s="98" t="s">
        <v>348</v>
      </c>
      <c r="D382" s="97" t="s">
        <v>28</v>
      </c>
      <c r="E382" s="8"/>
    </row>
    <row r="383" spans="1:5" s="75" customFormat="1">
      <c r="A383" s="8"/>
      <c r="B383" s="87"/>
      <c r="C383" s="108" t="s">
        <v>349</v>
      </c>
      <c r="D383" s="114"/>
      <c r="E383" s="8"/>
    </row>
    <row r="384" spans="1:5" s="75" customFormat="1" ht="33">
      <c r="A384" s="8"/>
      <c r="B384" s="87"/>
      <c r="C384" s="102" t="s">
        <v>350</v>
      </c>
      <c r="D384" s="109" t="s">
        <v>351</v>
      </c>
      <c r="E384" s="8"/>
    </row>
    <row r="385" spans="1:5" s="75" customFormat="1">
      <c r="A385" s="8"/>
      <c r="B385" s="87"/>
      <c r="C385" s="102" t="s">
        <v>346</v>
      </c>
      <c r="D385" s="107" t="s">
        <v>28</v>
      </c>
      <c r="E385" s="8"/>
    </row>
    <row r="386" spans="1:5" s="75" customFormat="1">
      <c r="A386" s="8"/>
      <c r="B386" s="87"/>
      <c r="C386" s="102" t="s">
        <v>352</v>
      </c>
      <c r="D386" s="115"/>
      <c r="E386" s="8"/>
    </row>
    <row r="387" spans="1:5" s="75" customFormat="1">
      <c r="A387" s="8"/>
      <c r="B387" s="87"/>
      <c r="C387" s="102" t="s">
        <v>353</v>
      </c>
      <c r="D387" s="115"/>
      <c r="E387" s="8"/>
    </row>
    <row r="388" spans="1:5" s="75" customFormat="1">
      <c r="A388" s="8"/>
      <c r="B388" s="87"/>
      <c r="C388" s="102" t="s">
        <v>354</v>
      </c>
      <c r="D388" s="115"/>
      <c r="E388" s="8"/>
    </row>
    <row r="389" spans="1:5" s="75" customFormat="1">
      <c r="A389" s="8"/>
      <c r="B389" s="87"/>
      <c r="C389" s="102" t="s">
        <v>355</v>
      </c>
      <c r="D389" s="115"/>
      <c r="E389" s="8"/>
    </row>
    <row r="390" spans="1:5" s="75" customFormat="1">
      <c r="A390" s="8"/>
      <c r="B390" s="87"/>
      <c r="C390" s="102" t="s">
        <v>347</v>
      </c>
      <c r="D390" s="115"/>
      <c r="E390" s="8"/>
    </row>
    <row r="391" spans="1:5" s="75" customFormat="1" ht="17.25" thickBot="1">
      <c r="A391" s="8"/>
      <c r="B391" s="88"/>
      <c r="C391" s="102" t="s">
        <v>356</v>
      </c>
      <c r="D391" s="116"/>
      <c r="E391" s="8"/>
    </row>
    <row r="392" spans="1:5" s="75" customFormat="1" ht="33.75" thickBot="1">
      <c r="A392" s="8"/>
      <c r="B392" s="87" t="s">
        <v>12</v>
      </c>
      <c r="C392" s="100" t="s">
        <v>344</v>
      </c>
      <c r="D392" s="101" t="s">
        <v>345</v>
      </c>
      <c r="E392" s="8"/>
    </row>
    <row r="393" spans="1:5" s="75" customFormat="1" ht="17.25" thickBot="1">
      <c r="A393" s="8"/>
      <c r="B393" s="86" t="s">
        <v>283</v>
      </c>
      <c r="C393" s="119" t="s">
        <v>120</v>
      </c>
      <c r="D393" s="55" t="s">
        <v>299</v>
      </c>
      <c r="E393" s="8"/>
    </row>
    <row r="394" spans="1:5" s="75" customFormat="1">
      <c r="A394" s="8"/>
      <c r="B394" s="86" t="s">
        <v>310</v>
      </c>
      <c r="C394" s="98" t="s">
        <v>359</v>
      </c>
      <c r="D394" s="97" t="s">
        <v>28</v>
      </c>
      <c r="E394" s="8"/>
    </row>
    <row r="395" spans="1:5" s="75" customFormat="1">
      <c r="A395" s="8"/>
      <c r="B395" s="87"/>
      <c r="C395" s="102" t="s">
        <v>360</v>
      </c>
      <c r="D395" s="103"/>
      <c r="E395" s="8"/>
    </row>
    <row r="396" spans="1:5" s="75" customFormat="1">
      <c r="A396" s="8"/>
      <c r="B396" s="87"/>
      <c r="C396" s="102" t="s">
        <v>361</v>
      </c>
      <c r="D396" s="103"/>
      <c r="E396" s="8"/>
    </row>
    <row r="397" spans="1:5" s="75" customFormat="1">
      <c r="A397" s="8"/>
      <c r="B397" s="87"/>
      <c r="C397" s="102" t="s">
        <v>362</v>
      </c>
      <c r="D397" s="103"/>
      <c r="E397" s="8"/>
    </row>
    <row r="398" spans="1:5" s="75" customFormat="1">
      <c r="A398" s="8"/>
      <c r="B398" s="87"/>
      <c r="C398" s="102" t="s">
        <v>363</v>
      </c>
      <c r="D398" s="103"/>
      <c r="E398" s="8"/>
    </row>
    <row r="399" spans="1:5" s="75" customFormat="1">
      <c r="A399" s="8"/>
      <c r="B399" s="87"/>
      <c r="C399" s="102" t="s">
        <v>364</v>
      </c>
      <c r="D399" s="103"/>
      <c r="E399" s="8"/>
    </row>
    <row r="400" spans="1:5" s="75" customFormat="1" ht="33">
      <c r="A400" s="8"/>
      <c r="B400" s="87"/>
      <c r="C400" s="102" t="s">
        <v>365</v>
      </c>
      <c r="D400" s="109" t="s">
        <v>366</v>
      </c>
      <c r="E400" s="8"/>
    </row>
    <row r="401" spans="1:5" s="75" customFormat="1" ht="33.75" thickBot="1">
      <c r="A401" s="8"/>
      <c r="B401" s="87"/>
      <c r="C401" s="105" t="s">
        <v>344</v>
      </c>
      <c r="D401" s="107" t="s">
        <v>345</v>
      </c>
      <c r="E401" s="8"/>
    </row>
    <row r="402" spans="1:5" s="75" customFormat="1">
      <c r="A402" s="8"/>
      <c r="B402" s="86" t="s">
        <v>264</v>
      </c>
      <c r="C402" s="98" t="s">
        <v>368</v>
      </c>
      <c r="D402" s="97" t="s">
        <v>28</v>
      </c>
      <c r="E402" s="8"/>
    </row>
    <row r="403" spans="1:5" s="75" customFormat="1">
      <c r="A403" s="8"/>
      <c r="B403" s="87"/>
      <c r="C403" s="102" t="s">
        <v>369</v>
      </c>
      <c r="D403" s="103"/>
      <c r="E403" s="8"/>
    </row>
    <row r="404" spans="1:5" s="75" customFormat="1" ht="17.25" thickBot="1">
      <c r="A404" s="8"/>
      <c r="B404" s="88"/>
      <c r="C404" s="102" t="s">
        <v>370</v>
      </c>
      <c r="D404" s="104"/>
      <c r="E404" s="8"/>
    </row>
    <row r="405" spans="1:5" s="75" customFormat="1">
      <c r="A405" s="8"/>
      <c r="B405" s="86" t="s">
        <v>265</v>
      </c>
      <c r="C405" s="98" t="s">
        <v>368</v>
      </c>
      <c r="D405" s="97" t="s">
        <v>28</v>
      </c>
      <c r="E405" s="8"/>
    </row>
    <row r="406" spans="1:5" s="75" customFormat="1">
      <c r="A406" s="8"/>
      <c r="B406" s="87"/>
      <c r="C406" s="102" t="s">
        <v>371</v>
      </c>
      <c r="D406" s="103"/>
      <c r="E406" s="8"/>
    </row>
    <row r="407" spans="1:5" s="75" customFormat="1">
      <c r="A407" s="8"/>
      <c r="B407" s="87"/>
      <c r="C407" s="102" t="s">
        <v>369</v>
      </c>
      <c r="D407" s="103"/>
      <c r="E407" s="8"/>
    </row>
    <row r="408" spans="1:5" s="75" customFormat="1" ht="17.25" thickBot="1">
      <c r="A408" s="8"/>
      <c r="B408" s="88"/>
      <c r="C408" s="102" t="s">
        <v>370</v>
      </c>
      <c r="D408" s="104"/>
      <c r="E408" s="8"/>
    </row>
    <row r="409" spans="1:5" s="75" customFormat="1" ht="17.25" thickBot="1">
      <c r="A409" s="8"/>
      <c r="B409" s="86" t="s">
        <v>372</v>
      </c>
      <c r="C409" s="119" t="s">
        <v>120</v>
      </c>
      <c r="D409" s="55" t="s">
        <v>299</v>
      </c>
      <c r="E409" s="8"/>
    </row>
    <row r="410" spans="1:5" s="75" customFormat="1">
      <c r="A410" s="8"/>
      <c r="B410" s="86" t="s">
        <v>267</v>
      </c>
      <c r="C410" s="98" t="s">
        <v>373</v>
      </c>
      <c r="D410" s="97" t="s">
        <v>28</v>
      </c>
      <c r="E410" s="8"/>
    </row>
    <row r="411" spans="1:5" s="75" customFormat="1" ht="17.25" thickBot="1">
      <c r="A411" s="8"/>
      <c r="B411" s="88"/>
      <c r="C411" s="102" t="s">
        <v>370</v>
      </c>
      <c r="D411" s="104"/>
      <c r="E411" s="8"/>
    </row>
    <row r="412" spans="1:5" s="75" customFormat="1" ht="33">
      <c r="A412" s="8"/>
      <c r="B412" s="86" t="s">
        <v>268</v>
      </c>
      <c r="C412" s="98" t="s">
        <v>344</v>
      </c>
      <c r="D412" s="99" t="s">
        <v>345</v>
      </c>
      <c r="E412" s="8"/>
    </row>
    <row r="413" spans="1:5" s="75" customFormat="1">
      <c r="A413" s="8"/>
      <c r="B413" s="87"/>
      <c r="C413" s="102" t="s">
        <v>369</v>
      </c>
      <c r="D413" s="107" t="s">
        <v>28</v>
      </c>
      <c r="E413" s="8"/>
    </row>
    <row r="414" spans="1:5" s="75" customFormat="1" ht="17.25" thickBot="1">
      <c r="A414" s="8"/>
      <c r="B414" s="88"/>
      <c r="C414" s="102" t="s">
        <v>370</v>
      </c>
      <c r="D414" s="104"/>
      <c r="E414" s="8"/>
    </row>
    <row r="415" spans="1:5" s="75" customFormat="1">
      <c r="A415" s="8"/>
      <c r="B415" s="86" t="s">
        <v>269</v>
      </c>
      <c r="C415" s="98" t="s">
        <v>373</v>
      </c>
      <c r="D415" s="97" t="s">
        <v>28</v>
      </c>
      <c r="E415" s="8"/>
    </row>
    <row r="416" spans="1:5" s="75" customFormat="1" ht="17.25" thickBot="1">
      <c r="A416" s="8"/>
      <c r="B416" s="88"/>
      <c r="C416" s="102" t="s">
        <v>370</v>
      </c>
      <c r="D416" s="104"/>
      <c r="E416" s="8"/>
    </row>
    <row r="417" spans="1:5" s="75" customFormat="1" ht="25.35" customHeight="1" thickBot="1">
      <c r="A417" s="8"/>
      <c r="B417" s="91" t="s">
        <v>374</v>
      </c>
      <c r="C417" s="92"/>
      <c r="D417" s="93"/>
      <c r="E417" s="8"/>
    </row>
    <row r="418" spans="1:5" s="75" customFormat="1" ht="33">
      <c r="A418" s="8"/>
      <c r="B418" s="86" t="s">
        <v>145</v>
      </c>
      <c r="C418" s="98" t="s">
        <v>375</v>
      </c>
      <c r="D418" s="99" t="s">
        <v>376</v>
      </c>
      <c r="E418" s="8"/>
    </row>
    <row r="419" spans="1:5" s="75" customFormat="1" ht="115.5">
      <c r="A419" s="8"/>
      <c r="B419" s="87"/>
      <c r="C419" s="118" t="s">
        <v>377</v>
      </c>
      <c r="D419" s="109" t="s">
        <v>378</v>
      </c>
      <c r="E419" s="8"/>
    </row>
    <row r="420" spans="1:5" s="75" customFormat="1" ht="33.75" thickBot="1">
      <c r="A420" s="8"/>
      <c r="B420" s="88"/>
      <c r="C420" s="100" t="s">
        <v>326</v>
      </c>
      <c r="D420" s="104" t="s">
        <v>327</v>
      </c>
      <c r="E420" s="8"/>
    </row>
    <row r="421" spans="1:5" s="75" customFormat="1" ht="33">
      <c r="A421" s="8"/>
      <c r="B421" s="86" t="s">
        <v>133</v>
      </c>
      <c r="C421" s="98" t="s">
        <v>375</v>
      </c>
      <c r="D421" s="99" t="s">
        <v>376</v>
      </c>
      <c r="E421" s="8"/>
    </row>
    <row r="422" spans="1:5" s="75" customFormat="1" ht="115.5">
      <c r="A422" s="8"/>
      <c r="B422" s="87"/>
      <c r="C422" s="118" t="s">
        <v>377</v>
      </c>
      <c r="D422" s="109" t="s">
        <v>378</v>
      </c>
      <c r="E422" s="8"/>
    </row>
    <row r="423" spans="1:5" s="75" customFormat="1" ht="33.75" thickBot="1">
      <c r="A423" s="8"/>
      <c r="B423" s="88"/>
      <c r="C423" s="100" t="s">
        <v>326</v>
      </c>
      <c r="D423" s="104" t="s">
        <v>327</v>
      </c>
      <c r="E423" s="8"/>
    </row>
    <row r="424" spans="1:5" s="75" customFormat="1" ht="25.35" customHeight="1" thickBot="1">
      <c r="A424" s="8"/>
      <c r="B424" s="91" t="s">
        <v>379</v>
      </c>
      <c r="C424" s="92"/>
      <c r="D424" s="93"/>
      <c r="E424" s="8"/>
    </row>
    <row r="425" spans="1:5" s="75" customFormat="1">
      <c r="A425" s="8"/>
      <c r="B425" s="120" t="s">
        <v>330</v>
      </c>
      <c r="C425" s="98" t="s">
        <v>380</v>
      </c>
      <c r="D425" s="97" t="s">
        <v>357</v>
      </c>
      <c r="E425" s="8"/>
    </row>
    <row r="426" spans="1:5" s="75" customFormat="1" ht="17.25" thickBot="1">
      <c r="A426" s="8"/>
      <c r="B426" s="121"/>
      <c r="C426" s="100" t="s">
        <v>381</v>
      </c>
      <c r="D426" s="104"/>
      <c r="E426" s="8"/>
    </row>
    <row r="427" spans="1:5" s="75" customFormat="1">
      <c r="A427" s="8"/>
      <c r="B427" s="120" t="s">
        <v>53</v>
      </c>
      <c r="C427" s="98" t="s">
        <v>382</v>
      </c>
      <c r="D427" s="55" t="s">
        <v>28</v>
      </c>
      <c r="E427" s="8"/>
    </row>
    <row r="428" spans="1:5" s="75" customFormat="1">
      <c r="A428" s="8"/>
      <c r="B428" s="122"/>
      <c r="C428" s="108" t="s">
        <v>383</v>
      </c>
      <c r="D428" s="58"/>
      <c r="E428" s="8"/>
    </row>
    <row r="429" spans="1:5" s="75" customFormat="1">
      <c r="A429" s="8"/>
      <c r="B429" s="122"/>
      <c r="C429" s="108" t="s">
        <v>384</v>
      </c>
      <c r="D429" s="58"/>
      <c r="E429" s="8"/>
    </row>
    <row r="430" spans="1:5" s="75" customFormat="1">
      <c r="A430" s="8"/>
      <c r="B430" s="122"/>
      <c r="C430" s="108" t="s">
        <v>385</v>
      </c>
      <c r="D430" s="58"/>
      <c r="E430" s="8"/>
    </row>
    <row r="431" spans="1:5">
      <c r="B431" s="122"/>
      <c r="C431" s="108" t="s">
        <v>386</v>
      </c>
      <c r="D431" s="58"/>
    </row>
    <row r="432" spans="1:5">
      <c r="B432" s="122"/>
      <c r="C432" s="108" t="s">
        <v>387</v>
      </c>
      <c r="D432" s="58"/>
    </row>
    <row r="433" spans="1:5">
      <c r="B433" s="122"/>
      <c r="C433" s="108" t="s">
        <v>388</v>
      </c>
      <c r="D433" s="58"/>
    </row>
    <row r="434" spans="1:5">
      <c r="B434" s="122"/>
      <c r="C434" s="108" t="s">
        <v>389</v>
      </c>
      <c r="D434" s="58"/>
    </row>
    <row r="435" spans="1:5">
      <c r="B435" s="122"/>
      <c r="C435" s="108" t="s">
        <v>390</v>
      </c>
      <c r="D435" s="58"/>
    </row>
    <row r="436" spans="1:5" s="75" customFormat="1">
      <c r="A436" s="8"/>
      <c r="B436" s="122"/>
      <c r="C436" s="108" t="s">
        <v>391</v>
      </c>
      <c r="D436" s="58"/>
      <c r="E436" s="8"/>
    </row>
    <row r="437" spans="1:5" s="75" customFormat="1">
      <c r="A437" s="8"/>
      <c r="B437" s="122"/>
      <c r="C437" s="108" t="s">
        <v>392</v>
      </c>
      <c r="D437" s="58"/>
      <c r="E437" s="8"/>
    </row>
    <row r="438" spans="1:5" s="75" customFormat="1">
      <c r="A438" s="8"/>
      <c r="B438" s="122"/>
      <c r="C438" s="108" t="s">
        <v>393</v>
      </c>
      <c r="D438" s="58"/>
      <c r="E438" s="8"/>
    </row>
    <row r="439" spans="1:5" s="75" customFormat="1">
      <c r="A439" s="8"/>
      <c r="B439" s="122"/>
      <c r="C439" s="108" t="s">
        <v>394</v>
      </c>
      <c r="D439" s="58"/>
      <c r="E439" s="8"/>
    </row>
    <row r="440" spans="1:5" s="75" customFormat="1" ht="33">
      <c r="A440" s="8"/>
      <c r="B440" s="122"/>
      <c r="C440" s="102" t="s">
        <v>395</v>
      </c>
      <c r="D440" s="58"/>
      <c r="E440" s="8"/>
    </row>
    <row r="441" spans="1:5" s="75" customFormat="1" ht="33">
      <c r="A441" s="8"/>
      <c r="B441" s="122"/>
      <c r="C441" s="108" t="s">
        <v>396</v>
      </c>
      <c r="D441" s="58"/>
      <c r="E441" s="8"/>
    </row>
    <row r="442" spans="1:5" s="75" customFormat="1" ht="33">
      <c r="A442" s="8"/>
      <c r="B442" s="122"/>
      <c r="C442" s="108" t="s">
        <v>397</v>
      </c>
      <c r="D442" s="58"/>
      <c r="E442" s="8"/>
    </row>
    <row r="443" spans="1:5" s="75" customFormat="1">
      <c r="A443" s="8"/>
      <c r="B443" s="122"/>
      <c r="C443" s="108" t="s">
        <v>398</v>
      </c>
      <c r="D443" s="58"/>
      <c r="E443" s="8"/>
    </row>
    <row r="444" spans="1:5" s="75" customFormat="1">
      <c r="A444" s="8"/>
      <c r="B444" s="122"/>
      <c r="C444" s="108" t="s">
        <v>399</v>
      </c>
      <c r="D444" s="58"/>
      <c r="E444" s="8"/>
    </row>
    <row r="445" spans="1:5" s="75" customFormat="1">
      <c r="A445" s="8"/>
      <c r="B445" s="122"/>
      <c r="C445" s="108" t="s">
        <v>400</v>
      </c>
      <c r="D445" s="58"/>
      <c r="E445" s="8"/>
    </row>
    <row r="446" spans="1:5" s="75" customFormat="1">
      <c r="A446" s="8"/>
      <c r="B446" s="122"/>
      <c r="C446" s="108" t="s">
        <v>401</v>
      </c>
      <c r="D446" s="58"/>
      <c r="E446" s="8"/>
    </row>
    <row r="447" spans="1:5" s="75" customFormat="1">
      <c r="A447" s="8"/>
      <c r="B447" s="122"/>
      <c r="C447" s="108" t="s">
        <v>402</v>
      </c>
      <c r="D447" s="58"/>
      <c r="E447" s="8"/>
    </row>
    <row r="448" spans="1:5" s="75" customFormat="1">
      <c r="A448" s="8"/>
      <c r="B448" s="122"/>
      <c r="C448" s="108" t="s">
        <v>403</v>
      </c>
      <c r="D448" s="58"/>
      <c r="E448" s="8"/>
    </row>
    <row r="449" spans="1:5">
      <c r="B449" s="122"/>
      <c r="C449" s="108" t="s">
        <v>404</v>
      </c>
      <c r="D449" s="58"/>
    </row>
    <row r="450" spans="1:5" s="75" customFormat="1">
      <c r="A450" s="8"/>
      <c r="B450" s="122"/>
      <c r="C450" s="108" t="s">
        <v>405</v>
      </c>
      <c r="D450" s="58"/>
      <c r="E450" s="8"/>
    </row>
    <row r="451" spans="1:5" s="75" customFormat="1">
      <c r="A451" s="8"/>
      <c r="B451" s="122"/>
      <c r="C451" s="108" t="s">
        <v>406</v>
      </c>
      <c r="D451" s="58"/>
      <c r="E451" s="8"/>
    </row>
    <row r="452" spans="1:5">
      <c r="B452" s="122"/>
      <c r="C452" s="108" t="s">
        <v>407</v>
      </c>
      <c r="D452" s="58"/>
    </row>
    <row r="453" spans="1:5" s="75" customFormat="1">
      <c r="A453" s="8"/>
      <c r="B453" s="122"/>
      <c r="C453" s="108" t="s">
        <v>408</v>
      </c>
      <c r="D453" s="58"/>
      <c r="E453" s="8"/>
    </row>
    <row r="454" spans="1:5">
      <c r="B454" s="122"/>
      <c r="C454" s="108" t="s">
        <v>409</v>
      </c>
      <c r="D454" s="58"/>
    </row>
    <row r="455" spans="1:5">
      <c r="B455" s="122"/>
      <c r="C455" s="102" t="s">
        <v>410</v>
      </c>
      <c r="D455" s="58"/>
    </row>
    <row r="456" spans="1:5" ht="33">
      <c r="B456" s="122"/>
      <c r="C456" s="102" t="s">
        <v>411</v>
      </c>
      <c r="D456" s="58"/>
    </row>
    <row r="457" spans="1:5" ht="33">
      <c r="B457" s="122"/>
      <c r="C457" s="108" t="s">
        <v>412</v>
      </c>
      <c r="D457" s="58"/>
    </row>
    <row r="458" spans="1:5" ht="33.75" thickBot="1">
      <c r="B458" s="121"/>
      <c r="C458" s="100" t="s">
        <v>413</v>
      </c>
      <c r="D458" s="61"/>
    </row>
    <row r="459" spans="1:5">
      <c r="B459" s="120" t="s">
        <v>313</v>
      </c>
      <c r="C459" s="54" t="s">
        <v>414</v>
      </c>
      <c r="D459" s="55" t="s">
        <v>28</v>
      </c>
    </row>
    <row r="460" spans="1:5" ht="17.25" thickBot="1">
      <c r="B460" s="121"/>
      <c r="C460" s="76" t="s">
        <v>415</v>
      </c>
      <c r="D460" s="61"/>
    </row>
    <row r="461" spans="1:5" ht="33" customHeight="1">
      <c r="B461" s="120" t="s">
        <v>416</v>
      </c>
      <c r="C461" s="98" t="s">
        <v>417</v>
      </c>
      <c r="D461" s="97" t="s">
        <v>418</v>
      </c>
    </row>
    <row r="462" spans="1:5">
      <c r="B462" s="122"/>
      <c r="C462" s="102" t="s">
        <v>419</v>
      </c>
      <c r="D462" s="103"/>
    </row>
    <row r="463" spans="1:5" ht="33.75" thickBot="1">
      <c r="B463" s="121"/>
      <c r="C463" s="100" t="s">
        <v>420</v>
      </c>
      <c r="D463" s="104"/>
    </row>
    <row r="464" spans="1:5" ht="33.75" thickBot="1">
      <c r="B464" s="83" t="s">
        <v>421</v>
      </c>
      <c r="C464" s="100" t="s">
        <v>422</v>
      </c>
      <c r="D464" s="104" t="s">
        <v>423</v>
      </c>
    </row>
    <row r="465" spans="2:4" ht="17.25" thickBot="1">
      <c r="B465" s="83" t="s">
        <v>424</v>
      </c>
      <c r="C465" s="84" t="s">
        <v>120</v>
      </c>
      <c r="D465" s="85" t="s">
        <v>299</v>
      </c>
    </row>
    <row r="466" spans="2:4" ht="33">
      <c r="B466" s="607" t="s">
        <v>14</v>
      </c>
      <c r="C466" s="108" t="s">
        <v>432</v>
      </c>
      <c r="D466" s="126" t="s">
        <v>433</v>
      </c>
    </row>
    <row r="467" spans="2:4" ht="33.75" thickBot="1">
      <c r="B467" s="608"/>
      <c r="C467" s="108" t="s">
        <v>431</v>
      </c>
      <c r="D467" s="61" t="s">
        <v>434</v>
      </c>
    </row>
    <row r="468" spans="2:4" ht="33" customHeight="1">
      <c r="B468" s="602" t="s">
        <v>435</v>
      </c>
      <c r="C468" s="98" t="s">
        <v>417</v>
      </c>
      <c r="D468" s="97" t="s">
        <v>418</v>
      </c>
    </row>
    <row r="469" spans="2:4">
      <c r="B469" s="603"/>
      <c r="C469" s="102" t="s">
        <v>419</v>
      </c>
      <c r="D469" s="106"/>
    </row>
    <row r="470" spans="2:4" ht="33.75" thickBot="1">
      <c r="B470" s="604"/>
      <c r="C470" s="100" t="s">
        <v>425</v>
      </c>
      <c r="D470" s="125" t="s">
        <v>426</v>
      </c>
    </row>
    <row r="471" spans="2:4" ht="33" customHeight="1">
      <c r="B471" s="602" t="s">
        <v>436</v>
      </c>
      <c r="C471" s="98" t="s">
        <v>417</v>
      </c>
      <c r="D471" s="97" t="s">
        <v>418</v>
      </c>
    </row>
    <row r="472" spans="2:4">
      <c r="B472" s="603"/>
      <c r="C472" s="102" t="s">
        <v>419</v>
      </c>
      <c r="D472" s="106"/>
    </row>
    <row r="473" spans="2:4" ht="33.75" thickBot="1">
      <c r="B473" s="604"/>
      <c r="C473" s="100" t="s">
        <v>425</v>
      </c>
      <c r="D473" s="125" t="s">
        <v>426</v>
      </c>
    </row>
    <row r="474" spans="2:4" ht="33" customHeight="1">
      <c r="B474" s="86" t="s">
        <v>438</v>
      </c>
      <c r="C474" s="98" t="s">
        <v>439</v>
      </c>
      <c r="D474" s="97" t="s">
        <v>418</v>
      </c>
    </row>
    <row r="475" spans="2:4">
      <c r="B475" s="87"/>
      <c r="C475" s="102" t="s">
        <v>440</v>
      </c>
      <c r="D475" s="106"/>
    </row>
    <row r="476" spans="2:4" ht="33">
      <c r="B476" s="87"/>
      <c r="C476" s="102" t="s">
        <v>441</v>
      </c>
      <c r="D476" s="109" t="s">
        <v>427</v>
      </c>
    </row>
    <row r="477" spans="2:4" ht="33" customHeight="1">
      <c r="B477" s="87"/>
      <c r="C477" s="102" t="s">
        <v>442</v>
      </c>
      <c r="D477" s="109" t="s">
        <v>423</v>
      </c>
    </row>
    <row r="478" spans="2:4">
      <c r="B478" s="87"/>
      <c r="C478" s="102" t="s">
        <v>443</v>
      </c>
      <c r="D478" s="109"/>
    </row>
    <row r="479" spans="2:4" ht="33.75" thickBot="1">
      <c r="B479" s="88"/>
      <c r="C479" s="102" t="s">
        <v>444</v>
      </c>
      <c r="D479" s="126" t="s">
        <v>426</v>
      </c>
    </row>
    <row r="480" spans="2:4" ht="25.35" customHeight="1" thickBot="1">
      <c r="B480" s="133" t="s">
        <v>445</v>
      </c>
      <c r="C480" s="134"/>
      <c r="D480" s="135"/>
    </row>
    <row r="481" spans="1:5" s="75" customFormat="1">
      <c r="A481" s="8"/>
      <c r="B481" s="136" t="s">
        <v>446</v>
      </c>
      <c r="C481" s="137" t="s">
        <v>447</v>
      </c>
      <c r="D481" s="58" t="s">
        <v>28</v>
      </c>
      <c r="E481" s="8"/>
    </row>
    <row r="482" spans="1:5" s="75" customFormat="1">
      <c r="A482" s="8"/>
      <c r="B482" s="136"/>
      <c r="C482" s="138" t="s">
        <v>448</v>
      </c>
      <c r="D482" s="58"/>
      <c r="E482" s="8"/>
    </row>
    <row r="483" spans="1:5" s="75" customFormat="1" ht="17.25" thickBot="1">
      <c r="A483" s="8"/>
      <c r="B483" s="139"/>
      <c r="C483" s="138" t="s">
        <v>449</v>
      </c>
      <c r="D483" s="61"/>
      <c r="E483" s="8"/>
    </row>
    <row r="484" spans="1:5" s="75" customFormat="1">
      <c r="A484" s="8"/>
      <c r="B484" s="140" t="s">
        <v>450</v>
      </c>
      <c r="C484" s="54" t="s">
        <v>447</v>
      </c>
      <c r="D484" s="97" t="s">
        <v>28</v>
      </c>
      <c r="E484" s="8"/>
    </row>
    <row r="485" spans="1:5" s="75" customFormat="1">
      <c r="A485" s="8"/>
      <c r="B485" s="136"/>
      <c r="C485" s="137" t="s">
        <v>448</v>
      </c>
      <c r="D485" s="103"/>
      <c r="E485" s="8"/>
    </row>
    <row r="486" spans="1:5" s="75" customFormat="1" ht="17.25" thickBot="1">
      <c r="A486" s="8"/>
      <c r="B486" s="139"/>
      <c r="C486" s="142" t="s">
        <v>449</v>
      </c>
      <c r="D486" s="104"/>
      <c r="E486" s="8"/>
    </row>
    <row r="487" spans="1:5" s="75" customFormat="1" ht="25.35" customHeight="1" thickBot="1">
      <c r="A487" s="8"/>
      <c r="B487" s="133" t="s">
        <v>451</v>
      </c>
      <c r="C487" s="134"/>
      <c r="D487" s="135"/>
      <c r="E487" s="8"/>
    </row>
    <row r="488" spans="1:5" s="75" customFormat="1" ht="33.75" thickBot="1">
      <c r="A488" s="8"/>
      <c r="B488" s="86" t="s">
        <v>44</v>
      </c>
      <c r="C488" s="90" t="s">
        <v>364</v>
      </c>
      <c r="D488" s="85" t="s">
        <v>452</v>
      </c>
      <c r="E488" s="8"/>
    </row>
    <row r="489" spans="1:5" s="75" customFormat="1">
      <c r="A489" s="8"/>
      <c r="B489" s="605" t="s">
        <v>331</v>
      </c>
      <c r="C489" s="143" t="s">
        <v>453</v>
      </c>
      <c r="D489" s="97" t="s">
        <v>28</v>
      </c>
      <c r="E489" s="8"/>
    </row>
    <row r="490" spans="1:5" s="75" customFormat="1" ht="17.25" thickBot="1">
      <c r="A490" s="8"/>
      <c r="B490" s="606"/>
      <c r="C490" s="138" t="s">
        <v>454</v>
      </c>
      <c r="D490" s="104"/>
      <c r="E490" s="8"/>
    </row>
    <row r="491" spans="1:5" s="75" customFormat="1">
      <c r="A491" s="8"/>
      <c r="B491" s="144" t="s">
        <v>145</v>
      </c>
      <c r="C491" s="143" t="s">
        <v>455</v>
      </c>
      <c r="D491" s="145" t="s">
        <v>28</v>
      </c>
      <c r="E491" s="8"/>
    </row>
    <row r="492" spans="1:5" s="75" customFormat="1">
      <c r="A492" s="8"/>
      <c r="B492" s="146"/>
      <c r="C492" s="138" t="s">
        <v>456</v>
      </c>
      <c r="D492" s="147"/>
      <c r="E492" s="8"/>
    </row>
    <row r="493" spans="1:5" s="75" customFormat="1">
      <c r="A493" s="8"/>
      <c r="B493" s="146"/>
      <c r="C493" s="138" t="s">
        <v>457</v>
      </c>
      <c r="D493" s="147"/>
      <c r="E493" s="8"/>
    </row>
    <row r="494" spans="1:5" s="75" customFormat="1">
      <c r="A494" s="8"/>
      <c r="B494" s="146"/>
      <c r="C494" s="138" t="s">
        <v>458</v>
      </c>
      <c r="D494" s="147"/>
      <c r="E494" s="8"/>
    </row>
    <row r="495" spans="1:5" s="75" customFormat="1" ht="17.25" thickBot="1">
      <c r="A495" s="8"/>
      <c r="B495" s="146"/>
      <c r="C495" s="141" t="s">
        <v>459</v>
      </c>
      <c r="D495" s="147"/>
      <c r="E495" s="8"/>
    </row>
    <row r="496" spans="1:5" s="75" customFormat="1">
      <c r="A496" s="8"/>
      <c r="B496" s="140" t="s">
        <v>460</v>
      </c>
      <c r="C496" s="143" t="s">
        <v>461</v>
      </c>
      <c r="D496" s="97" t="s">
        <v>343</v>
      </c>
      <c r="E496" s="8"/>
    </row>
    <row r="497" spans="1:5" s="75" customFormat="1">
      <c r="A497" s="8"/>
      <c r="B497" s="136"/>
      <c r="C497" s="138" t="s">
        <v>462</v>
      </c>
      <c r="D497" s="103"/>
      <c r="E497" s="8"/>
    </row>
    <row r="498" spans="1:5" s="75" customFormat="1">
      <c r="A498" s="8"/>
      <c r="B498" s="136"/>
      <c r="C498" s="138" t="s">
        <v>463</v>
      </c>
      <c r="D498" s="103"/>
      <c r="E498" s="8"/>
    </row>
    <row r="499" spans="1:5" s="75" customFormat="1">
      <c r="A499" s="8"/>
      <c r="B499" s="136"/>
      <c r="C499" s="138" t="s">
        <v>458</v>
      </c>
      <c r="D499" s="103"/>
      <c r="E499" s="8"/>
    </row>
    <row r="500" spans="1:5" s="75" customFormat="1">
      <c r="A500" s="8"/>
      <c r="B500" s="136"/>
      <c r="C500" s="138" t="s">
        <v>459</v>
      </c>
      <c r="D500" s="103"/>
      <c r="E500" s="8"/>
    </row>
    <row r="501" spans="1:5" s="75" customFormat="1" ht="33.75" thickBot="1">
      <c r="A501" s="8"/>
      <c r="B501" s="139"/>
      <c r="C501" s="148" t="s">
        <v>464</v>
      </c>
      <c r="D501" s="104"/>
      <c r="E501" s="8"/>
    </row>
    <row r="502" spans="1:5" s="75" customFormat="1" ht="33" customHeight="1">
      <c r="A502" s="8"/>
      <c r="B502" s="86" t="s">
        <v>12</v>
      </c>
      <c r="C502" s="54" t="s">
        <v>346</v>
      </c>
      <c r="D502" s="55" t="s">
        <v>466</v>
      </c>
      <c r="E502" s="8"/>
    </row>
    <row r="503" spans="1:5" s="75" customFormat="1">
      <c r="A503" s="8"/>
      <c r="B503" s="87"/>
      <c r="C503" s="76" t="s">
        <v>467</v>
      </c>
      <c r="D503" s="131"/>
      <c r="E503" s="8"/>
    </row>
    <row r="504" spans="1:5">
      <c r="B504" s="87"/>
      <c r="C504" s="76" t="s">
        <v>468</v>
      </c>
      <c r="D504" s="128" t="s">
        <v>28</v>
      </c>
    </row>
    <row r="505" spans="1:5">
      <c r="B505" s="87"/>
      <c r="C505" s="76" t="s">
        <v>469</v>
      </c>
      <c r="D505" s="58"/>
    </row>
    <row r="506" spans="1:5">
      <c r="B506" s="87"/>
      <c r="C506" s="76" t="s">
        <v>470</v>
      </c>
      <c r="D506" s="58"/>
    </row>
    <row r="507" spans="1:5">
      <c r="B507" s="87"/>
      <c r="C507" s="76" t="s">
        <v>471</v>
      </c>
      <c r="D507" s="58"/>
    </row>
    <row r="508" spans="1:5">
      <c r="B508" s="87"/>
      <c r="C508" s="76" t="s">
        <v>347</v>
      </c>
      <c r="D508" s="58"/>
    </row>
    <row r="509" spans="1:5" ht="17.25" thickBot="1">
      <c r="B509" s="88"/>
      <c r="C509" s="76" t="s">
        <v>472</v>
      </c>
      <c r="D509" s="61"/>
    </row>
    <row r="510" spans="1:5" ht="33">
      <c r="B510" s="86" t="s">
        <v>310</v>
      </c>
      <c r="C510" s="54" t="s">
        <v>473</v>
      </c>
      <c r="D510" s="132" t="s">
        <v>474</v>
      </c>
    </row>
    <row r="511" spans="1:5" ht="33">
      <c r="B511" s="87"/>
      <c r="C511" s="57" t="s">
        <v>358</v>
      </c>
      <c r="D511" s="126" t="s">
        <v>475</v>
      </c>
    </row>
    <row r="512" spans="1:5" ht="33.75" thickBot="1">
      <c r="B512" s="88"/>
      <c r="C512" s="60" t="s">
        <v>346</v>
      </c>
      <c r="D512" s="125" t="s">
        <v>476</v>
      </c>
    </row>
    <row r="513" spans="1:4" ht="25.35" customHeight="1" thickBot="1">
      <c r="A513" s="75"/>
      <c r="B513" s="91" t="s">
        <v>477</v>
      </c>
      <c r="C513" s="92"/>
      <c r="D513" s="93"/>
    </row>
    <row r="514" spans="1:4">
      <c r="A514" s="75"/>
      <c r="B514" s="86" t="s">
        <v>44</v>
      </c>
      <c r="C514" s="117" t="s">
        <v>480</v>
      </c>
      <c r="D514" s="55" t="s">
        <v>28</v>
      </c>
    </row>
    <row r="515" spans="1:4">
      <c r="A515" s="75"/>
      <c r="B515" s="87"/>
      <c r="C515" s="102" t="s">
        <v>481</v>
      </c>
      <c r="D515" s="58"/>
    </row>
    <row r="516" spans="1:4">
      <c r="A516" s="75"/>
      <c r="B516" s="87"/>
      <c r="C516" s="102" t="s">
        <v>478</v>
      </c>
      <c r="D516" s="58"/>
    </row>
    <row r="517" spans="1:4">
      <c r="A517" s="75"/>
      <c r="B517" s="87"/>
      <c r="C517" s="102" t="s">
        <v>479</v>
      </c>
      <c r="D517" s="58"/>
    </row>
    <row r="518" spans="1:4">
      <c r="A518" s="75"/>
      <c r="B518" s="87"/>
      <c r="C518" s="102" t="s">
        <v>482</v>
      </c>
      <c r="D518" s="58"/>
    </row>
    <row r="519" spans="1:4">
      <c r="A519" s="75"/>
      <c r="B519" s="87"/>
      <c r="C519" s="102" t="s">
        <v>483</v>
      </c>
      <c r="D519" s="58"/>
    </row>
    <row r="520" spans="1:4">
      <c r="A520" s="75"/>
      <c r="B520" s="87"/>
      <c r="C520" s="102" t="s">
        <v>484</v>
      </c>
      <c r="D520" s="58"/>
    </row>
    <row r="521" spans="1:4" ht="17.25" thickBot="1">
      <c r="A521" s="75"/>
      <c r="B521" s="88"/>
      <c r="C521" s="118" t="s">
        <v>485</v>
      </c>
      <c r="D521" s="61"/>
    </row>
    <row r="522" spans="1:4" ht="17.25" thickBot="1">
      <c r="A522" s="75"/>
      <c r="B522" s="95" t="s">
        <v>486</v>
      </c>
      <c r="C522" s="84" t="s">
        <v>120</v>
      </c>
      <c r="D522" s="85" t="s">
        <v>299</v>
      </c>
    </row>
    <row r="523" spans="1:4" ht="17.25" thickBot="1">
      <c r="A523" s="75"/>
      <c r="B523" s="95" t="s">
        <v>53</v>
      </c>
      <c r="C523" s="90" t="s">
        <v>494</v>
      </c>
      <c r="D523" s="85" t="s">
        <v>28</v>
      </c>
    </row>
    <row r="524" spans="1:4" ht="17.25" thickBot="1">
      <c r="A524" s="75"/>
      <c r="B524" s="95" t="s">
        <v>495</v>
      </c>
      <c r="C524" s="84" t="s">
        <v>120</v>
      </c>
      <c r="D524" s="85" t="s">
        <v>299</v>
      </c>
    </row>
    <row r="525" spans="1:4" ht="17.25" thickBot="1">
      <c r="A525" s="75"/>
      <c r="B525" s="86" t="s">
        <v>496</v>
      </c>
      <c r="C525" s="84" t="s">
        <v>120</v>
      </c>
      <c r="D525" s="85" t="s">
        <v>299</v>
      </c>
    </row>
    <row r="526" spans="1:4">
      <c r="A526" s="75"/>
      <c r="B526" s="86" t="s">
        <v>145</v>
      </c>
      <c r="C526" s="54" t="s">
        <v>497</v>
      </c>
      <c r="D526" s="55" t="s">
        <v>28</v>
      </c>
    </row>
    <row r="527" spans="1:4" ht="17.25" thickBot="1">
      <c r="A527" s="75"/>
      <c r="B527" s="88"/>
      <c r="C527" s="149" t="s">
        <v>498</v>
      </c>
      <c r="D527" s="61"/>
    </row>
    <row r="528" spans="1:4">
      <c r="A528" s="75"/>
      <c r="B528" s="86" t="s">
        <v>133</v>
      </c>
      <c r="C528" s="54" t="s">
        <v>499</v>
      </c>
      <c r="D528" s="55" t="s">
        <v>28</v>
      </c>
    </row>
    <row r="529" spans="1:4">
      <c r="A529" s="75"/>
      <c r="B529" s="87"/>
      <c r="C529" s="57" t="s">
        <v>500</v>
      </c>
      <c r="D529" s="58"/>
    </row>
    <row r="530" spans="1:4">
      <c r="A530" s="75"/>
      <c r="B530" s="87"/>
      <c r="C530" s="57" t="s">
        <v>501</v>
      </c>
      <c r="D530" s="58"/>
    </row>
    <row r="531" spans="1:4" ht="17.25" thickBot="1">
      <c r="A531" s="75"/>
      <c r="B531" s="88"/>
      <c r="C531" s="149" t="s">
        <v>502</v>
      </c>
      <c r="D531" s="61"/>
    </row>
    <row r="532" spans="1:4">
      <c r="A532" s="75"/>
      <c r="B532" s="86" t="s">
        <v>127</v>
      </c>
      <c r="C532" s="112" t="s">
        <v>503</v>
      </c>
      <c r="D532" s="97" t="s">
        <v>28</v>
      </c>
    </row>
    <row r="533" spans="1:4">
      <c r="A533" s="75"/>
      <c r="B533" s="87"/>
      <c r="C533" s="113" t="s">
        <v>504</v>
      </c>
      <c r="D533" s="103"/>
    </row>
    <row r="534" spans="1:4">
      <c r="A534" s="75"/>
      <c r="B534" s="87"/>
      <c r="C534" s="113" t="s">
        <v>505</v>
      </c>
      <c r="D534" s="103"/>
    </row>
    <row r="535" spans="1:4" ht="33">
      <c r="A535" s="75"/>
      <c r="B535" s="87"/>
      <c r="C535" s="113" t="s">
        <v>506</v>
      </c>
      <c r="D535" s="103"/>
    </row>
    <row r="536" spans="1:4" ht="33">
      <c r="A536" s="75"/>
      <c r="B536" s="87"/>
      <c r="C536" s="113" t="s">
        <v>507</v>
      </c>
      <c r="D536" s="103"/>
    </row>
    <row r="537" spans="1:4">
      <c r="A537" s="75"/>
      <c r="B537" s="87"/>
      <c r="C537" s="113" t="s">
        <v>508</v>
      </c>
      <c r="D537" s="103"/>
    </row>
    <row r="538" spans="1:4">
      <c r="A538" s="75"/>
      <c r="B538" s="87"/>
      <c r="C538" s="113" t="s">
        <v>509</v>
      </c>
      <c r="D538" s="103"/>
    </row>
    <row r="539" spans="1:4">
      <c r="A539" s="75"/>
      <c r="B539" s="87"/>
      <c r="C539" s="113" t="s">
        <v>510</v>
      </c>
      <c r="D539" s="103"/>
    </row>
    <row r="540" spans="1:4">
      <c r="A540" s="75"/>
      <c r="B540" s="87"/>
      <c r="C540" s="113" t="s">
        <v>511</v>
      </c>
      <c r="D540" s="103"/>
    </row>
    <row r="541" spans="1:4">
      <c r="A541" s="75"/>
      <c r="B541" s="87"/>
      <c r="C541" s="113" t="s">
        <v>512</v>
      </c>
      <c r="D541" s="103"/>
    </row>
    <row r="542" spans="1:4">
      <c r="A542" s="75"/>
      <c r="B542" s="87"/>
      <c r="C542" s="113" t="s">
        <v>513</v>
      </c>
      <c r="D542" s="103"/>
    </row>
    <row r="543" spans="1:4">
      <c r="A543" s="75"/>
      <c r="B543" s="87"/>
      <c r="C543" s="113" t="s">
        <v>514</v>
      </c>
      <c r="D543" s="103"/>
    </row>
    <row r="544" spans="1:4">
      <c r="A544" s="75"/>
      <c r="B544" s="87"/>
      <c r="C544" s="113" t="s">
        <v>515</v>
      </c>
      <c r="D544" s="103"/>
    </row>
    <row r="545" spans="1:4">
      <c r="A545" s="75"/>
      <c r="B545" s="87"/>
      <c r="C545" s="113" t="s">
        <v>516</v>
      </c>
      <c r="D545" s="103"/>
    </row>
    <row r="546" spans="1:4">
      <c r="A546" s="75"/>
      <c r="B546" s="87"/>
      <c r="C546" s="113" t="s">
        <v>517</v>
      </c>
      <c r="D546" s="103"/>
    </row>
    <row r="547" spans="1:4">
      <c r="A547" s="75"/>
      <c r="B547" s="87"/>
      <c r="C547" s="113" t="s">
        <v>518</v>
      </c>
      <c r="D547" s="103"/>
    </row>
    <row r="548" spans="1:4">
      <c r="A548" s="75"/>
      <c r="B548" s="87"/>
      <c r="C548" s="113" t="s">
        <v>519</v>
      </c>
      <c r="D548" s="103"/>
    </row>
    <row r="549" spans="1:4">
      <c r="A549" s="75"/>
      <c r="B549" s="87"/>
      <c r="C549" s="113" t="s">
        <v>520</v>
      </c>
      <c r="D549" s="103"/>
    </row>
    <row r="550" spans="1:4">
      <c r="A550" s="75"/>
      <c r="B550" s="87"/>
      <c r="C550" s="113" t="s">
        <v>521</v>
      </c>
      <c r="D550" s="103"/>
    </row>
    <row r="551" spans="1:4">
      <c r="A551" s="75"/>
      <c r="B551" s="87"/>
      <c r="C551" s="113" t="s">
        <v>522</v>
      </c>
      <c r="D551" s="103"/>
    </row>
    <row r="552" spans="1:4">
      <c r="A552" s="75"/>
      <c r="B552" s="87"/>
      <c r="C552" s="113" t="s">
        <v>523</v>
      </c>
      <c r="D552" s="103"/>
    </row>
    <row r="553" spans="1:4">
      <c r="A553" s="75"/>
      <c r="B553" s="87"/>
      <c r="C553" s="113" t="s">
        <v>524</v>
      </c>
      <c r="D553" s="103"/>
    </row>
    <row r="554" spans="1:4">
      <c r="A554" s="75"/>
      <c r="B554" s="87"/>
      <c r="C554" s="113" t="s">
        <v>525</v>
      </c>
      <c r="D554" s="103"/>
    </row>
    <row r="555" spans="1:4">
      <c r="A555" s="75"/>
      <c r="B555" s="87"/>
      <c r="C555" s="113" t="s">
        <v>526</v>
      </c>
      <c r="D555" s="103"/>
    </row>
    <row r="556" spans="1:4">
      <c r="A556" s="75"/>
      <c r="B556" s="87"/>
      <c r="C556" s="113" t="s">
        <v>527</v>
      </c>
      <c r="D556" s="103"/>
    </row>
    <row r="557" spans="1:4">
      <c r="A557" s="75"/>
      <c r="B557" s="87"/>
      <c r="C557" s="113" t="s">
        <v>528</v>
      </c>
      <c r="D557" s="103"/>
    </row>
    <row r="558" spans="1:4">
      <c r="A558" s="75"/>
      <c r="B558" s="87"/>
      <c r="C558" s="102" t="s">
        <v>529</v>
      </c>
      <c r="D558" s="103"/>
    </row>
    <row r="559" spans="1:4">
      <c r="A559" s="75"/>
      <c r="B559" s="87"/>
      <c r="C559" s="102" t="s">
        <v>530</v>
      </c>
      <c r="D559" s="103"/>
    </row>
    <row r="560" spans="1:4">
      <c r="A560" s="75"/>
      <c r="B560" s="87"/>
      <c r="C560" s="102" t="s">
        <v>531</v>
      </c>
      <c r="D560" s="103"/>
    </row>
    <row r="561" spans="1:4">
      <c r="A561" s="75"/>
      <c r="B561" s="87"/>
      <c r="C561" s="102" t="s">
        <v>532</v>
      </c>
      <c r="D561" s="103"/>
    </row>
    <row r="562" spans="1:4">
      <c r="A562" s="75"/>
      <c r="B562" s="87"/>
      <c r="C562" s="102" t="s">
        <v>533</v>
      </c>
      <c r="D562" s="103"/>
    </row>
    <row r="563" spans="1:4">
      <c r="A563" s="75"/>
      <c r="B563" s="87"/>
      <c r="C563" s="102" t="s">
        <v>534</v>
      </c>
      <c r="D563" s="103"/>
    </row>
    <row r="564" spans="1:4">
      <c r="A564" s="75"/>
      <c r="B564" s="87"/>
      <c r="C564" s="102" t="s">
        <v>535</v>
      </c>
      <c r="D564" s="103"/>
    </row>
    <row r="565" spans="1:4">
      <c r="A565" s="75"/>
      <c r="B565" s="87"/>
      <c r="C565" s="102" t="s">
        <v>536</v>
      </c>
      <c r="D565" s="103"/>
    </row>
    <row r="566" spans="1:4">
      <c r="A566" s="75"/>
      <c r="B566" s="87"/>
      <c r="C566" s="102" t="s">
        <v>537</v>
      </c>
      <c r="D566" s="103"/>
    </row>
    <row r="567" spans="1:4">
      <c r="A567" s="75"/>
      <c r="B567" s="87"/>
      <c r="C567" s="102" t="s">
        <v>538</v>
      </c>
      <c r="D567" s="103"/>
    </row>
    <row r="568" spans="1:4">
      <c r="A568" s="75"/>
      <c r="B568" s="87"/>
      <c r="C568" s="102" t="s">
        <v>539</v>
      </c>
      <c r="D568" s="103"/>
    </row>
    <row r="569" spans="1:4">
      <c r="A569" s="75"/>
      <c r="B569" s="87"/>
      <c r="C569" s="102" t="s">
        <v>540</v>
      </c>
      <c r="D569" s="103"/>
    </row>
    <row r="570" spans="1:4">
      <c r="A570" s="75"/>
      <c r="B570" s="87"/>
      <c r="C570" s="102" t="s">
        <v>541</v>
      </c>
      <c r="D570" s="103"/>
    </row>
    <row r="571" spans="1:4">
      <c r="A571" s="75"/>
      <c r="B571" s="87"/>
      <c r="C571" s="102" t="s">
        <v>542</v>
      </c>
      <c r="D571" s="103"/>
    </row>
    <row r="572" spans="1:4">
      <c r="A572" s="75"/>
      <c r="B572" s="87"/>
      <c r="C572" s="102" t="s">
        <v>543</v>
      </c>
      <c r="D572" s="103"/>
    </row>
    <row r="573" spans="1:4">
      <c r="A573" s="75"/>
      <c r="B573" s="87"/>
      <c r="C573" s="102" t="s">
        <v>544</v>
      </c>
      <c r="D573" s="103"/>
    </row>
    <row r="574" spans="1:4">
      <c r="A574" s="75"/>
      <c r="B574" s="87"/>
      <c r="C574" s="102" t="s">
        <v>545</v>
      </c>
      <c r="D574" s="103"/>
    </row>
    <row r="575" spans="1:4">
      <c r="A575" s="75"/>
      <c r="B575" s="87"/>
      <c r="C575" s="102" t="s">
        <v>546</v>
      </c>
      <c r="D575" s="103"/>
    </row>
    <row r="576" spans="1:4" ht="17.25" thickBot="1">
      <c r="A576" s="75"/>
      <c r="B576" s="87"/>
      <c r="C576" s="105" t="s">
        <v>547</v>
      </c>
      <c r="D576" s="103"/>
    </row>
    <row r="577" spans="1:4" ht="17.25" thickBot="1">
      <c r="A577" s="75"/>
      <c r="B577" s="86" t="s">
        <v>7</v>
      </c>
      <c r="C577" s="119" t="s">
        <v>120</v>
      </c>
      <c r="D577" s="55" t="s">
        <v>299</v>
      </c>
    </row>
    <row r="578" spans="1:4" ht="17.25" thickBot="1">
      <c r="A578" s="75"/>
      <c r="B578" s="86" t="s">
        <v>548</v>
      </c>
      <c r="C578" s="119" t="s">
        <v>120</v>
      </c>
      <c r="D578" s="55" t="s">
        <v>299</v>
      </c>
    </row>
    <row r="579" spans="1:4" ht="17.25" thickBot="1">
      <c r="A579" s="75"/>
      <c r="B579" s="86" t="s">
        <v>421</v>
      </c>
      <c r="C579" s="119" t="s">
        <v>120</v>
      </c>
      <c r="D579" s="55" t="s">
        <v>299</v>
      </c>
    </row>
    <row r="580" spans="1:4" ht="17.25" thickBot="1">
      <c r="A580" s="75"/>
      <c r="B580" s="86" t="s">
        <v>549</v>
      </c>
      <c r="C580" s="119" t="s">
        <v>120</v>
      </c>
      <c r="D580" s="55" t="s">
        <v>299</v>
      </c>
    </row>
    <row r="581" spans="1:4" ht="17.25" thickBot="1">
      <c r="A581" s="75"/>
      <c r="B581" s="86" t="s">
        <v>550</v>
      </c>
      <c r="C581" s="98" t="s">
        <v>551</v>
      </c>
      <c r="D581" s="97" t="s">
        <v>28</v>
      </c>
    </row>
    <row r="582" spans="1:4">
      <c r="A582" s="75"/>
      <c r="B582" s="120" t="s">
        <v>131</v>
      </c>
      <c r="C582" s="98" t="s">
        <v>551</v>
      </c>
      <c r="D582" s="97" t="s">
        <v>28</v>
      </c>
    </row>
    <row r="583" spans="1:4" ht="17.25" thickBot="1">
      <c r="A583" s="75"/>
      <c r="B583" s="121"/>
      <c r="C583" s="100" t="s">
        <v>552</v>
      </c>
      <c r="D583" s="104"/>
    </row>
    <row r="584" spans="1:4">
      <c r="A584" s="75"/>
      <c r="B584" s="86" t="s">
        <v>339</v>
      </c>
      <c r="C584" s="98" t="s">
        <v>551</v>
      </c>
      <c r="D584" s="97" t="s">
        <v>28</v>
      </c>
    </row>
    <row r="585" spans="1:4" ht="17.25" thickBot="1">
      <c r="A585" s="75"/>
      <c r="B585" s="88"/>
      <c r="C585" s="100" t="s">
        <v>552</v>
      </c>
      <c r="D585" s="104"/>
    </row>
    <row r="586" spans="1:4">
      <c r="A586" s="75"/>
      <c r="B586" s="86" t="s">
        <v>489</v>
      </c>
      <c r="C586" s="98" t="s">
        <v>553</v>
      </c>
      <c r="D586" s="97" t="s">
        <v>28</v>
      </c>
    </row>
    <row r="587" spans="1:4" ht="17.25" thickBot="1">
      <c r="A587" s="75"/>
      <c r="B587" s="88"/>
      <c r="C587" s="100" t="s">
        <v>0</v>
      </c>
      <c r="D587" s="104"/>
    </row>
    <row r="588" spans="1:4">
      <c r="A588" s="75"/>
      <c r="B588" s="86" t="s">
        <v>554</v>
      </c>
      <c r="C588" s="98" t="s">
        <v>551</v>
      </c>
      <c r="D588" s="97" t="s">
        <v>28</v>
      </c>
    </row>
    <row r="589" spans="1:4">
      <c r="A589" s="75"/>
      <c r="B589" s="87"/>
      <c r="C589" s="102" t="s">
        <v>552</v>
      </c>
      <c r="D589" s="103"/>
    </row>
    <row r="590" spans="1:4">
      <c r="A590" s="75"/>
      <c r="B590" s="87"/>
      <c r="C590" s="102" t="s">
        <v>555</v>
      </c>
      <c r="D590" s="103"/>
    </row>
    <row r="591" spans="1:4" ht="17.25" thickBot="1">
      <c r="A591" s="75"/>
      <c r="B591" s="88"/>
      <c r="C591" s="100" t="s">
        <v>556</v>
      </c>
      <c r="D591" s="104"/>
    </row>
    <row r="592" spans="1:4">
      <c r="A592" s="75"/>
      <c r="B592" s="86" t="s">
        <v>10</v>
      </c>
      <c r="C592" s="118" t="s">
        <v>561</v>
      </c>
      <c r="D592" s="97" t="s">
        <v>28</v>
      </c>
    </row>
    <row r="593" spans="1:4">
      <c r="A593" s="75"/>
      <c r="B593" s="87"/>
      <c r="C593" s="102" t="s">
        <v>557</v>
      </c>
      <c r="D593" s="103"/>
    </row>
    <row r="594" spans="1:4">
      <c r="A594" s="75"/>
      <c r="B594" s="87"/>
      <c r="C594" s="102" t="s">
        <v>551</v>
      </c>
      <c r="D594" s="103"/>
    </row>
    <row r="595" spans="1:4">
      <c r="A595" s="75"/>
      <c r="B595" s="87"/>
      <c r="C595" s="102" t="s">
        <v>562</v>
      </c>
      <c r="D595" s="103"/>
    </row>
    <row r="596" spans="1:4">
      <c r="A596" s="75"/>
      <c r="B596" s="87"/>
      <c r="C596" s="102" t="s">
        <v>558</v>
      </c>
      <c r="D596" s="103"/>
    </row>
    <row r="597" spans="1:4">
      <c r="A597" s="75"/>
      <c r="B597" s="87"/>
      <c r="C597" s="102" t="s">
        <v>559</v>
      </c>
      <c r="D597" s="103"/>
    </row>
    <row r="598" spans="1:4">
      <c r="A598" s="75"/>
      <c r="B598" s="87"/>
      <c r="C598" s="102" t="s">
        <v>560</v>
      </c>
      <c r="D598" s="103"/>
    </row>
    <row r="599" spans="1:4">
      <c r="A599" s="75"/>
      <c r="B599" s="87"/>
      <c r="C599" s="102" t="s">
        <v>563</v>
      </c>
      <c r="D599" s="103"/>
    </row>
    <row r="600" spans="1:4">
      <c r="A600" s="75"/>
      <c r="B600" s="87"/>
      <c r="C600" s="102" t="s">
        <v>553</v>
      </c>
      <c r="D600" s="103"/>
    </row>
    <row r="601" spans="1:4" ht="17.25" thickBot="1">
      <c r="A601" s="75"/>
      <c r="B601" s="87"/>
      <c r="C601" s="102" t="s">
        <v>564</v>
      </c>
      <c r="D601" s="103"/>
    </row>
    <row r="602" spans="1:4">
      <c r="A602" s="75"/>
      <c r="B602" s="86" t="s">
        <v>11</v>
      </c>
      <c r="C602" s="98" t="s">
        <v>566</v>
      </c>
      <c r="D602" s="97" t="s">
        <v>28</v>
      </c>
    </row>
    <row r="603" spans="1:4">
      <c r="A603" s="75"/>
      <c r="B603" s="87"/>
      <c r="C603" s="108" t="s">
        <v>565</v>
      </c>
      <c r="D603" s="103"/>
    </row>
    <row r="604" spans="1:4" ht="33">
      <c r="A604" s="75"/>
      <c r="B604" s="87"/>
      <c r="C604" s="102" t="s">
        <v>567</v>
      </c>
      <c r="D604" s="103"/>
    </row>
    <row r="605" spans="1:4">
      <c r="A605" s="75"/>
      <c r="B605" s="87"/>
      <c r="C605" s="108" t="s">
        <v>557</v>
      </c>
      <c r="D605" s="103"/>
    </row>
    <row r="606" spans="1:4">
      <c r="A606" s="75"/>
      <c r="B606" s="87"/>
      <c r="C606" s="102" t="s">
        <v>551</v>
      </c>
      <c r="D606" s="103"/>
    </row>
    <row r="607" spans="1:4">
      <c r="A607" s="75"/>
      <c r="B607" s="87"/>
      <c r="C607" s="102" t="s">
        <v>562</v>
      </c>
      <c r="D607" s="103"/>
    </row>
    <row r="608" spans="1:4">
      <c r="A608" s="75"/>
      <c r="B608" s="87"/>
      <c r="C608" s="102" t="s">
        <v>558</v>
      </c>
      <c r="D608" s="103"/>
    </row>
    <row r="609" spans="1:4">
      <c r="A609" s="75"/>
      <c r="B609" s="87"/>
      <c r="C609" s="102" t="s">
        <v>559</v>
      </c>
      <c r="D609" s="103"/>
    </row>
    <row r="610" spans="1:4">
      <c r="A610" s="75"/>
      <c r="B610" s="87"/>
      <c r="C610" s="102" t="s">
        <v>560</v>
      </c>
      <c r="D610" s="103"/>
    </row>
    <row r="611" spans="1:4">
      <c r="A611" s="75"/>
      <c r="B611" s="87"/>
      <c r="C611" s="102" t="s">
        <v>568</v>
      </c>
      <c r="D611" s="103"/>
    </row>
    <row r="612" spans="1:4">
      <c r="A612" s="75"/>
      <c r="B612" s="87"/>
      <c r="C612" s="102" t="s">
        <v>553</v>
      </c>
      <c r="D612" s="103"/>
    </row>
    <row r="613" spans="1:4" ht="17.25" thickBot="1">
      <c r="A613" s="75"/>
      <c r="B613" s="87"/>
      <c r="C613" s="102" t="s">
        <v>569</v>
      </c>
      <c r="D613" s="103"/>
    </row>
    <row r="614" spans="1:4">
      <c r="A614" s="75"/>
      <c r="B614" s="86" t="s">
        <v>274</v>
      </c>
      <c r="C614" s="117" t="s">
        <v>571</v>
      </c>
      <c r="D614" s="97" t="s">
        <v>28</v>
      </c>
    </row>
    <row r="615" spans="1:4" ht="33">
      <c r="A615" s="75"/>
      <c r="B615" s="87"/>
      <c r="C615" s="102" t="s">
        <v>572</v>
      </c>
      <c r="D615" s="109" t="s">
        <v>573</v>
      </c>
    </row>
    <row r="616" spans="1:4">
      <c r="A616" s="75"/>
      <c r="B616" s="87"/>
      <c r="C616" s="108" t="s">
        <v>574</v>
      </c>
      <c r="D616" s="103" t="s">
        <v>28</v>
      </c>
    </row>
    <row r="617" spans="1:4" ht="17.25" thickBot="1">
      <c r="A617" s="75"/>
      <c r="B617" s="88"/>
      <c r="C617" s="150" t="s">
        <v>179</v>
      </c>
      <c r="D617" s="104"/>
    </row>
    <row r="618" spans="1:4">
      <c r="A618" s="75"/>
      <c r="B618" s="86" t="s">
        <v>14</v>
      </c>
      <c r="C618" s="54" t="s">
        <v>575</v>
      </c>
      <c r="D618" s="55" t="s">
        <v>28</v>
      </c>
    </row>
    <row r="619" spans="1:4">
      <c r="B619" s="87"/>
      <c r="C619" s="57" t="s">
        <v>576</v>
      </c>
      <c r="D619" s="58"/>
    </row>
    <row r="620" spans="1:4" ht="17.25" thickBot="1">
      <c r="B620" s="88"/>
      <c r="C620" s="150" t="s">
        <v>577</v>
      </c>
      <c r="D620" s="61"/>
    </row>
    <row r="621" spans="1:4">
      <c r="B621" s="86" t="s">
        <v>296</v>
      </c>
      <c r="C621" s="117" t="s">
        <v>571</v>
      </c>
      <c r="D621" s="55" t="s">
        <v>28</v>
      </c>
    </row>
    <row r="622" spans="1:4" ht="33.75" thickBot="1">
      <c r="B622" s="88"/>
      <c r="C622" s="100" t="s">
        <v>572</v>
      </c>
      <c r="D622" s="125" t="s">
        <v>573</v>
      </c>
    </row>
    <row r="623" spans="1:4">
      <c r="B623" s="86" t="s">
        <v>578</v>
      </c>
      <c r="C623" s="98" t="s">
        <v>481</v>
      </c>
      <c r="D623" s="55" t="s">
        <v>28</v>
      </c>
    </row>
    <row r="624" spans="1:4" ht="17.25" thickBot="1">
      <c r="B624" s="88"/>
      <c r="C624" s="150" t="s">
        <v>579</v>
      </c>
      <c r="D624" s="61"/>
    </row>
    <row r="625" spans="1:4">
      <c r="A625" s="75"/>
      <c r="B625" s="86" t="s">
        <v>580</v>
      </c>
      <c r="C625" s="98" t="s">
        <v>561</v>
      </c>
      <c r="D625" s="97" t="s">
        <v>28</v>
      </c>
    </row>
    <row r="626" spans="1:4">
      <c r="A626" s="75"/>
      <c r="B626" s="87"/>
      <c r="C626" s="108" t="s">
        <v>557</v>
      </c>
      <c r="D626" s="103"/>
    </row>
    <row r="627" spans="1:4">
      <c r="A627" s="75"/>
      <c r="B627" s="87"/>
      <c r="C627" s="102" t="s">
        <v>551</v>
      </c>
      <c r="D627" s="103"/>
    </row>
    <row r="628" spans="1:4">
      <c r="A628" s="75"/>
      <c r="B628" s="87"/>
      <c r="C628" s="102" t="s">
        <v>562</v>
      </c>
      <c r="D628" s="103"/>
    </row>
    <row r="629" spans="1:4" ht="17.25" thickBot="1">
      <c r="A629" s="75"/>
      <c r="B629" s="88"/>
      <c r="C629" s="100" t="s">
        <v>553</v>
      </c>
      <c r="D629" s="104"/>
    </row>
    <row r="630" spans="1:4">
      <c r="A630" s="75"/>
      <c r="B630" s="86" t="s">
        <v>581</v>
      </c>
      <c r="C630" s="98" t="s">
        <v>561</v>
      </c>
      <c r="D630" s="97" t="s">
        <v>28</v>
      </c>
    </row>
    <row r="631" spans="1:4">
      <c r="B631" s="87"/>
      <c r="C631" s="108" t="s">
        <v>557</v>
      </c>
      <c r="D631" s="103"/>
    </row>
    <row r="632" spans="1:4">
      <c r="B632" s="87"/>
      <c r="C632" s="102" t="s">
        <v>551</v>
      </c>
      <c r="D632" s="103"/>
    </row>
    <row r="633" spans="1:4">
      <c r="B633" s="87"/>
      <c r="C633" s="102" t="s">
        <v>562</v>
      </c>
      <c r="D633" s="103"/>
    </row>
    <row r="634" spans="1:4" ht="17.25" thickBot="1">
      <c r="B634" s="88"/>
      <c r="C634" s="100" t="s">
        <v>553</v>
      </c>
      <c r="D634" s="104"/>
    </row>
    <row r="635" spans="1:4">
      <c r="B635" s="86" t="s">
        <v>266</v>
      </c>
      <c r="C635" s="117" t="s">
        <v>582</v>
      </c>
      <c r="D635" s="97" t="s">
        <v>28</v>
      </c>
    </row>
    <row r="636" spans="1:4">
      <c r="B636" s="87"/>
      <c r="C636" s="102" t="s">
        <v>583</v>
      </c>
      <c r="D636" s="103"/>
    </row>
    <row r="637" spans="1:4">
      <c r="B637" s="87"/>
      <c r="C637" s="102" t="s">
        <v>584</v>
      </c>
      <c r="D637" s="103"/>
    </row>
    <row r="638" spans="1:4">
      <c r="B638" s="87"/>
      <c r="C638" s="102" t="s">
        <v>557</v>
      </c>
      <c r="D638" s="103"/>
    </row>
    <row r="639" spans="1:4">
      <c r="B639" s="87"/>
      <c r="C639" s="102" t="s">
        <v>551</v>
      </c>
      <c r="D639" s="103"/>
    </row>
    <row r="640" spans="1:4">
      <c r="B640" s="87"/>
      <c r="C640" s="102" t="s">
        <v>562</v>
      </c>
      <c r="D640" s="103"/>
    </row>
    <row r="641" spans="2:4">
      <c r="B641" s="87"/>
      <c r="C641" s="102" t="s">
        <v>585</v>
      </c>
      <c r="D641" s="103"/>
    </row>
    <row r="642" spans="2:4">
      <c r="B642" s="87"/>
      <c r="C642" s="102" t="s">
        <v>586</v>
      </c>
      <c r="D642" s="103"/>
    </row>
    <row r="643" spans="2:4">
      <c r="B643" s="87"/>
      <c r="C643" s="102" t="s">
        <v>369</v>
      </c>
      <c r="D643" s="103"/>
    </row>
    <row r="644" spans="2:4" ht="17.25" thickBot="1">
      <c r="B644" s="88"/>
      <c r="C644" s="102" t="s">
        <v>370</v>
      </c>
      <c r="D644" s="104"/>
    </row>
    <row r="645" spans="2:4" ht="17.25" thickBot="1">
      <c r="B645" s="95" t="s">
        <v>267</v>
      </c>
      <c r="C645" s="84" t="s">
        <v>120</v>
      </c>
      <c r="D645" s="55" t="s">
        <v>299</v>
      </c>
    </row>
    <row r="646" spans="2:4">
      <c r="B646" s="86" t="s">
        <v>268</v>
      </c>
      <c r="C646" s="108" t="s">
        <v>565</v>
      </c>
      <c r="D646" s="97" t="s">
        <v>28</v>
      </c>
    </row>
    <row r="647" spans="2:4">
      <c r="B647" s="87"/>
      <c r="C647" s="108" t="s">
        <v>587</v>
      </c>
      <c r="D647" s="103"/>
    </row>
    <row r="648" spans="2:4">
      <c r="B648" s="87"/>
      <c r="C648" s="108" t="s">
        <v>588</v>
      </c>
      <c r="D648" s="103"/>
    </row>
    <row r="649" spans="2:4">
      <c r="B649" s="87"/>
      <c r="C649" s="108" t="s">
        <v>557</v>
      </c>
      <c r="D649" s="103"/>
    </row>
    <row r="650" spans="2:4">
      <c r="B650" s="87"/>
      <c r="C650" s="102" t="s">
        <v>551</v>
      </c>
      <c r="D650" s="103"/>
    </row>
    <row r="651" spans="2:4">
      <c r="B651" s="87"/>
      <c r="C651" s="102" t="s">
        <v>562</v>
      </c>
      <c r="D651" s="103"/>
    </row>
    <row r="652" spans="2:4" ht="17.25" thickBot="1">
      <c r="B652" s="88"/>
      <c r="C652" s="102" t="s">
        <v>553</v>
      </c>
      <c r="D652" s="104"/>
    </row>
    <row r="653" spans="2:4" ht="17.25" thickBot="1">
      <c r="B653" s="95" t="s">
        <v>269</v>
      </c>
      <c r="C653" s="119" t="s">
        <v>120</v>
      </c>
      <c r="D653" s="55" t="s">
        <v>299</v>
      </c>
    </row>
    <row r="654" spans="2:4">
      <c r="B654" s="86" t="s">
        <v>589</v>
      </c>
      <c r="C654" s="98" t="s">
        <v>590</v>
      </c>
      <c r="D654" s="97" t="s">
        <v>28</v>
      </c>
    </row>
    <row r="655" spans="2:4">
      <c r="B655" s="87"/>
      <c r="C655" s="102" t="s">
        <v>591</v>
      </c>
      <c r="D655" s="103"/>
    </row>
    <row r="656" spans="2:4">
      <c r="B656" s="87"/>
      <c r="C656" s="102" t="s">
        <v>570</v>
      </c>
      <c r="D656" s="103"/>
    </row>
    <row r="657" spans="2:4">
      <c r="B657" s="87"/>
      <c r="C657" s="102" t="s">
        <v>592</v>
      </c>
      <c r="D657" s="103"/>
    </row>
    <row r="658" spans="2:4">
      <c r="B658" s="87"/>
      <c r="C658" s="102" t="s">
        <v>593</v>
      </c>
      <c r="D658" s="103"/>
    </row>
    <row r="659" spans="2:4">
      <c r="B659" s="87"/>
      <c r="C659" s="102" t="s">
        <v>594</v>
      </c>
      <c r="D659" s="103"/>
    </row>
    <row r="660" spans="2:4" ht="33">
      <c r="B660" s="87"/>
      <c r="C660" s="102" t="s">
        <v>595</v>
      </c>
      <c r="D660" s="103"/>
    </row>
    <row r="661" spans="2:4" ht="33">
      <c r="B661" s="87"/>
      <c r="C661" s="102" t="s">
        <v>596</v>
      </c>
      <c r="D661" s="103"/>
    </row>
    <row r="662" spans="2:4">
      <c r="B662" s="87"/>
      <c r="C662" s="105" t="s">
        <v>597</v>
      </c>
      <c r="D662" s="103"/>
    </row>
    <row r="663" spans="2:4" ht="17.25" thickBot="1">
      <c r="B663" s="88"/>
      <c r="C663" s="100" t="s">
        <v>598</v>
      </c>
      <c r="D663" s="104"/>
    </row>
    <row r="664" spans="2:4">
      <c r="B664" s="86" t="s">
        <v>599</v>
      </c>
      <c r="C664" s="98" t="s">
        <v>557</v>
      </c>
      <c r="D664" s="97" t="s">
        <v>28</v>
      </c>
    </row>
    <row r="665" spans="2:4">
      <c r="B665" s="87"/>
      <c r="C665" s="102" t="s">
        <v>551</v>
      </c>
      <c r="D665" s="103"/>
    </row>
    <row r="666" spans="2:4">
      <c r="B666" s="87"/>
      <c r="C666" s="102" t="s">
        <v>562</v>
      </c>
      <c r="D666" s="103"/>
    </row>
    <row r="667" spans="2:4" ht="17.25" thickBot="1">
      <c r="B667" s="88"/>
      <c r="C667" s="102" t="s">
        <v>553</v>
      </c>
      <c r="D667" s="104"/>
    </row>
    <row r="668" spans="2:4" ht="25.35" customHeight="1" thickBot="1">
      <c r="B668" s="151" t="s">
        <v>600</v>
      </c>
      <c r="C668" s="152"/>
      <c r="D668" s="153"/>
    </row>
    <row r="669" spans="2:4">
      <c r="B669" s="86" t="s">
        <v>446</v>
      </c>
      <c r="C669" s="98" t="s">
        <v>601</v>
      </c>
      <c r="D669" s="97" t="s">
        <v>28</v>
      </c>
    </row>
    <row r="670" spans="2:4">
      <c r="B670" s="87"/>
      <c r="C670" s="102" t="s">
        <v>602</v>
      </c>
      <c r="D670" s="103"/>
    </row>
    <row r="671" spans="2:4">
      <c r="B671" s="87"/>
      <c r="C671" s="102" t="s">
        <v>603</v>
      </c>
      <c r="D671" s="103"/>
    </row>
    <row r="672" spans="2:4">
      <c r="B672" s="87"/>
      <c r="C672" s="102" t="s">
        <v>604</v>
      </c>
      <c r="D672" s="103"/>
    </row>
    <row r="673" spans="2:4">
      <c r="B673" s="87"/>
      <c r="C673" s="102" t="s">
        <v>605</v>
      </c>
      <c r="D673" s="103"/>
    </row>
    <row r="674" spans="2:4" ht="17.25" thickBot="1">
      <c r="B674" s="88"/>
      <c r="C674" s="100" t="s">
        <v>606</v>
      </c>
      <c r="D674" s="104"/>
    </row>
    <row r="675" spans="2:4">
      <c r="B675" s="86" t="s">
        <v>133</v>
      </c>
      <c r="C675" s="98" t="s">
        <v>607</v>
      </c>
      <c r="D675" s="97" t="s">
        <v>28</v>
      </c>
    </row>
    <row r="676" spans="2:4">
      <c r="B676" s="87"/>
      <c r="C676" s="102" t="s">
        <v>608</v>
      </c>
      <c r="D676" s="103"/>
    </row>
    <row r="677" spans="2:4">
      <c r="B677" s="87"/>
      <c r="C677" s="102" t="s">
        <v>609</v>
      </c>
      <c r="D677" s="103"/>
    </row>
    <row r="678" spans="2:4">
      <c r="B678" s="87"/>
      <c r="C678" s="102" t="s">
        <v>610</v>
      </c>
      <c r="D678" s="103"/>
    </row>
    <row r="679" spans="2:4">
      <c r="B679" s="87"/>
      <c r="C679" s="102" t="s">
        <v>611</v>
      </c>
      <c r="D679" s="103"/>
    </row>
    <row r="680" spans="2:4">
      <c r="B680" s="87"/>
      <c r="C680" s="102" t="s">
        <v>612</v>
      </c>
      <c r="D680" s="103"/>
    </row>
    <row r="681" spans="2:4">
      <c r="B681" s="87"/>
      <c r="C681" s="154" t="s">
        <v>613</v>
      </c>
      <c r="D681" s="103"/>
    </row>
    <row r="682" spans="2:4" ht="17.25" thickBot="1">
      <c r="B682" s="88"/>
      <c r="C682" s="155" t="s">
        <v>614</v>
      </c>
      <c r="D682" s="104"/>
    </row>
    <row r="683" spans="2:4" ht="17.25" thickBot="1">
      <c r="B683" s="86" t="s">
        <v>615</v>
      </c>
      <c r="C683" s="119" t="s">
        <v>120</v>
      </c>
      <c r="D683" s="55" t="s">
        <v>299</v>
      </c>
    </row>
    <row r="684" spans="2:4" ht="17.25" thickBot="1">
      <c r="B684" s="86" t="s">
        <v>236</v>
      </c>
      <c r="C684" s="65" t="s">
        <v>616</v>
      </c>
      <c r="D684" s="55" t="s">
        <v>28</v>
      </c>
    </row>
    <row r="685" spans="2:4">
      <c r="B685" s="86" t="s">
        <v>237</v>
      </c>
      <c r="C685" s="98" t="s">
        <v>618</v>
      </c>
      <c r="D685" s="97" t="s">
        <v>28</v>
      </c>
    </row>
    <row r="686" spans="2:4" ht="17.25" thickBot="1">
      <c r="B686" s="88"/>
      <c r="C686" s="100" t="s">
        <v>617</v>
      </c>
      <c r="D686" s="104"/>
    </row>
    <row r="687" spans="2:4" ht="17.25" thickBot="1">
      <c r="B687" s="95" t="s">
        <v>274</v>
      </c>
      <c r="C687" s="117" t="s">
        <v>617</v>
      </c>
      <c r="D687" s="55" t="s">
        <v>28</v>
      </c>
    </row>
    <row r="688" spans="2:4" ht="17.25" thickBot="1">
      <c r="B688" s="95" t="s">
        <v>310</v>
      </c>
      <c r="C688" s="117" t="s">
        <v>617</v>
      </c>
      <c r="D688" s="55" t="s">
        <v>28</v>
      </c>
    </row>
    <row r="689" spans="2:4" ht="17.25" thickBot="1">
      <c r="B689" s="87" t="s">
        <v>320</v>
      </c>
      <c r="C689" s="117" t="s">
        <v>617</v>
      </c>
      <c r="D689" s="55" t="s">
        <v>28</v>
      </c>
    </row>
    <row r="690" spans="2:4" ht="25.35" customHeight="1" thickBot="1">
      <c r="B690" s="91" t="s">
        <v>619</v>
      </c>
      <c r="C690" s="92"/>
      <c r="D690" s="93"/>
    </row>
    <row r="691" spans="2:4" ht="17.25" thickBot="1">
      <c r="B691" s="86" t="s">
        <v>332</v>
      </c>
      <c r="C691" s="119" t="s">
        <v>120</v>
      </c>
      <c r="D691" s="55" t="s">
        <v>299</v>
      </c>
    </row>
    <row r="692" spans="2:4">
      <c r="B692" s="86" t="s">
        <v>236</v>
      </c>
      <c r="C692" s="163" t="s">
        <v>625</v>
      </c>
      <c r="D692" s="55" t="s">
        <v>28</v>
      </c>
    </row>
    <row r="693" spans="2:4">
      <c r="B693" s="87"/>
      <c r="C693" s="158" t="s">
        <v>626</v>
      </c>
      <c r="D693" s="58"/>
    </row>
    <row r="694" spans="2:4">
      <c r="B694" s="87"/>
      <c r="C694" s="158" t="s">
        <v>621</v>
      </c>
      <c r="D694" s="58"/>
    </row>
    <row r="695" spans="2:4">
      <c r="B695" s="87"/>
      <c r="C695" s="160" t="s">
        <v>622</v>
      </c>
      <c r="D695" s="58"/>
    </row>
    <row r="696" spans="2:4">
      <c r="B696" s="87"/>
      <c r="C696" s="161" t="s">
        <v>627</v>
      </c>
      <c r="D696" s="58"/>
    </row>
    <row r="697" spans="2:4">
      <c r="B697" s="87"/>
      <c r="C697" s="160" t="s">
        <v>623</v>
      </c>
      <c r="D697" s="58"/>
    </row>
    <row r="698" spans="2:4" ht="17.25" thickBot="1">
      <c r="B698" s="88"/>
      <c r="C698" s="159" t="s">
        <v>624</v>
      </c>
      <c r="D698" s="61"/>
    </row>
    <row r="699" spans="2:4">
      <c r="B699" s="86" t="s">
        <v>636</v>
      </c>
      <c r="C699" s="164" t="s">
        <v>637</v>
      </c>
      <c r="D699" s="55" t="s">
        <v>28</v>
      </c>
    </row>
    <row r="700" spans="2:4">
      <c r="B700" s="87"/>
      <c r="C700" s="10" t="s">
        <v>628</v>
      </c>
      <c r="D700" s="58"/>
    </row>
    <row r="701" spans="2:4">
      <c r="B701" s="87"/>
      <c r="C701" s="10" t="s">
        <v>629</v>
      </c>
      <c r="D701" s="58"/>
    </row>
    <row r="702" spans="2:4">
      <c r="B702" s="87"/>
      <c r="C702" s="10" t="s">
        <v>630</v>
      </c>
      <c r="D702" s="58"/>
    </row>
    <row r="703" spans="2:4">
      <c r="B703" s="87"/>
      <c r="C703" s="10" t="s">
        <v>638</v>
      </c>
      <c r="D703" s="58"/>
    </row>
    <row r="704" spans="2:4">
      <c r="B704" s="87"/>
      <c r="C704" s="10" t="s">
        <v>632</v>
      </c>
      <c r="D704" s="58"/>
    </row>
    <row r="705" spans="1:4">
      <c r="B705" s="87"/>
      <c r="C705" s="10" t="s">
        <v>633</v>
      </c>
      <c r="D705" s="58"/>
    </row>
    <row r="706" spans="1:4">
      <c r="B706" s="87"/>
      <c r="C706" s="10" t="s">
        <v>634</v>
      </c>
      <c r="D706" s="58"/>
    </row>
    <row r="707" spans="1:4">
      <c r="B707" s="87"/>
      <c r="C707" s="10" t="s">
        <v>639</v>
      </c>
      <c r="D707" s="58"/>
    </row>
    <row r="708" spans="1:4">
      <c r="B708" s="87"/>
      <c r="C708" s="162" t="s">
        <v>620</v>
      </c>
      <c r="D708" s="58"/>
    </row>
    <row r="709" spans="1:4">
      <c r="B709" s="87"/>
      <c r="C709" s="158" t="s">
        <v>621</v>
      </c>
      <c r="D709" s="58"/>
    </row>
    <row r="710" spans="1:4">
      <c r="B710" s="87"/>
      <c r="C710" s="160" t="s">
        <v>622</v>
      </c>
      <c r="D710" s="58"/>
    </row>
    <row r="711" spans="1:4">
      <c r="B711" s="87"/>
      <c r="C711" s="161" t="s">
        <v>627</v>
      </c>
      <c r="D711" s="58"/>
    </row>
    <row r="712" spans="1:4">
      <c r="B712" s="87"/>
      <c r="C712" s="160" t="s">
        <v>623</v>
      </c>
      <c r="D712" s="58"/>
    </row>
    <row r="713" spans="1:4">
      <c r="B713" s="87"/>
      <c r="C713" s="160" t="s">
        <v>624</v>
      </c>
      <c r="D713" s="58"/>
    </row>
    <row r="714" spans="1:4">
      <c r="B714" s="87"/>
      <c r="C714" s="10" t="s">
        <v>640</v>
      </c>
      <c r="D714" s="58"/>
    </row>
    <row r="715" spans="1:4">
      <c r="B715" s="87"/>
      <c r="C715" s="10" t="s">
        <v>641</v>
      </c>
      <c r="D715" s="58"/>
    </row>
    <row r="716" spans="1:4">
      <c r="B716" s="87"/>
      <c r="C716" s="10" t="s">
        <v>642</v>
      </c>
      <c r="D716" s="58"/>
    </row>
    <row r="717" spans="1:4" ht="17.25" thickBot="1">
      <c r="B717" s="87"/>
      <c r="C717" s="167" t="s">
        <v>643</v>
      </c>
      <c r="D717" s="58"/>
    </row>
    <row r="718" spans="1:4">
      <c r="B718" s="123" t="s">
        <v>310</v>
      </c>
      <c r="C718" s="170" t="s">
        <v>648</v>
      </c>
      <c r="D718" s="55" t="s">
        <v>28</v>
      </c>
    </row>
    <row r="719" spans="1:4">
      <c r="A719" s="75"/>
      <c r="B719" s="111"/>
      <c r="C719" s="165" t="s">
        <v>649</v>
      </c>
      <c r="D719" s="58"/>
    </row>
    <row r="720" spans="1:4">
      <c r="A720" s="75"/>
      <c r="B720" s="111"/>
      <c r="C720" s="165" t="s">
        <v>650</v>
      </c>
      <c r="D720" s="58"/>
    </row>
    <row r="721" spans="1:4">
      <c r="A721" s="75"/>
      <c r="B721" s="111"/>
      <c r="C721" s="165" t="s">
        <v>651</v>
      </c>
      <c r="D721" s="58"/>
    </row>
    <row r="722" spans="1:4">
      <c r="A722" s="75"/>
      <c r="B722" s="111"/>
      <c r="C722" s="165" t="s">
        <v>652</v>
      </c>
      <c r="D722" s="58"/>
    </row>
    <row r="723" spans="1:4">
      <c r="A723" s="75"/>
      <c r="B723" s="111"/>
      <c r="C723" s="10" t="s">
        <v>653</v>
      </c>
      <c r="D723" s="58"/>
    </row>
    <row r="724" spans="1:4">
      <c r="A724" s="75"/>
      <c r="B724" s="111"/>
      <c r="C724" s="127" t="s">
        <v>644</v>
      </c>
      <c r="D724" s="58"/>
    </row>
    <row r="725" spans="1:4">
      <c r="A725" s="75"/>
      <c r="B725" s="111"/>
      <c r="C725" s="127" t="s">
        <v>654</v>
      </c>
      <c r="D725" s="58"/>
    </row>
    <row r="726" spans="1:4">
      <c r="A726" s="75"/>
      <c r="B726" s="111"/>
      <c r="C726" s="127" t="s">
        <v>655</v>
      </c>
      <c r="D726" s="58"/>
    </row>
    <row r="727" spans="1:4">
      <c r="A727" s="75"/>
      <c r="B727" s="111"/>
      <c r="C727" s="127" t="s">
        <v>656</v>
      </c>
      <c r="D727" s="58"/>
    </row>
    <row r="728" spans="1:4">
      <c r="A728" s="75"/>
      <c r="B728" s="111"/>
      <c r="C728" s="127" t="s">
        <v>347</v>
      </c>
      <c r="D728" s="58"/>
    </row>
    <row r="729" spans="1:4">
      <c r="A729" s="75"/>
      <c r="B729" s="111"/>
      <c r="C729" s="169" t="s">
        <v>645</v>
      </c>
      <c r="D729" s="131"/>
    </row>
    <row r="730" spans="1:4" ht="33">
      <c r="A730" s="75"/>
      <c r="B730" s="111"/>
      <c r="C730" s="57" t="s">
        <v>657</v>
      </c>
      <c r="D730" s="126" t="s">
        <v>658</v>
      </c>
    </row>
    <row r="731" spans="1:4" ht="33">
      <c r="A731" s="75"/>
      <c r="B731" s="111"/>
      <c r="C731" s="57" t="s">
        <v>646</v>
      </c>
      <c r="D731" s="126" t="s">
        <v>659</v>
      </c>
    </row>
    <row r="732" spans="1:4" ht="33">
      <c r="A732" s="75"/>
      <c r="B732" s="111"/>
      <c r="C732" s="57" t="s">
        <v>432</v>
      </c>
      <c r="D732" s="126" t="s">
        <v>660</v>
      </c>
    </row>
    <row r="733" spans="1:4" ht="33.75" thickBot="1">
      <c r="A733" s="75"/>
      <c r="B733" s="124"/>
      <c r="C733" s="149" t="s">
        <v>431</v>
      </c>
      <c r="D733" s="58" t="s">
        <v>647</v>
      </c>
    </row>
    <row r="734" spans="1:4">
      <c r="A734" s="75"/>
      <c r="B734" s="123" t="s">
        <v>264</v>
      </c>
      <c r="C734" s="170" t="s">
        <v>661</v>
      </c>
      <c r="D734" s="55" t="s">
        <v>28</v>
      </c>
    </row>
    <row r="735" spans="1:4">
      <c r="A735" s="75"/>
      <c r="B735" s="111"/>
      <c r="C735" s="10" t="s">
        <v>628</v>
      </c>
      <c r="D735" s="58"/>
    </row>
    <row r="736" spans="1:4">
      <c r="A736" s="75"/>
      <c r="B736" s="111"/>
      <c r="C736" s="10" t="s">
        <v>629</v>
      </c>
      <c r="D736" s="58"/>
    </row>
    <row r="737" spans="2:4">
      <c r="B737" s="111"/>
      <c r="C737" s="10" t="s">
        <v>630</v>
      </c>
      <c r="D737" s="58"/>
    </row>
    <row r="738" spans="2:4">
      <c r="B738" s="111"/>
      <c r="C738" s="10" t="s">
        <v>631</v>
      </c>
      <c r="D738" s="58"/>
    </row>
    <row r="739" spans="2:4">
      <c r="B739" s="111"/>
      <c r="C739" s="10" t="s">
        <v>632</v>
      </c>
      <c r="D739" s="58"/>
    </row>
    <row r="740" spans="2:4">
      <c r="B740" s="111"/>
      <c r="C740" s="10" t="s">
        <v>633</v>
      </c>
      <c r="D740" s="58"/>
    </row>
    <row r="741" spans="2:4">
      <c r="B741" s="111"/>
      <c r="C741" s="10" t="s">
        <v>634</v>
      </c>
      <c r="D741" s="58"/>
    </row>
    <row r="742" spans="2:4">
      <c r="B742" s="111"/>
      <c r="C742" s="10" t="s">
        <v>634</v>
      </c>
      <c r="D742" s="58"/>
    </row>
    <row r="743" spans="2:4">
      <c r="B743" s="111"/>
      <c r="C743" s="167" t="s">
        <v>662</v>
      </c>
      <c r="D743" s="58"/>
    </row>
    <row r="744" spans="2:4">
      <c r="B744" s="111"/>
      <c r="C744" s="158" t="s">
        <v>620</v>
      </c>
      <c r="D744" s="58"/>
    </row>
    <row r="745" spans="2:4">
      <c r="B745" s="111"/>
      <c r="C745" s="158" t="s">
        <v>621</v>
      </c>
      <c r="D745" s="58"/>
    </row>
    <row r="746" spans="2:4">
      <c r="B746" s="111"/>
      <c r="C746" s="160" t="s">
        <v>622</v>
      </c>
      <c r="D746" s="58"/>
    </row>
    <row r="747" spans="2:4">
      <c r="B747" s="111"/>
      <c r="C747" s="161" t="s">
        <v>627</v>
      </c>
      <c r="D747" s="58"/>
    </row>
    <row r="748" spans="2:4">
      <c r="B748" s="111"/>
      <c r="C748" s="168" t="s">
        <v>623</v>
      </c>
      <c r="D748" s="131"/>
    </row>
    <row r="749" spans="2:4" ht="66.75" thickBot="1">
      <c r="B749" s="124"/>
      <c r="C749" s="166" t="s">
        <v>582</v>
      </c>
      <c r="D749" s="171" t="s">
        <v>663</v>
      </c>
    </row>
    <row r="750" spans="2:4">
      <c r="B750" s="123" t="s">
        <v>265</v>
      </c>
      <c r="C750" s="170" t="s">
        <v>661</v>
      </c>
      <c r="D750" s="55" t="s">
        <v>28</v>
      </c>
    </row>
    <row r="751" spans="2:4">
      <c r="B751" s="111"/>
      <c r="C751" s="10" t="s">
        <v>628</v>
      </c>
      <c r="D751" s="58"/>
    </row>
    <row r="752" spans="2:4">
      <c r="B752" s="111"/>
      <c r="C752" s="10" t="s">
        <v>629</v>
      </c>
      <c r="D752" s="58"/>
    </row>
    <row r="753" spans="2:4">
      <c r="B753" s="111"/>
      <c r="C753" s="10" t="s">
        <v>630</v>
      </c>
      <c r="D753" s="58"/>
    </row>
    <row r="754" spans="2:4">
      <c r="B754" s="111"/>
      <c r="C754" s="10" t="s">
        <v>631</v>
      </c>
      <c r="D754" s="58"/>
    </row>
    <row r="755" spans="2:4">
      <c r="B755" s="111"/>
      <c r="C755" s="10" t="s">
        <v>632</v>
      </c>
      <c r="D755" s="58"/>
    </row>
    <row r="756" spans="2:4">
      <c r="B756" s="111"/>
      <c r="C756" s="10" t="s">
        <v>633</v>
      </c>
      <c r="D756" s="58"/>
    </row>
    <row r="757" spans="2:4">
      <c r="B757" s="111"/>
      <c r="C757" s="10" t="s">
        <v>634</v>
      </c>
      <c r="D757" s="58"/>
    </row>
    <row r="758" spans="2:4">
      <c r="B758" s="111"/>
      <c r="C758" s="10" t="s">
        <v>634</v>
      </c>
      <c r="D758" s="58"/>
    </row>
    <row r="759" spans="2:4">
      <c r="B759" s="111"/>
      <c r="C759" s="10" t="s">
        <v>635</v>
      </c>
      <c r="D759" s="58"/>
    </row>
    <row r="760" spans="2:4">
      <c r="B760" s="111"/>
      <c r="C760" s="162" t="s">
        <v>620</v>
      </c>
      <c r="D760" s="58"/>
    </row>
    <row r="761" spans="2:4">
      <c r="B761" s="111"/>
      <c r="C761" s="158" t="s">
        <v>621</v>
      </c>
      <c r="D761" s="58"/>
    </row>
    <row r="762" spans="2:4">
      <c r="B762" s="111"/>
      <c r="C762" s="160" t="s">
        <v>622</v>
      </c>
      <c r="D762" s="58"/>
    </row>
    <row r="763" spans="2:4">
      <c r="B763" s="111"/>
      <c r="C763" s="161" t="s">
        <v>627</v>
      </c>
      <c r="D763" s="58"/>
    </row>
    <row r="764" spans="2:4">
      <c r="B764" s="111"/>
      <c r="C764" s="168" t="s">
        <v>623</v>
      </c>
      <c r="D764" s="131"/>
    </row>
    <row r="765" spans="2:4" ht="66.75" thickBot="1">
      <c r="B765" s="124"/>
      <c r="C765" s="166" t="s">
        <v>582</v>
      </c>
      <c r="D765" s="171" t="s">
        <v>664</v>
      </c>
    </row>
    <row r="766" spans="2:4">
      <c r="B766" s="86" t="s">
        <v>266</v>
      </c>
      <c r="C766" s="163" t="s">
        <v>620</v>
      </c>
      <c r="D766" s="55" t="s">
        <v>343</v>
      </c>
    </row>
    <row r="767" spans="2:4">
      <c r="B767" s="87"/>
      <c r="C767" s="158" t="s">
        <v>621</v>
      </c>
      <c r="D767" s="58"/>
    </row>
    <row r="768" spans="2:4">
      <c r="B768" s="87"/>
      <c r="C768" s="160" t="s">
        <v>622</v>
      </c>
      <c r="D768" s="58"/>
    </row>
    <row r="769" spans="2:4">
      <c r="B769" s="87"/>
      <c r="C769" s="161" t="s">
        <v>627</v>
      </c>
      <c r="D769" s="58"/>
    </row>
    <row r="770" spans="2:4">
      <c r="B770" s="87"/>
      <c r="C770" s="160" t="s">
        <v>623</v>
      </c>
      <c r="D770" s="58"/>
    </row>
    <row r="771" spans="2:4" ht="17.25" thickBot="1">
      <c r="B771" s="88"/>
      <c r="C771" s="159" t="s">
        <v>624</v>
      </c>
      <c r="D771" s="61"/>
    </row>
    <row r="772" spans="2:4">
      <c r="B772" s="86" t="s">
        <v>268</v>
      </c>
      <c r="C772" s="163" t="s">
        <v>620</v>
      </c>
      <c r="D772" s="55" t="s">
        <v>343</v>
      </c>
    </row>
    <row r="773" spans="2:4">
      <c r="B773" s="87"/>
      <c r="C773" s="158" t="s">
        <v>621</v>
      </c>
      <c r="D773" s="58"/>
    </row>
    <row r="774" spans="2:4">
      <c r="B774" s="87"/>
      <c r="C774" s="160" t="s">
        <v>622</v>
      </c>
      <c r="D774" s="58"/>
    </row>
    <row r="775" spans="2:4">
      <c r="B775" s="87"/>
      <c r="C775" s="161" t="s">
        <v>627</v>
      </c>
      <c r="D775" s="58"/>
    </row>
    <row r="776" spans="2:4">
      <c r="B776" s="87"/>
      <c r="C776" s="160" t="s">
        <v>623</v>
      </c>
      <c r="D776" s="58"/>
    </row>
    <row r="777" spans="2:4" ht="17.25" thickBot="1">
      <c r="B777" s="88"/>
      <c r="C777" s="159" t="s">
        <v>624</v>
      </c>
      <c r="D777" s="61"/>
    </row>
    <row r="778" spans="2:4" ht="25.35" customHeight="1" thickBot="1">
      <c r="B778" s="91" t="s">
        <v>665</v>
      </c>
      <c r="C778" s="92"/>
      <c r="D778" s="93"/>
    </row>
    <row r="779" spans="2:4">
      <c r="B779" s="86" t="s">
        <v>145</v>
      </c>
      <c r="C779" s="156" t="s">
        <v>666</v>
      </c>
      <c r="D779" s="55" t="s">
        <v>28</v>
      </c>
    </row>
    <row r="780" spans="2:4" ht="17.25" thickBot="1">
      <c r="B780" s="88"/>
      <c r="C780" s="155" t="s">
        <v>667</v>
      </c>
      <c r="D780" s="61"/>
    </row>
    <row r="781" spans="2:4">
      <c r="B781" s="86" t="s">
        <v>668</v>
      </c>
      <c r="C781" s="156" t="s">
        <v>669</v>
      </c>
      <c r="D781" s="55" t="s">
        <v>28</v>
      </c>
    </row>
    <row r="782" spans="2:4" ht="17.25" thickBot="1">
      <c r="B782" s="88"/>
      <c r="C782" s="155" t="s">
        <v>670</v>
      </c>
      <c r="D782" s="61"/>
    </row>
    <row r="783" spans="2:4">
      <c r="B783" s="86" t="s">
        <v>44</v>
      </c>
      <c r="C783" s="170" t="s">
        <v>673</v>
      </c>
      <c r="D783" s="55" t="s">
        <v>28</v>
      </c>
    </row>
    <row r="784" spans="2:4">
      <c r="B784" s="87"/>
      <c r="C784" s="10" t="s">
        <v>674</v>
      </c>
      <c r="D784" s="58"/>
    </row>
    <row r="785" spans="2:4">
      <c r="B785" s="87"/>
      <c r="C785" s="10" t="s">
        <v>671</v>
      </c>
      <c r="D785" s="58"/>
    </row>
    <row r="786" spans="2:4">
      <c r="B786" s="87"/>
      <c r="C786" s="10" t="s">
        <v>675</v>
      </c>
      <c r="D786" s="58"/>
    </row>
    <row r="787" spans="2:4">
      <c r="B787" s="87"/>
      <c r="C787" s="10" t="s">
        <v>676</v>
      </c>
      <c r="D787" s="58"/>
    </row>
    <row r="788" spans="2:4">
      <c r="B788" s="87"/>
      <c r="C788" s="10" t="s">
        <v>677</v>
      </c>
      <c r="D788" s="58"/>
    </row>
    <row r="789" spans="2:4">
      <c r="B789" s="87"/>
      <c r="C789" s="10" t="s">
        <v>678</v>
      </c>
      <c r="D789" s="58"/>
    </row>
    <row r="790" spans="2:4" ht="17.25" thickBot="1">
      <c r="B790" s="88"/>
      <c r="C790" s="167" t="s">
        <v>679</v>
      </c>
      <c r="D790" s="61"/>
    </row>
    <row r="791" spans="2:4">
      <c r="B791" s="86" t="s">
        <v>10</v>
      </c>
      <c r="C791" s="170" t="s">
        <v>680</v>
      </c>
      <c r="D791" s="55" t="s">
        <v>28</v>
      </c>
    </row>
    <row r="792" spans="2:4">
      <c r="B792" s="87"/>
      <c r="C792" s="157" t="s">
        <v>681</v>
      </c>
      <c r="D792" s="58"/>
    </row>
    <row r="793" spans="2:4">
      <c r="B793" s="87"/>
      <c r="C793" s="9" t="s">
        <v>682</v>
      </c>
      <c r="D793" s="58"/>
    </row>
    <row r="794" spans="2:4" ht="17.25" thickBot="1">
      <c r="B794" s="87"/>
      <c r="C794" s="129" t="s">
        <v>683</v>
      </c>
      <c r="D794" s="58"/>
    </row>
    <row r="795" spans="2:4">
      <c r="B795" s="86" t="s">
        <v>11</v>
      </c>
      <c r="C795" s="170" t="s">
        <v>684</v>
      </c>
      <c r="D795" s="55" t="s">
        <v>28</v>
      </c>
    </row>
    <row r="796" spans="2:4">
      <c r="B796" s="87"/>
      <c r="C796" s="160" t="s">
        <v>680</v>
      </c>
      <c r="D796" s="58"/>
    </row>
    <row r="797" spans="2:4" ht="33">
      <c r="B797" s="87"/>
      <c r="C797" s="113" t="s">
        <v>685</v>
      </c>
      <c r="D797" s="58"/>
    </row>
    <row r="798" spans="2:4">
      <c r="B798" s="87"/>
      <c r="C798" s="10" t="s">
        <v>681</v>
      </c>
      <c r="D798" s="58"/>
    </row>
    <row r="799" spans="2:4">
      <c r="B799" s="87"/>
      <c r="C799" s="9" t="s">
        <v>682</v>
      </c>
      <c r="D799" s="58"/>
    </row>
    <row r="800" spans="2:4" ht="17.25" thickBot="1">
      <c r="B800" s="87"/>
      <c r="C800" s="129" t="s">
        <v>683</v>
      </c>
      <c r="D800" s="58"/>
    </row>
    <row r="801" spans="1:4">
      <c r="B801" s="86" t="s">
        <v>274</v>
      </c>
      <c r="C801" s="170" t="s">
        <v>687</v>
      </c>
      <c r="D801" s="55" t="s">
        <v>28</v>
      </c>
    </row>
    <row r="802" spans="1:4" ht="33">
      <c r="B802" s="87"/>
      <c r="C802" s="10" t="s">
        <v>688</v>
      </c>
      <c r="D802" s="126" t="s">
        <v>689</v>
      </c>
    </row>
    <row r="803" spans="1:4">
      <c r="B803" s="87"/>
      <c r="C803" s="10" t="s">
        <v>690</v>
      </c>
      <c r="D803" s="58" t="s">
        <v>28</v>
      </c>
    </row>
    <row r="804" spans="1:4">
      <c r="B804" s="87"/>
      <c r="C804" s="10" t="s">
        <v>686</v>
      </c>
      <c r="D804" s="58"/>
    </row>
    <row r="805" spans="1:4">
      <c r="B805" s="87"/>
      <c r="C805" s="9" t="s">
        <v>682</v>
      </c>
      <c r="D805" s="58"/>
    </row>
    <row r="806" spans="1:4" ht="17.25" thickBot="1">
      <c r="B806" s="87"/>
      <c r="C806" s="129" t="s">
        <v>683</v>
      </c>
      <c r="D806" s="58"/>
    </row>
    <row r="807" spans="1:4">
      <c r="A807" s="75"/>
      <c r="B807" s="86" t="s">
        <v>14</v>
      </c>
      <c r="C807" s="170" t="s">
        <v>691</v>
      </c>
      <c r="D807" s="55" t="s">
        <v>28</v>
      </c>
    </row>
    <row r="808" spans="1:4">
      <c r="A808" s="75"/>
      <c r="B808" s="87"/>
      <c r="C808" s="10" t="s">
        <v>692</v>
      </c>
      <c r="D808" s="58"/>
    </row>
    <row r="809" spans="1:4">
      <c r="B809" s="87"/>
      <c r="C809" s="10" t="s">
        <v>693</v>
      </c>
      <c r="D809" s="58"/>
    </row>
    <row r="810" spans="1:4">
      <c r="B810" s="87"/>
      <c r="C810" s="10" t="s">
        <v>686</v>
      </c>
      <c r="D810" s="58"/>
    </row>
    <row r="811" spans="1:4">
      <c r="B811" s="87"/>
      <c r="C811" s="10" t="s">
        <v>694</v>
      </c>
      <c r="D811" s="58"/>
    </row>
    <row r="812" spans="1:4" ht="17.25" thickBot="1">
      <c r="B812" s="87"/>
      <c r="C812" s="129" t="s">
        <v>683</v>
      </c>
      <c r="D812" s="58"/>
    </row>
    <row r="813" spans="1:4">
      <c r="B813" s="86" t="s">
        <v>15</v>
      </c>
      <c r="C813" s="170" t="s">
        <v>687</v>
      </c>
      <c r="D813" s="55" t="s">
        <v>28</v>
      </c>
    </row>
    <row r="814" spans="1:4" ht="33.75" thickBot="1">
      <c r="B814" s="88"/>
      <c r="C814" s="167" t="s">
        <v>688</v>
      </c>
      <c r="D814" s="125" t="s">
        <v>695</v>
      </c>
    </row>
    <row r="815" spans="1:4">
      <c r="B815" s="86" t="s">
        <v>16</v>
      </c>
      <c r="C815" s="170" t="s">
        <v>696</v>
      </c>
      <c r="D815" s="55" t="s">
        <v>28</v>
      </c>
    </row>
    <row r="816" spans="1:4">
      <c r="B816" s="87"/>
      <c r="C816" s="10" t="s">
        <v>692</v>
      </c>
      <c r="D816" s="58"/>
    </row>
    <row r="817" spans="2:4" ht="17.25" thickBot="1">
      <c r="B817" s="88"/>
      <c r="C817" s="167" t="s">
        <v>697</v>
      </c>
      <c r="D817" s="61"/>
    </row>
    <row r="818" spans="2:4" ht="33.75" thickBot="1">
      <c r="B818" s="86" t="s">
        <v>698</v>
      </c>
      <c r="C818" s="164" t="s">
        <v>680</v>
      </c>
      <c r="D818" s="55" t="s">
        <v>28</v>
      </c>
    </row>
    <row r="819" spans="2:4">
      <c r="B819" s="86" t="s">
        <v>699</v>
      </c>
      <c r="C819" s="156" t="s">
        <v>700</v>
      </c>
      <c r="D819" s="55" t="s">
        <v>28</v>
      </c>
    </row>
    <row r="820" spans="2:4" ht="17.25" thickBot="1">
      <c r="B820" s="88"/>
      <c r="C820" s="155" t="s">
        <v>701</v>
      </c>
      <c r="D820" s="61"/>
    </row>
    <row r="821" spans="2:4">
      <c r="B821" s="86" t="s">
        <v>702</v>
      </c>
      <c r="C821" s="156" t="s">
        <v>680</v>
      </c>
      <c r="D821" s="55" t="s">
        <v>28</v>
      </c>
    </row>
    <row r="822" spans="2:4">
      <c r="B822" s="87"/>
      <c r="C822" s="157" t="s">
        <v>703</v>
      </c>
      <c r="D822" s="58"/>
    </row>
    <row r="823" spans="2:4" ht="17.25" thickBot="1">
      <c r="B823" s="88"/>
      <c r="C823" s="157" t="s">
        <v>704</v>
      </c>
      <c r="D823" s="61"/>
    </row>
    <row r="824" spans="2:4" ht="17.25" thickBot="1">
      <c r="B824" s="95" t="s">
        <v>53</v>
      </c>
      <c r="C824" s="84" t="s">
        <v>120</v>
      </c>
      <c r="D824" s="85" t="s">
        <v>299</v>
      </c>
    </row>
    <row r="825" spans="2:4" ht="25.35" customHeight="1" thickBot="1">
      <c r="B825" s="91" t="s">
        <v>705</v>
      </c>
      <c r="C825" s="92"/>
      <c r="D825" s="93"/>
    </row>
    <row r="826" spans="2:4" ht="33" customHeight="1">
      <c r="B826" s="86" t="s">
        <v>336</v>
      </c>
      <c r="C826" s="172" t="s">
        <v>706</v>
      </c>
      <c r="D826" s="55" t="s">
        <v>707</v>
      </c>
    </row>
    <row r="827" spans="2:4">
      <c r="B827" s="87"/>
      <c r="C827" s="129" t="s">
        <v>708</v>
      </c>
      <c r="D827" s="58"/>
    </row>
    <row r="828" spans="2:4">
      <c r="B828" s="87"/>
      <c r="C828" s="129" t="s">
        <v>709</v>
      </c>
      <c r="D828" s="58"/>
    </row>
    <row r="829" spans="2:4" ht="17.25" thickBot="1">
      <c r="B829" s="88"/>
      <c r="C829" s="130" t="s">
        <v>710</v>
      </c>
      <c r="D829" s="61"/>
    </row>
    <row r="830" spans="2:4" ht="17.25" thickBot="1">
      <c r="B830" s="95" t="s">
        <v>711</v>
      </c>
      <c r="C830" s="84" t="s">
        <v>120</v>
      </c>
      <c r="D830" s="85" t="s">
        <v>299</v>
      </c>
    </row>
    <row r="831" spans="2:4" ht="17.25" thickBot="1">
      <c r="B831" s="95" t="s">
        <v>340</v>
      </c>
      <c r="C831" s="84" t="s">
        <v>120</v>
      </c>
      <c r="D831" s="85" t="s">
        <v>299</v>
      </c>
    </row>
    <row r="832" spans="2:4">
      <c r="B832" s="86" t="s">
        <v>237</v>
      </c>
      <c r="C832" s="173" t="s">
        <v>713</v>
      </c>
      <c r="D832" s="55" t="s">
        <v>712</v>
      </c>
    </row>
    <row r="833" spans="2:4">
      <c r="B833" s="87"/>
      <c r="C833" s="57" t="s">
        <v>714</v>
      </c>
      <c r="D833" s="58"/>
    </row>
    <row r="834" spans="2:4">
      <c r="B834" s="87"/>
      <c r="C834" s="174" t="s">
        <v>715</v>
      </c>
      <c r="D834" s="58"/>
    </row>
    <row r="835" spans="2:4">
      <c r="B835" s="87"/>
      <c r="C835" s="81" t="s">
        <v>716</v>
      </c>
      <c r="D835" s="58"/>
    </row>
    <row r="836" spans="2:4">
      <c r="B836" s="87"/>
      <c r="C836" s="81" t="s">
        <v>717</v>
      </c>
      <c r="D836" s="58"/>
    </row>
    <row r="837" spans="2:4">
      <c r="B837" s="87"/>
      <c r="C837" s="81" t="s">
        <v>718</v>
      </c>
      <c r="D837" s="58"/>
    </row>
    <row r="838" spans="2:4">
      <c r="B838" s="87"/>
      <c r="C838" s="57" t="s">
        <v>719</v>
      </c>
      <c r="D838" s="58"/>
    </row>
    <row r="839" spans="2:4">
      <c r="B839" s="87"/>
      <c r="C839" s="57" t="s">
        <v>720</v>
      </c>
      <c r="D839" s="58"/>
    </row>
    <row r="840" spans="2:4">
      <c r="B840" s="87"/>
      <c r="C840" s="57" t="s">
        <v>721</v>
      </c>
      <c r="D840" s="58"/>
    </row>
    <row r="841" spans="2:4">
      <c r="B841" s="87"/>
      <c r="C841" s="57" t="s">
        <v>722</v>
      </c>
      <c r="D841" s="58"/>
    </row>
    <row r="842" spans="2:4">
      <c r="B842" s="87"/>
      <c r="C842" s="57" t="s">
        <v>723</v>
      </c>
      <c r="D842" s="58"/>
    </row>
    <row r="843" spans="2:4">
      <c r="B843" s="87"/>
      <c r="C843" s="57" t="s">
        <v>365</v>
      </c>
      <c r="D843" s="131"/>
    </row>
    <row r="844" spans="2:4">
      <c r="B844" s="87"/>
      <c r="C844" s="57" t="s">
        <v>724</v>
      </c>
      <c r="D844" s="128" t="s">
        <v>28</v>
      </c>
    </row>
    <row r="845" spans="2:4">
      <c r="B845" s="87"/>
      <c r="C845" s="174" t="s">
        <v>725</v>
      </c>
      <c r="D845" s="58"/>
    </row>
    <row r="846" spans="2:4">
      <c r="B846" s="87"/>
      <c r="C846" s="81" t="s">
        <v>726</v>
      </c>
      <c r="D846" s="58"/>
    </row>
    <row r="847" spans="2:4">
      <c r="B847" s="87"/>
      <c r="C847" s="57" t="s">
        <v>727</v>
      </c>
      <c r="D847" s="58"/>
    </row>
    <row r="848" spans="2:4">
      <c r="B848" s="87"/>
      <c r="C848" s="57" t="s">
        <v>728</v>
      </c>
      <c r="D848" s="58"/>
    </row>
    <row r="849" spans="2:4">
      <c r="B849" s="87"/>
      <c r="C849" s="57" t="s">
        <v>729</v>
      </c>
      <c r="D849" s="58"/>
    </row>
    <row r="850" spans="2:4">
      <c r="B850" s="87"/>
      <c r="C850" s="174" t="s">
        <v>730</v>
      </c>
      <c r="D850" s="58"/>
    </row>
    <row r="851" spans="2:4">
      <c r="B851" s="87"/>
      <c r="C851" s="57" t="s">
        <v>731</v>
      </c>
      <c r="D851" s="58"/>
    </row>
    <row r="852" spans="2:4">
      <c r="B852" s="87"/>
      <c r="C852" s="57" t="s">
        <v>732</v>
      </c>
      <c r="D852" s="58"/>
    </row>
    <row r="853" spans="2:4">
      <c r="B853" s="87"/>
      <c r="C853" s="57" t="s">
        <v>733</v>
      </c>
      <c r="D853" s="58"/>
    </row>
    <row r="854" spans="2:4">
      <c r="B854" s="87"/>
      <c r="C854" s="57" t="s">
        <v>734</v>
      </c>
      <c r="D854" s="58"/>
    </row>
    <row r="855" spans="2:4" ht="17.25" thickBot="1">
      <c r="B855" s="88"/>
      <c r="C855" s="175" t="s">
        <v>735</v>
      </c>
      <c r="D855" s="61"/>
    </row>
    <row r="856" spans="2:4">
      <c r="B856" s="86" t="s">
        <v>274</v>
      </c>
      <c r="C856" s="173" t="s">
        <v>736</v>
      </c>
      <c r="D856" s="55" t="s">
        <v>712</v>
      </c>
    </row>
    <row r="857" spans="2:4">
      <c r="B857" s="87" t="s">
        <v>15</v>
      </c>
      <c r="C857" s="57" t="s">
        <v>714</v>
      </c>
      <c r="D857" s="58"/>
    </row>
    <row r="858" spans="2:4">
      <c r="B858" s="87"/>
      <c r="C858" s="57" t="s">
        <v>715</v>
      </c>
      <c r="D858" s="58"/>
    </row>
    <row r="859" spans="2:4">
      <c r="B859" s="87"/>
      <c r="C859" s="57" t="s">
        <v>718</v>
      </c>
      <c r="D859" s="58"/>
    </row>
    <row r="860" spans="2:4">
      <c r="B860" s="87"/>
      <c r="C860" s="57" t="s">
        <v>719</v>
      </c>
      <c r="D860" s="58"/>
    </row>
    <row r="861" spans="2:4">
      <c r="B861" s="87"/>
      <c r="C861" s="57" t="s">
        <v>720</v>
      </c>
      <c r="D861" s="58"/>
    </row>
    <row r="862" spans="2:4">
      <c r="B862" s="87"/>
      <c r="C862" s="57" t="s">
        <v>737</v>
      </c>
      <c r="D862" s="58"/>
    </row>
    <row r="863" spans="2:4">
      <c r="B863" s="87"/>
      <c r="C863" s="57" t="s">
        <v>722</v>
      </c>
      <c r="D863" s="58"/>
    </row>
    <row r="864" spans="2:4">
      <c r="B864" s="87"/>
      <c r="C864" s="176" t="s">
        <v>723</v>
      </c>
      <c r="D864" s="131"/>
    </row>
    <row r="865" spans="2:4">
      <c r="B865" s="87"/>
      <c r="C865" s="57" t="s">
        <v>738</v>
      </c>
      <c r="D865" s="128" t="s">
        <v>28</v>
      </c>
    </row>
    <row r="866" spans="2:4">
      <c r="B866" s="87"/>
      <c r="C866" s="174" t="s">
        <v>739</v>
      </c>
      <c r="D866" s="58"/>
    </row>
    <row r="867" spans="2:4">
      <c r="B867" s="87"/>
      <c r="C867" s="81" t="s">
        <v>740</v>
      </c>
      <c r="D867" s="58"/>
    </row>
    <row r="868" spans="2:4">
      <c r="B868" s="87"/>
      <c r="C868" s="57" t="s">
        <v>741</v>
      </c>
      <c r="D868" s="58"/>
    </row>
    <row r="869" spans="2:4">
      <c r="B869" s="87"/>
      <c r="C869" s="57" t="s">
        <v>742</v>
      </c>
      <c r="D869" s="58"/>
    </row>
    <row r="870" spans="2:4">
      <c r="B870" s="87"/>
      <c r="C870" s="57" t="s">
        <v>743</v>
      </c>
      <c r="D870" s="58"/>
    </row>
    <row r="871" spans="2:4">
      <c r="B871" s="87"/>
      <c r="C871" s="174" t="s">
        <v>744</v>
      </c>
      <c r="D871" s="58"/>
    </row>
    <row r="872" spans="2:4">
      <c r="B872" s="87"/>
      <c r="C872" s="57" t="s">
        <v>745</v>
      </c>
      <c r="D872" s="58"/>
    </row>
    <row r="873" spans="2:4">
      <c r="B873" s="87"/>
      <c r="C873" s="57" t="s">
        <v>746</v>
      </c>
      <c r="D873" s="58"/>
    </row>
    <row r="874" spans="2:4">
      <c r="B874" s="87"/>
      <c r="C874" s="57" t="s">
        <v>747</v>
      </c>
      <c r="D874" s="58"/>
    </row>
    <row r="875" spans="2:4">
      <c r="B875" s="87"/>
      <c r="C875" s="57" t="s">
        <v>748</v>
      </c>
      <c r="D875" s="58"/>
    </row>
    <row r="876" spans="2:4" ht="17.25" thickBot="1">
      <c r="B876" s="88"/>
      <c r="C876" s="175" t="s">
        <v>749</v>
      </c>
      <c r="D876" s="61"/>
    </row>
  </sheetData>
  <mergeCells count="10">
    <mergeCell ref="B471:B473"/>
    <mergeCell ref="B489:B490"/>
    <mergeCell ref="B348:B351"/>
    <mergeCell ref="B466:B467"/>
    <mergeCell ref="B468:B470"/>
    <mergeCell ref="B346:B347"/>
    <mergeCell ref="B6:B9"/>
    <mergeCell ref="B287:B303"/>
    <mergeCell ref="B304:B315"/>
    <mergeCell ref="B330:B336"/>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
    <outlinePr summaryBelow="0"/>
    <pageSetUpPr fitToPage="1"/>
  </sheetPr>
  <dimension ref="A1:H22"/>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7</v>
      </c>
      <c r="C2" s="187"/>
      <c r="D2" s="187"/>
      <c r="E2" s="187"/>
      <c r="F2" s="187"/>
      <c r="G2" s="188"/>
      <c r="H2" s="189"/>
    </row>
    <row r="3" spans="1:8" ht="13.5" customHeight="1">
      <c r="A3" s="45"/>
      <c r="B3" s="236"/>
      <c r="C3" s="236"/>
      <c r="D3" s="236"/>
      <c r="E3" s="236"/>
      <c r="F3" s="236"/>
      <c r="G3" s="236"/>
      <c r="H3" s="191"/>
    </row>
    <row r="4" spans="1:8">
      <c r="A4" s="45"/>
      <c r="B4" s="41" t="s">
        <v>1750</v>
      </c>
      <c r="C4" s="41"/>
      <c r="D4" s="41"/>
      <c r="E4" s="41"/>
      <c r="F4" s="41"/>
      <c r="G4" s="41"/>
      <c r="H4" s="191"/>
    </row>
    <row r="5" spans="1:8" ht="13.5" customHeight="1" thickBot="1">
      <c r="A5" s="45"/>
      <c r="B5" s="239"/>
      <c r="C5" s="239"/>
      <c r="D5" s="239"/>
      <c r="E5" s="239"/>
      <c r="F5" s="239"/>
      <c r="G5" s="239"/>
      <c r="H5" s="191"/>
    </row>
    <row r="6" spans="1:8" ht="20.25" customHeight="1" thickBot="1">
      <c r="A6" s="44"/>
      <c r="B6" s="192" t="s">
        <v>24</v>
      </c>
      <c r="C6" s="193" t="s">
        <v>1298</v>
      </c>
      <c r="D6" s="193" t="s">
        <v>1299</v>
      </c>
      <c r="E6" s="193" t="s">
        <v>1300</v>
      </c>
      <c r="F6" s="194" t="s">
        <v>1301</v>
      </c>
      <c r="G6" s="195" t="s">
        <v>993</v>
      </c>
      <c r="H6" s="44"/>
    </row>
    <row r="7" spans="1:8">
      <c r="B7" s="200" t="s">
        <v>1379</v>
      </c>
      <c r="C7" s="201" t="s">
        <v>1751</v>
      </c>
      <c r="D7" s="202" t="s">
        <v>1381</v>
      </c>
      <c r="E7" s="203" t="s">
        <v>1307</v>
      </c>
      <c r="F7" s="204" t="s">
        <v>1383</v>
      </c>
      <c r="G7" s="234" t="s">
        <v>1752</v>
      </c>
      <c r="H7" s="199"/>
    </row>
    <row r="8" spans="1:8">
      <c r="B8" s="206" t="s">
        <v>570</v>
      </c>
      <c r="C8" s="207" t="s">
        <v>1753</v>
      </c>
      <c r="D8" s="208" t="s">
        <v>1381</v>
      </c>
      <c r="E8" s="209" t="s">
        <v>1307</v>
      </c>
      <c r="F8" s="210" t="s">
        <v>1383</v>
      </c>
      <c r="G8" s="253"/>
      <c r="H8" s="199"/>
    </row>
    <row r="9" spans="1:8">
      <c r="B9" s="206" t="s">
        <v>1754</v>
      </c>
      <c r="C9" s="207" t="s">
        <v>1755</v>
      </c>
      <c r="D9" s="208" t="s">
        <v>1756</v>
      </c>
      <c r="E9" s="209" t="s">
        <v>1387</v>
      </c>
      <c r="F9" s="210"/>
      <c r="G9" s="212"/>
      <c r="H9" s="199"/>
    </row>
    <row r="10" spans="1:8" ht="45">
      <c r="B10" s="206" t="s">
        <v>593</v>
      </c>
      <c r="C10" s="207" t="s">
        <v>1757</v>
      </c>
      <c r="D10" s="208" t="s">
        <v>1381</v>
      </c>
      <c r="E10" s="209" t="s">
        <v>1307</v>
      </c>
      <c r="F10" s="210"/>
      <c r="G10" s="212" t="s">
        <v>1758</v>
      </c>
      <c r="H10" s="199"/>
    </row>
    <row r="11" spans="1:8" ht="45">
      <c r="B11" s="206" t="s">
        <v>594</v>
      </c>
      <c r="C11" s="207" t="s">
        <v>1759</v>
      </c>
      <c r="D11" s="208" t="s">
        <v>1381</v>
      </c>
      <c r="E11" s="209" t="s">
        <v>1307</v>
      </c>
      <c r="F11" s="210"/>
      <c r="G11" s="212" t="s">
        <v>1760</v>
      </c>
      <c r="H11" s="199"/>
    </row>
    <row r="12" spans="1:8" ht="30">
      <c r="B12" s="206" t="s">
        <v>1761</v>
      </c>
      <c r="C12" s="207" t="s">
        <v>1762</v>
      </c>
      <c r="D12" s="208" t="s">
        <v>1475</v>
      </c>
      <c r="E12" s="209" t="s">
        <v>1307</v>
      </c>
      <c r="F12" s="210" t="s">
        <v>1308</v>
      </c>
      <c r="G12" s="212" t="s">
        <v>1763</v>
      </c>
      <c r="H12" s="199"/>
    </row>
    <row r="13" spans="1:8" ht="30">
      <c r="B13" s="206" t="s">
        <v>1764</v>
      </c>
      <c r="C13" s="207" t="s">
        <v>1765</v>
      </c>
      <c r="D13" s="208" t="s">
        <v>1475</v>
      </c>
      <c r="E13" s="209" t="s">
        <v>1307</v>
      </c>
      <c r="F13" s="210" t="s">
        <v>1308</v>
      </c>
      <c r="G13" s="212" t="s">
        <v>1766</v>
      </c>
      <c r="H13" s="199"/>
    </row>
    <row r="14" spans="1:8" ht="30">
      <c r="B14" s="206" t="s">
        <v>1767</v>
      </c>
      <c r="C14" s="207" t="s">
        <v>1768</v>
      </c>
      <c r="D14" s="208" t="s">
        <v>1475</v>
      </c>
      <c r="E14" s="209" t="s">
        <v>1307</v>
      </c>
      <c r="F14" s="210" t="s">
        <v>1308</v>
      </c>
      <c r="G14" s="212" t="s">
        <v>1769</v>
      </c>
      <c r="H14" s="199"/>
    </row>
    <row r="15" spans="1:8" ht="30">
      <c r="B15" s="206" t="s">
        <v>1770</v>
      </c>
      <c r="C15" s="207" t="s">
        <v>1771</v>
      </c>
      <c r="D15" s="208" t="s">
        <v>1475</v>
      </c>
      <c r="E15" s="209" t="s">
        <v>1307</v>
      </c>
      <c r="F15" s="210" t="s">
        <v>1308</v>
      </c>
      <c r="G15" s="212" t="s">
        <v>1772</v>
      </c>
      <c r="H15" s="199"/>
    </row>
    <row r="16" spans="1:8" ht="30">
      <c r="B16" s="206" t="s">
        <v>1773</v>
      </c>
      <c r="C16" s="207" t="s">
        <v>1774</v>
      </c>
      <c r="D16" s="208" t="s">
        <v>1475</v>
      </c>
      <c r="E16" s="209" t="s">
        <v>1307</v>
      </c>
      <c r="F16" s="210" t="s">
        <v>1308</v>
      </c>
      <c r="G16" s="212" t="s">
        <v>1775</v>
      </c>
      <c r="H16" s="199"/>
    </row>
    <row r="17" spans="2:8" ht="30">
      <c r="B17" s="206" t="s">
        <v>1776</v>
      </c>
      <c r="C17" s="207" t="s">
        <v>1777</v>
      </c>
      <c r="D17" s="208" t="s">
        <v>1475</v>
      </c>
      <c r="E17" s="209" t="s">
        <v>1307</v>
      </c>
      <c r="F17" s="210" t="s">
        <v>1308</v>
      </c>
      <c r="G17" s="212" t="s">
        <v>1778</v>
      </c>
      <c r="H17" s="199"/>
    </row>
    <row r="18" spans="2:8" ht="30">
      <c r="B18" s="206" t="s">
        <v>1779</v>
      </c>
      <c r="C18" s="207" t="s">
        <v>1780</v>
      </c>
      <c r="D18" s="208" t="s">
        <v>1475</v>
      </c>
      <c r="E18" s="209" t="s">
        <v>1307</v>
      </c>
      <c r="F18" s="210" t="s">
        <v>1308</v>
      </c>
      <c r="G18" s="212" t="s">
        <v>1781</v>
      </c>
      <c r="H18" s="199"/>
    </row>
    <row r="19" spans="2:8" ht="30">
      <c r="B19" s="206" t="s">
        <v>1782</v>
      </c>
      <c r="C19" s="207" t="s">
        <v>1783</v>
      </c>
      <c r="D19" s="208" t="s">
        <v>1475</v>
      </c>
      <c r="E19" s="209" t="s">
        <v>1307</v>
      </c>
      <c r="F19" s="210" t="s">
        <v>1308</v>
      </c>
      <c r="G19" s="212" t="s">
        <v>1784</v>
      </c>
      <c r="H19" s="199"/>
    </row>
    <row r="20" spans="2:8" ht="30">
      <c r="B20" s="206" t="s">
        <v>1785</v>
      </c>
      <c r="C20" s="207" t="s">
        <v>1786</v>
      </c>
      <c r="D20" s="208" t="s">
        <v>1475</v>
      </c>
      <c r="E20" s="209" t="s">
        <v>1307</v>
      </c>
      <c r="F20" s="210" t="s">
        <v>1308</v>
      </c>
      <c r="G20" s="212" t="s">
        <v>1787</v>
      </c>
      <c r="H20" s="199"/>
    </row>
    <row r="21" spans="2:8" ht="30.75" thickBot="1">
      <c r="B21" s="206" t="s">
        <v>1788</v>
      </c>
      <c r="C21" s="207" t="s">
        <v>1789</v>
      </c>
      <c r="D21" s="208" t="s">
        <v>1475</v>
      </c>
      <c r="E21" s="209" t="s">
        <v>1307</v>
      </c>
      <c r="F21" s="210" t="s">
        <v>1383</v>
      </c>
      <c r="G21" s="212" t="s">
        <v>1790</v>
      </c>
      <c r="H21" s="199"/>
    </row>
    <row r="22" spans="2:8" ht="20.100000000000001" customHeight="1">
      <c r="B22" s="219"/>
      <c r="C22" s="219"/>
      <c r="D22" s="220"/>
      <c r="E22" s="221"/>
      <c r="F22" s="221"/>
      <c r="G22" s="219"/>
      <c r="H22"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2">
    <outlinePr summaryBelow="0"/>
    <pageSetUpPr fitToPage="1"/>
  </sheetPr>
  <dimension ref="A1:H9"/>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1791</v>
      </c>
      <c r="C2" s="187"/>
      <c r="D2" s="187"/>
      <c r="E2" s="187"/>
      <c r="F2" s="187"/>
      <c r="G2" s="188"/>
      <c r="H2" s="189"/>
    </row>
    <row r="3" spans="1:8" ht="13.5" customHeight="1">
      <c r="A3" s="45"/>
      <c r="B3" s="236"/>
      <c r="C3" s="236"/>
      <c r="D3" s="236"/>
      <c r="E3" s="236"/>
      <c r="F3" s="236"/>
      <c r="G3" s="236"/>
      <c r="H3" s="191"/>
    </row>
    <row r="4" spans="1:8">
      <c r="A4" s="45"/>
      <c r="B4" s="41" t="s">
        <v>1377</v>
      </c>
      <c r="C4" s="41"/>
      <c r="D4" s="41"/>
      <c r="E4" s="41"/>
      <c r="F4" s="41"/>
      <c r="G4" s="41"/>
      <c r="H4" s="191"/>
    </row>
    <row r="5" spans="1:8" ht="13.5" customHeight="1" thickBot="1">
      <c r="A5" s="45"/>
      <c r="B5" s="239"/>
      <c r="C5" s="239"/>
      <c r="D5" s="239"/>
      <c r="E5" s="239"/>
      <c r="F5" s="239"/>
      <c r="G5" s="239"/>
      <c r="H5" s="191"/>
    </row>
    <row r="6" spans="1:8" ht="20.25" customHeight="1" thickBot="1">
      <c r="A6" s="44"/>
      <c r="B6" s="192" t="s">
        <v>24</v>
      </c>
      <c r="C6" s="193" t="s">
        <v>1298</v>
      </c>
      <c r="D6" s="193" t="s">
        <v>1299</v>
      </c>
      <c r="E6" s="193" t="s">
        <v>1300</v>
      </c>
      <c r="F6" s="194" t="s">
        <v>1301</v>
      </c>
      <c r="G6" s="195" t="s">
        <v>993</v>
      </c>
      <c r="H6" s="44"/>
    </row>
    <row r="7" spans="1:8">
      <c r="B7" s="200" t="s">
        <v>1792</v>
      </c>
      <c r="C7" s="201" t="s">
        <v>1793</v>
      </c>
      <c r="D7" s="202" t="s">
        <v>1475</v>
      </c>
      <c r="E7" s="203" t="s">
        <v>1307</v>
      </c>
      <c r="F7" s="204" t="s">
        <v>1794</v>
      </c>
      <c r="G7" s="205" t="s">
        <v>1384</v>
      </c>
      <c r="H7" s="199"/>
    </row>
    <row r="8" spans="1:8" ht="17.25" thickBot="1">
      <c r="B8" s="206" t="s">
        <v>1795</v>
      </c>
      <c r="C8" s="207" t="s">
        <v>1796</v>
      </c>
      <c r="D8" s="208" t="s">
        <v>1375</v>
      </c>
      <c r="E8" s="209" t="s">
        <v>1313</v>
      </c>
      <c r="F8" s="210"/>
      <c r="G8" s="212"/>
      <c r="H8" s="199"/>
    </row>
    <row r="9" spans="1:8" ht="20.100000000000001" customHeight="1">
      <c r="B9" s="219"/>
      <c r="C9" s="219"/>
      <c r="D9" s="220"/>
      <c r="E9" s="221"/>
      <c r="F9" s="221"/>
      <c r="G9" s="219"/>
      <c r="H9"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3">
    <outlinePr summaryBelow="0"/>
    <pageSetUpPr fitToPage="1"/>
  </sheetPr>
  <dimension ref="A1:H10"/>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285" t="s">
        <v>336</v>
      </c>
      <c r="C2" s="286"/>
      <c r="D2" s="286"/>
      <c r="E2" s="286"/>
      <c r="F2" s="286"/>
      <c r="G2" s="287"/>
      <c r="H2" s="189"/>
    </row>
    <row r="3" spans="1:8" ht="13.5" customHeight="1" thickBot="1">
      <c r="A3" s="45"/>
      <c r="B3" s="239"/>
      <c r="C3" s="239"/>
      <c r="D3" s="239"/>
      <c r="E3" s="239"/>
      <c r="F3" s="239"/>
      <c r="G3" s="239"/>
      <c r="H3" s="191"/>
    </row>
    <row r="4" spans="1:8" ht="20.25" customHeight="1" thickBot="1">
      <c r="A4" s="44"/>
      <c r="B4" s="192" t="s">
        <v>24</v>
      </c>
      <c r="C4" s="193" t="s">
        <v>1298</v>
      </c>
      <c r="D4" s="193" t="s">
        <v>1299</v>
      </c>
      <c r="E4" s="193" t="s">
        <v>1300</v>
      </c>
      <c r="F4" s="194" t="s">
        <v>1301</v>
      </c>
      <c r="G4" s="195" t="s">
        <v>993</v>
      </c>
      <c r="H4" s="44"/>
    </row>
    <row r="5" spans="1:8" ht="60">
      <c r="B5" s="291" t="s">
        <v>706</v>
      </c>
      <c r="C5" s="207" t="s">
        <v>1797</v>
      </c>
      <c r="D5" s="292" t="s">
        <v>1472</v>
      </c>
      <c r="E5" s="252" t="s">
        <v>1799</v>
      </c>
      <c r="F5" s="210" t="s">
        <v>1800</v>
      </c>
      <c r="G5" s="293" t="s">
        <v>1801</v>
      </c>
      <c r="H5" s="199"/>
    </row>
    <row r="6" spans="1:8" ht="60">
      <c r="B6" s="294" t="s">
        <v>708</v>
      </c>
      <c r="C6" s="207" t="s">
        <v>1802</v>
      </c>
      <c r="D6" s="263" t="s">
        <v>1472</v>
      </c>
      <c r="E6" s="209" t="s">
        <v>1799</v>
      </c>
      <c r="F6" s="210" t="s">
        <v>1800</v>
      </c>
      <c r="G6" s="293" t="s">
        <v>1803</v>
      </c>
      <c r="H6" s="199"/>
    </row>
    <row r="7" spans="1:8">
      <c r="B7" s="294" t="s">
        <v>709</v>
      </c>
      <c r="C7" s="207" t="s">
        <v>1804</v>
      </c>
      <c r="D7" s="292" t="s">
        <v>1805</v>
      </c>
      <c r="E7" s="252" t="s">
        <v>1799</v>
      </c>
      <c r="F7" s="210" t="s">
        <v>1806</v>
      </c>
      <c r="G7" s="293" t="s">
        <v>1384</v>
      </c>
      <c r="H7" s="199"/>
    </row>
    <row r="8" spans="1:8" ht="75">
      <c r="B8" s="294" t="s">
        <v>570</v>
      </c>
      <c r="C8" s="207" t="s">
        <v>1807</v>
      </c>
      <c r="D8" s="292" t="s">
        <v>1381</v>
      </c>
      <c r="E8" s="252" t="s">
        <v>1808</v>
      </c>
      <c r="F8" s="210"/>
      <c r="G8" s="293" t="s">
        <v>1809</v>
      </c>
      <c r="H8" s="199"/>
    </row>
    <row r="9" spans="1:8" ht="17.25" thickBot="1">
      <c r="B9" s="294" t="s">
        <v>710</v>
      </c>
      <c r="C9" s="207" t="s">
        <v>995</v>
      </c>
      <c r="D9" s="292" t="s">
        <v>1337</v>
      </c>
      <c r="E9" s="252" t="s">
        <v>1799</v>
      </c>
      <c r="F9" s="210" t="s">
        <v>1806</v>
      </c>
      <c r="G9" s="293"/>
      <c r="H9" s="199"/>
    </row>
    <row r="10" spans="1:8" ht="20.100000000000001" customHeight="1">
      <c r="B10" s="219"/>
      <c r="C10" s="219"/>
      <c r="D10" s="220"/>
      <c r="E10" s="221"/>
      <c r="F10" s="221"/>
      <c r="G10" s="219"/>
      <c r="H10"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4">
    <outlinePr summaryBelow="0"/>
    <pageSetUpPr fitToPage="1"/>
  </sheetPr>
  <dimension ref="A1:H26"/>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1811</v>
      </c>
      <c r="C2" s="187"/>
      <c r="D2" s="187"/>
      <c r="E2" s="187"/>
      <c r="F2" s="187"/>
      <c r="G2" s="188"/>
      <c r="H2" s="189"/>
    </row>
    <row r="3" spans="1:8" s="238" customFormat="1" ht="13.5" customHeight="1">
      <c r="A3" s="235"/>
      <c r="B3" s="236"/>
      <c r="C3" s="236"/>
      <c r="D3" s="236"/>
      <c r="E3" s="236"/>
      <c r="F3" s="236"/>
      <c r="G3" s="236"/>
      <c r="H3" s="191"/>
    </row>
    <row r="4" spans="1:8" s="238" customFormat="1">
      <c r="A4" s="235"/>
      <c r="B4" s="41" t="s">
        <v>1750</v>
      </c>
      <c r="C4" s="41"/>
      <c r="D4" s="41"/>
      <c r="E4" s="41"/>
      <c r="F4" s="41"/>
      <c r="G4" s="41"/>
      <c r="H4" s="191"/>
    </row>
    <row r="5" spans="1:8" s="238" customFormat="1" ht="13.5" customHeight="1" thickBot="1">
      <c r="A5" s="235"/>
      <c r="B5" s="239"/>
      <c r="C5" s="239"/>
      <c r="D5" s="239"/>
      <c r="E5" s="239"/>
      <c r="F5" s="239"/>
      <c r="G5" s="239"/>
      <c r="H5" s="191"/>
    </row>
    <row r="6" spans="1:8" ht="20.25" customHeight="1" thickBot="1">
      <c r="A6" s="44"/>
      <c r="B6" s="192" t="s">
        <v>24</v>
      </c>
      <c r="C6" s="193" t="s">
        <v>1298</v>
      </c>
      <c r="D6" s="193" t="s">
        <v>1299</v>
      </c>
      <c r="E6" s="193" t="s">
        <v>1300</v>
      </c>
      <c r="F6" s="194" t="s">
        <v>1301</v>
      </c>
      <c r="G6" s="195" t="s">
        <v>993</v>
      </c>
      <c r="H6" s="44"/>
    </row>
    <row r="7" spans="1:8" s="44" customFormat="1" ht="20.100000000000001" customHeight="1" thickBot="1">
      <c r="A7" s="8"/>
      <c r="B7" s="196" t="s">
        <v>1303</v>
      </c>
      <c r="C7" s="197"/>
      <c r="D7" s="197"/>
      <c r="E7" s="197"/>
      <c r="F7" s="197"/>
      <c r="G7" s="198"/>
      <c r="H7" s="199"/>
    </row>
    <row r="8" spans="1:8" ht="17.25" thickBot="1">
      <c r="B8" s="200" t="s">
        <v>1379</v>
      </c>
      <c r="C8" s="201" t="s">
        <v>1812</v>
      </c>
      <c r="D8" s="202" t="s">
        <v>1381</v>
      </c>
      <c r="E8" s="203" t="s">
        <v>1307</v>
      </c>
      <c r="F8" s="204" t="s">
        <v>1383</v>
      </c>
      <c r="G8" s="205" t="s">
        <v>1384</v>
      </c>
      <c r="H8" s="199"/>
    </row>
    <row r="9" spans="1:8" s="44" customFormat="1" ht="20.100000000000001" customHeight="1" thickBot="1">
      <c r="A9" s="8"/>
      <c r="B9" s="196" t="s">
        <v>1813</v>
      </c>
      <c r="C9" s="197"/>
      <c r="D9" s="197"/>
      <c r="E9" s="197"/>
      <c r="F9" s="197"/>
      <c r="G9" s="198"/>
      <c r="H9" s="199"/>
    </row>
    <row r="10" spans="1:8">
      <c r="B10" s="200" t="s">
        <v>597</v>
      </c>
      <c r="C10" s="201" t="s">
        <v>1814</v>
      </c>
      <c r="D10" s="202" t="s">
        <v>1475</v>
      </c>
      <c r="E10" s="203" t="s">
        <v>1307</v>
      </c>
      <c r="F10" s="204" t="s">
        <v>1383</v>
      </c>
      <c r="G10" s="205" t="s">
        <v>1384</v>
      </c>
      <c r="H10" s="199"/>
    </row>
    <row r="11" spans="1:8" ht="60">
      <c r="B11" s="206" t="s">
        <v>1815</v>
      </c>
      <c r="C11" s="207" t="s">
        <v>1816</v>
      </c>
      <c r="D11" s="208" t="s">
        <v>1476</v>
      </c>
      <c r="E11" s="209" t="s">
        <v>1307</v>
      </c>
      <c r="F11" s="210"/>
      <c r="G11" s="212" t="s">
        <v>1477</v>
      </c>
      <c r="H11" s="199"/>
    </row>
    <row r="12" spans="1:8" ht="60">
      <c r="B12" s="206" t="s">
        <v>1817</v>
      </c>
      <c r="C12" s="207" t="s">
        <v>1818</v>
      </c>
      <c r="D12" s="208" t="s">
        <v>1413</v>
      </c>
      <c r="E12" s="209" t="s">
        <v>1318</v>
      </c>
      <c r="F12" s="210"/>
      <c r="G12" s="212" t="s">
        <v>1819</v>
      </c>
      <c r="H12" s="199"/>
    </row>
    <row r="13" spans="1:8">
      <c r="B13" s="206" t="s">
        <v>1820</v>
      </c>
      <c r="C13" s="207" t="s">
        <v>1821</v>
      </c>
      <c r="D13" s="208" t="s">
        <v>1479</v>
      </c>
      <c r="E13" s="209" t="s">
        <v>1313</v>
      </c>
      <c r="F13" s="210"/>
      <c r="G13" s="612" t="s">
        <v>1480</v>
      </c>
      <c r="H13" s="199"/>
    </row>
    <row r="14" spans="1:8">
      <c r="B14" s="206" t="s">
        <v>1822</v>
      </c>
      <c r="C14" s="207" t="s">
        <v>1823</v>
      </c>
      <c r="D14" s="208" t="s">
        <v>1481</v>
      </c>
      <c r="E14" s="209" t="s">
        <v>1313</v>
      </c>
      <c r="F14" s="210"/>
      <c r="G14" s="619"/>
      <c r="H14" s="199"/>
    </row>
    <row r="15" spans="1:8">
      <c r="B15" s="206" t="s">
        <v>1824</v>
      </c>
      <c r="C15" s="207" t="s">
        <v>1825</v>
      </c>
      <c r="D15" s="208" t="s">
        <v>1481</v>
      </c>
      <c r="E15" s="209" t="s">
        <v>1313</v>
      </c>
      <c r="F15" s="210"/>
      <c r="G15" s="613"/>
      <c r="H15" s="199"/>
    </row>
    <row r="16" spans="1:8" ht="90">
      <c r="B16" s="206" t="s">
        <v>1826</v>
      </c>
      <c r="C16" s="207" t="s">
        <v>1827</v>
      </c>
      <c r="D16" s="208" t="s">
        <v>1317</v>
      </c>
      <c r="E16" s="209" t="s">
        <v>1318</v>
      </c>
      <c r="F16" s="210"/>
      <c r="G16" s="212" t="s">
        <v>1828</v>
      </c>
      <c r="H16" s="199"/>
    </row>
    <row r="17" spans="1:8" ht="90.75" thickBot="1">
      <c r="B17" s="206" t="s">
        <v>1829</v>
      </c>
      <c r="C17" s="207" t="s">
        <v>1830</v>
      </c>
      <c r="D17" s="208" t="s">
        <v>1317</v>
      </c>
      <c r="E17" s="209" t="s">
        <v>1318</v>
      </c>
      <c r="F17" s="210"/>
      <c r="G17" s="212" t="s">
        <v>1831</v>
      </c>
      <c r="H17" s="199"/>
    </row>
    <row r="18" spans="1:8">
      <c r="A18" s="238"/>
      <c r="B18" s="267"/>
      <c r="C18" s="268"/>
      <c r="D18" s="269"/>
      <c r="E18" s="222"/>
      <c r="F18" s="222"/>
      <c r="G18" s="271"/>
      <c r="H18" s="272"/>
    </row>
    <row r="19" spans="1:8" ht="17.25" thickBot="1">
      <c r="A19" s="238"/>
      <c r="B19" s="273"/>
      <c r="C19" s="274"/>
      <c r="D19" s="275"/>
      <c r="E19" s="276"/>
      <c r="F19" s="276"/>
      <c r="G19" s="278"/>
      <c r="H19" s="272"/>
    </row>
    <row r="20" spans="1:8" ht="18.75">
      <c r="B20" s="298" t="s">
        <v>1744</v>
      </c>
      <c r="C20" s="299"/>
      <c r="D20" s="300"/>
      <c r="E20" s="301"/>
      <c r="F20" s="301"/>
      <c r="G20" s="283"/>
      <c r="H20" s="199"/>
    </row>
    <row r="21" spans="1:8">
      <c r="B21" s="302" t="s">
        <v>1745</v>
      </c>
      <c r="C21" s="299"/>
      <c r="D21" s="300"/>
      <c r="E21" s="301"/>
      <c r="F21" s="301"/>
      <c r="G21" s="283"/>
      <c r="H21" s="199"/>
    </row>
    <row r="22" spans="1:8">
      <c r="B22" s="302" t="s">
        <v>1746</v>
      </c>
      <c r="C22" s="299"/>
      <c r="D22" s="300"/>
      <c r="E22" s="301"/>
      <c r="F22" s="301"/>
      <c r="G22" s="283"/>
      <c r="H22" s="199"/>
    </row>
    <row r="23" spans="1:8">
      <c r="B23" s="302" t="s">
        <v>1747</v>
      </c>
      <c r="C23" s="299"/>
      <c r="D23" s="300"/>
      <c r="E23" s="301"/>
      <c r="F23" s="301"/>
      <c r="G23" s="283"/>
      <c r="H23" s="199"/>
    </row>
    <row r="24" spans="1:8">
      <c r="B24" s="302" t="s">
        <v>1748</v>
      </c>
      <c r="C24" s="299"/>
      <c r="D24" s="300"/>
      <c r="E24" s="301"/>
      <c r="F24" s="301"/>
      <c r="G24" s="283"/>
      <c r="H24" s="199"/>
    </row>
    <row r="25" spans="1:8" ht="17.25" thickBot="1">
      <c r="B25" s="303" t="s">
        <v>1749</v>
      </c>
      <c r="C25" s="274"/>
      <c r="D25" s="275"/>
      <c r="E25" s="276"/>
      <c r="F25" s="276"/>
      <c r="G25" s="304"/>
      <c r="H25" s="199"/>
    </row>
    <row r="26" spans="1:8" ht="20.100000000000001" customHeight="1">
      <c r="B26" s="219"/>
      <c r="C26" s="219"/>
      <c r="D26" s="220"/>
      <c r="E26" s="221"/>
      <c r="F26" s="221"/>
      <c r="G26" s="219"/>
      <c r="H26" s="185"/>
    </row>
  </sheetData>
  <mergeCells count="1">
    <mergeCell ref="G13:G15"/>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5">
    <outlinePr summaryBelow="0"/>
    <pageSetUpPr fitToPage="1"/>
  </sheetPr>
  <dimension ref="A1:H9"/>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1832</v>
      </c>
      <c r="C2" s="187"/>
      <c r="D2" s="187"/>
      <c r="E2" s="187"/>
      <c r="F2" s="187"/>
      <c r="G2" s="188"/>
      <c r="H2" s="189"/>
    </row>
    <row r="3" spans="1:8" s="238" customFormat="1" ht="13.5" customHeight="1">
      <c r="A3" s="235"/>
      <c r="B3" s="236"/>
      <c r="C3" s="236"/>
      <c r="D3" s="236"/>
      <c r="E3" s="236"/>
      <c r="F3" s="236"/>
      <c r="G3" s="236"/>
      <c r="H3" s="191"/>
    </row>
    <row r="4" spans="1:8" s="238" customFormat="1">
      <c r="A4" s="235"/>
      <c r="B4" s="41" t="s">
        <v>1750</v>
      </c>
      <c r="C4" s="41"/>
      <c r="D4" s="41"/>
      <c r="E4" s="41"/>
      <c r="F4" s="41"/>
      <c r="G4" s="41"/>
      <c r="H4" s="191"/>
    </row>
    <row r="5" spans="1:8" s="238" customFormat="1" ht="13.5" customHeight="1" thickBot="1">
      <c r="A5" s="235"/>
      <c r="B5" s="239"/>
      <c r="C5" s="239"/>
      <c r="D5" s="239"/>
      <c r="E5" s="239"/>
      <c r="F5" s="239"/>
      <c r="G5" s="239"/>
      <c r="H5" s="191"/>
    </row>
    <row r="6" spans="1:8" ht="20.25" customHeight="1" thickBot="1">
      <c r="A6" s="44"/>
      <c r="B6" s="192" t="s">
        <v>24</v>
      </c>
      <c r="C6" s="193" t="s">
        <v>1298</v>
      </c>
      <c r="D6" s="193" t="s">
        <v>1299</v>
      </c>
      <c r="E6" s="193" t="s">
        <v>1300</v>
      </c>
      <c r="F6" s="194" t="s">
        <v>1301</v>
      </c>
      <c r="G6" s="195" t="s">
        <v>993</v>
      </c>
      <c r="H6" s="44"/>
    </row>
    <row r="7" spans="1:8">
      <c r="B7" s="200" t="s">
        <v>836</v>
      </c>
      <c r="C7" s="201" t="s">
        <v>1833</v>
      </c>
      <c r="D7" s="202" t="s">
        <v>1475</v>
      </c>
      <c r="E7" s="203" t="s">
        <v>1307</v>
      </c>
      <c r="F7" s="204" t="s">
        <v>1794</v>
      </c>
      <c r="G7" s="205" t="s">
        <v>1384</v>
      </c>
      <c r="H7" s="199"/>
    </row>
    <row r="8" spans="1:8" ht="17.25" thickBot="1">
      <c r="B8" s="206" t="s">
        <v>1834</v>
      </c>
      <c r="C8" s="207" t="s">
        <v>1835</v>
      </c>
      <c r="D8" s="208" t="s">
        <v>1375</v>
      </c>
      <c r="E8" s="209" t="s">
        <v>1313</v>
      </c>
      <c r="F8" s="210"/>
      <c r="G8" s="212"/>
      <c r="H8" s="199"/>
    </row>
    <row r="9" spans="1:8" ht="20.100000000000001" customHeight="1">
      <c r="B9" s="219"/>
      <c r="C9" s="219"/>
      <c r="D9" s="220"/>
      <c r="E9" s="221"/>
      <c r="F9" s="221"/>
      <c r="G9" s="219"/>
      <c r="H9"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6">
    <outlinePr summaryBelow="0"/>
    <pageSetUpPr fitToPage="1"/>
  </sheetPr>
  <dimension ref="A1:H22"/>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554</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ht="75">
      <c r="B5" s="200" t="s">
        <v>1124</v>
      </c>
      <c r="C5" s="201" t="s">
        <v>1836</v>
      </c>
      <c r="D5" s="202" t="s">
        <v>1306</v>
      </c>
      <c r="E5" s="203" t="s">
        <v>1837</v>
      </c>
      <c r="F5" s="204" t="s">
        <v>1838</v>
      </c>
      <c r="G5" s="205" t="s">
        <v>1839</v>
      </c>
      <c r="H5" s="199"/>
    </row>
    <row r="6" spans="1:8">
      <c r="B6" s="206" t="s">
        <v>1379</v>
      </c>
      <c r="C6" s="207" t="s">
        <v>1840</v>
      </c>
      <c r="D6" s="208" t="s">
        <v>1381</v>
      </c>
      <c r="E6" s="209" t="s">
        <v>1837</v>
      </c>
      <c r="F6" s="210" t="s">
        <v>1794</v>
      </c>
      <c r="G6" s="212" t="s">
        <v>1384</v>
      </c>
      <c r="H6" s="199"/>
    </row>
    <row r="7" spans="1:8" ht="75">
      <c r="B7" s="206" t="s">
        <v>570</v>
      </c>
      <c r="C7" s="207" t="s">
        <v>1841</v>
      </c>
      <c r="D7" s="208" t="s">
        <v>1381</v>
      </c>
      <c r="E7" s="209" t="s">
        <v>1798</v>
      </c>
      <c r="F7" s="210"/>
      <c r="G7" s="212" t="s">
        <v>1809</v>
      </c>
      <c r="H7" s="199"/>
    </row>
    <row r="8" spans="1:8" ht="60">
      <c r="B8" s="206" t="s">
        <v>1842</v>
      </c>
      <c r="C8" s="207" t="s">
        <v>1000</v>
      </c>
      <c r="D8" s="208" t="s">
        <v>1475</v>
      </c>
      <c r="E8" s="209" t="s">
        <v>1810</v>
      </c>
      <c r="F8" s="210"/>
      <c r="G8" s="212" t="s">
        <v>1843</v>
      </c>
      <c r="H8" s="199"/>
    </row>
    <row r="9" spans="1:8">
      <c r="B9" s="206" t="s">
        <v>1548</v>
      </c>
      <c r="C9" s="207" t="s">
        <v>1001</v>
      </c>
      <c r="D9" s="208" t="s">
        <v>1549</v>
      </c>
      <c r="E9" s="209" t="s">
        <v>1837</v>
      </c>
      <c r="F9" s="210"/>
      <c r="G9" s="212" t="s">
        <v>1384</v>
      </c>
      <c r="H9" s="199"/>
    </row>
    <row r="10" spans="1:8">
      <c r="B10" s="206" t="s">
        <v>1588</v>
      </c>
      <c r="C10" s="207" t="s">
        <v>994</v>
      </c>
      <c r="D10" s="208" t="s">
        <v>1476</v>
      </c>
      <c r="E10" s="209" t="s">
        <v>1307</v>
      </c>
      <c r="F10" s="210"/>
      <c r="G10" s="212" t="s">
        <v>1844</v>
      </c>
      <c r="H10" s="199"/>
    </row>
    <row r="11" spans="1:8">
      <c r="B11" s="206" t="s">
        <v>1845</v>
      </c>
      <c r="C11" s="207" t="s">
        <v>1002</v>
      </c>
      <c r="D11" s="208" t="s">
        <v>1517</v>
      </c>
      <c r="E11" s="209" t="s">
        <v>1390</v>
      </c>
      <c r="F11" s="210"/>
      <c r="G11" s="212"/>
      <c r="H11" s="199"/>
    </row>
    <row r="12" spans="1:8">
      <c r="B12" s="206" t="s">
        <v>1846</v>
      </c>
      <c r="C12" s="207" t="s">
        <v>1003</v>
      </c>
      <c r="D12" s="208" t="s">
        <v>1535</v>
      </c>
      <c r="E12" s="209" t="s">
        <v>1390</v>
      </c>
      <c r="F12" s="210"/>
      <c r="G12" s="212" t="s">
        <v>1536</v>
      </c>
      <c r="H12" s="199"/>
    </row>
    <row r="13" spans="1:8">
      <c r="B13" s="206" t="s">
        <v>1847</v>
      </c>
      <c r="C13" s="207" t="s">
        <v>1004</v>
      </c>
      <c r="D13" s="208" t="s">
        <v>1535</v>
      </c>
      <c r="E13" s="209" t="s">
        <v>1390</v>
      </c>
      <c r="F13" s="210"/>
      <c r="G13" s="212" t="s">
        <v>1536</v>
      </c>
      <c r="H13" s="199"/>
    </row>
    <row r="14" spans="1:8">
      <c r="B14" s="206" t="s">
        <v>1848</v>
      </c>
      <c r="C14" s="207" t="s">
        <v>1005</v>
      </c>
      <c r="D14" s="208" t="s">
        <v>1532</v>
      </c>
      <c r="E14" s="209" t="s">
        <v>1390</v>
      </c>
      <c r="F14" s="210"/>
      <c r="G14" s="212" t="s">
        <v>1533</v>
      </c>
      <c r="H14" s="199"/>
    </row>
    <row r="15" spans="1:8">
      <c r="B15" s="206" t="s">
        <v>1849</v>
      </c>
      <c r="C15" s="207" t="s">
        <v>1006</v>
      </c>
      <c r="D15" s="208" t="s">
        <v>1539</v>
      </c>
      <c r="E15" s="209" t="s">
        <v>1390</v>
      </c>
      <c r="F15" s="210"/>
      <c r="G15" s="212"/>
      <c r="H15" s="199"/>
    </row>
    <row r="16" spans="1:8">
      <c r="B16" s="206" t="s">
        <v>519</v>
      </c>
      <c r="C16" s="207" t="s">
        <v>1007</v>
      </c>
      <c r="D16" s="208" t="s">
        <v>1539</v>
      </c>
      <c r="E16" s="209" t="s">
        <v>1390</v>
      </c>
      <c r="F16" s="210"/>
      <c r="G16" s="212"/>
      <c r="H16" s="199"/>
    </row>
    <row r="17" spans="2:8">
      <c r="B17" s="206" t="s">
        <v>1850</v>
      </c>
      <c r="C17" s="207" t="s">
        <v>1008</v>
      </c>
      <c r="D17" s="208" t="s">
        <v>1541</v>
      </c>
      <c r="E17" s="209" t="s">
        <v>1390</v>
      </c>
      <c r="F17" s="210"/>
      <c r="G17" s="212" t="s">
        <v>1851</v>
      </c>
      <c r="H17" s="199"/>
    </row>
    <row r="18" spans="2:8">
      <c r="B18" s="206" t="s">
        <v>1852</v>
      </c>
      <c r="C18" s="207" t="s">
        <v>1009</v>
      </c>
      <c r="D18" s="208" t="s">
        <v>1535</v>
      </c>
      <c r="E18" s="209" t="s">
        <v>1390</v>
      </c>
      <c r="F18" s="210"/>
      <c r="G18" s="212" t="s">
        <v>1536</v>
      </c>
      <c r="H18" s="199"/>
    </row>
    <row r="19" spans="2:8">
      <c r="B19" s="206" t="s">
        <v>1853</v>
      </c>
      <c r="C19" s="207" t="s">
        <v>1010</v>
      </c>
      <c r="D19" s="208" t="s">
        <v>1532</v>
      </c>
      <c r="E19" s="209" t="s">
        <v>1390</v>
      </c>
      <c r="F19" s="210"/>
      <c r="G19" s="212" t="s">
        <v>1533</v>
      </c>
      <c r="H19" s="199"/>
    </row>
    <row r="20" spans="2:8" ht="75">
      <c r="B20" s="206" t="s">
        <v>1011</v>
      </c>
      <c r="C20" s="207" t="s">
        <v>1012</v>
      </c>
      <c r="D20" s="208" t="s">
        <v>1339</v>
      </c>
      <c r="E20" s="209" t="s">
        <v>1392</v>
      </c>
      <c r="F20" s="210"/>
      <c r="G20" s="212" t="s">
        <v>1854</v>
      </c>
      <c r="H20" s="199"/>
    </row>
    <row r="21" spans="2:8" ht="75.75" thickBot="1">
      <c r="B21" s="206" t="s">
        <v>525</v>
      </c>
      <c r="C21" s="207" t="s">
        <v>1013</v>
      </c>
      <c r="D21" s="208" t="s">
        <v>1339</v>
      </c>
      <c r="E21" s="209" t="s">
        <v>1392</v>
      </c>
      <c r="F21" s="210"/>
      <c r="G21" s="212" t="s">
        <v>1855</v>
      </c>
      <c r="H21" s="199"/>
    </row>
    <row r="22" spans="2:8" ht="20.100000000000001" customHeight="1">
      <c r="B22" s="219"/>
      <c r="C22" s="219"/>
      <c r="D22" s="220"/>
      <c r="E22" s="221"/>
      <c r="F22" s="221"/>
      <c r="G22" s="219"/>
      <c r="H22"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7">
    <outlinePr summaryBelow="0"/>
    <pageSetUpPr fitToPage="1"/>
  </sheetPr>
  <dimension ref="A1:H41"/>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1856</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ht="17.25" thickBot="1">
      <c r="B5" s="200" t="s">
        <v>1122</v>
      </c>
      <c r="C5" s="201" t="s">
        <v>1857</v>
      </c>
      <c r="D5" s="202" t="s">
        <v>1317</v>
      </c>
      <c r="E5" s="203" t="s">
        <v>1858</v>
      </c>
      <c r="F5" s="204" t="s">
        <v>1794</v>
      </c>
      <c r="G5" s="205" t="s">
        <v>1859</v>
      </c>
      <c r="H5" s="199"/>
    </row>
    <row r="6" spans="1:8" s="44" customFormat="1" ht="20.100000000000001" customHeight="1" thickBot="1">
      <c r="A6" s="8"/>
      <c r="B6" s="196" t="s">
        <v>1860</v>
      </c>
      <c r="C6" s="197"/>
      <c r="D6" s="197"/>
      <c r="E6" s="197"/>
      <c r="F6" s="197"/>
      <c r="G6" s="198"/>
      <c r="H6" s="199"/>
    </row>
    <row r="7" spans="1:8">
      <c r="B7" s="200" t="s">
        <v>1861</v>
      </c>
      <c r="C7" s="201" t="s">
        <v>1862</v>
      </c>
      <c r="D7" s="202" t="s">
        <v>1863</v>
      </c>
      <c r="E7" s="203" t="s">
        <v>1307</v>
      </c>
      <c r="F7" s="204" t="s">
        <v>1308</v>
      </c>
      <c r="G7" s="205" t="s">
        <v>1864</v>
      </c>
      <c r="H7" s="199"/>
    </row>
    <row r="8" spans="1:8">
      <c r="B8" s="206" t="s">
        <v>1865</v>
      </c>
      <c r="C8" s="207" t="s">
        <v>1866</v>
      </c>
      <c r="D8" s="208" t="s">
        <v>1312</v>
      </c>
      <c r="E8" s="209" t="s">
        <v>1387</v>
      </c>
      <c r="F8" s="210"/>
      <c r="G8" s="212"/>
      <c r="H8" s="199"/>
    </row>
    <row r="9" spans="1:8">
      <c r="B9" s="206" t="s">
        <v>1867</v>
      </c>
      <c r="C9" s="207" t="s">
        <v>1868</v>
      </c>
      <c r="D9" s="208" t="s">
        <v>1312</v>
      </c>
      <c r="E9" s="209" t="s">
        <v>1387</v>
      </c>
      <c r="F9" s="210"/>
      <c r="G9" s="212"/>
      <c r="H9" s="199"/>
    </row>
    <row r="10" spans="1:8">
      <c r="B10" s="206" t="s">
        <v>1869</v>
      </c>
      <c r="C10" s="207" t="s">
        <v>1870</v>
      </c>
      <c r="D10" s="208" t="s">
        <v>1312</v>
      </c>
      <c r="E10" s="209" t="s">
        <v>1387</v>
      </c>
      <c r="F10" s="210"/>
      <c r="G10" s="212"/>
      <c r="H10" s="199"/>
    </row>
    <row r="11" spans="1:8">
      <c r="B11" s="206" t="s">
        <v>1871</v>
      </c>
      <c r="C11" s="207" t="s">
        <v>1872</v>
      </c>
      <c r="D11" s="208" t="s">
        <v>1312</v>
      </c>
      <c r="E11" s="209" t="s">
        <v>1387</v>
      </c>
      <c r="F11" s="210"/>
      <c r="G11" s="212"/>
      <c r="H11" s="199"/>
    </row>
    <row r="12" spans="1:8">
      <c r="B12" s="206" t="s">
        <v>1873</v>
      </c>
      <c r="C12" s="207" t="s">
        <v>1874</v>
      </c>
      <c r="D12" s="208" t="s">
        <v>1312</v>
      </c>
      <c r="E12" s="209" t="s">
        <v>1387</v>
      </c>
      <c r="F12" s="210"/>
      <c r="G12" s="212"/>
      <c r="H12" s="199"/>
    </row>
    <row r="13" spans="1:8">
      <c r="B13" s="206" t="s">
        <v>1875</v>
      </c>
      <c r="C13" s="207" t="s">
        <v>1876</v>
      </c>
      <c r="D13" s="208" t="s">
        <v>1312</v>
      </c>
      <c r="E13" s="209" t="s">
        <v>1387</v>
      </c>
      <c r="F13" s="210"/>
      <c r="G13" s="212"/>
      <c r="H13" s="199"/>
    </row>
    <row r="14" spans="1:8">
      <c r="B14" s="206" t="s">
        <v>1877</v>
      </c>
      <c r="C14" s="207" t="s">
        <v>1878</v>
      </c>
      <c r="D14" s="208" t="s">
        <v>1337</v>
      </c>
      <c r="E14" s="209" t="s">
        <v>1390</v>
      </c>
      <c r="F14" s="210"/>
      <c r="G14" s="212"/>
      <c r="H14" s="199"/>
    </row>
    <row r="15" spans="1:8">
      <c r="B15" s="206" t="s">
        <v>1442</v>
      </c>
      <c r="C15" s="207" t="s">
        <v>1879</v>
      </c>
      <c r="D15" s="208" t="s">
        <v>1337</v>
      </c>
      <c r="E15" s="209" t="s">
        <v>1387</v>
      </c>
      <c r="F15" s="210"/>
      <c r="G15" s="212"/>
      <c r="H15" s="199"/>
    </row>
    <row r="16" spans="1:8">
      <c r="B16" s="206" t="s">
        <v>1444</v>
      </c>
      <c r="C16" s="207" t="s">
        <v>1880</v>
      </c>
      <c r="D16" s="208" t="s">
        <v>1337</v>
      </c>
      <c r="E16" s="209" t="s">
        <v>1387</v>
      </c>
      <c r="F16" s="210"/>
      <c r="G16" s="212"/>
      <c r="H16" s="199"/>
    </row>
    <row r="17" spans="1:8">
      <c r="B17" s="206" t="s">
        <v>1446</v>
      </c>
      <c r="C17" s="207" t="s">
        <v>1881</v>
      </c>
      <c r="D17" s="208" t="s">
        <v>1337</v>
      </c>
      <c r="E17" s="209" t="s">
        <v>1387</v>
      </c>
      <c r="F17" s="210"/>
      <c r="G17" s="212"/>
      <c r="H17" s="199"/>
    </row>
    <row r="18" spans="1:8" ht="17.25" thickBot="1">
      <c r="B18" s="206" t="s">
        <v>1882</v>
      </c>
      <c r="C18" s="207" t="s">
        <v>1883</v>
      </c>
      <c r="D18" s="208" t="s">
        <v>1517</v>
      </c>
      <c r="E18" s="209" t="s">
        <v>1390</v>
      </c>
      <c r="F18" s="210"/>
      <c r="G18" s="212"/>
      <c r="H18" s="199"/>
    </row>
    <row r="19" spans="1:8" s="44" customFormat="1" ht="20.100000000000001" customHeight="1" thickBot="1">
      <c r="A19" s="8"/>
      <c r="B19" s="196" t="s">
        <v>1884</v>
      </c>
      <c r="C19" s="197"/>
      <c r="D19" s="197"/>
      <c r="E19" s="197"/>
      <c r="F19" s="197"/>
      <c r="G19" s="198"/>
      <c r="H19" s="199"/>
    </row>
    <row r="20" spans="1:8" ht="30">
      <c r="B20" s="206" t="s">
        <v>465</v>
      </c>
      <c r="C20" s="207" t="s">
        <v>1885</v>
      </c>
      <c r="D20" s="208" t="s">
        <v>1317</v>
      </c>
      <c r="E20" s="209" t="s">
        <v>1318</v>
      </c>
      <c r="F20" s="210"/>
      <c r="G20" s="212" t="s">
        <v>1886</v>
      </c>
      <c r="H20" s="199"/>
    </row>
    <row r="21" spans="1:8" ht="30">
      <c r="B21" s="206" t="s">
        <v>1887</v>
      </c>
      <c r="C21" s="207" t="s">
        <v>1888</v>
      </c>
      <c r="D21" s="208" t="s">
        <v>1317</v>
      </c>
      <c r="E21" s="209" t="s">
        <v>1318</v>
      </c>
      <c r="F21" s="210" t="s">
        <v>1889</v>
      </c>
      <c r="G21" s="212" t="s">
        <v>1890</v>
      </c>
      <c r="H21" s="199"/>
    </row>
    <row r="22" spans="1:8" ht="60">
      <c r="B22" s="206" t="s">
        <v>1891</v>
      </c>
      <c r="C22" s="207" t="s">
        <v>1892</v>
      </c>
      <c r="D22" s="208" t="s">
        <v>1381</v>
      </c>
      <c r="E22" s="209" t="s">
        <v>1893</v>
      </c>
      <c r="F22" s="210" t="s">
        <v>1894</v>
      </c>
      <c r="G22" s="212" t="s">
        <v>1895</v>
      </c>
      <c r="H22" s="199"/>
    </row>
    <row r="23" spans="1:8" ht="30">
      <c r="B23" s="206" t="s">
        <v>1896</v>
      </c>
      <c r="C23" s="207" t="s">
        <v>1897</v>
      </c>
      <c r="D23" s="208" t="s">
        <v>1312</v>
      </c>
      <c r="E23" s="209" t="s">
        <v>1338</v>
      </c>
      <c r="F23" s="210"/>
      <c r="G23" s="212" t="s">
        <v>1898</v>
      </c>
      <c r="H23" s="199"/>
    </row>
    <row r="24" spans="1:8" ht="60">
      <c r="B24" s="206" t="s">
        <v>1899</v>
      </c>
      <c r="C24" s="207" t="s">
        <v>1900</v>
      </c>
      <c r="D24" s="208" t="s">
        <v>1337</v>
      </c>
      <c r="E24" s="209" t="s">
        <v>1901</v>
      </c>
      <c r="F24" s="210"/>
      <c r="G24" s="212" t="s">
        <v>1902</v>
      </c>
      <c r="H24" s="199"/>
    </row>
    <row r="25" spans="1:8" ht="60">
      <c r="B25" s="206" t="s">
        <v>1903</v>
      </c>
      <c r="C25" s="207" t="s">
        <v>1904</v>
      </c>
      <c r="D25" s="208" t="s">
        <v>1337</v>
      </c>
      <c r="E25" s="209" t="s">
        <v>1901</v>
      </c>
      <c r="F25" s="210"/>
      <c r="G25" s="212" t="s">
        <v>1905</v>
      </c>
      <c r="H25" s="199"/>
    </row>
    <row r="26" spans="1:8" ht="75">
      <c r="B26" s="206" t="s">
        <v>570</v>
      </c>
      <c r="C26" s="207" t="s">
        <v>1906</v>
      </c>
      <c r="D26" s="208" t="s">
        <v>1381</v>
      </c>
      <c r="E26" s="209" t="s">
        <v>1333</v>
      </c>
      <c r="F26" s="210"/>
      <c r="G26" s="212" t="s">
        <v>1907</v>
      </c>
      <c r="H26" s="199"/>
    </row>
    <row r="27" spans="1:8" ht="60">
      <c r="B27" s="206" t="s">
        <v>1908</v>
      </c>
      <c r="C27" s="207" t="s">
        <v>1909</v>
      </c>
      <c r="D27" s="208" t="s">
        <v>1475</v>
      </c>
      <c r="E27" s="209" t="s">
        <v>1333</v>
      </c>
      <c r="F27" s="210"/>
      <c r="G27" s="212" t="s">
        <v>1910</v>
      </c>
      <c r="H27" s="199"/>
    </row>
    <row r="28" spans="1:8" ht="90">
      <c r="B28" s="206" t="s">
        <v>1331</v>
      </c>
      <c r="C28" s="207" t="s">
        <v>1911</v>
      </c>
      <c r="D28" s="208" t="s">
        <v>1912</v>
      </c>
      <c r="E28" s="209" t="s">
        <v>1333</v>
      </c>
      <c r="F28" s="210"/>
      <c r="G28" s="212" t="s">
        <v>1913</v>
      </c>
      <c r="H28" s="199"/>
    </row>
    <row r="29" spans="1:8" ht="75">
      <c r="B29" s="206" t="s">
        <v>590</v>
      </c>
      <c r="C29" s="207" t="s">
        <v>1914</v>
      </c>
      <c r="D29" s="208" t="s">
        <v>1475</v>
      </c>
      <c r="E29" s="209" t="s">
        <v>1893</v>
      </c>
      <c r="F29" s="210"/>
      <c r="G29" s="212" t="s">
        <v>1915</v>
      </c>
      <c r="H29" s="199"/>
    </row>
    <row r="30" spans="1:8" ht="90">
      <c r="B30" s="206" t="s">
        <v>1916</v>
      </c>
      <c r="C30" s="207" t="s">
        <v>1917</v>
      </c>
      <c r="D30" s="208" t="s">
        <v>1413</v>
      </c>
      <c r="E30" s="209" t="s">
        <v>1598</v>
      </c>
      <c r="F30" s="210"/>
      <c r="G30" s="212" t="s">
        <v>1918</v>
      </c>
      <c r="H30" s="199"/>
    </row>
    <row r="31" spans="1:8" ht="90">
      <c r="B31" s="206" t="s">
        <v>1919</v>
      </c>
      <c r="C31" s="207" t="s">
        <v>1920</v>
      </c>
      <c r="D31" s="208" t="s">
        <v>1413</v>
      </c>
      <c r="E31" s="209" t="s">
        <v>1598</v>
      </c>
      <c r="F31" s="210"/>
      <c r="G31" s="212" t="s">
        <v>1921</v>
      </c>
      <c r="H31" s="199"/>
    </row>
    <row r="32" spans="1:8" ht="30">
      <c r="B32" s="206" t="s">
        <v>1922</v>
      </c>
      <c r="C32" s="207" t="s">
        <v>1923</v>
      </c>
      <c r="D32" s="208" t="s">
        <v>1413</v>
      </c>
      <c r="E32" s="209" t="s">
        <v>1598</v>
      </c>
      <c r="F32" s="210"/>
      <c r="G32" s="212" t="s">
        <v>1924</v>
      </c>
      <c r="H32" s="199"/>
    </row>
    <row r="33" spans="2:8" ht="60">
      <c r="B33" s="206" t="s">
        <v>1925</v>
      </c>
      <c r="C33" s="207" t="s">
        <v>1926</v>
      </c>
      <c r="D33" s="208" t="s">
        <v>1339</v>
      </c>
      <c r="E33" s="209" t="s">
        <v>1598</v>
      </c>
      <c r="F33" s="210"/>
      <c r="G33" s="212" t="s">
        <v>1927</v>
      </c>
      <c r="H33" s="199"/>
    </row>
    <row r="34" spans="2:8" ht="120">
      <c r="B34" s="206" t="s">
        <v>1928</v>
      </c>
      <c r="C34" s="207" t="s">
        <v>1929</v>
      </c>
      <c r="D34" s="208" t="s">
        <v>1930</v>
      </c>
      <c r="E34" s="209" t="s">
        <v>1598</v>
      </c>
      <c r="F34" s="210"/>
      <c r="G34" s="212" t="s">
        <v>1931</v>
      </c>
      <c r="H34" s="199"/>
    </row>
    <row r="35" spans="2:8" ht="120">
      <c r="B35" s="206" t="s">
        <v>1932</v>
      </c>
      <c r="C35" s="207" t="s">
        <v>1933</v>
      </c>
      <c r="D35" s="208" t="s">
        <v>1930</v>
      </c>
      <c r="E35" s="209" t="s">
        <v>1598</v>
      </c>
      <c r="F35" s="210"/>
      <c r="G35" s="212" t="s">
        <v>1934</v>
      </c>
      <c r="H35" s="199"/>
    </row>
    <row r="36" spans="2:8" ht="120">
      <c r="B36" s="206" t="s">
        <v>1935</v>
      </c>
      <c r="C36" s="207" t="s">
        <v>1936</v>
      </c>
      <c r="D36" s="208" t="s">
        <v>1930</v>
      </c>
      <c r="E36" s="209" t="s">
        <v>1598</v>
      </c>
      <c r="F36" s="210"/>
      <c r="G36" s="212" t="s">
        <v>1937</v>
      </c>
      <c r="H36" s="199"/>
    </row>
    <row r="37" spans="2:8" ht="120">
      <c r="B37" s="206" t="s">
        <v>1938</v>
      </c>
      <c r="C37" s="207" t="s">
        <v>1939</v>
      </c>
      <c r="D37" s="208" t="s">
        <v>1930</v>
      </c>
      <c r="E37" s="209" t="s">
        <v>1598</v>
      </c>
      <c r="F37" s="210"/>
      <c r="G37" s="212" t="s">
        <v>1940</v>
      </c>
      <c r="H37" s="199"/>
    </row>
    <row r="38" spans="2:8" ht="120">
      <c r="B38" s="206" t="s">
        <v>1941</v>
      </c>
      <c r="C38" s="207" t="s">
        <v>1942</v>
      </c>
      <c r="D38" s="208" t="s">
        <v>1930</v>
      </c>
      <c r="E38" s="209" t="s">
        <v>1598</v>
      </c>
      <c r="F38" s="210"/>
      <c r="G38" s="212" t="s">
        <v>1943</v>
      </c>
      <c r="H38" s="199"/>
    </row>
    <row r="39" spans="2:8" ht="90">
      <c r="B39" s="206" t="s">
        <v>1944</v>
      </c>
      <c r="C39" s="207" t="s">
        <v>1945</v>
      </c>
      <c r="D39" s="208" t="s">
        <v>1532</v>
      </c>
      <c r="E39" s="209" t="s">
        <v>1598</v>
      </c>
      <c r="F39" s="210"/>
      <c r="G39" s="212" t="s">
        <v>1946</v>
      </c>
      <c r="H39" s="199"/>
    </row>
    <row r="40" spans="2:8" ht="45.75" thickBot="1">
      <c r="B40" s="206" t="s">
        <v>1950</v>
      </c>
      <c r="C40" s="207" t="s">
        <v>1951</v>
      </c>
      <c r="D40" s="208" t="s">
        <v>1339</v>
      </c>
      <c r="E40" s="209" t="s">
        <v>1948</v>
      </c>
      <c r="F40" s="210"/>
      <c r="G40" s="212" t="s">
        <v>1952</v>
      </c>
      <c r="H40" s="199"/>
    </row>
    <row r="41" spans="2:8" ht="20.100000000000001" customHeight="1">
      <c r="B41" s="219"/>
      <c r="C41" s="219"/>
      <c r="D41" s="220"/>
      <c r="E41" s="221"/>
      <c r="F41" s="221"/>
      <c r="G41" s="219"/>
      <c r="H41"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8">
    <outlinePr summaryBelow="0"/>
    <pageSetUpPr fitToPage="1"/>
  </sheetPr>
  <dimension ref="A1:H64"/>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338</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ht="17.25" thickBot="1">
      <c r="B5" s="200" t="s">
        <v>1953</v>
      </c>
      <c r="C5" s="201" t="s">
        <v>1954</v>
      </c>
      <c r="D5" s="202" t="s">
        <v>1317</v>
      </c>
      <c r="E5" s="203" t="s">
        <v>1858</v>
      </c>
      <c r="F5" s="204" t="s">
        <v>1955</v>
      </c>
      <c r="G5" s="205" t="s">
        <v>1956</v>
      </c>
      <c r="H5" s="199"/>
    </row>
    <row r="6" spans="1:8" s="44" customFormat="1" ht="20.100000000000001" customHeight="1" thickBot="1">
      <c r="A6" s="8"/>
      <c r="B6" s="196" t="s">
        <v>1303</v>
      </c>
      <c r="C6" s="197"/>
      <c r="D6" s="197"/>
      <c r="E6" s="197"/>
      <c r="F6" s="197"/>
      <c r="G6" s="198"/>
      <c r="H6" s="199"/>
    </row>
    <row r="7" spans="1:8">
      <c r="B7" s="200" t="s">
        <v>1957</v>
      </c>
      <c r="C7" s="201" t="s">
        <v>1958</v>
      </c>
      <c r="D7" s="202" t="s">
        <v>1863</v>
      </c>
      <c r="E7" s="203" t="s">
        <v>1307</v>
      </c>
      <c r="F7" s="204" t="s">
        <v>1383</v>
      </c>
      <c r="G7" s="205" t="s">
        <v>1384</v>
      </c>
      <c r="H7" s="199"/>
    </row>
    <row r="8" spans="1:8">
      <c r="B8" s="206" t="s">
        <v>1959</v>
      </c>
      <c r="C8" s="207" t="s">
        <v>1960</v>
      </c>
      <c r="D8" s="208" t="s">
        <v>1312</v>
      </c>
      <c r="E8" s="209" t="s">
        <v>1393</v>
      </c>
      <c r="F8" s="210"/>
      <c r="G8" s="212"/>
      <c r="H8" s="199"/>
    </row>
    <row r="9" spans="1:8">
      <c r="B9" s="206" t="s">
        <v>1442</v>
      </c>
      <c r="C9" s="207" t="s">
        <v>1961</v>
      </c>
      <c r="D9" s="208" t="s">
        <v>1337</v>
      </c>
      <c r="E9" s="209" t="s">
        <v>1393</v>
      </c>
      <c r="F9" s="210"/>
      <c r="G9" s="212"/>
      <c r="H9" s="199"/>
    </row>
    <row r="10" spans="1:8">
      <c r="B10" s="206" t="s">
        <v>1444</v>
      </c>
      <c r="C10" s="207" t="s">
        <v>1962</v>
      </c>
      <c r="D10" s="208" t="s">
        <v>1337</v>
      </c>
      <c r="E10" s="209" t="s">
        <v>1393</v>
      </c>
      <c r="F10" s="210"/>
      <c r="G10" s="212"/>
      <c r="H10" s="199"/>
    </row>
    <row r="11" spans="1:8" ht="17.25" thickBot="1">
      <c r="B11" s="206" t="s">
        <v>1446</v>
      </c>
      <c r="C11" s="207" t="s">
        <v>1963</v>
      </c>
      <c r="D11" s="208" t="s">
        <v>1337</v>
      </c>
      <c r="E11" s="209" t="s">
        <v>1393</v>
      </c>
      <c r="F11" s="210"/>
      <c r="G11" s="212"/>
      <c r="H11" s="199"/>
    </row>
    <row r="12" spans="1:8" s="44" customFormat="1" ht="20.100000000000001" customHeight="1" thickBot="1">
      <c r="A12" s="8"/>
      <c r="B12" s="196" t="s">
        <v>1964</v>
      </c>
      <c r="C12" s="197"/>
      <c r="D12" s="197"/>
      <c r="E12" s="197"/>
      <c r="F12" s="197"/>
      <c r="G12" s="198"/>
      <c r="H12" s="199"/>
    </row>
    <row r="13" spans="1:8" ht="75">
      <c r="B13" s="206" t="s">
        <v>465</v>
      </c>
      <c r="C13" s="207" t="s">
        <v>1967</v>
      </c>
      <c r="D13" s="208" t="s">
        <v>1317</v>
      </c>
      <c r="E13" s="209" t="s">
        <v>1966</v>
      </c>
      <c r="F13" s="210" t="s">
        <v>1968</v>
      </c>
      <c r="G13" s="212" t="s">
        <v>1969</v>
      </c>
      <c r="H13" s="199"/>
    </row>
    <row r="14" spans="1:8" ht="45">
      <c r="B14" s="206" t="s">
        <v>1970</v>
      </c>
      <c r="C14" s="207" t="s">
        <v>1971</v>
      </c>
      <c r="D14" s="208" t="s">
        <v>1317</v>
      </c>
      <c r="E14" s="209" t="s">
        <v>1966</v>
      </c>
      <c r="F14" s="210" t="s">
        <v>1955</v>
      </c>
      <c r="G14" s="212" t="s">
        <v>1972</v>
      </c>
      <c r="H14" s="199"/>
    </row>
    <row r="15" spans="1:8" ht="60">
      <c r="B15" s="206" t="s">
        <v>1973</v>
      </c>
      <c r="C15" s="207" t="s">
        <v>1974</v>
      </c>
      <c r="D15" s="208" t="s">
        <v>1381</v>
      </c>
      <c r="E15" s="209" t="s">
        <v>1810</v>
      </c>
      <c r="F15" s="210" t="s">
        <v>1968</v>
      </c>
      <c r="G15" s="212" t="s">
        <v>1975</v>
      </c>
      <c r="H15" s="199"/>
    </row>
    <row r="16" spans="1:8">
      <c r="B16" s="206" t="s">
        <v>1976</v>
      </c>
      <c r="C16" s="207" t="s">
        <v>1977</v>
      </c>
      <c r="D16" s="208" t="s">
        <v>1312</v>
      </c>
      <c r="E16" s="209" t="s">
        <v>1393</v>
      </c>
      <c r="F16" s="210"/>
      <c r="G16" s="212" t="s">
        <v>1978</v>
      </c>
      <c r="H16" s="199"/>
    </row>
    <row r="17" spans="2:8" ht="45">
      <c r="B17" s="206" t="s">
        <v>1979</v>
      </c>
      <c r="C17" s="207" t="s">
        <v>1980</v>
      </c>
      <c r="D17" s="208" t="s">
        <v>1337</v>
      </c>
      <c r="E17" s="209" t="s">
        <v>1393</v>
      </c>
      <c r="F17" s="210"/>
      <c r="G17" s="212" t="s">
        <v>1981</v>
      </c>
      <c r="H17" s="199"/>
    </row>
    <row r="18" spans="2:8" ht="45">
      <c r="B18" s="206" t="s">
        <v>1982</v>
      </c>
      <c r="C18" s="207" t="s">
        <v>1983</v>
      </c>
      <c r="D18" s="208" t="s">
        <v>1337</v>
      </c>
      <c r="E18" s="209" t="s">
        <v>1393</v>
      </c>
      <c r="F18" s="210"/>
      <c r="G18" s="212" t="s">
        <v>1984</v>
      </c>
      <c r="H18" s="199"/>
    </row>
    <row r="19" spans="2:8" ht="75">
      <c r="B19" s="206" t="s">
        <v>570</v>
      </c>
      <c r="C19" s="207" t="s">
        <v>1985</v>
      </c>
      <c r="D19" s="208" t="s">
        <v>1381</v>
      </c>
      <c r="E19" s="209" t="s">
        <v>1810</v>
      </c>
      <c r="F19" s="210"/>
      <c r="G19" s="212" t="s">
        <v>1986</v>
      </c>
      <c r="H19" s="199"/>
    </row>
    <row r="20" spans="2:8" ht="120">
      <c r="B20" s="206" t="s">
        <v>1987</v>
      </c>
      <c r="C20" s="207" t="s">
        <v>1988</v>
      </c>
      <c r="D20" s="208" t="s">
        <v>1475</v>
      </c>
      <c r="E20" s="209" t="s">
        <v>1810</v>
      </c>
      <c r="F20" s="210"/>
      <c r="G20" s="212" t="s">
        <v>1989</v>
      </c>
      <c r="H20" s="199"/>
    </row>
    <row r="21" spans="2:8" ht="30">
      <c r="B21" s="206" t="s">
        <v>1990</v>
      </c>
      <c r="C21" s="207" t="s">
        <v>1991</v>
      </c>
      <c r="D21" s="208" t="s">
        <v>1306</v>
      </c>
      <c r="E21" s="209" t="s">
        <v>1810</v>
      </c>
      <c r="F21" s="210"/>
      <c r="G21" s="212" t="s">
        <v>1992</v>
      </c>
      <c r="H21" s="199"/>
    </row>
    <row r="22" spans="2:8" ht="90">
      <c r="B22" s="206" t="s">
        <v>1993</v>
      </c>
      <c r="C22" s="207" t="s">
        <v>1994</v>
      </c>
      <c r="D22" s="208" t="s">
        <v>1912</v>
      </c>
      <c r="E22" s="209" t="s">
        <v>1810</v>
      </c>
      <c r="F22" s="210"/>
      <c r="G22" s="212" t="s">
        <v>1995</v>
      </c>
      <c r="H22" s="199"/>
    </row>
    <row r="23" spans="2:8" ht="90">
      <c r="B23" s="206" t="s">
        <v>590</v>
      </c>
      <c r="C23" s="207" t="s">
        <v>1996</v>
      </c>
      <c r="D23" s="208" t="s">
        <v>1475</v>
      </c>
      <c r="E23" s="209" t="s">
        <v>1810</v>
      </c>
      <c r="F23" s="210"/>
      <c r="G23" s="212" t="s">
        <v>1997</v>
      </c>
      <c r="H23" s="199"/>
    </row>
    <row r="24" spans="2:8" ht="75">
      <c r="B24" s="206" t="s">
        <v>1998</v>
      </c>
      <c r="C24" s="207" t="s">
        <v>1999</v>
      </c>
      <c r="D24" s="208" t="s">
        <v>1413</v>
      </c>
      <c r="E24" s="209" t="s">
        <v>1392</v>
      </c>
      <c r="F24" s="210"/>
      <c r="G24" s="212" t="s">
        <v>2000</v>
      </c>
      <c r="H24" s="199"/>
    </row>
    <row r="25" spans="2:8" ht="75">
      <c r="B25" s="206" t="s">
        <v>2001</v>
      </c>
      <c r="C25" s="207" t="s">
        <v>2002</v>
      </c>
      <c r="D25" s="208" t="s">
        <v>1413</v>
      </c>
      <c r="E25" s="209" t="s">
        <v>1392</v>
      </c>
      <c r="F25" s="210"/>
      <c r="G25" s="212" t="s">
        <v>2003</v>
      </c>
      <c r="H25" s="199"/>
    </row>
    <row r="26" spans="2:8" ht="30">
      <c r="B26" s="206" t="s">
        <v>2004</v>
      </c>
      <c r="C26" s="207" t="s">
        <v>2005</v>
      </c>
      <c r="D26" s="208" t="s">
        <v>1413</v>
      </c>
      <c r="E26" s="209" t="s">
        <v>1392</v>
      </c>
      <c r="F26" s="210"/>
      <c r="G26" s="212" t="s">
        <v>2006</v>
      </c>
      <c r="H26" s="199"/>
    </row>
    <row r="27" spans="2:8" ht="75">
      <c r="B27" s="206" t="s">
        <v>2007</v>
      </c>
      <c r="C27" s="207" t="s">
        <v>2008</v>
      </c>
      <c r="D27" s="208" t="s">
        <v>1339</v>
      </c>
      <c r="E27" s="209" t="s">
        <v>1392</v>
      </c>
      <c r="F27" s="210"/>
      <c r="G27" s="212" t="s">
        <v>2009</v>
      </c>
      <c r="H27" s="199"/>
    </row>
    <row r="28" spans="2:8" ht="120">
      <c r="B28" s="206" t="s">
        <v>2010</v>
      </c>
      <c r="C28" s="207" t="s">
        <v>2011</v>
      </c>
      <c r="D28" s="208" t="s">
        <v>1930</v>
      </c>
      <c r="E28" s="209" t="s">
        <v>1392</v>
      </c>
      <c r="F28" s="210"/>
      <c r="G28" s="212" t="s">
        <v>2012</v>
      </c>
      <c r="H28" s="199"/>
    </row>
    <row r="29" spans="2:8" ht="120">
      <c r="B29" s="206" t="s">
        <v>2013</v>
      </c>
      <c r="C29" s="207" t="s">
        <v>2014</v>
      </c>
      <c r="D29" s="208" t="s">
        <v>1930</v>
      </c>
      <c r="E29" s="209" t="s">
        <v>1392</v>
      </c>
      <c r="F29" s="210"/>
      <c r="G29" s="212" t="s">
        <v>2015</v>
      </c>
      <c r="H29" s="199"/>
    </row>
    <row r="30" spans="2:8" ht="120">
      <c r="B30" s="206" t="s">
        <v>2016</v>
      </c>
      <c r="C30" s="207" t="s">
        <v>2017</v>
      </c>
      <c r="D30" s="208" t="s">
        <v>1930</v>
      </c>
      <c r="E30" s="209" t="s">
        <v>1392</v>
      </c>
      <c r="F30" s="210"/>
      <c r="G30" s="212" t="s">
        <v>2018</v>
      </c>
      <c r="H30" s="199"/>
    </row>
    <row r="31" spans="2:8" ht="120">
      <c r="B31" s="206" t="s">
        <v>2019</v>
      </c>
      <c r="C31" s="207" t="s">
        <v>2020</v>
      </c>
      <c r="D31" s="208" t="s">
        <v>1930</v>
      </c>
      <c r="E31" s="209" t="s">
        <v>1392</v>
      </c>
      <c r="F31" s="210"/>
      <c r="G31" s="212" t="s">
        <v>2021</v>
      </c>
      <c r="H31" s="199"/>
    </row>
    <row r="32" spans="2:8" ht="120">
      <c r="B32" s="206" t="s">
        <v>2022</v>
      </c>
      <c r="C32" s="207" t="s">
        <v>2023</v>
      </c>
      <c r="D32" s="208" t="s">
        <v>1930</v>
      </c>
      <c r="E32" s="209" t="s">
        <v>1392</v>
      </c>
      <c r="F32" s="210"/>
      <c r="G32" s="212" t="s">
        <v>2024</v>
      </c>
      <c r="H32" s="199"/>
    </row>
    <row r="33" spans="1:8" ht="90">
      <c r="B33" s="206" t="s">
        <v>2025</v>
      </c>
      <c r="C33" s="207" t="s">
        <v>2026</v>
      </c>
      <c r="D33" s="208" t="s">
        <v>1532</v>
      </c>
      <c r="E33" s="209" t="s">
        <v>1392</v>
      </c>
      <c r="F33" s="210"/>
      <c r="G33" s="212" t="s">
        <v>2027</v>
      </c>
      <c r="H33" s="199"/>
    </row>
    <row r="34" spans="1:8" ht="30">
      <c r="B34" s="206" t="s">
        <v>2028</v>
      </c>
      <c r="C34" s="207" t="s">
        <v>2029</v>
      </c>
      <c r="D34" s="208" t="s">
        <v>1479</v>
      </c>
      <c r="E34" s="209" t="s">
        <v>1393</v>
      </c>
      <c r="F34" s="210"/>
      <c r="G34" s="212" t="s">
        <v>2030</v>
      </c>
      <c r="H34" s="199"/>
    </row>
    <row r="35" spans="1:8">
      <c r="B35" s="206" t="s">
        <v>369</v>
      </c>
      <c r="C35" s="207" t="s">
        <v>2031</v>
      </c>
      <c r="D35" s="208">
        <v>14</v>
      </c>
      <c r="E35" s="209" t="s">
        <v>1318</v>
      </c>
      <c r="F35" s="210"/>
      <c r="G35" s="612" t="s">
        <v>2032</v>
      </c>
      <c r="H35" s="199"/>
    </row>
    <row r="36" spans="1:8">
      <c r="B36" s="206" t="s">
        <v>370</v>
      </c>
      <c r="C36" s="207" t="s">
        <v>2033</v>
      </c>
      <c r="D36" s="208">
        <v>6</v>
      </c>
      <c r="E36" s="209" t="s">
        <v>2034</v>
      </c>
      <c r="F36" s="210"/>
      <c r="G36" s="613"/>
      <c r="H36" s="199"/>
    </row>
    <row r="37" spans="1:8" ht="45">
      <c r="B37" s="206" t="s">
        <v>2035</v>
      </c>
      <c r="C37" s="207" t="s">
        <v>2036</v>
      </c>
      <c r="D37" s="208" t="s">
        <v>1479</v>
      </c>
      <c r="E37" s="209" t="s">
        <v>1966</v>
      </c>
      <c r="F37" s="210"/>
      <c r="G37" s="212" t="s">
        <v>2037</v>
      </c>
      <c r="H37" s="199"/>
    </row>
    <row r="38" spans="1:8" ht="75">
      <c r="B38" s="206" t="s">
        <v>2038</v>
      </c>
      <c r="C38" s="207" t="s">
        <v>2039</v>
      </c>
      <c r="D38" s="208" t="s">
        <v>1339</v>
      </c>
      <c r="E38" s="209" t="s">
        <v>1318</v>
      </c>
      <c r="F38" s="210"/>
      <c r="G38" s="212" t="s">
        <v>2040</v>
      </c>
      <c r="H38" s="199"/>
    </row>
    <row r="39" spans="1:8" ht="90">
      <c r="B39" s="206" t="s">
        <v>2041</v>
      </c>
      <c r="C39" s="207" t="s">
        <v>2042</v>
      </c>
      <c r="D39" s="208" t="s">
        <v>1339</v>
      </c>
      <c r="E39" s="209" t="s">
        <v>1392</v>
      </c>
      <c r="F39" s="210"/>
      <c r="G39" s="212" t="s">
        <v>2043</v>
      </c>
      <c r="H39" s="199"/>
    </row>
    <row r="40" spans="1:8" ht="90">
      <c r="B40" s="206" t="s">
        <v>2044</v>
      </c>
      <c r="C40" s="207" t="s">
        <v>2045</v>
      </c>
      <c r="D40" s="208" t="s">
        <v>1339</v>
      </c>
      <c r="E40" s="209" t="s">
        <v>1392</v>
      </c>
      <c r="F40" s="210"/>
      <c r="G40" s="212" t="s">
        <v>2046</v>
      </c>
      <c r="H40" s="199"/>
    </row>
    <row r="41" spans="1:8" ht="60">
      <c r="B41" s="206" t="s">
        <v>2047</v>
      </c>
      <c r="C41" s="207" t="s">
        <v>2048</v>
      </c>
      <c r="D41" s="208" t="s">
        <v>1339</v>
      </c>
      <c r="E41" s="209" t="s">
        <v>1966</v>
      </c>
      <c r="F41" s="210"/>
      <c r="G41" s="212" t="s">
        <v>2049</v>
      </c>
      <c r="H41" s="199"/>
    </row>
    <row r="42" spans="1:8" ht="90">
      <c r="B42" s="206" t="s">
        <v>2050</v>
      </c>
      <c r="C42" s="207" t="s">
        <v>2051</v>
      </c>
      <c r="D42" s="208" t="s">
        <v>1339</v>
      </c>
      <c r="E42" s="209" t="s">
        <v>1392</v>
      </c>
      <c r="F42" s="210"/>
      <c r="G42" s="212" t="s">
        <v>2052</v>
      </c>
      <c r="H42" s="199"/>
    </row>
    <row r="43" spans="1:8" ht="90">
      <c r="B43" s="206" t="s">
        <v>2053</v>
      </c>
      <c r="C43" s="207" t="s">
        <v>2054</v>
      </c>
      <c r="D43" s="208" t="s">
        <v>1339</v>
      </c>
      <c r="E43" s="209" t="s">
        <v>1392</v>
      </c>
      <c r="F43" s="210"/>
      <c r="G43" s="212" t="s">
        <v>2055</v>
      </c>
      <c r="H43" s="199"/>
    </row>
    <row r="44" spans="1:8" ht="90">
      <c r="B44" s="206" t="s">
        <v>2056</v>
      </c>
      <c r="C44" s="207" t="s">
        <v>2057</v>
      </c>
      <c r="D44" s="208" t="s">
        <v>1339</v>
      </c>
      <c r="E44" s="209" t="s">
        <v>1392</v>
      </c>
      <c r="F44" s="210"/>
      <c r="G44" s="212" t="s">
        <v>2058</v>
      </c>
      <c r="H44" s="199"/>
    </row>
    <row r="45" spans="1:8" ht="90">
      <c r="B45" s="206" t="s">
        <v>2059</v>
      </c>
      <c r="C45" s="207" t="s">
        <v>2060</v>
      </c>
      <c r="D45" s="208" t="s">
        <v>1339</v>
      </c>
      <c r="E45" s="209" t="s">
        <v>1392</v>
      </c>
      <c r="F45" s="210"/>
      <c r="G45" s="212" t="s">
        <v>2061</v>
      </c>
      <c r="H45" s="199"/>
    </row>
    <row r="46" spans="1:8" ht="90">
      <c r="B46" s="206" t="s">
        <v>2062</v>
      </c>
      <c r="C46" s="207" t="s">
        <v>2063</v>
      </c>
      <c r="D46" s="208" t="s">
        <v>1339</v>
      </c>
      <c r="E46" s="209" t="s">
        <v>1392</v>
      </c>
      <c r="F46" s="210"/>
      <c r="G46" s="212" t="s">
        <v>2064</v>
      </c>
      <c r="H46" s="199"/>
    </row>
    <row r="47" spans="1:8" ht="60.75" thickBot="1">
      <c r="B47" s="213" t="s">
        <v>2065</v>
      </c>
      <c r="C47" s="214" t="s">
        <v>2066</v>
      </c>
      <c r="D47" s="215" t="s">
        <v>1339</v>
      </c>
      <c r="E47" s="216" t="s">
        <v>1966</v>
      </c>
      <c r="F47" s="217"/>
      <c r="G47" s="218" t="s">
        <v>2067</v>
      </c>
      <c r="H47" s="199"/>
    </row>
    <row r="48" spans="1:8">
      <c r="A48" s="238"/>
      <c r="B48" s="267"/>
      <c r="C48" s="268"/>
      <c r="D48" s="269"/>
      <c r="E48" s="222"/>
      <c r="F48" s="222"/>
      <c r="G48" s="271"/>
      <c r="H48" s="272"/>
    </row>
    <row r="49" spans="1:8" ht="17.25" thickBot="1">
      <c r="A49" s="238"/>
      <c r="B49" s="273"/>
      <c r="C49" s="274"/>
      <c r="D49" s="275"/>
      <c r="E49" s="276"/>
      <c r="F49" s="276"/>
      <c r="G49" s="278"/>
      <c r="H49" s="272"/>
    </row>
    <row r="50" spans="1:8" ht="18.75">
      <c r="B50" s="279" t="s">
        <v>2068</v>
      </c>
      <c r="C50" s="280"/>
      <c r="D50" s="281"/>
      <c r="E50" s="282"/>
      <c r="F50" s="282"/>
      <c r="G50" s="283"/>
      <c r="H50" s="199"/>
    </row>
    <row r="51" spans="1:8">
      <c r="B51" s="284" t="s">
        <v>2069</v>
      </c>
      <c r="C51" s="280"/>
      <c r="D51" s="281"/>
      <c r="E51" s="282"/>
      <c r="F51" s="282"/>
      <c r="G51" s="283"/>
      <c r="H51" s="199"/>
    </row>
    <row r="52" spans="1:8">
      <c r="B52" s="284" t="s">
        <v>2070</v>
      </c>
      <c r="C52" s="280"/>
      <c r="D52" s="281"/>
      <c r="E52" s="282"/>
      <c r="F52" s="282"/>
      <c r="G52" s="283"/>
      <c r="H52" s="199"/>
    </row>
    <row r="53" spans="1:8">
      <c r="B53" s="284" t="s">
        <v>2071</v>
      </c>
      <c r="C53" s="280"/>
      <c r="D53" s="281"/>
      <c r="E53" s="282"/>
      <c r="F53" s="282"/>
      <c r="G53" s="283"/>
      <c r="H53" s="199"/>
    </row>
    <row r="54" spans="1:8">
      <c r="B54" s="284" t="s">
        <v>2072</v>
      </c>
      <c r="C54" s="280"/>
      <c r="D54" s="281"/>
      <c r="E54" s="282"/>
      <c r="F54" s="282"/>
      <c r="G54" s="283"/>
      <c r="H54" s="199"/>
    </row>
    <row r="55" spans="1:8">
      <c r="B55" s="284" t="s">
        <v>2073</v>
      </c>
      <c r="C55" s="280"/>
      <c r="D55" s="281"/>
      <c r="E55" s="282"/>
      <c r="F55" s="282"/>
      <c r="G55" s="283"/>
      <c r="H55" s="199"/>
    </row>
    <row r="56" spans="1:8">
      <c r="B56" s="284" t="s">
        <v>2074</v>
      </c>
      <c r="C56" s="280"/>
      <c r="D56" s="281"/>
      <c r="E56" s="282"/>
      <c r="F56" s="282"/>
      <c r="G56" s="283"/>
      <c r="H56" s="199"/>
    </row>
    <row r="57" spans="1:8">
      <c r="B57" s="284" t="s">
        <v>2075</v>
      </c>
      <c r="C57" s="280"/>
      <c r="D57" s="281"/>
      <c r="E57" s="282"/>
      <c r="F57" s="282"/>
      <c r="G57" s="283"/>
      <c r="H57" s="199"/>
    </row>
    <row r="58" spans="1:8">
      <c r="B58" s="284"/>
      <c r="C58" s="280"/>
      <c r="D58" s="281"/>
      <c r="E58" s="282"/>
      <c r="F58" s="282"/>
      <c r="G58" s="283"/>
      <c r="H58" s="199"/>
    </row>
    <row r="59" spans="1:8">
      <c r="B59" s="284" t="s">
        <v>2076</v>
      </c>
      <c r="C59" s="280"/>
      <c r="D59" s="281"/>
      <c r="E59" s="282"/>
      <c r="F59" s="282"/>
      <c r="G59" s="283"/>
      <c r="H59" s="199"/>
    </row>
    <row r="60" spans="1:8">
      <c r="B60" s="284"/>
      <c r="C60" s="280"/>
      <c r="D60" s="281"/>
      <c r="E60" s="282"/>
      <c r="F60" s="282"/>
      <c r="G60" s="283"/>
      <c r="H60" s="199"/>
    </row>
    <row r="61" spans="1:8">
      <c r="B61" s="284" t="s">
        <v>2077</v>
      </c>
      <c r="C61" s="280"/>
      <c r="D61" s="281"/>
      <c r="E61" s="282"/>
      <c r="F61" s="282"/>
      <c r="G61" s="283"/>
      <c r="H61" s="199"/>
    </row>
    <row r="62" spans="1:8">
      <c r="B62" s="284" t="s">
        <v>2078</v>
      </c>
      <c r="C62" s="280"/>
      <c r="D62" s="281"/>
      <c r="E62" s="282"/>
      <c r="F62" s="282"/>
      <c r="G62" s="283"/>
      <c r="H62" s="199"/>
    </row>
    <row r="63" spans="1:8" ht="17.25" thickBot="1">
      <c r="B63" s="305"/>
      <c r="C63" s="306"/>
      <c r="D63" s="307"/>
      <c r="E63" s="277"/>
      <c r="F63" s="277"/>
      <c r="G63" s="304"/>
      <c r="H63" s="199"/>
    </row>
    <row r="64" spans="1:8" ht="20.100000000000001" customHeight="1">
      <c r="B64" s="219"/>
      <c r="C64" s="219"/>
      <c r="D64" s="220"/>
      <c r="E64" s="221"/>
      <c r="F64" s="221"/>
      <c r="G64" s="219"/>
      <c r="H64" s="185"/>
    </row>
  </sheetData>
  <mergeCells count="1">
    <mergeCell ref="G35:G36"/>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9">
    <outlinePr summaryBelow="0"/>
    <pageSetUpPr fitToPage="1"/>
  </sheetPr>
  <dimension ref="A1:H7"/>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492</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c r="B5" s="200" t="s">
        <v>2079</v>
      </c>
      <c r="C5" s="201" t="s">
        <v>2080</v>
      </c>
      <c r="D5" s="202" t="s">
        <v>1306</v>
      </c>
      <c r="E5" s="203" t="s">
        <v>1333</v>
      </c>
      <c r="F5" s="204" t="s">
        <v>1889</v>
      </c>
      <c r="G5" s="205" t="s">
        <v>1384</v>
      </c>
      <c r="H5" s="199"/>
    </row>
    <row r="6" spans="1:8" ht="17.25" thickBot="1">
      <c r="B6" s="206" t="s">
        <v>2081</v>
      </c>
      <c r="C6" s="207" t="s">
        <v>2082</v>
      </c>
      <c r="D6" s="208" t="s">
        <v>1375</v>
      </c>
      <c r="E6" s="209" t="s">
        <v>1338</v>
      </c>
      <c r="F6" s="210"/>
      <c r="G6" s="212"/>
      <c r="H6" s="199"/>
    </row>
    <row r="7" spans="1:8" ht="20.100000000000001" customHeight="1">
      <c r="B7" s="219"/>
      <c r="C7" s="219"/>
      <c r="D7" s="220"/>
      <c r="E7" s="221"/>
      <c r="F7" s="221"/>
      <c r="G7" s="219"/>
      <c r="H7"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2">
    <outlinePr summaryBelow="0"/>
    <pageSetUpPr fitToPage="1"/>
  </sheetPr>
  <dimension ref="A1:H11"/>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8</v>
      </c>
      <c r="C2" s="187"/>
      <c r="D2" s="187"/>
      <c r="E2" s="187"/>
      <c r="F2" s="187"/>
      <c r="G2" s="188"/>
      <c r="H2" s="189"/>
    </row>
    <row r="3" spans="1:8" ht="13.5" customHeight="1">
      <c r="A3" s="45"/>
      <c r="B3" s="236"/>
      <c r="C3" s="236"/>
      <c r="D3" s="236"/>
      <c r="E3" s="236"/>
      <c r="F3" s="236"/>
      <c r="G3" s="236"/>
      <c r="H3" s="191"/>
    </row>
    <row r="4" spans="1:8">
      <c r="A4" s="45"/>
      <c r="B4" s="41" t="s">
        <v>2088</v>
      </c>
      <c r="C4" s="41"/>
      <c r="D4" s="41"/>
      <c r="E4" s="41"/>
      <c r="F4" s="41"/>
      <c r="G4" s="41"/>
      <c r="H4" s="191"/>
    </row>
    <row r="5" spans="1:8" ht="13.5" customHeight="1" thickBot="1">
      <c r="A5" s="45"/>
      <c r="B5" s="239"/>
      <c r="C5" s="239"/>
      <c r="D5" s="239"/>
      <c r="E5" s="239"/>
      <c r="F5" s="239"/>
      <c r="G5" s="239"/>
      <c r="H5" s="191"/>
    </row>
    <row r="6" spans="1:8" ht="20.25" customHeight="1" thickBot="1">
      <c r="A6" s="44"/>
      <c r="B6" s="192" t="s">
        <v>24</v>
      </c>
      <c r="C6" s="193" t="s">
        <v>1298</v>
      </c>
      <c r="D6" s="193" t="s">
        <v>1299</v>
      </c>
      <c r="E6" s="193" t="s">
        <v>1300</v>
      </c>
      <c r="F6" s="194" t="s">
        <v>1301</v>
      </c>
      <c r="G6" s="195" t="s">
        <v>993</v>
      </c>
      <c r="H6" s="44"/>
    </row>
    <row r="7" spans="1:8">
      <c r="B7" s="200" t="s">
        <v>2083</v>
      </c>
      <c r="C7" s="201" t="s">
        <v>2084</v>
      </c>
      <c r="D7" s="202" t="s">
        <v>1381</v>
      </c>
      <c r="E7" s="203" t="s">
        <v>1837</v>
      </c>
      <c r="F7" s="204" t="s">
        <v>1794</v>
      </c>
      <c r="G7" s="205" t="s">
        <v>1384</v>
      </c>
      <c r="H7" s="199"/>
    </row>
    <row r="8" spans="1:8" ht="30">
      <c r="B8" s="206" t="s">
        <v>2085</v>
      </c>
      <c r="C8" s="207" t="s">
        <v>1440</v>
      </c>
      <c r="D8" s="208" t="s">
        <v>1863</v>
      </c>
      <c r="E8" s="209" t="s">
        <v>1837</v>
      </c>
      <c r="F8" s="210"/>
      <c r="G8" s="212" t="s">
        <v>2089</v>
      </c>
      <c r="H8" s="199"/>
    </row>
    <row r="9" spans="1:8" ht="90">
      <c r="B9" s="206" t="s">
        <v>2086</v>
      </c>
      <c r="C9" s="207" t="s">
        <v>1499</v>
      </c>
      <c r="D9" s="208" t="s">
        <v>1500</v>
      </c>
      <c r="E9" s="209" t="s">
        <v>2034</v>
      </c>
      <c r="F9" s="210"/>
      <c r="G9" s="212" t="s">
        <v>9562</v>
      </c>
      <c r="H9" s="199"/>
    </row>
    <row r="10" spans="1:8" ht="75.75" thickBot="1">
      <c r="B10" s="206" t="s">
        <v>2087</v>
      </c>
      <c r="C10" s="207" t="s">
        <v>1567</v>
      </c>
      <c r="D10" s="208" t="s">
        <v>1500</v>
      </c>
      <c r="E10" s="209" t="s">
        <v>2034</v>
      </c>
      <c r="F10" s="210"/>
      <c r="G10" s="212" t="s">
        <v>9563</v>
      </c>
      <c r="H10" s="199"/>
    </row>
    <row r="11" spans="1:8" ht="20.100000000000001" customHeight="1">
      <c r="B11" s="219"/>
      <c r="C11" s="219"/>
      <c r="D11" s="220"/>
      <c r="E11" s="221"/>
      <c r="F11" s="221"/>
      <c r="G11" s="219"/>
      <c r="H11"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outlinePr summaryBelow="0"/>
    <pageSetUpPr fitToPage="1"/>
  </sheetPr>
  <dimension ref="A1:H47"/>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1</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s="44" customFormat="1" ht="20.100000000000001" customHeight="1" thickBot="1">
      <c r="A5" s="8"/>
      <c r="B5" s="410" t="s">
        <v>1314</v>
      </c>
      <c r="C5" s="411"/>
      <c r="D5" s="412"/>
      <c r="E5" s="413"/>
      <c r="F5" s="413"/>
      <c r="G5" s="414"/>
      <c r="H5" s="199"/>
    </row>
    <row r="6" spans="1:8">
      <c r="B6" s="200" t="s">
        <v>4151</v>
      </c>
      <c r="C6" s="201" t="s">
        <v>4152</v>
      </c>
      <c r="D6" s="202" t="s">
        <v>1322</v>
      </c>
      <c r="E6" s="203" t="s">
        <v>1307</v>
      </c>
      <c r="F6" s="204" t="s">
        <v>1308</v>
      </c>
      <c r="G6" s="205" t="s">
        <v>1324</v>
      </c>
      <c r="H6" s="199"/>
    </row>
    <row r="7" spans="1:8">
      <c r="B7" s="206" t="s">
        <v>4153</v>
      </c>
      <c r="C7" s="207" t="s">
        <v>4154</v>
      </c>
      <c r="D7" s="208" t="s">
        <v>1337</v>
      </c>
      <c r="E7" s="209" t="s">
        <v>1313</v>
      </c>
      <c r="F7" s="210"/>
      <c r="G7" s="308"/>
      <c r="H7" s="199"/>
    </row>
    <row r="8" spans="1:8" ht="17.25" thickBot="1">
      <c r="B8" s="254" t="s">
        <v>1394</v>
      </c>
      <c r="C8" s="255" t="s">
        <v>4155</v>
      </c>
      <c r="D8" s="256" t="s">
        <v>1347</v>
      </c>
      <c r="E8" s="257" t="s">
        <v>1307</v>
      </c>
      <c r="F8" s="258"/>
      <c r="G8" s="227"/>
      <c r="H8" s="199"/>
    </row>
    <row r="9" spans="1:8" ht="20.100000000000001" customHeight="1">
      <c r="B9" s="415" t="s">
        <v>4156</v>
      </c>
      <c r="C9" s="268"/>
      <c r="D9" s="269"/>
      <c r="E9" s="222"/>
      <c r="F9" s="222"/>
      <c r="G9" s="365"/>
      <c r="H9" s="199"/>
    </row>
    <row r="10" spans="1:8" ht="13.5" customHeight="1">
      <c r="B10" s="416" t="s">
        <v>4157</v>
      </c>
      <c r="C10" s="299"/>
      <c r="D10" s="300"/>
      <c r="E10" s="301"/>
      <c r="F10" s="301"/>
      <c r="G10" s="283"/>
      <c r="H10" s="199"/>
    </row>
    <row r="11" spans="1:8" ht="13.5" customHeight="1">
      <c r="B11" s="416" t="s">
        <v>4158</v>
      </c>
      <c r="C11" s="299"/>
      <c r="D11" s="300"/>
      <c r="E11" s="301"/>
      <c r="F11" s="301"/>
      <c r="G11" s="283"/>
      <c r="H11" s="199"/>
    </row>
    <row r="12" spans="1:8" ht="13.5" customHeight="1" thickBot="1">
      <c r="B12" s="417" t="s">
        <v>4159</v>
      </c>
      <c r="C12" s="274"/>
      <c r="D12" s="275"/>
      <c r="E12" s="276"/>
      <c r="F12" s="276"/>
      <c r="G12" s="304"/>
      <c r="H12" s="199"/>
    </row>
    <row r="13" spans="1:8" ht="45" customHeight="1">
      <c r="B13" s="200" t="s">
        <v>4160</v>
      </c>
      <c r="C13" s="201" t="s">
        <v>4161</v>
      </c>
      <c r="D13" s="418" t="s">
        <v>1317</v>
      </c>
      <c r="E13" s="289" t="s">
        <v>1414</v>
      </c>
      <c r="F13" s="204" t="s">
        <v>4162</v>
      </c>
      <c r="G13" s="205" t="s">
        <v>4163</v>
      </c>
      <c r="H13" s="199"/>
    </row>
    <row r="14" spans="1:8" ht="45" customHeight="1">
      <c r="B14" s="206" t="s">
        <v>4164</v>
      </c>
      <c r="C14" s="207" t="s">
        <v>4165</v>
      </c>
      <c r="D14" s="208" t="s">
        <v>1317</v>
      </c>
      <c r="E14" s="209" t="s">
        <v>1948</v>
      </c>
      <c r="F14" s="210" t="s">
        <v>4162</v>
      </c>
      <c r="G14" s="308" t="s">
        <v>4166</v>
      </c>
      <c r="H14" s="199"/>
    </row>
    <row r="15" spans="1:8" ht="45" customHeight="1">
      <c r="B15" s="206" t="s">
        <v>4167</v>
      </c>
      <c r="C15" s="207" t="s">
        <v>4168</v>
      </c>
      <c r="D15" s="208" t="s">
        <v>1317</v>
      </c>
      <c r="E15" s="209" t="s">
        <v>1414</v>
      </c>
      <c r="F15" s="210" t="s">
        <v>4162</v>
      </c>
      <c r="G15" s="308" t="s">
        <v>4163</v>
      </c>
      <c r="H15" s="199"/>
    </row>
    <row r="16" spans="1:8" ht="45" customHeight="1">
      <c r="B16" s="206" t="s">
        <v>4169</v>
      </c>
      <c r="C16" s="207" t="s">
        <v>4170</v>
      </c>
      <c r="D16" s="208" t="s">
        <v>1317</v>
      </c>
      <c r="E16" s="209" t="s">
        <v>1948</v>
      </c>
      <c r="F16" s="210" t="s">
        <v>4162</v>
      </c>
      <c r="G16" s="308" t="s">
        <v>4163</v>
      </c>
      <c r="H16" s="199"/>
    </row>
    <row r="17" spans="2:8" ht="45">
      <c r="B17" s="206" t="s">
        <v>750</v>
      </c>
      <c r="C17" s="207" t="s">
        <v>4171</v>
      </c>
      <c r="D17" s="208" t="s">
        <v>1317</v>
      </c>
      <c r="E17" s="209" t="s">
        <v>1414</v>
      </c>
      <c r="F17" s="210" t="s">
        <v>4162</v>
      </c>
      <c r="G17" s="308" t="s">
        <v>4172</v>
      </c>
      <c r="H17" s="199"/>
    </row>
    <row r="18" spans="2:8" ht="45" customHeight="1">
      <c r="B18" s="206" t="s">
        <v>4173</v>
      </c>
      <c r="C18" s="207" t="s">
        <v>4174</v>
      </c>
      <c r="D18" s="208" t="s">
        <v>1317</v>
      </c>
      <c r="E18" s="209" t="s">
        <v>1948</v>
      </c>
      <c r="F18" s="210" t="s">
        <v>4162</v>
      </c>
      <c r="G18" s="308" t="s">
        <v>4166</v>
      </c>
      <c r="H18" s="199"/>
    </row>
    <row r="19" spans="2:8" ht="45" customHeight="1">
      <c r="B19" s="206" t="s">
        <v>4175</v>
      </c>
      <c r="C19" s="207" t="s">
        <v>4176</v>
      </c>
      <c r="D19" s="208" t="s">
        <v>1317</v>
      </c>
      <c r="E19" s="209" t="s">
        <v>1414</v>
      </c>
      <c r="F19" s="210" t="s">
        <v>4162</v>
      </c>
      <c r="G19" s="308" t="s">
        <v>4166</v>
      </c>
      <c r="H19" s="199"/>
    </row>
    <row r="20" spans="2:8" ht="30" customHeight="1">
      <c r="B20" s="206" t="s">
        <v>751</v>
      </c>
      <c r="C20" s="207" t="s">
        <v>4177</v>
      </c>
      <c r="D20" s="208" t="s">
        <v>1317</v>
      </c>
      <c r="E20" s="209" t="s">
        <v>1948</v>
      </c>
      <c r="F20" s="210" t="s">
        <v>4162</v>
      </c>
      <c r="G20" s="308" t="s">
        <v>4178</v>
      </c>
      <c r="H20" s="199"/>
    </row>
    <row r="21" spans="2:8" ht="30" customHeight="1">
      <c r="B21" s="206" t="s">
        <v>752</v>
      </c>
      <c r="C21" s="207" t="s">
        <v>4179</v>
      </c>
      <c r="D21" s="208" t="s">
        <v>1317</v>
      </c>
      <c r="E21" s="209" t="s">
        <v>1414</v>
      </c>
      <c r="F21" s="210" t="s">
        <v>4162</v>
      </c>
      <c r="G21" s="308" t="s">
        <v>4180</v>
      </c>
      <c r="H21" s="199"/>
    </row>
    <row r="22" spans="2:8" ht="30" customHeight="1">
      <c r="B22" s="206" t="s">
        <v>753</v>
      </c>
      <c r="C22" s="207" t="s">
        <v>4181</v>
      </c>
      <c r="D22" s="208" t="s">
        <v>1317</v>
      </c>
      <c r="E22" s="209" t="s">
        <v>1948</v>
      </c>
      <c r="F22" s="210" t="s">
        <v>4162</v>
      </c>
      <c r="G22" s="308" t="s">
        <v>4178</v>
      </c>
      <c r="H22" s="199"/>
    </row>
    <row r="23" spans="2:8" ht="30" customHeight="1">
      <c r="B23" s="206" t="s">
        <v>754</v>
      </c>
      <c r="C23" s="207" t="s">
        <v>4182</v>
      </c>
      <c r="D23" s="208" t="s">
        <v>1317</v>
      </c>
      <c r="E23" s="209" t="s">
        <v>1414</v>
      </c>
      <c r="F23" s="210" t="s">
        <v>4162</v>
      </c>
      <c r="G23" s="308" t="s">
        <v>4178</v>
      </c>
      <c r="H23" s="199"/>
    </row>
    <row r="24" spans="2:8" ht="45">
      <c r="B24" s="206" t="s">
        <v>755</v>
      </c>
      <c r="C24" s="207" t="s">
        <v>4183</v>
      </c>
      <c r="D24" s="208" t="s">
        <v>1317</v>
      </c>
      <c r="E24" s="209" t="s">
        <v>1948</v>
      </c>
      <c r="F24" s="210" t="s">
        <v>4162</v>
      </c>
      <c r="G24" s="227" t="s">
        <v>4184</v>
      </c>
      <c r="H24" s="199"/>
    </row>
    <row r="25" spans="2:8" ht="30" customHeight="1">
      <c r="B25" s="206" t="s">
        <v>756</v>
      </c>
      <c r="C25" s="207" t="s">
        <v>4185</v>
      </c>
      <c r="D25" s="208" t="s">
        <v>1317</v>
      </c>
      <c r="E25" s="209" t="s">
        <v>1414</v>
      </c>
      <c r="F25" s="210" t="s">
        <v>4162</v>
      </c>
      <c r="G25" s="308" t="s">
        <v>4180</v>
      </c>
      <c r="H25" s="199"/>
    </row>
    <row r="26" spans="2:8" ht="30" customHeight="1">
      <c r="B26" s="206" t="s">
        <v>4186</v>
      </c>
      <c r="C26" s="207" t="s">
        <v>4187</v>
      </c>
      <c r="D26" s="208" t="s">
        <v>1317</v>
      </c>
      <c r="E26" s="209" t="s">
        <v>1948</v>
      </c>
      <c r="F26" s="210" t="s">
        <v>4162</v>
      </c>
      <c r="G26" s="308" t="s">
        <v>4180</v>
      </c>
      <c r="H26" s="199"/>
    </row>
    <row r="27" spans="2:8" ht="45">
      <c r="B27" s="230" t="s">
        <v>4188</v>
      </c>
      <c r="C27" s="207" t="s">
        <v>4189</v>
      </c>
      <c r="D27" s="208" t="s">
        <v>1317</v>
      </c>
      <c r="E27" s="4" t="s">
        <v>1414</v>
      </c>
      <c r="F27" s="231" t="s">
        <v>4190</v>
      </c>
      <c r="G27" s="232" t="s">
        <v>4192</v>
      </c>
      <c r="H27" s="233"/>
    </row>
    <row r="28" spans="2:8" ht="30">
      <c r="B28" s="206" t="s">
        <v>4193</v>
      </c>
      <c r="C28" s="207" t="s">
        <v>4194</v>
      </c>
      <c r="D28" s="208" t="s">
        <v>1317</v>
      </c>
      <c r="E28" s="209" t="s">
        <v>1948</v>
      </c>
      <c r="F28" s="210" t="s">
        <v>4162</v>
      </c>
      <c r="G28" s="308" t="s">
        <v>4180</v>
      </c>
      <c r="H28" s="199"/>
    </row>
    <row r="29" spans="2:8" ht="45">
      <c r="B29" s="230" t="s">
        <v>4195</v>
      </c>
      <c r="C29" s="207" t="s">
        <v>4196</v>
      </c>
      <c r="D29" s="208" t="s">
        <v>1317</v>
      </c>
      <c r="E29" s="4" t="s">
        <v>2192</v>
      </c>
      <c r="F29" s="231" t="s">
        <v>4197</v>
      </c>
      <c r="G29" s="232" t="s">
        <v>4192</v>
      </c>
      <c r="H29" s="233"/>
    </row>
    <row r="30" spans="2:8" ht="30">
      <c r="B30" s="206" t="s">
        <v>4198</v>
      </c>
      <c r="C30" s="207" t="s">
        <v>4199</v>
      </c>
      <c r="D30" s="208" t="s">
        <v>1317</v>
      </c>
      <c r="E30" s="209" t="s">
        <v>1414</v>
      </c>
      <c r="F30" s="210" t="s">
        <v>4162</v>
      </c>
      <c r="G30" s="308" t="s">
        <v>4178</v>
      </c>
      <c r="H30" s="199"/>
    </row>
    <row r="31" spans="2:8" ht="45">
      <c r="B31" s="206" t="s">
        <v>4200</v>
      </c>
      <c r="C31" s="207" t="s">
        <v>4201</v>
      </c>
      <c r="D31" s="208" t="s">
        <v>1317</v>
      </c>
      <c r="E31" s="209" t="s">
        <v>1948</v>
      </c>
      <c r="F31" s="210" t="s">
        <v>4162</v>
      </c>
      <c r="G31" s="227" t="s">
        <v>4184</v>
      </c>
      <c r="H31" s="199"/>
    </row>
    <row r="32" spans="2:8" ht="30">
      <c r="B32" s="254" t="s">
        <v>4202</v>
      </c>
      <c r="C32" s="255" t="s">
        <v>4203</v>
      </c>
      <c r="D32" s="256" t="s">
        <v>1317</v>
      </c>
      <c r="E32" s="257" t="s">
        <v>1414</v>
      </c>
      <c r="F32" s="258" t="s">
        <v>4162</v>
      </c>
      <c r="G32" s="227" t="s">
        <v>4180</v>
      </c>
      <c r="H32" s="199"/>
    </row>
    <row r="33" spans="2:8" ht="105">
      <c r="B33" s="230" t="s">
        <v>4204</v>
      </c>
      <c r="C33" s="207" t="s">
        <v>4205</v>
      </c>
      <c r="D33" s="208" t="s">
        <v>1317</v>
      </c>
      <c r="E33" s="4" t="s">
        <v>1414</v>
      </c>
      <c r="F33" s="231" t="s">
        <v>4206</v>
      </c>
      <c r="G33" s="232" t="s">
        <v>4207</v>
      </c>
      <c r="H33" s="233"/>
    </row>
    <row r="34" spans="2:8" ht="45">
      <c r="B34" s="230" t="s">
        <v>4208</v>
      </c>
      <c r="C34" s="207" t="s">
        <v>4209</v>
      </c>
      <c r="D34" s="208" t="s">
        <v>1317</v>
      </c>
      <c r="E34" s="4" t="s">
        <v>1414</v>
      </c>
      <c r="F34" s="231" t="s">
        <v>4197</v>
      </c>
      <c r="G34" s="232" t="s">
        <v>4192</v>
      </c>
      <c r="H34" s="233"/>
    </row>
    <row r="35" spans="2:8" ht="45">
      <c r="B35" s="230" t="s">
        <v>4210</v>
      </c>
      <c r="C35" s="207" t="s">
        <v>4211</v>
      </c>
      <c r="D35" s="208" t="s">
        <v>1317</v>
      </c>
      <c r="E35" s="4" t="s">
        <v>1414</v>
      </c>
      <c r="F35" s="231" t="s">
        <v>4197</v>
      </c>
      <c r="G35" s="232" t="s">
        <v>4192</v>
      </c>
      <c r="H35" s="233"/>
    </row>
    <row r="36" spans="2:8" ht="30" customHeight="1">
      <c r="B36" s="206" t="s">
        <v>4212</v>
      </c>
      <c r="C36" s="207" t="s">
        <v>4213</v>
      </c>
      <c r="D36" s="208" t="s">
        <v>1317</v>
      </c>
      <c r="E36" s="209" t="s">
        <v>1414</v>
      </c>
      <c r="F36" s="210" t="s">
        <v>4162</v>
      </c>
      <c r="G36" s="308" t="s">
        <v>4180</v>
      </c>
      <c r="H36" s="199"/>
    </row>
    <row r="37" spans="2:8" ht="30" customHeight="1">
      <c r="B37" s="206" t="s">
        <v>4214</v>
      </c>
      <c r="C37" s="207" t="s">
        <v>4215</v>
      </c>
      <c r="D37" s="208" t="s">
        <v>1317</v>
      </c>
      <c r="E37" s="209" t="s">
        <v>1414</v>
      </c>
      <c r="F37" s="210" t="s">
        <v>4162</v>
      </c>
      <c r="G37" s="308" t="s">
        <v>4180</v>
      </c>
      <c r="H37" s="199"/>
    </row>
    <row r="38" spans="2:8" ht="30">
      <c r="B38" s="206" t="s">
        <v>4216</v>
      </c>
      <c r="C38" s="207" t="s">
        <v>4217</v>
      </c>
      <c r="D38" s="208" t="s">
        <v>1317</v>
      </c>
      <c r="E38" s="209" t="s">
        <v>1414</v>
      </c>
      <c r="F38" s="210" t="s">
        <v>4162</v>
      </c>
      <c r="G38" s="227" t="s">
        <v>4191</v>
      </c>
      <c r="H38" s="199"/>
    </row>
    <row r="39" spans="2:8" ht="30">
      <c r="B39" s="206" t="s">
        <v>4218</v>
      </c>
      <c r="C39" s="207" t="s">
        <v>4219</v>
      </c>
      <c r="D39" s="208" t="s">
        <v>1317</v>
      </c>
      <c r="E39" s="209" t="s">
        <v>1414</v>
      </c>
      <c r="F39" s="210" t="s">
        <v>4162</v>
      </c>
      <c r="G39" s="227" t="s">
        <v>4191</v>
      </c>
      <c r="H39" s="199"/>
    </row>
    <row r="40" spans="2:8" ht="30.75" thickBot="1">
      <c r="B40" s="206" t="s">
        <v>4220</v>
      </c>
      <c r="C40" s="207" t="s">
        <v>4221</v>
      </c>
      <c r="D40" s="208" t="s">
        <v>1317</v>
      </c>
      <c r="E40" s="209" t="s">
        <v>1414</v>
      </c>
      <c r="F40" s="210" t="s">
        <v>4162</v>
      </c>
      <c r="G40" s="227" t="s">
        <v>4180</v>
      </c>
      <c r="H40" s="199"/>
    </row>
    <row r="41" spans="2:8" ht="20.100000000000001" customHeight="1" thickBot="1">
      <c r="B41" s="196" t="s">
        <v>4222</v>
      </c>
      <c r="C41" s="411"/>
      <c r="D41" s="412"/>
      <c r="E41" s="413"/>
      <c r="F41" s="413"/>
      <c r="G41" s="414"/>
      <c r="H41" s="199"/>
    </row>
    <row r="42" spans="2:8" ht="30">
      <c r="B42" s="200" t="s">
        <v>1127</v>
      </c>
      <c r="C42" s="201" t="s">
        <v>4223</v>
      </c>
      <c r="D42" s="202" t="s">
        <v>1343</v>
      </c>
      <c r="E42" s="203" t="s">
        <v>1948</v>
      </c>
      <c r="F42" s="204"/>
      <c r="G42" s="205" t="s">
        <v>4224</v>
      </c>
      <c r="H42" s="199"/>
    </row>
    <row r="43" spans="2:8" ht="45">
      <c r="B43" s="206" t="s">
        <v>4225</v>
      </c>
      <c r="C43" s="207" t="s">
        <v>4226</v>
      </c>
      <c r="D43" s="208" t="s">
        <v>1317</v>
      </c>
      <c r="E43" s="209" t="s">
        <v>1948</v>
      </c>
      <c r="F43" s="210"/>
      <c r="G43" s="308" t="s">
        <v>4227</v>
      </c>
      <c r="H43" s="199"/>
    </row>
    <row r="44" spans="2:8" ht="45">
      <c r="B44" s="206" t="s">
        <v>4228</v>
      </c>
      <c r="C44" s="207" t="s">
        <v>4229</v>
      </c>
      <c r="D44" s="208" t="s">
        <v>1317</v>
      </c>
      <c r="E44" s="209" t="s">
        <v>1414</v>
      </c>
      <c r="F44" s="210"/>
      <c r="G44" s="308" t="s">
        <v>4230</v>
      </c>
      <c r="H44" s="199"/>
    </row>
    <row r="45" spans="2:8" ht="90">
      <c r="B45" s="206" t="s">
        <v>4231</v>
      </c>
      <c r="C45" s="207" t="s">
        <v>4232</v>
      </c>
      <c r="D45" s="208" t="s">
        <v>1317</v>
      </c>
      <c r="E45" s="209" t="s">
        <v>1948</v>
      </c>
      <c r="F45" s="210"/>
      <c r="G45" s="308" t="s">
        <v>4233</v>
      </c>
      <c r="H45" s="199"/>
    </row>
    <row r="46" spans="2:8" ht="90.75" thickBot="1">
      <c r="B46" s="206" t="s">
        <v>4234</v>
      </c>
      <c r="C46" s="207" t="s">
        <v>4235</v>
      </c>
      <c r="D46" s="208" t="s">
        <v>1343</v>
      </c>
      <c r="E46" s="209" t="s">
        <v>1948</v>
      </c>
      <c r="F46" s="210"/>
      <c r="G46" s="308" t="s">
        <v>4236</v>
      </c>
      <c r="H46" s="199"/>
    </row>
    <row r="47" spans="2:8" ht="20.100000000000001" customHeight="1">
      <c r="B47" s="219"/>
      <c r="C47" s="219"/>
      <c r="D47" s="220"/>
      <c r="E47" s="221"/>
      <c r="F47" s="221"/>
      <c r="G47" s="219"/>
      <c r="H47" s="185"/>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1">
    <outlinePr summaryBelow="0"/>
    <pageSetUpPr fitToPage="1"/>
  </sheetPr>
  <dimension ref="A1:H75"/>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285" t="s">
        <v>493</v>
      </c>
      <c r="C2" s="286"/>
      <c r="D2" s="286"/>
      <c r="E2" s="286"/>
      <c r="F2" s="286"/>
      <c r="G2" s="287"/>
      <c r="H2" s="189"/>
    </row>
    <row r="3" spans="1:8" ht="13.5" customHeight="1" thickBot="1">
      <c r="A3" s="45"/>
      <c r="B3" s="239"/>
      <c r="C3" s="239"/>
      <c r="D3" s="239"/>
      <c r="E3" s="239"/>
      <c r="F3" s="239"/>
      <c r="G3" s="239"/>
      <c r="H3" s="191"/>
    </row>
    <row r="4" spans="1:8" ht="20.25" customHeight="1" thickBot="1">
      <c r="A4" s="44"/>
      <c r="B4" s="192" t="s">
        <v>24</v>
      </c>
      <c r="C4" s="193" t="s">
        <v>1298</v>
      </c>
      <c r="D4" s="193" t="s">
        <v>1299</v>
      </c>
      <c r="E4" s="193" t="s">
        <v>1300</v>
      </c>
      <c r="F4" s="194" t="s">
        <v>1301</v>
      </c>
      <c r="G4" s="195" t="s">
        <v>993</v>
      </c>
      <c r="H4" s="44"/>
    </row>
    <row r="5" spans="1:8" s="44" customFormat="1" ht="20.100000000000001" customHeight="1" thickBot="1">
      <c r="A5" s="8"/>
      <c r="B5" s="196" t="s">
        <v>2090</v>
      </c>
      <c r="C5" s="197"/>
      <c r="D5" s="197"/>
      <c r="E5" s="197"/>
      <c r="F5" s="197"/>
      <c r="G5" s="198"/>
      <c r="H5" s="199"/>
    </row>
    <row r="6" spans="1:8">
      <c r="B6" s="200" t="s">
        <v>1379</v>
      </c>
      <c r="C6" s="201" t="s">
        <v>2091</v>
      </c>
      <c r="D6" s="202" t="s">
        <v>1381</v>
      </c>
      <c r="E6" s="203" t="s">
        <v>1382</v>
      </c>
      <c r="F6" s="204" t="s">
        <v>1383</v>
      </c>
      <c r="G6" s="205" t="s">
        <v>2092</v>
      </c>
      <c r="H6" s="199"/>
    </row>
    <row r="7" spans="1:8" ht="105">
      <c r="B7" s="206" t="s">
        <v>570</v>
      </c>
      <c r="C7" s="207" t="s">
        <v>1064</v>
      </c>
      <c r="D7" s="208" t="s">
        <v>1381</v>
      </c>
      <c r="E7" s="209" t="s">
        <v>1382</v>
      </c>
      <c r="F7" s="210" t="s">
        <v>2094</v>
      </c>
      <c r="G7" s="212" t="s">
        <v>2095</v>
      </c>
      <c r="H7" s="199"/>
    </row>
    <row r="8" spans="1:8" ht="90">
      <c r="B8" s="206" t="s">
        <v>1527</v>
      </c>
      <c r="C8" s="207" t="s">
        <v>2096</v>
      </c>
      <c r="D8" s="208" t="s">
        <v>1475</v>
      </c>
      <c r="E8" s="209" t="s">
        <v>1382</v>
      </c>
      <c r="F8" s="210" t="s">
        <v>1838</v>
      </c>
      <c r="G8" s="212" t="s">
        <v>2097</v>
      </c>
      <c r="H8" s="199"/>
    </row>
    <row r="9" spans="1:8" ht="60">
      <c r="B9" s="206" t="s">
        <v>2098</v>
      </c>
      <c r="C9" s="207" t="s">
        <v>2099</v>
      </c>
      <c r="D9" s="208" t="s">
        <v>1476</v>
      </c>
      <c r="E9" s="209" t="s">
        <v>1382</v>
      </c>
      <c r="F9" s="210" t="s">
        <v>1838</v>
      </c>
      <c r="G9" s="212" t="s">
        <v>2100</v>
      </c>
      <c r="H9" s="199"/>
    </row>
    <row r="10" spans="1:8" ht="60">
      <c r="B10" s="206" t="s">
        <v>2101</v>
      </c>
      <c r="C10" s="207" t="s">
        <v>2102</v>
      </c>
      <c r="D10" s="208" t="s">
        <v>1476</v>
      </c>
      <c r="E10" s="209" t="s">
        <v>1382</v>
      </c>
      <c r="F10" s="210" t="s">
        <v>1838</v>
      </c>
      <c r="G10" s="212" t="s">
        <v>2103</v>
      </c>
      <c r="H10" s="199"/>
    </row>
    <row r="11" spans="1:8" ht="105">
      <c r="B11" s="206" t="s">
        <v>1144</v>
      </c>
      <c r="C11" s="207" t="s">
        <v>1145</v>
      </c>
      <c r="D11" s="208" t="s">
        <v>1524</v>
      </c>
      <c r="E11" s="209" t="s">
        <v>2104</v>
      </c>
      <c r="F11" s="210"/>
      <c r="G11" s="212" t="s">
        <v>2105</v>
      </c>
      <c r="H11" s="199"/>
    </row>
    <row r="12" spans="1:8" ht="30.75" thickBot="1">
      <c r="B12" s="206" t="s">
        <v>1422</v>
      </c>
      <c r="C12" s="207" t="s">
        <v>1423</v>
      </c>
      <c r="D12" s="208">
        <v>1</v>
      </c>
      <c r="E12" s="209" t="s">
        <v>1390</v>
      </c>
      <c r="F12" s="210"/>
      <c r="G12" s="212" t="s">
        <v>2106</v>
      </c>
      <c r="H12" s="199"/>
    </row>
    <row r="13" spans="1:8" s="44" customFormat="1" ht="20.100000000000001" customHeight="1" thickBot="1">
      <c r="A13" s="8"/>
      <c r="B13" s="196" t="s">
        <v>2107</v>
      </c>
      <c r="C13" s="197"/>
      <c r="D13" s="197"/>
      <c r="E13" s="197"/>
      <c r="F13" s="197"/>
      <c r="G13" s="198"/>
      <c r="H13" s="199"/>
    </row>
    <row r="14" spans="1:8" ht="60">
      <c r="B14" s="206" t="s">
        <v>1618</v>
      </c>
      <c r="C14" s="207" t="s">
        <v>1619</v>
      </c>
      <c r="D14" s="251" t="s">
        <v>1532</v>
      </c>
      <c r="E14" s="252" t="s">
        <v>1390</v>
      </c>
      <c r="F14" s="210"/>
      <c r="G14" s="225" t="s">
        <v>1620</v>
      </c>
      <c r="H14" s="199"/>
    </row>
    <row r="15" spans="1:8">
      <c r="B15" s="206" t="s">
        <v>1621</v>
      </c>
      <c r="C15" s="207" t="s">
        <v>1622</v>
      </c>
      <c r="D15" s="208" t="s">
        <v>1532</v>
      </c>
      <c r="E15" s="209" t="s">
        <v>1390</v>
      </c>
      <c r="F15" s="210"/>
      <c r="G15" s="225"/>
      <c r="H15" s="199"/>
    </row>
    <row r="16" spans="1:8">
      <c r="B16" s="206" t="s">
        <v>1627</v>
      </c>
      <c r="C16" s="207" t="s">
        <v>1628</v>
      </c>
      <c r="D16" s="208" t="s">
        <v>1532</v>
      </c>
      <c r="E16" s="209" t="s">
        <v>1390</v>
      </c>
      <c r="F16" s="210"/>
      <c r="G16" s="225"/>
      <c r="H16" s="199"/>
    </row>
    <row r="17" spans="2:8">
      <c r="B17" s="206" t="s">
        <v>1625</v>
      </c>
      <c r="C17" s="207" t="s">
        <v>1626</v>
      </c>
      <c r="D17" s="208" t="s">
        <v>1532</v>
      </c>
      <c r="E17" s="209" t="s">
        <v>1390</v>
      </c>
      <c r="F17" s="210"/>
      <c r="G17" s="225"/>
      <c r="H17" s="199"/>
    </row>
    <row r="18" spans="2:8">
      <c r="B18" s="206" t="s">
        <v>1623</v>
      </c>
      <c r="C18" s="207" t="s">
        <v>1624</v>
      </c>
      <c r="D18" s="208" t="s">
        <v>1532</v>
      </c>
      <c r="E18" s="209" t="s">
        <v>1390</v>
      </c>
      <c r="F18" s="210"/>
      <c r="G18" s="225"/>
      <c r="H18" s="199"/>
    </row>
    <row r="19" spans="2:8">
      <c r="B19" s="206" t="s">
        <v>1629</v>
      </c>
      <c r="C19" s="207" t="s">
        <v>1630</v>
      </c>
      <c r="D19" s="208" t="s">
        <v>1532</v>
      </c>
      <c r="E19" s="209" t="s">
        <v>1390</v>
      </c>
      <c r="F19" s="210"/>
      <c r="G19" s="225"/>
      <c r="H19" s="199"/>
    </row>
    <row r="20" spans="2:8">
      <c r="B20" s="206" t="s">
        <v>1631</v>
      </c>
      <c r="C20" s="207" t="s">
        <v>1632</v>
      </c>
      <c r="D20" s="208" t="s">
        <v>1532</v>
      </c>
      <c r="E20" s="209" t="s">
        <v>1390</v>
      </c>
      <c r="F20" s="210"/>
      <c r="G20" s="225"/>
      <c r="H20" s="199"/>
    </row>
    <row r="21" spans="2:8">
      <c r="B21" s="206" t="s">
        <v>1637</v>
      </c>
      <c r="C21" s="207" t="s">
        <v>1638</v>
      </c>
      <c r="D21" s="208" t="s">
        <v>1532</v>
      </c>
      <c r="E21" s="209" t="s">
        <v>1390</v>
      </c>
      <c r="F21" s="210"/>
      <c r="G21" s="225"/>
      <c r="H21" s="199"/>
    </row>
    <row r="22" spans="2:8">
      <c r="B22" s="206" t="s">
        <v>1635</v>
      </c>
      <c r="C22" s="207" t="s">
        <v>1636</v>
      </c>
      <c r="D22" s="208" t="s">
        <v>1532</v>
      </c>
      <c r="E22" s="209" t="s">
        <v>1390</v>
      </c>
      <c r="F22" s="210"/>
      <c r="G22" s="225"/>
      <c r="H22" s="199"/>
    </row>
    <row r="23" spans="2:8">
      <c r="B23" s="206" t="s">
        <v>1633</v>
      </c>
      <c r="C23" s="207" t="s">
        <v>1634</v>
      </c>
      <c r="D23" s="208" t="s">
        <v>1532</v>
      </c>
      <c r="E23" s="209" t="s">
        <v>1390</v>
      </c>
      <c r="F23" s="210"/>
      <c r="G23" s="225"/>
      <c r="H23" s="199"/>
    </row>
    <row r="24" spans="2:8">
      <c r="B24" s="206" t="s">
        <v>1639</v>
      </c>
      <c r="C24" s="207" t="s">
        <v>1640</v>
      </c>
      <c r="D24" s="208" t="s">
        <v>1532</v>
      </c>
      <c r="E24" s="209" t="s">
        <v>1390</v>
      </c>
      <c r="F24" s="210"/>
      <c r="G24" s="225"/>
      <c r="H24" s="199"/>
    </row>
    <row r="25" spans="2:8">
      <c r="B25" s="206" t="s">
        <v>1641</v>
      </c>
      <c r="C25" s="207" t="s">
        <v>1642</v>
      </c>
      <c r="D25" s="208" t="s">
        <v>1532</v>
      </c>
      <c r="E25" s="209" t="s">
        <v>1390</v>
      </c>
      <c r="F25" s="210"/>
      <c r="G25" s="225"/>
      <c r="H25" s="199"/>
    </row>
    <row r="26" spans="2:8">
      <c r="B26" s="206" t="s">
        <v>1647</v>
      </c>
      <c r="C26" s="207" t="s">
        <v>1648</v>
      </c>
      <c r="D26" s="208" t="s">
        <v>1532</v>
      </c>
      <c r="E26" s="209" t="s">
        <v>1390</v>
      </c>
      <c r="F26" s="210"/>
      <c r="G26" s="225"/>
      <c r="H26" s="199"/>
    </row>
    <row r="27" spans="2:8" ht="17.100000000000001" customHeight="1">
      <c r="B27" s="206" t="s">
        <v>1645</v>
      </c>
      <c r="C27" s="207" t="s">
        <v>1646</v>
      </c>
      <c r="D27" s="208" t="s">
        <v>1532</v>
      </c>
      <c r="E27" s="209" t="s">
        <v>1390</v>
      </c>
      <c r="F27" s="210"/>
      <c r="G27" s="225"/>
      <c r="H27" s="199"/>
    </row>
    <row r="28" spans="2:8">
      <c r="B28" s="206" t="s">
        <v>1643</v>
      </c>
      <c r="C28" s="207" t="s">
        <v>1644</v>
      </c>
      <c r="D28" s="208" t="s">
        <v>1532</v>
      </c>
      <c r="E28" s="209" t="s">
        <v>1390</v>
      </c>
      <c r="F28" s="210"/>
      <c r="G28" s="225"/>
      <c r="H28" s="199"/>
    </row>
    <row r="29" spans="2:8">
      <c r="B29" s="206" t="s">
        <v>1649</v>
      </c>
      <c r="C29" s="207" t="s">
        <v>1650</v>
      </c>
      <c r="D29" s="208" t="s">
        <v>1532</v>
      </c>
      <c r="E29" s="209" t="s">
        <v>1390</v>
      </c>
      <c r="F29" s="210"/>
      <c r="G29" s="225"/>
      <c r="H29" s="199"/>
    </row>
    <row r="30" spans="2:8">
      <c r="B30" s="206" t="s">
        <v>1651</v>
      </c>
      <c r="C30" s="207" t="s">
        <v>1652</v>
      </c>
      <c r="D30" s="208" t="s">
        <v>1532</v>
      </c>
      <c r="E30" s="209" t="s">
        <v>1390</v>
      </c>
      <c r="F30" s="210"/>
      <c r="G30" s="225"/>
      <c r="H30" s="199"/>
    </row>
    <row r="31" spans="2:8">
      <c r="B31" s="206" t="s">
        <v>1657</v>
      </c>
      <c r="C31" s="207" t="s">
        <v>1658</v>
      </c>
      <c r="D31" s="208" t="s">
        <v>1532</v>
      </c>
      <c r="E31" s="209" t="s">
        <v>1390</v>
      </c>
      <c r="F31" s="210"/>
      <c r="G31" s="225"/>
      <c r="H31" s="199"/>
    </row>
    <row r="32" spans="2:8">
      <c r="B32" s="206" t="s">
        <v>1655</v>
      </c>
      <c r="C32" s="207" t="s">
        <v>1656</v>
      </c>
      <c r="D32" s="208" t="s">
        <v>1532</v>
      </c>
      <c r="E32" s="209" t="s">
        <v>1390</v>
      </c>
      <c r="F32" s="210"/>
      <c r="G32" s="225"/>
      <c r="H32" s="199"/>
    </row>
    <row r="33" spans="2:8">
      <c r="B33" s="206" t="s">
        <v>1653</v>
      </c>
      <c r="C33" s="207" t="s">
        <v>1654</v>
      </c>
      <c r="D33" s="208" t="s">
        <v>1532</v>
      </c>
      <c r="E33" s="209" t="s">
        <v>1390</v>
      </c>
      <c r="F33" s="210"/>
      <c r="G33" s="225"/>
      <c r="H33" s="199"/>
    </row>
    <row r="34" spans="2:8">
      <c r="B34" s="206" t="s">
        <v>1659</v>
      </c>
      <c r="C34" s="207" t="s">
        <v>1660</v>
      </c>
      <c r="D34" s="208" t="s">
        <v>1532</v>
      </c>
      <c r="E34" s="209" t="s">
        <v>1390</v>
      </c>
      <c r="F34" s="210"/>
      <c r="G34" s="225"/>
      <c r="H34" s="199"/>
    </row>
    <row r="35" spans="2:8">
      <c r="B35" s="206" t="s">
        <v>1661</v>
      </c>
      <c r="C35" s="207" t="s">
        <v>1662</v>
      </c>
      <c r="D35" s="208" t="s">
        <v>1532</v>
      </c>
      <c r="E35" s="209" t="s">
        <v>1390</v>
      </c>
      <c r="F35" s="210"/>
      <c r="G35" s="225"/>
      <c r="H35" s="199"/>
    </row>
    <row r="36" spans="2:8">
      <c r="B36" s="206" t="s">
        <v>1667</v>
      </c>
      <c r="C36" s="207" t="s">
        <v>1668</v>
      </c>
      <c r="D36" s="208" t="s">
        <v>1532</v>
      </c>
      <c r="E36" s="209" t="s">
        <v>1390</v>
      </c>
      <c r="F36" s="210"/>
      <c r="G36" s="225"/>
      <c r="H36" s="199"/>
    </row>
    <row r="37" spans="2:8">
      <c r="B37" s="206" t="s">
        <v>1665</v>
      </c>
      <c r="C37" s="207" t="s">
        <v>1666</v>
      </c>
      <c r="D37" s="208" t="s">
        <v>1532</v>
      </c>
      <c r="E37" s="209" t="s">
        <v>1390</v>
      </c>
      <c r="F37" s="210"/>
      <c r="G37" s="225"/>
      <c r="H37" s="199"/>
    </row>
    <row r="38" spans="2:8">
      <c r="B38" s="206" t="s">
        <v>1663</v>
      </c>
      <c r="C38" s="207" t="s">
        <v>1664</v>
      </c>
      <c r="D38" s="208" t="s">
        <v>1532</v>
      </c>
      <c r="E38" s="209" t="s">
        <v>1390</v>
      </c>
      <c r="F38" s="210"/>
      <c r="G38" s="225"/>
      <c r="H38" s="199"/>
    </row>
    <row r="39" spans="2:8">
      <c r="B39" s="206" t="s">
        <v>1669</v>
      </c>
      <c r="C39" s="207" t="s">
        <v>1670</v>
      </c>
      <c r="D39" s="208" t="s">
        <v>1532</v>
      </c>
      <c r="E39" s="209" t="s">
        <v>1390</v>
      </c>
      <c r="F39" s="210"/>
      <c r="G39" s="225"/>
      <c r="H39" s="199"/>
    </row>
    <row r="40" spans="2:8">
      <c r="B40" s="206" t="s">
        <v>1671</v>
      </c>
      <c r="C40" s="207" t="s">
        <v>1672</v>
      </c>
      <c r="D40" s="208" t="s">
        <v>1532</v>
      </c>
      <c r="E40" s="209" t="s">
        <v>1390</v>
      </c>
      <c r="F40" s="210"/>
      <c r="G40" s="225"/>
      <c r="H40" s="199"/>
    </row>
    <row r="41" spans="2:8">
      <c r="B41" s="206" t="s">
        <v>1677</v>
      </c>
      <c r="C41" s="207" t="s">
        <v>1678</v>
      </c>
      <c r="D41" s="208" t="s">
        <v>1532</v>
      </c>
      <c r="E41" s="209" t="s">
        <v>1390</v>
      </c>
      <c r="F41" s="210"/>
      <c r="G41" s="225"/>
      <c r="H41" s="199"/>
    </row>
    <row r="42" spans="2:8">
      <c r="B42" s="206" t="s">
        <v>1675</v>
      </c>
      <c r="C42" s="207" t="s">
        <v>1676</v>
      </c>
      <c r="D42" s="208" t="s">
        <v>1532</v>
      </c>
      <c r="E42" s="209" t="s">
        <v>1390</v>
      </c>
      <c r="F42" s="210"/>
      <c r="G42" s="225"/>
      <c r="H42" s="199"/>
    </row>
    <row r="43" spans="2:8">
      <c r="B43" s="206" t="s">
        <v>1673</v>
      </c>
      <c r="C43" s="207" t="s">
        <v>1674</v>
      </c>
      <c r="D43" s="208" t="s">
        <v>1532</v>
      </c>
      <c r="E43" s="209" t="s">
        <v>1390</v>
      </c>
      <c r="F43" s="210"/>
      <c r="G43" s="225"/>
      <c r="H43" s="199"/>
    </row>
    <row r="44" spans="2:8">
      <c r="B44" s="206" t="s">
        <v>1679</v>
      </c>
      <c r="C44" s="207" t="s">
        <v>1680</v>
      </c>
      <c r="D44" s="208" t="s">
        <v>1532</v>
      </c>
      <c r="E44" s="209" t="s">
        <v>1390</v>
      </c>
      <c r="F44" s="210"/>
      <c r="G44" s="225"/>
      <c r="H44" s="199"/>
    </row>
    <row r="45" spans="2:8">
      <c r="B45" s="206" t="s">
        <v>1681</v>
      </c>
      <c r="C45" s="207" t="s">
        <v>1682</v>
      </c>
      <c r="D45" s="208" t="s">
        <v>1532</v>
      </c>
      <c r="E45" s="209" t="s">
        <v>1390</v>
      </c>
      <c r="F45" s="210"/>
      <c r="G45" s="225"/>
      <c r="H45" s="199"/>
    </row>
    <row r="46" spans="2:8">
      <c r="B46" s="206" t="s">
        <v>1687</v>
      </c>
      <c r="C46" s="207" t="s">
        <v>1688</v>
      </c>
      <c r="D46" s="208" t="s">
        <v>1532</v>
      </c>
      <c r="E46" s="209" t="s">
        <v>1390</v>
      </c>
      <c r="F46" s="210"/>
      <c r="G46" s="225"/>
      <c r="H46" s="199"/>
    </row>
    <row r="47" spans="2:8">
      <c r="B47" s="206" t="s">
        <v>1685</v>
      </c>
      <c r="C47" s="207" t="s">
        <v>1686</v>
      </c>
      <c r="D47" s="208" t="s">
        <v>1532</v>
      </c>
      <c r="E47" s="209" t="s">
        <v>1390</v>
      </c>
      <c r="F47" s="210"/>
      <c r="G47" s="225"/>
      <c r="H47" s="199"/>
    </row>
    <row r="48" spans="2:8">
      <c r="B48" s="206" t="s">
        <v>1683</v>
      </c>
      <c r="C48" s="207" t="s">
        <v>1684</v>
      </c>
      <c r="D48" s="208" t="s">
        <v>1532</v>
      </c>
      <c r="E48" s="209" t="s">
        <v>1390</v>
      </c>
      <c r="F48" s="210"/>
      <c r="G48" s="225"/>
      <c r="H48" s="199"/>
    </row>
    <row r="49" spans="2:8">
      <c r="B49" s="206" t="s">
        <v>1689</v>
      </c>
      <c r="C49" s="207" t="s">
        <v>1690</v>
      </c>
      <c r="D49" s="208" t="s">
        <v>1532</v>
      </c>
      <c r="E49" s="209" t="s">
        <v>1390</v>
      </c>
      <c r="F49" s="210"/>
      <c r="G49" s="225"/>
      <c r="H49" s="199"/>
    </row>
    <row r="50" spans="2:8">
      <c r="B50" s="206" t="s">
        <v>1691</v>
      </c>
      <c r="C50" s="207" t="s">
        <v>1692</v>
      </c>
      <c r="D50" s="208" t="s">
        <v>1532</v>
      </c>
      <c r="E50" s="209" t="s">
        <v>1390</v>
      </c>
      <c r="F50" s="210"/>
      <c r="G50" s="225"/>
      <c r="H50" s="199"/>
    </row>
    <row r="51" spans="2:8">
      <c r="B51" s="206" t="s">
        <v>1697</v>
      </c>
      <c r="C51" s="207" t="s">
        <v>1698</v>
      </c>
      <c r="D51" s="208" t="s">
        <v>1532</v>
      </c>
      <c r="E51" s="209" t="s">
        <v>1390</v>
      </c>
      <c r="F51" s="210"/>
      <c r="G51" s="225"/>
      <c r="H51" s="199"/>
    </row>
    <row r="52" spans="2:8">
      <c r="B52" s="206" t="s">
        <v>1695</v>
      </c>
      <c r="C52" s="207" t="s">
        <v>1696</v>
      </c>
      <c r="D52" s="208" t="s">
        <v>1532</v>
      </c>
      <c r="E52" s="209" t="s">
        <v>1390</v>
      </c>
      <c r="F52" s="210"/>
      <c r="G52" s="225"/>
      <c r="H52" s="199"/>
    </row>
    <row r="53" spans="2:8">
      <c r="B53" s="206" t="s">
        <v>1693</v>
      </c>
      <c r="C53" s="207" t="s">
        <v>1694</v>
      </c>
      <c r="D53" s="208" t="s">
        <v>1532</v>
      </c>
      <c r="E53" s="209" t="s">
        <v>1390</v>
      </c>
      <c r="F53" s="210"/>
      <c r="G53" s="225"/>
      <c r="H53" s="199"/>
    </row>
    <row r="54" spans="2:8">
      <c r="B54" s="206" t="s">
        <v>1699</v>
      </c>
      <c r="C54" s="207" t="s">
        <v>1700</v>
      </c>
      <c r="D54" s="208" t="s">
        <v>1532</v>
      </c>
      <c r="E54" s="209" t="s">
        <v>1390</v>
      </c>
      <c r="F54" s="210"/>
      <c r="G54" s="225"/>
      <c r="H54" s="199"/>
    </row>
    <row r="55" spans="2:8">
      <c r="B55" s="206" t="s">
        <v>1701</v>
      </c>
      <c r="C55" s="207" t="s">
        <v>1702</v>
      </c>
      <c r="D55" s="208" t="s">
        <v>1532</v>
      </c>
      <c r="E55" s="209" t="s">
        <v>1390</v>
      </c>
      <c r="F55" s="210"/>
      <c r="G55" s="225"/>
      <c r="H55" s="199"/>
    </row>
    <row r="56" spans="2:8">
      <c r="B56" s="206" t="s">
        <v>1707</v>
      </c>
      <c r="C56" s="207" t="s">
        <v>1708</v>
      </c>
      <c r="D56" s="208" t="s">
        <v>1532</v>
      </c>
      <c r="E56" s="209" t="s">
        <v>1390</v>
      </c>
      <c r="F56" s="210"/>
      <c r="G56" s="225"/>
      <c r="H56" s="199"/>
    </row>
    <row r="57" spans="2:8">
      <c r="B57" s="206" t="s">
        <v>1705</v>
      </c>
      <c r="C57" s="207" t="s">
        <v>1706</v>
      </c>
      <c r="D57" s="208" t="s">
        <v>1532</v>
      </c>
      <c r="E57" s="209" t="s">
        <v>1390</v>
      </c>
      <c r="F57" s="210"/>
      <c r="G57" s="225"/>
      <c r="H57" s="199"/>
    </row>
    <row r="58" spans="2:8">
      <c r="B58" s="206" t="s">
        <v>1703</v>
      </c>
      <c r="C58" s="207" t="s">
        <v>1704</v>
      </c>
      <c r="D58" s="208" t="s">
        <v>1532</v>
      </c>
      <c r="E58" s="209" t="s">
        <v>1390</v>
      </c>
      <c r="F58" s="210"/>
      <c r="G58" s="225"/>
      <c r="H58" s="199"/>
    </row>
    <row r="59" spans="2:8">
      <c r="B59" s="206" t="s">
        <v>1709</v>
      </c>
      <c r="C59" s="207" t="s">
        <v>1710</v>
      </c>
      <c r="D59" s="208" t="s">
        <v>1532</v>
      </c>
      <c r="E59" s="209" t="s">
        <v>1390</v>
      </c>
      <c r="F59" s="210"/>
      <c r="G59" s="225"/>
      <c r="H59" s="199"/>
    </row>
    <row r="60" spans="2:8">
      <c r="B60" s="206" t="s">
        <v>1711</v>
      </c>
      <c r="C60" s="207" t="s">
        <v>1712</v>
      </c>
      <c r="D60" s="208" t="s">
        <v>1532</v>
      </c>
      <c r="E60" s="209" t="s">
        <v>1390</v>
      </c>
      <c r="F60" s="210"/>
      <c r="G60" s="225"/>
      <c r="H60" s="199"/>
    </row>
    <row r="61" spans="2:8">
      <c r="B61" s="206" t="s">
        <v>1717</v>
      </c>
      <c r="C61" s="207" t="s">
        <v>1718</v>
      </c>
      <c r="D61" s="208" t="s">
        <v>1532</v>
      </c>
      <c r="E61" s="209" t="s">
        <v>1390</v>
      </c>
      <c r="F61" s="210"/>
      <c r="G61" s="225"/>
      <c r="H61" s="199"/>
    </row>
    <row r="62" spans="2:8">
      <c r="B62" s="206" t="s">
        <v>1715</v>
      </c>
      <c r="C62" s="207" t="s">
        <v>1716</v>
      </c>
      <c r="D62" s="208" t="s">
        <v>1532</v>
      </c>
      <c r="E62" s="209" t="s">
        <v>1390</v>
      </c>
      <c r="F62" s="210"/>
      <c r="G62" s="225"/>
      <c r="H62" s="199"/>
    </row>
    <row r="63" spans="2:8">
      <c r="B63" s="206" t="s">
        <v>1713</v>
      </c>
      <c r="C63" s="207" t="s">
        <v>1714</v>
      </c>
      <c r="D63" s="208" t="s">
        <v>1532</v>
      </c>
      <c r="E63" s="209" t="s">
        <v>1390</v>
      </c>
      <c r="F63" s="210"/>
      <c r="G63" s="225"/>
      <c r="H63" s="199"/>
    </row>
    <row r="64" spans="2:8">
      <c r="B64" s="206" t="s">
        <v>1719</v>
      </c>
      <c r="C64" s="207" t="s">
        <v>1720</v>
      </c>
      <c r="D64" s="208" t="s">
        <v>1532</v>
      </c>
      <c r="E64" s="209" t="s">
        <v>1390</v>
      </c>
      <c r="F64" s="210"/>
      <c r="G64" s="225"/>
      <c r="H64" s="199"/>
    </row>
    <row r="65" spans="2:8">
      <c r="B65" s="206" t="s">
        <v>1721</v>
      </c>
      <c r="C65" s="207" t="s">
        <v>1722</v>
      </c>
      <c r="D65" s="208" t="s">
        <v>1532</v>
      </c>
      <c r="E65" s="209" t="s">
        <v>1390</v>
      </c>
      <c r="F65" s="210"/>
      <c r="G65" s="225"/>
      <c r="H65" s="199"/>
    </row>
    <row r="66" spans="2:8">
      <c r="B66" s="206" t="s">
        <v>1727</v>
      </c>
      <c r="C66" s="207" t="s">
        <v>1728</v>
      </c>
      <c r="D66" s="208" t="s">
        <v>1532</v>
      </c>
      <c r="E66" s="209" t="s">
        <v>1390</v>
      </c>
      <c r="F66" s="210"/>
      <c r="G66" s="225"/>
      <c r="H66" s="199"/>
    </row>
    <row r="67" spans="2:8">
      <c r="B67" s="206" t="s">
        <v>1725</v>
      </c>
      <c r="C67" s="207" t="s">
        <v>1726</v>
      </c>
      <c r="D67" s="208" t="s">
        <v>1532</v>
      </c>
      <c r="E67" s="209" t="s">
        <v>1390</v>
      </c>
      <c r="F67" s="210"/>
      <c r="G67" s="225"/>
      <c r="H67" s="199"/>
    </row>
    <row r="68" spans="2:8">
      <c r="B68" s="206" t="s">
        <v>1723</v>
      </c>
      <c r="C68" s="207" t="s">
        <v>1724</v>
      </c>
      <c r="D68" s="208" t="s">
        <v>1532</v>
      </c>
      <c r="E68" s="209" t="s">
        <v>1390</v>
      </c>
      <c r="F68" s="210"/>
      <c r="G68" s="225"/>
      <c r="H68" s="199"/>
    </row>
    <row r="69" spans="2:8">
      <c r="B69" s="206" t="s">
        <v>1729</v>
      </c>
      <c r="C69" s="207" t="s">
        <v>1730</v>
      </c>
      <c r="D69" s="208" t="s">
        <v>1532</v>
      </c>
      <c r="E69" s="209" t="s">
        <v>1390</v>
      </c>
      <c r="F69" s="210"/>
      <c r="G69" s="253"/>
      <c r="H69" s="199"/>
    </row>
    <row r="70" spans="2:8" ht="45">
      <c r="B70" s="206" t="s">
        <v>1731</v>
      </c>
      <c r="C70" s="207" t="s">
        <v>1732</v>
      </c>
      <c r="D70" s="208" t="s">
        <v>1532</v>
      </c>
      <c r="E70" s="209" t="s">
        <v>1390</v>
      </c>
      <c r="F70" s="210"/>
      <c r="G70" s="225" t="s">
        <v>1733</v>
      </c>
      <c r="H70" s="199"/>
    </row>
    <row r="71" spans="2:8">
      <c r="B71" s="206" t="s">
        <v>1734</v>
      </c>
      <c r="C71" s="207" t="s">
        <v>1735</v>
      </c>
      <c r="D71" s="208" t="s">
        <v>1532</v>
      </c>
      <c r="E71" s="209" t="s">
        <v>1390</v>
      </c>
      <c r="F71" s="210"/>
      <c r="G71" s="225"/>
      <c r="H71" s="199"/>
    </row>
    <row r="72" spans="2:8">
      <c r="B72" s="206" t="s">
        <v>1740</v>
      </c>
      <c r="C72" s="207" t="s">
        <v>1741</v>
      </c>
      <c r="D72" s="208" t="s">
        <v>1532</v>
      </c>
      <c r="E72" s="209" t="s">
        <v>1390</v>
      </c>
      <c r="F72" s="210"/>
      <c r="G72" s="225"/>
      <c r="H72" s="199"/>
    </row>
    <row r="73" spans="2:8">
      <c r="B73" s="206" t="s">
        <v>1738</v>
      </c>
      <c r="C73" s="207" t="s">
        <v>1739</v>
      </c>
      <c r="D73" s="208" t="s">
        <v>1532</v>
      </c>
      <c r="E73" s="209" t="s">
        <v>1390</v>
      </c>
      <c r="F73" s="210"/>
      <c r="G73" s="225"/>
      <c r="H73" s="199"/>
    </row>
    <row r="74" spans="2:8" ht="17.25" thickBot="1">
      <c r="B74" s="213" t="s">
        <v>1736</v>
      </c>
      <c r="C74" s="214" t="s">
        <v>1737</v>
      </c>
      <c r="D74" s="215" t="s">
        <v>1532</v>
      </c>
      <c r="E74" s="216" t="s">
        <v>1390</v>
      </c>
      <c r="F74" s="217"/>
      <c r="G74" s="226"/>
      <c r="H74" s="199"/>
    </row>
    <row r="75" spans="2:8" ht="20.100000000000001" customHeight="1">
      <c r="B75" s="219"/>
      <c r="C75" s="219"/>
      <c r="D75" s="220"/>
      <c r="E75" s="221"/>
      <c r="F75" s="221"/>
      <c r="G75" s="219"/>
      <c r="H75"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4">
    <outlinePr summaryBelow="0"/>
    <pageSetUpPr fitToPage="1"/>
  </sheetPr>
  <dimension ref="A1:H26"/>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285" t="s">
        <v>2109</v>
      </c>
      <c r="C2" s="286"/>
      <c r="D2" s="286"/>
      <c r="E2" s="286"/>
      <c r="F2" s="286"/>
      <c r="G2" s="287"/>
      <c r="H2" s="189"/>
    </row>
    <row r="3" spans="1:8" ht="13.5" customHeight="1" thickBot="1">
      <c r="A3" s="45"/>
      <c r="B3" s="239"/>
      <c r="C3" s="239"/>
      <c r="D3" s="239"/>
      <c r="E3" s="239"/>
      <c r="F3" s="239"/>
      <c r="G3" s="239"/>
      <c r="H3" s="191"/>
    </row>
    <row r="4" spans="1:8" ht="20.25" customHeight="1" thickBot="1">
      <c r="A4" s="44"/>
      <c r="B4" s="192" t="s">
        <v>24</v>
      </c>
      <c r="C4" s="193" t="s">
        <v>1298</v>
      </c>
      <c r="D4" s="193" t="s">
        <v>1299</v>
      </c>
      <c r="E4" s="193" t="s">
        <v>1300</v>
      </c>
      <c r="F4" s="194" t="s">
        <v>1301</v>
      </c>
      <c r="G4" s="195" t="s">
        <v>993</v>
      </c>
      <c r="H4" s="44"/>
    </row>
    <row r="5" spans="1:8">
      <c r="B5" s="200" t="s">
        <v>1379</v>
      </c>
      <c r="C5" s="201" t="s">
        <v>2110</v>
      </c>
      <c r="D5" s="202" t="s">
        <v>1381</v>
      </c>
      <c r="E5" s="203" t="s">
        <v>1837</v>
      </c>
      <c r="F5" s="204" t="s">
        <v>1794</v>
      </c>
      <c r="G5" s="234" t="s">
        <v>1384</v>
      </c>
      <c r="H5" s="199"/>
    </row>
    <row r="6" spans="1:8" ht="30">
      <c r="A6" s="181"/>
      <c r="B6" s="206" t="s">
        <v>2111</v>
      </c>
      <c r="C6" s="207" t="s">
        <v>2112</v>
      </c>
      <c r="D6" s="208" t="s">
        <v>1549</v>
      </c>
      <c r="E6" s="209" t="s">
        <v>1837</v>
      </c>
      <c r="F6" s="210"/>
      <c r="G6" s="212" t="s">
        <v>2113</v>
      </c>
      <c r="H6" s="199"/>
    </row>
    <row r="7" spans="1:8">
      <c r="A7" s="181"/>
      <c r="B7" s="206" t="s">
        <v>2114</v>
      </c>
      <c r="C7" s="207" t="s">
        <v>2115</v>
      </c>
      <c r="D7" s="208" t="s">
        <v>1549</v>
      </c>
      <c r="E7" s="209" t="s">
        <v>1837</v>
      </c>
      <c r="F7" s="210"/>
      <c r="G7" s="212" t="s">
        <v>1864</v>
      </c>
      <c r="H7" s="199"/>
    </row>
    <row r="8" spans="1:8">
      <c r="A8" s="181"/>
      <c r="B8" s="206" t="s">
        <v>2116</v>
      </c>
      <c r="C8" s="207" t="s">
        <v>2117</v>
      </c>
      <c r="D8" s="208" t="s">
        <v>1549</v>
      </c>
      <c r="E8" s="209" t="s">
        <v>1837</v>
      </c>
      <c r="F8" s="210"/>
      <c r="G8" s="212" t="s">
        <v>1864</v>
      </c>
      <c r="H8" s="199"/>
    </row>
    <row r="9" spans="1:8" ht="30">
      <c r="B9" s="206" t="s">
        <v>2118</v>
      </c>
      <c r="C9" s="207" t="s">
        <v>2119</v>
      </c>
      <c r="D9" s="208" t="s">
        <v>1339</v>
      </c>
      <c r="E9" s="209" t="s">
        <v>1318</v>
      </c>
      <c r="F9" s="210"/>
      <c r="G9" s="212" t="s">
        <v>1349</v>
      </c>
      <c r="H9" s="199"/>
    </row>
    <row r="10" spans="1:8" ht="60">
      <c r="B10" s="206" t="s">
        <v>2120</v>
      </c>
      <c r="C10" s="207" t="s">
        <v>2121</v>
      </c>
      <c r="D10" s="208" t="s">
        <v>1339</v>
      </c>
      <c r="E10" s="209" t="s">
        <v>1318</v>
      </c>
      <c r="F10" s="210"/>
      <c r="G10" s="212" t="s">
        <v>2122</v>
      </c>
      <c r="H10" s="199"/>
    </row>
    <row r="11" spans="1:8" ht="75">
      <c r="B11" s="206" t="s">
        <v>2123</v>
      </c>
      <c r="C11" s="207" t="s">
        <v>2124</v>
      </c>
      <c r="D11" s="208" t="s">
        <v>1930</v>
      </c>
      <c r="E11" s="209" t="s">
        <v>1318</v>
      </c>
      <c r="F11" s="210"/>
      <c r="G11" s="212" t="s">
        <v>2125</v>
      </c>
      <c r="H11" s="199"/>
    </row>
    <row r="12" spans="1:8" ht="30">
      <c r="B12" s="206" t="s">
        <v>2126</v>
      </c>
      <c r="C12" s="207" t="s">
        <v>2127</v>
      </c>
      <c r="D12" s="208" t="s">
        <v>1339</v>
      </c>
      <c r="E12" s="209" t="s">
        <v>1318</v>
      </c>
      <c r="F12" s="210"/>
      <c r="G12" s="212" t="s">
        <v>1349</v>
      </c>
      <c r="H12" s="199"/>
    </row>
    <row r="13" spans="1:8" ht="60">
      <c r="B13" s="206" t="s">
        <v>2128</v>
      </c>
      <c r="C13" s="207" t="s">
        <v>2129</v>
      </c>
      <c r="D13" s="208" t="s">
        <v>1339</v>
      </c>
      <c r="E13" s="209" t="s">
        <v>1318</v>
      </c>
      <c r="F13" s="210"/>
      <c r="G13" s="212" t="s">
        <v>2130</v>
      </c>
      <c r="H13" s="199"/>
    </row>
    <row r="14" spans="1:8" ht="75">
      <c r="B14" s="206" t="s">
        <v>2131</v>
      </c>
      <c r="C14" s="207" t="s">
        <v>2132</v>
      </c>
      <c r="D14" s="208" t="s">
        <v>1930</v>
      </c>
      <c r="E14" s="209" t="s">
        <v>1318</v>
      </c>
      <c r="F14" s="210"/>
      <c r="G14" s="212" t="s">
        <v>2133</v>
      </c>
      <c r="H14" s="199"/>
    </row>
    <row r="15" spans="1:8" ht="30">
      <c r="B15" s="206" t="s">
        <v>2134</v>
      </c>
      <c r="C15" s="207" t="s">
        <v>2135</v>
      </c>
      <c r="D15" s="208" t="s">
        <v>1339</v>
      </c>
      <c r="E15" s="209" t="s">
        <v>1318</v>
      </c>
      <c r="F15" s="210"/>
      <c r="G15" s="212" t="s">
        <v>1349</v>
      </c>
      <c r="H15" s="199"/>
    </row>
    <row r="16" spans="1:8" ht="60">
      <c r="B16" s="206" t="s">
        <v>2136</v>
      </c>
      <c r="C16" s="207" t="s">
        <v>2137</v>
      </c>
      <c r="D16" s="208" t="s">
        <v>1339</v>
      </c>
      <c r="E16" s="209" t="s">
        <v>1318</v>
      </c>
      <c r="F16" s="210"/>
      <c r="G16" s="212" t="s">
        <v>2138</v>
      </c>
      <c r="H16" s="199"/>
    </row>
    <row r="17" spans="2:8" ht="75">
      <c r="B17" s="206" t="s">
        <v>2139</v>
      </c>
      <c r="C17" s="207" t="s">
        <v>2140</v>
      </c>
      <c r="D17" s="208" t="s">
        <v>1930</v>
      </c>
      <c r="E17" s="209" t="s">
        <v>1318</v>
      </c>
      <c r="F17" s="210"/>
      <c r="G17" s="212" t="s">
        <v>2141</v>
      </c>
      <c r="H17" s="199"/>
    </row>
    <row r="18" spans="2:8" ht="30">
      <c r="B18" s="206" t="s">
        <v>2142</v>
      </c>
      <c r="C18" s="207" t="s">
        <v>2143</v>
      </c>
      <c r="D18" s="208" t="s">
        <v>1339</v>
      </c>
      <c r="E18" s="209" t="s">
        <v>1318</v>
      </c>
      <c r="F18" s="210"/>
      <c r="G18" s="212" t="s">
        <v>1349</v>
      </c>
      <c r="H18" s="199"/>
    </row>
    <row r="19" spans="2:8" ht="60">
      <c r="B19" s="206" t="s">
        <v>2144</v>
      </c>
      <c r="C19" s="207" t="s">
        <v>2145</v>
      </c>
      <c r="D19" s="208" t="s">
        <v>1339</v>
      </c>
      <c r="E19" s="209" t="s">
        <v>1318</v>
      </c>
      <c r="F19" s="210"/>
      <c r="G19" s="212" t="s">
        <v>2146</v>
      </c>
      <c r="H19" s="199"/>
    </row>
    <row r="20" spans="2:8" ht="75">
      <c r="B20" s="206" t="s">
        <v>2147</v>
      </c>
      <c r="C20" s="207" t="s">
        <v>2148</v>
      </c>
      <c r="D20" s="208" t="s">
        <v>1930</v>
      </c>
      <c r="E20" s="209" t="s">
        <v>1318</v>
      </c>
      <c r="F20" s="210"/>
      <c r="G20" s="212" t="s">
        <v>2149</v>
      </c>
      <c r="H20" s="199"/>
    </row>
    <row r="21" spans="2:8" ht="30">
      <c r="B21" s="206" t="s">
        <v>2150</v>
      </c>
      <c r="C21" s="207" t="s">
        <v>2151</v>
      </c>
      <c r="D21" s="208" t="s">
        <v>1339</v>
      </c>
      <c r="E21" s="209" t="s">
        <v>1318</v>
      </c>
      <c r="F21" s="210"/>
      <c r="G21" s="212" t="s">
        <v>1349</v>
      </c>
      <c r="H21" s="199"/>
    </row>
    <row r="22" spans="2:8" ht="60">
      <c r="B22" s="206" t="s">
        <v>2152</v>
      </c>
      <c r="C22" s="207" t="s">
        <v>2153</v>
      </c>
      <c r="D22" s="208" t="s">
        <v>1339</v>
      </c>
      <c r="E22" s="209" t="s">
        <v>1318</v>
      </c>
      <c r="F22" s="210"/>
      <c r="G22" s="212" t="s">
        <v>2154</v>
      </c>
      <c r="H22" s="199"/>
    </row>
    <row r="23" spans="2:8" ht="75">
      <c r="B23" s="206" t="s">
        <v>2155</v>
      </c>
      <c r="C23" s="207" t="s">
        <v>2156</v>
      </c>
      <c r="D23" s="208" t="s">
        <v>1930</v>
      </c>
      <c r="E23" s="209" t="s">
        <v>1318</v>
      </c>
      <c r="F23" s="210"/>
      <c r="G23" s="212" t="s">
        <v>2157</v>
      </c>
      <c r="H23" s="199"/>
    </row>
    <row r="24" spans="2:8">
      <c r="B24" s="206" t="s">
        <v>341</v>
      </c>
      <c r="C24" s="207" t="s">
        <v>2158</v>
      </c>
      <c r="D24" s="208" t="s">
        <v>1549</v>
      </c>
      <c r="E24" s="209" t="s">
        <v>1810</v>
      </c>
      <c r="F24" s="210"/>
      <c r="G24" s="620" t="s">
        <v>1864</v>
      </c>
      <c r="H24" s="199"/>
    </row>
    <row r="25" spans="2:8" ht="17.25" thickBot="1">
      <c r="B25" s="213" t="s">
        <v>342</v>
      </c>
      <c r="C25" s="214" t="s">
        <v>2159</v>
      </c>
      <c r="D25" s="215" t="s">
        <v>1549</v>
      </c>
      <c r="E25" s="216" t="s">
        <v>1810</v>
      </c>
      <c r="F25" s="217"/>
      <c r="G25" s="621"/>
      <c r="H25" s="199"/>
    </row>
    <row r="26" spans="2:8" ht="20.100000000000001" customHeight="1">
      <c r="B26" s="219"/>
      <c r="C26" s="219"/>
      <c r="D26" s="220"/>
      <c r="E26" s="221"/>
      <c r="F26" s="221"/>
      <c r="G26" s="219"/>
      <c r="H26" s="185"/>
    </row>
  </sheetData>
  <mergeCells count="1">
    <mergeCell ref="G24:G25"/>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7">
    <outlinePr summaryBelow="0"/>
    <pageSetUpPr fitToPage="1"/>
  </sheetPr>
  <dimension ref="A1:H7"/>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2165</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c r="B5" s="200" t="s">
        <v>1123</v>
      </c>
      <c r="C5" s="201" t="s">
        <v>2166</v>
      </c>
      <c r="D5" s="202" t="s">
        <v>1476</v>
      </c>
      <c r="E5" s="203" t="s">
        <v>1837</v>
      </c>
      <c r="F5" s="204" t="s">
        <v>1308</v>
      </c>
      <c r="G5" s="290" t="s">
        <v>2167</v>
      </c>
      <c r="H5" s="199"/>
    </row>
    <row r="6" spans="1:8" ht="30.75" thickBot="1">
      <c r="B6" s="206" t="s">
        <v>2168</v>
      </c>
      <c r="C6" s="207" t="s">
        <v>996</v>
      </c>
      <c r="D6" s="208" t="s">
        <v>1339</v>
      </c>
      <c r="E6" s="209" t="s">
        <v>1318</v>
      </c>
      <c r="F6" s="210"/>
      <c r="G6" s="310" t="s">
        <v>1599</v>
      </c>
      <c r="H6" s="199"/>
    </row>
    <row r="7" spans="1:8" ht="20.100000000000001" customHeight="1">
      <c r="B7" s="219"/>
      <c r="C7" s="219"/>
      <c r="D7" s="220"/>
      <c r="E7" s="221"/>
      <c r="F7" s="221"/>
      <c r="G7" s="219"/>
      <c r="H7"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8">
    <outlinePr summaryBelow="0"/>
    <pageSetUpPr fitToPage="1"/>
  </sheetPr>
  <dimension ref="A1:H10"/>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2169</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c r="B5" s="200" t="s">
        <v>1891</v>
      </c>
      <c r="C5" s="201" t="s">
        <v>2170</v>
      </c>
      <c r="D5" s="202" t="s">
        <v>1381</v>
      </c>
      <c r="E5" s="203" t="s">
        <v>1333</v>
      </c>
      <c r="F5" s="204" t="s">
        <v>1889</v>
      </c>
      <c r="G5" s="205" t="s">
        <v>1384</v>
      </c>
      <c r="H5" s="199"/>
    </row>
    <row r="6" spans="1:8" ht="135">
      <c r="B6" s="206" t="s">
        <v>570</v>
      </c>
      <c r="C6" s="207" t="s">
        <v>1065</v>
      </c>
      <c r="D6" s="208" t="s">
        <v>1381</v>
      </c>
      <c r="E6" s="209" t="s">
        <v>1307</v>
      </c>
      <c r="F6" s="210" t="s">
        <v>2171</v>
      </c>
      <c r="G6" s="212" t="s">
        <v>2172</v>
      </c>
      <c r="H6" s="199"/>
    </row>
    <row r="7" spans="1:8" ht="105.75" thickBot="1">
      <c r="B7" s="206" t="s">
        <v>999</v>
      </c>
      <c r="C7" s="207" t="s">
        <v>1066</v>
      </c>
      <c r="D7" s="208" t="s">
        <v>1475</v>
      </c>
      <c r="E7" s="209" t="s">
        <v>1307</v>
      </c>
      <c r="F7" s="210" t="s">
        <v>2171</v>
      </c>
      <c r="G7" s="212" t="s">
        <v>2173</v>
      </c>
      <c r="H7" s="199"/>
    </row>
    <row r="8" spans="1:8" ht="30">
      <c r="B8" s="200" t="s">
        <v>1422</v>
      </c>
      <c r="C8" s="201" t="s">
        <v>997</v>
      </c>
      <c r="D8" s="202">
        <v>1</v>
      </c>
      <c r="E8" s="203" t="s">
        <v>1390</v>
      </c>
      <c r="F8" s="204"/>
      <c r="G8" s="205" t="s">
        <v>2106</v>
      </c>
      <c r="H8" s="199"/>
    </row>
    <row r="9" spans="1:8" ht="45.75" thickBot="1">
      <c r="B9" s="206" t="s">
        <v>1742</v>
      </c>
      <c r="C9" s="207" t="s">
        <v>998</v>
      </c>
      <c r="D9" s="208">
        <v>14</v>
      </c>
      <c r="E9" s="209" t="s">
        <v>1390</v>
      </c>
      <c r="F9" s="210"/>
      <c r="G9" s="212" t="s">
        <v>2175</v>
      </c>
      <c r="H9" s="199"/>
    </row>
    <row r="10" spans="1:8" ht="20.100000000000001" customHeight="1">
      <c r="B10" s="219"/>
      <c r="C10" s="219"/>
      <c r="D10" s="220"/>
      <c r="E10" s="221"/>
      <c r="F10" s="221"/>
      <c r="G10" s="219"/>
      <c r="H10"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2">
    <outlinePr summaryBelow="0"/>
    <pageSetUpPr fitToPage="1"/>
  </sheetPr>
  <dimension ref="A1:H170"/>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10</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ht="17.25" thickBot="1">
      <c r="B5" s="200" t="s">
        <v>1122</v>
      </c>
      <c r="C5" s="201" t="s">
        <v>2342</v>
      </c>
      <c r="D5" s="202" t="s">
        <v>1317</v>
      </c>
      <c r="E5" s="203" t="s">
        <v>1858</v>
      </c>
      <c r="F5" s="204" t="s">
        <v>1794</v>
      </c>
      <c r="G5" s="205" t="s">
        <v>2176</v>
      </c>
      <c r="H5" s="199"/>
    </row>
    <row r="6" spans="1:8" s="44" customFormat="1" ht="20.100000000000001" customHeight="1" thickBot="1">
      <c r="A6" s="8"/>
      <c r="B6" s="196" t="s">
        <v>1860</v>
      </c>
      <c r="C6" s="197"/>
      <c r="D6" s="197"/>
      <c r="E6" s="197"/>
      <c r="F6" s="197"/>
      <c r="G6" s="198"/>
      <c r="H6" s="199"/>
    </row>
    <row r="7" spans="1:8" ht="30">
      <c r="B7" s="200" t="s">
        <v>2343</v>
      </c>
      <c r="C7" s="201" t="s">
        <v>2344</v>
      </c>
      <c r="D7" s="202" t="s">
        <v>1317</v>
      </c>
      <c r="E7" s="203" t="s">
        <v>1598</v>
      </c>
      <c r="F7" s="204"/>
      <c r="G7" s="205" t="s">
        <v>2345</v>
      </c>
      <c r="H7" s="199"/>
    </row>
    <row r="8" spans="1:8" ht="30">
      <c r="B8" s="206" t="s">
        <v>2346</v>
      </c>
      <c r="C8" s="207" t="s">
        <v>801</v>
      </c>
      <c r="D8" s="208" t="s">
        <v>1339</v>
      </c>
      <c r="E8" s="209" t="s">
        <v>2347</v>
      </c>
      <c r="F8" s="210"/>
      <c r="G8" s="212" t="s">
        <v>2348</v>
      </c>
      <c r="H8" s="199"/>
    </row>
    <row r="9" spans="1:8">
      <c r="B9" s="206" t="s">
        <v>2349</v>
      </c>
      <c r="C9" s="207" t="s">
        <v>2350</v>
      </c>
      <c r="D9" s="208" t="s">
        <v>2177</v>
      </c>
      <c r="E9" s="209" t="s">
        <v>1901</v>
      </c>
      <c r="F9" s="210" t="s">
        <v>1308</v>
      </c>
      <c r="G9" s="212" t="s">
        <v>2179</v>
      </c>
      <c r="H9" s="199"/>
    </row>
    <row r="10" spans="1:8" ht="30">
      <c r="B10" s="206" t="s">
        <v>2219</v>
      </c>
      <c r="C10" s="207" t="s">
        <v>2351</v>
      </c>
      <c r="D10" s="208" t="s">
        <v>2180</v>
      </c>
      <c r="E10" s="209" t="s">
        <v>1893</v>
      </c>
      <c r="F10" s="210"/>
      <c r="G10" s="259" t="s">
        <v>2352</v>
      </c>
      <c r="H10" s="199"/>
    </row>
    <row r="11" spans="1:8" ht="30">
      <c r="B11" s="206" t="s">
        <v>868</v>
      </c>
      <c r="C11" s="207" t="s">
        <v>2353</v>
      </c>
      <c r="D11" s="208" t="s">
        <v>1476</v>
      </c>
      <c r="E11" s="209" t="s">
        <v>1893</v>
      </c>
      <c r="F11" s="210" t="s">
        <v>1308</v>
      </c>
      <c r="G11" s="212" t="s">
        <v>1589</v>
      </c>
      <c r="H11" s="199"/>
    </row>
    <row r="12" spans="1:8" ht="30">
      <c r="B12" s="206" t="s">
        <v>2354</v>
      </c>
      <c r="C12" s="207" t="s">
        <v>2355</v>
      </c>
      <c r="D12" s="208" t="s">
        <v>1312</v>
      </c>
      <c r="E12" s="209" t="s">
        <v>1901</v>
      </c>
      <c r="F12" s="210"/>
      <c r="G12" s="212" t="s">
        <v>2356</v>
      </c>
      <c r="H12" s="199"/>
    </row>
    <row r="13" spans="1:8" ht="30">
      <c r="B13" s="206" t="s">
        <v>869</v>
      </c>
      <c r="C13" s="207" t="s">
        <v>2357</v>
      </c>
      <c r="D13" s="208" t="s">
        <v>1337</v>
      </c>
      <c r="E13" s="209" t="s">
        <v>1901</v>
      </c>
      <c r="F13" s="210"/>
      <c r="G13" s="212" t="s">
        <v>2358</v>
      </c>
      <c r="H13" s="199"/>
    </row>
    <row r="14" spans="1:8">
      <c r="B14" s="206" t="s">
        <v>2359</v>
      </c>
      <c r="C14" s="207" t="s">
        <v>2360</v>
      </c>
      <c r="D14" s="208" t="s">
        <v>1375</v>
      </c>
      <c r="E14" s="209" t="s">
        <v>1901</v>
      </c>
      <c r="F14" s="210"/>
      <c r="G14" s="212" t="s">
        <v>2361</v>
      </c>
      <c r="H14" s="199"/>
    </row>
    <row r="15" spans="1:8" ht="30">
      <c r="B15" s="206" t="s">
        <v>762</v>
      </c>
      <c r="C15" s="207" t="s">
        <v>2362</v>
      </c>
      <c r="D15" s="208" t="s">
        <v>1317</v>
      </c>
      <c r="E15" s="209" t="s">
        <v>2274</v>
      </c>
      <c r="F15" s="210"/>
      <c r="G15" s="212" t="s">
        <v>2363</v>
      </c>
      <c r="H15" s="199"/>
    </row>
    <row r="16" spans="1:8" ht="45">
      <c r="B16" s="206" t="s">
        <v>2364</v>
      </c>
      <c r="C16" s="207" t="s">
        <v>2365</v>
      </c>
      <c r="D16" s="208" t="s">
        <v>1317</v>
      </c>
      <c r="E16" s="209" t="s">
        <v>2274</v>
      </c>
      <c r="F16" s="210"/>
      <c r="G16" s="212" t="s">
        <v>2366</v>
      </c>
      <c r="H16" s="199"/>
    </row>
    <row r="17" spans="2:8" ht="45">
      <c r="B17" s="206" t="s">
        <v>2367</v>
      </c>
      <c r="C17" s="207" t="s">
        <v>2368</v>
      </c>
      <c r="D17" s="208" t="s">
        <v>1476</v>
      </c>
      <c r="E17" s="209" t="s">
        <v>1307</v>
      </c>
      <c r="F17" s="210"/>
      <c r="G17" s="212" t="s">
        <v>2369</v>
      </c>
      <c r="H17" s="199"/>
    </row>
    <row r="18" spans="2:8" ht="60">
      <c r="B18" s="206" t="s">
        <v>2370</v>
      </c>
      <c r="C18" s="207" t="s">
        <v>2371</v>
      </c>
      <c r="D18" s="208" t="s">
        <v>2183</v>
      </c>
      <c r="E18" s="209" t="s">
        <v>1307</v>
      </c>
      <c r="F18" s="210"/>
      <c r="G18" s="212" t="s">
        <v>2372</v>
      </c>
      <c r="H18" s="199"/>
    </row>
    <row r="19" spans="2:8" ht="30">
      <c r="B19" s="206" t="s">
        <v>2373</v>
      </c>
      <c r="C19" s="207" t="s">
        <v>2374</v>
      </c>
      <c r="D19" s="208" t="s">
        <v>1306</v>
      </c>
      <c r="E19" s="209" t="s">
        <v>1307</v>
      </c>
      <c r="F19" s="210"/>
      <c r="G19" s="212" t="s">
        <v>2375</v>
      </c>
      <c r="H19" s="199"/>
    </row>
    <row r="20" spans="2:8" ht="60">
      <c r="B20" s="206" t="s">
        <v>429</v>
      </c>
      <c r="C20" s="207" t="s">
        <v>2376</v>
      </c>
      <c r="D20" s="208" t="s">
        <v>2184</v>
      </c>
      <c r="E20" s="209" t="s">
        <v>1307</v>
      </c>
      <c r="F20" s="210"/>
      <c r="G20" s="212" t="s">
        <v>2377</v>
      </c>
      <c r="H20" s="199"/>
    </row>
    <row r="21" spans="2:8" ht="75">
      <c r="B21" s="206" t="s">
        <v>565</v>
      </c>
      <c r="C21" s="207" t="s">
        <v>2378</v>
      </c>
      <c r="D21" s="208" t="s">
        <v>1476</v>
      </c>
      <c r="E21" s="209" t="s">
        <v>1307</v>
      </c>
      <c r="F21" s="210"/>
      <c r="G21" s="212" t="s">
        <v>2379</v>
      </c>
      <c r="H21" s="199"/>
    </row>
    <row r="22" spans="2:8" ht="90">
      <c r="B22" s="313" t="s">
        <v>1151</v>
      </c>
      <c r="C22" s="312" t="s">
        <v>1152</v>
      </c>
      <c r="D22" s="208" t="s">
        <v>2240</v>
      </c>
      <c r="E22" s="4" t="s">
        <v>2220</v>
      </c>
      <c r="F22" s="210"/>
      <c r="G22" s="212" t="s">
        <v>2380</v>
      </c>
      <c r="H22" s="199"/>
    </row>
    <row r="23" spans="2:8" ht="105">
      <c r="B23" s="206" t="s">
        <v>2381</v>
      </c>
      <c r="C23" s="207" t="s">
        <v>1153</v>
      </c>
      <c r="D23" s="208" t="s">
        <v>1343</v>
      </c>
      <c r="E23" s="209" t="s">
        <v>1307</v>
      </c>
      <c r="F23" s="210"/>
      <c r="G23" s="212" t="s">
        <v>2382</v>
      </c>
      <c r="H23" s="199"/>
    </row>
    <row r="24" spans="2:8" ht="120">
      <c r="B24" s="206" t="s">
        <v>2383</v>
      </c>
      <c r="C24" s="207" t="s">
        <v>1154</v>
      </c>
      <c r="D24" s="208" t="s">
        <v>2186</v>
      </c>
      <c r="E24" s="209" t="s">
        <v>1414</v>
      </c>
      <c r="F24" s="210"/>
      <c r="G24" s="212" t="s">
        <v>2384</v>
      </c>
      <c r="H24" s="199"/>
    </row>
    <row r="25" spans="2:8">
      <c r="B25" s="206" t="s">
        <v>2385</v>
      </c>
      <c r="C25" s="207" t="s">
        <v>2386</v>
      </c>
      <c r="D25" s="208" t="s">
        <v>1312</v>
      </c>
      <c r="E25" s="209" t="s">
        <v>1338</v>
      </c>
      <c r="F25" s="210"/>
      <c r="G25" s="212"/>
      <c r="H25" s="199"/>
    </row>
    <row r="26" spans="2:8">
      <c r="B26" s="206" t="s">
        <v>2387</v>
      </c>
      <c r="C26" s="207" t="s">
        <v>2388</v>
      </c>
      <c r="D26" s="208" t="s">
        <v>1337</v>
      </c>
      <c r="E26" s="209" t="s">
        <v>1338</v>
      </c>
      <c r="F26" s="210"/>
      <c r="G26" s="212"/>
      <c r="H26" s="199"/>
    </row>
    <row r="27" spans="2:8">
      <c r="B27" s="206" t="s">
        <v>2389</v>
      </c>
      <c r="C27" s="207" t="s">
        <v>2390</v>
      </c>
      <c r="D27" s="208" t="s">
        <v>1337</v>
      </c>
      <c r="E27" s="209" t="s">
        <v>1338</v>
      </c>
      <c r="F27" s="210"/>
      <c r="G27" s="212"/>
      <c r="H27" s="199"/>
    </row>
    <row r="28" spans="2:8">
      <c r="B28" s="206" t="s">
        <v>2391</v>
      </c>
      <c r="C28" s="207" t="s">
        <v>2392</v>
      </c>
      <c r="D28" s="208" t="s">
        <v>1375</v>
      </c>
      <c r="E28" s="209" t="s">
        <v>1338</v>
      </c>
      <c r="F28" s="210"/>
      <c r="G28" s="212"/>
      <c r="H28" s="199"/>
    </row>
    <row r="29" spans="2:8">
      <c r="B29" s="206" t="s">
        <v>2393</v>
      </c>
      <c r="C29" s="207" t="s">
        <v>2394</v>
      </c>
      <c r="D29" s="208" t="s">
        <v>1317</v>
      </c>
      <c r="E29" s="209" t="s">
        <v>1392</v>
      </c>
      <c r="F29" s="210"/>
      <c r="G29" s="212" t="s">
        <v>2241</v>
      </c>
      <c r="H29" s="199"/>
    </row>
    <row r="30" spans="2:8">
      <c r="B30" s="206" t="s">
        <v>2395</v>
      </c>
      <c r="C30" s="207" t="s">
        <v>2396</v>
      </c>
      <c r="D30" s="208" t="s">
        <v>1347</v>
      </c>
      <c r="E30" s="209" t="s">
        <v>1338</v>
      </c>
      <c r="F30" s="210"/>
      <c r="G30" s="212"/>
      <c r="H30" s="199"/>
    </row>
    <row r="31" spans="2:8">
      <c r="B31" s="206" t="s">
        <v>2397</v>
      </c>
      <c r="C31" s="207" t="s">
        <v>2398</v>
      </c>
      <c r="D31" s="208" t="s">
        <v>1413</v>
      </c>
      <c r="E31" s="209" t="s">
        <v>1338</v>
      </c>
      <c r="F31" s="210"/>
      <c r="G31" s="212"/>
      <c r="H31" s="199"/>
    </row>
    <row r="32" spans="2:8">
      <c r="B32" s="206" t="s">
        <v>2399</v>
      </c>
      <c r="C32" s="207" t="s">
        <v>2400</v>
      </c>
      <c r="D32" s="208" t="s">
        <v>2187</v>
      </c>
      <c r="E32" s="209" t="s">
        <v>1338</v>
      </c>
      <c r="F32" s="210"/>
      <c r="G32" s="212"/>
      <c r="H32" s="199"/>
    </row>
    <row r="33" spans="2:8">
      <c r="B33" s="206" t="s">
        <v>301</v>
      </c>
      <c r="C33" s="207" t="s">
        <v>2401</v>
      </c>
      <c r="D33" s="208" t="s">
        <v>1375</v>
      </c>
      <c r="E33" s="209" t="s">
        <v>1338</v>
      </c>
      <c r="F33" s="210"/>
      <c r="G33" s="212"/>
      <c r="H33" s="199"/>
    </row>
    <row r="34" spans="2:8">
      <c r="B34" s="206" t="s">
        <v>2402</v>
      </c>
      <c r="C34" s="207" t="s">
        <v>2403</v>
      </c>
      <c r="D34" s="208" t="s">
        <v>2188</v>
      </c>
      <c r="E34" s="209" t="s">
        <v>1338</v>
      </c>
      <c r="F34" s="210"/>
      <c r="G34" s="212"/>
      <c r="H34" s="199"/>
    </row>
    <row r="35" spans="2:8">
      <c r="B35" s="206" t="s">
        <v>2404</v>
      </c>
      <c r="C35" s="207" t="s">
        <v>2405</v>
      </c>
      <c r="D35" s="208" t="s">
        <v>1481</v>
      </c>
      <c r="E35" s="209" t="s">
        <v>1338</v>
      </c>
      <c r="F35" s="210"/>
      <c r="G35" s="212"/>
      <c r="H35" s="199"/>
    </row>
    <row r="36" spans="2:8">
      <c r="B36" s="206" t="s">
        <v>2406</v>
      </c>
      <c r="C36" s="207" t="s">
        <v>2407</v>
      </c>
      <c r="D36" s="208" t="s">
        <v>1481</v>
      </c>
      <c r="E36" s="209" t="s">
        <v>1338</v>
      </c>
      <c r="F36" s="210"/>
      <c r="G36" s="212"/>
      <c r="H36" s="199"/>
    </row>
    <row r="37" spans="2:8">
      <c r="B37" s="206" t="s">
        <v>2408</v>
      </c>
      <c r="C37" s="207" t="s">
        <v>2409</v>
      </c>
      <c r="D37" s="208" t="s">
        <v>2223</v>
      </c>
      <c r="E37" s="209" t="s">
        <v>1313</v>
      </c>
      <c r="F37" s="210"/>
      <c r="G37" s="212"/>
      <c r="H37" s="199"/>
    </row>
    <row r="38" spans="2:8">
      <c r="B38" s="206" t="s">
        <v>2410</v>
      </c>
      <c r="C38" s="207" t="s">
        <v>2411</v>
      </c>
      <c r="D38" s="208" t="s">
        <v>2223</v>
      </c>
      <c r="E38" s="209" t="s">
        <v>1313</v>
      </c>
      <c r="F38" s="210"/>
      <c r="G38" s="212"/>
      <c r="H38" s="199"/>
    </row>
    <row r="39" spans="2:8" ht="17.25" thickBot="1">
      <c r="B39" s="206" t="s">
        <v>2412</v>
      </c>
      <c r="C39" s="207" t="s">
        <v>2413</v>
      </c>
      <c r="D39" s="208" t="s">
        <v>2223</v>
      </c>
      <c r="E39" s="209" t="s">
        <v>1313</v>
      </c>
      <c r="F39" s="210"/>
      <c r="G39" s="212"/>
      <c r="H39" s="199"/>
    </row>
    <row r="40" spans="2:8" ht="20.100000000000001" customHeight="1" thickBot="1">
      <c r="B40" s="196" t="s">
        <v>2224</v>
      </c>
      <c r="C40" s="197"/>
      <c r="D40" s="197"/>
      <c r="E40" s="197"/>
      <c r="F40" s="197"/>
      <c r="G40" s="198"/>
      <c r="H40" s="199"/>
    </row>
    <row r="41" spans="2:8">
      <c r="B41" s="200" t="s">
        <v>2414</v>
      </c>
      <c r="C41" s="201" t="s">
        <v>2415</v>
      </c>
      <c r="D41" s="202" t="s">
        <v>2225</v>
      </c>
      <c r="E41" s="203" t="s">
        <v>1893</v>
      </c>
      <c r="F41" s="204"/>
      <c r="G41" s="205"/>
      <c r="H41" s="199"/>
    </row>
    <row r="42" spans="2:8">
      <c r="B42" s="206" t="s">
        <v>2416</v>
      </c>
      <c r="C42" s="207" t="s">
        <v>2417</v>
      </c>
      <c r="D42" s="208" t="s">
        <v>2226</v>
      </c>
      <c r="E42" s="209" t="s">
        <v>1338</v>
      </c>
      <c r="F42" s="210"/>
      <c r="G42" s="212"/>
      <c r="H42" s="199"/>
    </row>
    <row r="43" spans="2:8">
      <c r="B43" s="206" t="s">
        <v>2418</v>
      </c>
      <c r="C43" s="207" t="s">
        <v>2419</v>
      </c>
      <c r="D43" s="208" t="s">
        <v>2225</v>
      </c>
      <c r="E43" s="209" t="s">
        <v>1893</v>
      </c>
      <c r="F43" s="210"/>
      <c r="G43" s="212" t="s">
        <v>2420</v>
      </c>
      <c r="H43" s="199"/>
    </row>
    <row r="44" spans="2:8">
      <c r="B44" s="206" t="s">
        <v>2421</v>
      </c>
      <c r="C44" s="207" t="s">
        <v>2422</v>
      </c>
      <c r="D44" s="208" t="s">
        <v>2226</v>
      </c>
      <c r="E44" s="209" t="s">
        <v>1338</v>
      </c>
      <c r="F44" s="210"/>
      <c r="G44" s="212"/>
      <c r="H44" s="199"/>
    </row>
    <row r="45" spans="2:8">
      <c r="B45" s="206" t="s">
        <v>2423</v>
      </c>
      <c r="C45" s="207" t="s">
        <v>2424</v>
      </c>
      <c r="D45" s="208" t="s">
        <v>2225</v>
      </c>
      <c r="E45" s="209" t="s">
        <v>1893</v>
      </c>
      <c r="F45" s="210"/>
      <c r="G45" s="212" t="s">
        <v>2227</v>
      </c>
      <c r="H45" s="199"/>
    </row>
    <row r="46" spans="2:8">
      <c r="B46" s="206" t="s">
        <v>2425</v>
      </c>
      <c r="C46" s="207" t="s">
        <v>2426</v>
      </c>
      <c r="D46" s="208" t="s">
        <v>2226</v>
      </c>
      <c r="E46" s="209" t="s">
        <v>1338</v>
      </c>
      <c r="F46" s="210"/>
      <c r="G46" s="212"/>
      <c r="H46" s="199"/>
    </row>
    <row r="47" spans="2:8">
      <c r="B47" s="206" t="s">
        <v>2427</v>
      </c>
      <c r="C47" s="207" t="s">
        <v>2428</v>
      </c>
      <c r="D47" s="208" t="s">
        <v>2225</v>
      </c>
      <c r="E47" s="209" t="s">
        <v>1893</v>
      </c>
      <c r="F47" s="210"/>
      <c r="G47" s="212" t="s">
        <v>2429</v>
      </c>
      <c r="H47" s="199"/>
    </row>
    <row r="48" spans="2:8">
      <c r="B48" s="206" t="s">
        <v>2430</v>
      </c>
      <c r="C48" s="207" t="s">
        <v>2431</v>
      </c>
      <c r="D48" s="208" t="s">
        <v>2226</v>
      </c>
      <c r="E48" s="209" t="s">
        <v>1338</v>
      </c>
      <c r="F48" s="210"/>
      <c r="G48" s="212"/>
      <c r="H48" s="199"/>
    </row>
    <row r="49" spans="1:8">
      <c r="B49" s="206" t="s">
        <v>2432</v>
      </c>
      <c r="C49" s="207" t="s">
        <v>2433</v>
      </c>
      <c r="D49" s="208" t="s">
        <v>2225</v>
      </c>
      <c r="E49" s="209" t="s">
        <v>1893</v>
      </c>
      <c r="F49" s="210"/>
      <c r="G49" s="212" t="s">
        <v>2434</v>
      </c>
      <c r="H49" s="199"/>
    </row>
    <row r="50" spans="1:8" ht="17.25" thickBot="1">
      <c r="B50" s="206" t="s">
        <v>2435</v>
      </c>
      <c r="C50" s="207" t="s">
        <v>2436</v>
      </c>
      <c r="D50" s="208" t="s">
        <v>2226</v>
      </c>
      <c r="E50" s="209" t="s">
        <v>1338</v>
      </c>
      <c r="F50" s="210"/>
      <c r="G50" s="212"/>
      <c r="H50" s="199"/>
    </row>
    <row r="51" spans="1:8" s="44" customFormat="1" ht="20.100000000000001" customHeight="1" thickBot="1">
      <c r="A51" s="8"/>
      <c r="B51" s="196" t="s">
        <v>1884</v>
      </c>
      <c r="C51" s="197"/>
      <c r="D51" s="197"/>
      <c r="E51" s="197"/>
      <c r="F51" s="197"/>
      <c r="G51" s="198"/>
      <c r="H51" s="199"/>
    </row>
    <row r="52" spans="1:8" ht="90">
      <c r="B52" s="206" t="s">
        <v>465</v>
      </c>
      <c r="C52" s="207" t="s">
        <v>2437</v>
      </c>
      <c r="D52" s="208" t="s">
        <v>1317</v>
      </c>
      <c r="E52" s="209" t="s">
        <v>1318</v>
      </c>
      <c r="F52" s="210" t="s">
        <v>1894</v>
      </c>
      <c r="G52" s="212" t="s">
        <v>2438</v>
      </c>
      <c r="H52" s="199"/>
    </row>
    <row r="53" spans="1:8" ht="45">
      <c r="B53" s="206" t="s">
        <v>2439</v>
      </c>
      <c r="C53" s="207" t="s">
        <v>2440</v>
      </c>
      <c r="D53" s="208" t="s">
        <v>1317</v>
      </c>
      <c r="E53" s="209" t="s">
        <v>1318</v>
      </c>
      <c r="F53" s="210" t="s">
        <v>1794</v>
      </c>
      <c r="G53" s="212" t="s">
        <v>2441</v>
      </c>
      <c r="H53" s="199"/>
    </row>
    <row r="54" spans="1:8" ht="90">
      <c r="B54" s="206" t="s">
        <v>2442</v>
      </c>
      <c r="C54" s="207" t="s">
        <v>2443</v>
      </c>
      <c r="D54" s="208" t="s">
        <v>1317</v>
      </c>
      <c r="E54" s="209" t="s">
        <v>1598</v>
      </c>
      <c r="F54" s="210"/>
      <c r="G54" s="212" t="s">
        <v>2444</v>
      </c>
      <c r="H54" s="199"/>
    </row>
    <row r="55" spans="1:8" ht="105">
      <c r="B55" s="206" t="s">
        <v>1891</v>
      </c>
      <c r="C55" s="207" t="s">
        <v>2445</v>
      </c>
      <c r="D55" s="208" t="s">
        <v>1381</v>
      </c>
      <c r="E55" s="209" t="s">
        <v>1893</v>
      </c>
      <c r="F55" s="210" t="s">
        <v>1894</v>
      </c>
      <c r="G55" s="212" t="s">
        <v>2446</v>
      </c>
      <c r="H55" s="199"/>
    </row>
    <row r="56" spans="1:8" ht="30">
      <c r="B56" s="206" t="s">
        <v>1896</v>
      </c>
      <c r="C56" s="207" t="s">
        <v>2447</v>
      </c>
      <c r="D56" s="208" t="s">
        <v>1312</v>
      </c>
      <c r="E56" s="209" t="s">
        <v>1338</v>
      </c>
      <c r="F56" s="210"/>
      <c r="G56" s="212" t="s">
        <v>2448</v>
      </c>
      <c r="H56" s="199"/>
    </row>
    <row r="57" spans="1:8" ht="60">
      <c r="B57" s="206" t="s">
        <v>1899</v>
      </c>
      <c r="C57" s="207" t="s">
        <v>2449</v>
      </c>
      <c r="D57" s="208" t="s">
        <v>1337</v>
      </c>
      <c r="E57" s="209" t="s">
        <v>1901</v>
      </c>
      <c r="F57" s="210"/>
      <c r="G57" s="212" t="s">
        <v>2450</v>
      </c>
      <c r="H57" s="199"/>
    </row>
    <row r="58" spans="1:8" ht="60">
      <c r="B58" s="206" t="s">
        <v>1903</v>
      </c>
      <c r="C58" s="207" t="s">
        <v>2451</v>
      </c>
      <c r="D58" s="208" t="s">
        <v>1337</v>
      </c>
      <c r="E58" s="209" t="s">
        <v>1901</v>
      </c>
      <c r="F58" s="210"/>
      <c r="G58" s="212" t="s">
        <v>2452</v>
      </c>
      <c r="H58" s="199"/>
    </row>
    <row r="59" spans="1:8" ht="150">
      <c r="B59" s="206" t="s">
        <v>2453</v>
      </c>
      <c r="C59" s="207" t="s">
        <v>823</v>
      </c>
      <c r="D59" s="208" t="s">
        <v>1317</v>
      </c>
      <c r="E59" s="209" t="s">
        <v>2454</v>
      </c>
      <c r="F59" s="210"/>
      <c r="G59" s="212" t="s">
        <v>2455</v>
      </c>
      <c r="H59" s="199"/>
    </row>
    <row r="60" spans="1:8" ht="90">
      <c r="B60" s="206" t="s">
        <v>570</v>
      </c>
      <c r="C60" s="207" t="s">
        <v>824</v>
      </c>
      <c r="D60" s="208" t="s">
        <v>1381</v>
      </c>
      <c r="E60" s="209" t="s">
        <v>1365</v>
      </c>
      <c r="F60" s="210"/>
      <c r="G60" s="212" t="s">
        <v>2456</v>
      </c>
      <c r="H60" s="199"/>
    </row>
    <row r="61" spans="1:8" ht="90">
      <c r="B61" s="206" t="s">
        <v>2457</v>
      </c>
      <c r="C61" s="207" t="s">
        <v>825</v>
      </c>
      <c r="D61" s="208" t="s">
        <v>1475</v>
      </c>
      <c r="E61" s="209" t="s">
        <v>1365</v>
      </c>
      <c r="F61" s="210"/>
      <c r="G61" s="212" t="s">
        <v>2458</v>
      </c>
      <c r="H61" s="199"/>
    </row>
    <row r="62" spans="1:8" ht="60">
      <c r="B62" s="206" t="s">
        <v>2459</v>
      </c>
      <c r="C62" s="207" t="s">
        <v>2460</v>
      </c>
      <c r="D62" s="208" t="s">
        <v>1306</v>
      </c>
      <c r="E62" s="209" t="s">
        <v>1333</v>
      </c>
      <c r="F62" s="210" t="s">
        <v>1894</v>
      </c>
      <c r="G62" s="212" t="s">
        <v>2461</v>
      </c>
      <c r="H62" s="199"/>
    </row>
    <row r="63" spans="1:8">
      <c r="B63" s="206" t="s">
        <v>2462</v>
      </c>
      <c r="C63" s="207" t="s">
        <v>2463</v>
      </c>
      <c r="D63" s="208" t="s">
        <v>1481</v>
      </c>
      <c r="E63" s="209" t="s">
        <v>1338</v>
      </c>
      <c r="F63" s="210"/>
      <c r="G63" s="212" t="s">
        <v>2464</v>
      </c>
      <c r="H63" s="199"/>
    </row>
    <row r="64" spans="1:8" ht="90">
      <c r="B64" s="206" t="s">
        <v>1331</v>
      </c>
      <c r="C64" s="207" t="s">
        <v>2465</v>
      </c>
      <c r="D64" s="208" t="s">
        <v>1306</v>
      </c>
      <c r="E64" s="209" t="s">
        <v>1333</v>
      </c>
      <c r="F64" s="210"/>
      <c r="G64" s="212" t="s">
        <v>2466</v>
      </c>
      <c r="H64" s="199"/>
    </row>
    <row r="65" spans="2:8" ht="75">
      <c r="B65" s="206" t="s">
        <v>1916</v>
      </c>
      <c r="C65" s="207" t="s">
        <v>2467</v>
      </c>
      <c r="D65" s="208" t="s">
        <v>1413</v>
      </c>
      <c r="E65" s="209" t="s">
        <v>1598</v>
      </c>
      <c r="F65" s="210"/>
      <c r="G65" s="212" t="s">
        <v>2468</v>
      </c>
      <c r="H65" s="199"/>
    </row>
    <row r="66" spans="2:8" ht="75">
      <c r="B66" s="206" t="s">
        <v>1919</v>
      </c>
      <c r="C66" s="207" t="s">
        <v>2469</v>
      </c>
      <c r="D66" s="208" t="s">
        <v>1413</v>
      </c>
      <c r="E66" s="209" t="s">
        <v>1598</v>
      </c>
      <c r="F66" s="210"/>
      <c r="G66" s="212" t="s">
        <v>2470</v>
      </c>
      <c r="H66" s="199"/>
    </row>
    <row r="67" spans="2:8" ht="30">
      <c r="B67" s="206" t="s">
        <v>1922</v>
      </c>
      <c r="C67" s="207" t="s">
        <v>2471</v>
      </c>
      <c r="D67" s="208" t="s">
        <v>1413</v>
      </c>
      <c r="E67" s="209" t="s">
        <v>1598</v>
      </c>
      <c r="F67" s="210"/>
      <c r="G67" s="212" t="s">
        <v>2472</v>
      </c>
      <c r="H67" s="199"/>
    </row>
    <row r="68" spans="2:8" ht="120">
      <c r="B68" s="206" t="s">
        <v>1928</v>
      </c>
      <c r="C68" s="207" t="s">
        <v>2473</v>
      </c>
      <c r="D68" s="208" t="s">
        <v>1930</v>
      </c>
      <c r="E68" s="209" t="s">
        <v>1598</v>
      </c>
      <c r="F68" s="210"/>
      <c r="G68" s="212" t="s">
        <v>2474</v>
      </c>
      <c r="H68" s="199"/>
    </row>
    <row r="69" spans="2:8" ht="120">
      <c r="B69" s="206" t="s">
        <v>1932</v>
      </c>
      <c r="C69" s="207" t="s">
        <v>2475</v>
      </c>
      <c r="D69" s="208" t="s">
        <v>1930</v>
      </c>
      <c r="E69" s="209" t="s">
        <v>1598</v>
      </c>
      <c r="F69" s="210"/>
      <c r="G69" s="212" t="s">
        <v>2476</v>
      </c>
      <c r="H69" s="199"/>
    </row>
    <row r="70" spans="2:8" ht="120">
      <c r="B70" s="206" t="s">
        <v>1935</v>
      </c>
      <c r="C70" s="207" t="s">
        <v>2477</v>
      </c>
      <c r="D70" s="208" t="s">
        <v>1930</v>
      </c>
      <c r="E70" s="209" t="s">
        <v>1598</v>
      </c>
      <c r="F70" s="210"/>
      <c r="G70" s="212" t="s">
        <v>2478</v>
      </c>
      <c r="H70" s="199"/>
    </row>
    <row r="71" spans="2:8" ht="120">
      <c r="B71" s="206" t="s">
        <v>1938</v>
      </c>
      <c r="C71" s="207" t="s">
        <v>2479</v>
      </c>
      <c r="D71" s="208" t="s">
        <v>1930</v>
      </c>
      <c r="E71" s="209" t="s">
        <v>1598</v>
      </c>
      <c r="F71" s="210"/>
      <c r="G71" s="212" t="s">
        <v>2480</v>
      </c>
      <c r="H71" s="199"/>
    </row>
    <row r="72" spans="2:8" ht="120">
      <c r="B72" s="206" t="s">
        <v>1941</v>
      </c>
      <c r="C72" s="207" t="s">
        <v>2481</v>
      </c>
      <c r="D72" s="208" t="s">
        <v>1930</v>
      </c>
      <c r="E72" s="209" t="s">
        <v>1598</v>
      </c>
      <c r="F72" s="210"/>
      <c r="G72" s="212" t="s">
        <v>2482</v>
      </c>
      <c r="H72" s="199"/>
    </row>
    <row r="73" spans="2:8" ht="90">
      <c r="B73" s="206" t="s">
        <v>1944</v>
      </c>
      <c r="C73" s="207" t="s">
        <v>2483</v>
      </c>
      <c r="D73" s="208" t="s">
        <v>1532</v>
      </c>
      <c r="E73" s="209" t="s">
        <v>1598</v>
      </c>
      <c r="F73" s="210"/>
      <c r="G73" s="212" t="s">
        <v>2484</v>
      </c>
      <c r="H73" s="199"/>
    </row>
    <row r="74" spans="2:8" ht="30">
      <c r="B74" s="206" t="s">
        <v>1947</v>
      </c>
      <c r="C74" s="207" t="s">
        <v>2485</v>
      </c>
      <c r="D74" s="208" t="s">
        <v>1479</v>
      </c>
      <c r="E74" s="209" t="s">
        <v>1901</v>
      </c>
      <c r="F74" s="210"/>
      <c r="G74" s="212" t="s">
        <v>2486</v>
      </c>
      <c r="H74" s="199"/>
    </row>
    <row r="75" spans="2:8" ht="90">
      <c r="B75" s="206" t="s">
        <v>2487</v>
      </c>
      <c r="C75" s="207" t="s">
        <v>2488</v>
      </c>
      <c r="D75" s="208" t="s">
        <v>1532</v>
      </c>
      <c r="E75" s="209" t="s">
        <v>1598</v>
      </c>
      <c r="F75" s="210"/>
      <c r="G75" s="212" t="s">
        <v>2489</v>
      </c>
      <c r="H75" s="199"/>
    </row>
    <row r="76" spans="2:8" ht="90">
      <c r="B76" s="206" t="s">
        <v>1125</v>
      </c>
      <c r="C76" s="207" t="s">
        <v>2490</v>
      </c>
      <c r="D76" s="208" t="s">
        <v>1317</v>
      </c>
      <c r="E76" s="209" t="s">
        <v>1598</v>
      </c>
      <c r="F76" s="210"/>
      <c r="G76" s="212" t="s">
        <v>2491</v>
      </c>
      <c r="H76" s="199"/>
    </row>
    <row r="77" spans="2:8" ht="60">
      <c r="B77" s="206" t="s">
        <v>1126</v>
      </c>
      <c r="C77" s="207" t="s">
        <v>2492</v>
      </c>
      <c r="D77" s="208" t="s">
        <v>1517</v>
      </c>
      <c r="E77" s="209" t="s">
        <v>1598</v>
      </c>
      <c r="F77" s="210"/>
      <c r="G77" s="212" t="s">
        <v>2493</v>
      </c>
      <c r="H77" s="199"/>
    </row>
    <row r="78" spans="2:8" ht="75">
      <c r="B78" s="206" t="s">
        <v>1127</v>
      </c>
      <c r="C78" s="207" t="s">
        <v>2494</v>
      </c>
      <c r="D78" s="208" t="s">
        <v>1343</v>
      </c>
      <c r="E78" s="209" t="s">
        <v>2274</v>
      </c>
      <c r="F78" s="210"/>
      <c r="G78" s="212" t="s">
        <v>2495</v>
      </c>
      <c r="H78" s="199"/>
    </row>
    <row r="79" spans="2:8" ht="120">
      <c r="B79" s="206" t="s">
        <v>1128</v>
      </c>
      <c r="C79" s="207" t="s">
        <v>2496</v>
      </c>
      <c r="D79" s="208" t="s">
        <v>1317</v>
      </c>
      <c r="E79" s="209" t="s">
        <v>1598</v>
      </c>
      <c r="F79" s="210"/>
      <c r="G79" s="212" t="s">
        <v>2497</v>
      </c>
      <c r="H79" s="199"/>
    </row>
    <row r="80" spans="2:8" ht="90">
      <c r="B80" s="206" t="s">
        <v>1129</v>
      </c>
      <c r="C80" s="207" t="s">
        <v>2498</v>
      </c>
      <c r="D80" s="208" t="s">
        <v>1317</v>
      </c>
      <c r="E80" s="209" t="s">
        <v>1598</v>
      </c>
      <c r="F80" s="210"/>
      <c r="G80" s="212" t="s">
        <v>2499</v>
      </c>
      <c r="H80" s="199"/>
    </row>
    <row r="81" spans="2:8" ht="210">
      <c r="B81" s="206" t="s">
        <v>1130</v>
      </c>
      <c r="C81" s="207" t="s">
        <v>1155</v>
      </c>
      <c r="D81" s="208" t="s">
        <v>2190</v>
      </c>
      <c r="E81" s="209" t="s">
        <v>1598</v>
      </c>
      <c r="F81" s="210"/>
      <c r="G81" s="212" t="s">
        <v>2500</v>
      </c>
      <c r="H81" s="199"/>
    </row>
    <row r="82" spans="2:8" ht="165">
      <c r="B82" s="206" t="s">
        <v>1156</v>
      </c>
      <c r="C82" s="207" t="s">
        <v>1157</v>
      </c>
      <c r="D82" s="208" t="s">
        <v>2190</v>
      </c>
      <c r="E82" s="209" t="s">
        <v>1598</v>
      </c>
      <c r="F82" s="210"/>
      <c r="G82" s="212" t="s">
        <v>2501</v>
      </c>
      <c r="H82" s="199"/>
    </row>
    <row r="83" spans="2:8" ht="150">
      <c r="B83" s="206" t="s">
        <v>168</v>
      </c>
      <c r="C83" s="207" t="s">
        <v>1158</v>
      </c>
      <c r="D83" s="208" t="s">
        <v>1532</v>
      </c>
      <c r="E83" s="209" t="s">
        <v>2228</v>
      </c>
      <c r="F83" s="210"/>
      <c r="G83" s="212" t="s">
        <v>2502</v>
      </c>
      <c r="H83" s="199"/>
    </row>
    <row r="84" spans="2:8" ht="150">
      <c r="B84" s="206" t="s">
        <v>1147</v>
      </c>
      <c r="C84" s="207" t="s">
        <v>1159</v>
      </c>
      <c r="D84" s="208" t="s">
        <v>2189</v>
      </c>
      <c r="E84" s="209" t="s">
        <v>2228</v>
      </c>
      <c r="F84" s="210"/>
      <c r="G84" s="212" t="s">
        <v>2503</v>
      </c>
      <c r="H84" s="199"/>
    </row>
    <row r="85" spans="2:8" ht="165">
      <c r="B85" s="206" t="s">
        <v>1148</v>
      </c>
      <c r="C85" s="207" t="s">
        <v>1160</v>
      </c>
      <c r="D85" s="208" t="s">
        <v>2189</v>
      </c>
      <c r="E85" s="209" t="s">
        <v>2228</v>
      </c>
      <c r="F85" s="210"/>
      <c r="G85" s="212" t="s">
        <v>2504</v>
      </c>
      <c r="H85" s="199"/>
    </row>
    <row r="86" spans="2:8" ht="90">
      <c r="B86" s="206" t="s">
        <v>2232</v>
      </c>
      <c r="C86" s="207" t="s">
        <v>2505</v>
      </c>
      <c r="D86" s="208" t="s">
        <v>2177</v>
      </c>
      <c r="E86" s="209" t="s">
        <v>1901</v>
      </c>
      <c r="F86" s="210"/>
      <c r="G86" s="212" t="s">
        <v>2506</v>
      </c>
      <c r="H86" s="199"/>
    </row>
    <row r="87" spans="2:8" ht="105">
      <c r="B87" s="206" t="s">
        <v>1131</v>
      </c>
      <c r="C87" s="207" t="s">
        <v>2507</v>
      </c>
      <c r="D87" s="208" t="s">
        <v>2183</v>
      </c>
      <c r="E87" s="209" t="s">
        <v>1307</v>
      </c>
      <c r="F87" s="210"/>
      <c r="G87" s="344" t="s">
        <v>2508</v>
      </c>
      <c r="H87" s="199"/>
    </row>
    <row r="88" spans="2:8" ht="75">
      <c r="B88" s="206" t="s">
        <v>1132</v>
      </c>
      <c r="C88" s="207" t="s">
        <v>2509</v>
      </c>
      <c r="D88" s="208" t="s">
        <v>1306</v>
      </c>
      <c r="E88" s="209" t="s">
        <v>1307</v>
      </c>
      <c r="F88" s="210"/>
      <c r="G88" s="212" t="s">
        <v>2510</v>
      </c>
      <c r="H88" s="199"/>
    </row>
    <row r="89" spans="2:8" ht="90">
      <c r="B89" s="206" t="s">
        <v>560</v>
      </c>
      <c r="C89" s="207" t="s">
        <v>2511</v>
      </c>
      <c r="D89" s="208" t="s">
        <v>2184</v>
      </c>
      <c r="E89" s="209" t="s">
        <v>1307</v>
      </c>
      <c r="F89" s="210"/>
      <c r="G89" s="212" t="s">
        <v>2512</v>
      </c>
      <c r="H89" s="199"/>
    </row>
    <row r="90" spans="2:8" ht="90">
      <c r="B90" s="206" t="s">
        <v>568</v>
      </c>
      <c r="C90" s="207" t="s">
        <v>2513</v>
      </c>
      <c r="D90" s="208" t="s">
        <v>1476</v>
      </c>
      <c r="E90" s="209" t="s">
        <v>1307</v>
      </c>
      <c r="F90" s="210"/>
      <c r="G90" s="212" t="s">
        <v>2514</v>
      </c>
      <c r="H90" s="199"/>
    </row>
    <row r="91" spans="2:8">
      <c r="B91" s="206" t="s">
        <v>993</v>
      </c>
      <c r="C91" s="207" t="s">
        <v>2515</v>
      </c>
      <c r="D91" s="208" t="s">
        <v>1337</v>
      </c>
      <c r="E91" s="209" t="s">
        <v>1901</v>
      </c>
      <c r="F91" s="210"/>
      <c r="G91" s="212" t="s">
        <v>2516</v>
      </c>
      <c r="H91" s="199"/>
    </row>
    <row r="92" spans="2:8" ht="105">
      <c r="B92" s="206" t="s">
        <v>2517</v>
      </c>
      <c r="C92" s="207" t="s">
        <v>2518</v>
      </c>
      <c r="D92" s="208" t="s">
        <v>1339</v>
      </c>
      <c r="E92" s="209" t="s">
        <v>2274</v>
      </c>
      <c r="F92" s="210"/>
      <c r="G92" s="212" t="s">
        <v>2519</v>
      </c>
      <c r="H92" s="199"/>
    </row>
    <row r="93" spans="2:8" ht="90">
      <c r="B93" s="206" t="s">
        <v>2520</v>
      </c>
      <c r="C93" s="207" t="s">
        <v>2521</v>
      </c>
      <c r="D93" s="208" t="s">
        <v>1339</v>
      </c>
      <c r="E93" s="209" t="s">
        <v>2274</v>
      </c>
      <c r="F93" s="210"/>
      <c r="G93" s="212" t="s">
        <v>2244</v>
      </c>
      <c r="H93" s="199"/>
    </row>
    <row r="94" spans="2:8" ht="90">
      <c r="B94" s="206" t="s">
        <v>2522</v>
      </c>
      <c r="C94" s="207" t="s">
        <v>2523</v>
      </c>
      <c r="D94" s="208" t="s">
        <v>1339</v>
      </c>
      <c r="E94" s="209" t="s">
        <v>2274</v>
      </c>
      <c r="F94" s="210"/>
      <c r="G94" s="212" t="s">
        <v>2245</v>
      </c>
      <c r="H94" s="199"/>
    </row>
    <row r="95" spans="2:8" ht="60">
      <c r="B95" s="206" t="s">
        <v>2524</v>
      </c>
      <c r="C95" s="207" t="s">
        <v>783</v>
      </c>
      <c r="D95" s="208" t="s">
        <v>1339</v>
      </c>
      <c r="E95" s="209" t="s">
        <v>1318</v>
      </c>
      <c r="F95" s="210"/>
      <c r="G95" s="253" t="s">
        <v>2525</v>
      </c>
      <c r="H95" s="199"/>
    </row>
    <row r="96" spans="2:8" ht="90">
      <c r="B96" s="206" t="s">
        <v>2526</v>
      </c>
      <c r="C96" s="207" t="s">
        <v>784</v>
      </c>
      <c r="D96" s="208" t="s">
        <v>1339</v>
      </c>
      <c r="E96" s="209" t="s">
        <v>1598</v>
      </c>
      <c r="F96" s="210"/>
      <c r="G96" s="212" t="s">
        <v>2527</v>
      </c>
      <c r="H96" s="199"/>
    </row>
    <row r="97" spans="2:8" ht="90">
      <c r="B97" s="206" t="s">
        <v>2528</v>
      </c>
      <c r="C97" s="207" t="s">
        <v>785</v>
      </c>
      <c r="D97" s="208" t="s">
        <v>1339</v>
      </c>
      <c r="E97" s="209" t="s">
        <v>1598</v>
      </c>
      <c r="F97" s="210"/>
      <c r="G97" s="212" t="s">
        <v>2529</v>
      </c>
      <c r="H97" s="199"/>
    </row>
    <row r="98" spans="2:8" ht="90">
      <c r="B98" s="206" t="s">
        <v>2530</v>
      </c>
      <c r="C98" s="207" t="s">
        <v>786</v>
      </c>
      <c r="D98" s="208" t="s">
        <v>1339</v>
      </c>
      <c r="E98" s="209" t="s">
        <v>1598</v>
      </c>
      <c r="F98" s="210"/>
      <c r="G98" s="212" t="s">
        <v>2531</v>
      </c>
      <c r="H98" s="199"/>
    </row>
    <row r="99" spans="2:8" ht="90">
      <c r="B99" s="206" t="s">
        <v>2532</v>
      </c>
      <c r="C99" s="207" t="s">
        <v>787</v>
      </c>
      <c r="D99" s="208" t="s">
        <v>1339</v>
      </c>
      <c r="E99" s="209" t="s">
        <v>1598</v>
      </c>
      <c r="F99" s="210"/>
      <c r="G99" s="212" t="s">
        <v>2533</v>
      </c>
      <c r="H99" s="199"/>
    </row>
    <row r="100" spans="2:8" ht="90">
      <c r="B100" s="206" t="s">
        <v>2534</v>
      </c>
      <c r="C100" s="207" t="s">
        <v>788</v>
      </c>
      <c r="D100" s="208" t="s">
        <v>1339</v>
      </c>
      <c r="E100" s="209" t="s">
        <v>1598</v>
      </c>
      <c r="F100" s="210"/>
      <c r="G100" s="212" t="s">
        <v>2535</v>
      </c>
      <c r="H100" s="199"/>
    </row>
    <row r="101" spans="2:8" ht="60">
      <c r="B101" s="206" t="s">
        <v>2536</v>
      </c>
      <c r="C101" s="207" t="s">
        <v>789</v>
      </c>
      <c r="D101" s="208" t="s">
        <v>1339</v>
      </c>
      <c r="E101" s="209" t="s">
        <v>1318</v>
      </c>
      <c r="F101" s="210"/>
      <c r="G101" s="212" t="s">
        <v>2537</v>
      </c>
      <c r="H101" s="199"/>
    </row>
    <row r="102" spans="2:8" ht="45.75" thickBot="1">
      <c r="B102" s="206" t="s">
        <v>2538</v>
      </c>
      <c r="C102" s="207" t="s">
        <v>790</v>
      </c>
      <c r="D102" s="208" t="s">
        <v>1339</v>
      </c>
      <c r="E102" s="209" t="s">
        <v>1318</v>
      </c>
      <c r="F102" s="210"/>
      <c r="G102" s="212" t="s">
        <v>2246</v>
      </c>
      <c r="H102" s="199"/>
    </row>
    <row r="103" spans="2:8" ht="20.100000000000001" customHeight="1" thickBot="1">
      <c r="B103" s="196" t="s">
        <v>2197</v>
      </c>
      <c r="C103" s="197"/>
      <c r="D103" s="197"/>
      <c r="E103" s="197"/>
      <c r="F103" s="197"/>
      <c r="G103" s="198"/>
      <c r="H103" s="199"/>
    </row>
    <row r="104" spans="2:8" ht="30">
      <c r="B104" s="200" t="s">
        <v>1133</v>
      </c>
      <c r="C104" s="201" t="s">
        <v>2539</v>
      </c>
      <c r="D104" s="202" t="s">
        <v>1317</v>
      </c>
      <c r="E104" s="203" t="s">
        <v>1598</v>
      </c>
      <c r="F104" s="204"/>
      <c r="G104" s="205" t="s">
        <v>2233</v>
      </c>
      <c r="H104" s="199"/>
    </row>
    <row r="105" spans="2:8" ht="17.25" thickBot="1">
      <c r="B105" s="206" t="s">
        <v>1134</v>
      </c>
      <c r="C105" s="207" t="s">
        <v>2540</v>
      </c>
      <c r="D105" s="208" t="s">
        <v>2199</v>
      </c>
      <c r="E105" s="209" t="s">
        <v>1901</v>
      </c>
      <c r="F105" s="210"/>
      <c r="G105" s="212"/>
      <c r="H105" s="199"/>
    </row>
    <row r="106" spans="2:8">
      <c r="B106" s="323" t="s">
        <v>2234</v>
      </c>
      <c r="C106" s="245"/>
      <c r="D106" s="245"/>
      <c r="E106" s="245"/>
      <c r="F106" s="245"/>
      <c r="G106" s="246"/>
      <c r="H106" s="199"/>
    </row>
    <row r="107" spans="2:8">
      <c r="B107" s="324" t="s">
        <v>2541</v>
      </c>
      <c r="C107" s="325"/>
      <c r="D107" s="325"/>
      <c r="E107" s="325"/>
      <c r="F107" s="325"/>
      <c r="G107" s="326"/>
      <c r="H107" s="199"/>
    </row>
    <row r="108" spans="2:8">
      <c r="B108" s="324" t="s">
        <v>2542</v>
      </c>
      <c r="C108" s="325"/>
      <c r="D108" s="325"/>
      <c r="E108" s="325"/>
      <c r="F108" s="325"/>
      <c r="G108" s="326"/>
      <c r="H108" s="199"/>
    </row>
    <row r="109" spans="2:8" ht="17.25" thickBot="1">
      <c r="B109" s="327" t="s">
        <v>2235</v>
      </c>
      <c r="C109" s="248"/>
      <c r="D109" s="248"/>
      <c r="E109" s="248"/>
      <c r="F109" s="248"/>
      <c r="G109" s="249"/>
      <c r="H109" s="199"/>
    </row>
    <row r="110" spans="2:8">
      <c r="B110" s="206" t="s">
        <v>2543</v>
      </c>
      <c r="C110" s="207" t="s">
        <v>2544</v>
      </c>
      <c r="D110" s="251" t="s">
        <v>1517</v>
      </c>
      <c r="E110" s="252" t="s">
        <v>1598</v>
      </c>
      <c r="F110" s="210"/>
      <c r="G110" s="212" t="s">
        <v>2545</v>
      </c>
      <c r="H110" s="199"/>
    </row>
    <row r="111" spans="2:8" ht="30">
      <c r="B111" s="206" t="s">
        <v>2546</v>
      </c>
      <c r="C111" s="207" t="s">
        <v>2547</v>
      </c>
      <c r="D111" s="208" t="s">
        <v>2177</v>
      </c>
      <c r="E111" s="209" t="s">
        <v>1901</v>
      </c>
      <c r="F111" s="210"/>
      <c r="G111" s="212" t="s">
        <v>2548</v>
      </c>
      <c r="H111" s="199"/>
    </row>
    <row r="112" spans="2:8" ht="90">
      <c r="B112" s="206" t="s">
        <v>590</v>
      </c>
      <c r="C112" s="207" t="s">
        <v>826</v>
      </c>
      <c r="D112" s="208" t="s">
        <v>1475</v>
      </c>
      <c r="E112" s="209" t="s">
        <v>2549</v>
      </c>
      <c r="F112" s="210"/>
      <c r="G112" s="212" t="s">
        <v>2550</v>
      </c>
      <c r="H112" s="199"/>
    </row>
    <row r="113" spans="1:8" ht="120.75" thickBot="1">
      <c r="B113" s="206" t="s">
        <v>2551</v>
      </c>
      <c r="C113" s="207" t="s">
        <v>2552</v>
      </c>
      <c r="D113" s="208" t="s">
        <v>1532</v>
      </c>
      <c r="E113" s="209" t="s">
        <v>1598</v>
      </c>
      <c r="F113" s="210"/>
      <c r="G113" s="212" t="s">
        <v>2553</v>
      </c>
      <c r="H113" s="199"/>
    </row>
    <row r="114" spans="1:8" s="44" customFormat="1" ht="20.100000000000001" customHeight="1" thickBot="1">
      <c r="A114" s="8"/>
      <c r="B114" s="196" t="s">
        <v>2200</v>
      </c>
      <c r="C114" s="197"/>
      <c r="D114" s="197"/>
      <c r="E114" s="197"/>
      <c r="F114" s="197"/>
      <c r="G114" s="198"/>
      <c r="H114" s="199"/>
    </row>
    <row r="115" spans="1:8" ht="30">
      <c r="B115" s="206" t="s">
        <v>2554</v>
      </c>
      <c r="C115" s="207" t="s">
        <v>873</v>
      </c>
      <c r="D115" s="251" t="s">
        <v>1517</v>
      </c>
      <c r="E115" s="252" t="s">
        <v>1598</v>
      </c>
      <c r="F115" s="210"/>
      <c r="G115" s="212" t="s">
        <v>2555</v>
      </c>
      <c r="H115" s="199"/>
    </row>
    <row r="116" spans="1:8" ht="45">
      <c r="B116" s="206" t="s">
        <v>2556</v>
      </c>
      <c r="C116" s="207" t="s">
        <v>874</v>
      </c>
      <c r="D116" s="208" t="s">
        <v>2183</v>
      </c>
      <c r="E116" s="209" t="s">
        <v>1893</v>
      </c>
      <c r="F116" s="210"/>
      <c r="G116" s="259" t="s">
        <v>2557</v>
      </c>
      <c r="H116" s="199"/>
    </row>
    <row r="117" spans="1:8" ht="105">
      <c r="B117" s="206" t="s">
        <v>2558</v>
      </c>
      <c r="C117" s="207" t="s">
        <v>1135</v>
      </c>
      <c r="D117" s="208" t="s">
        <v>1472</v>
      </c>
      <c r="E117" s="209" t="s">
        <v>1893</v>
      </c>
      <c r="F117" s="210"/>
      <c r="G117" s="259" t="s">
        <v>2559</v>
      </c>
      <c r="H117" s="199"/>
    </row>
    <row r="118" spans="1:8" ht="105">
      <c r="B118" s="206" t="s">
        <v>2560</v>
      </c>
      <c r="C118" s="207" t="s">
        <v>1136</v>
      </c>
      <c r="D118" s="208" t="s">
        <v>1472</v>
      </c>
      <c r="E118" s="209" t="s">
        <v>1893</v>
      </c>
      <c r="F118" s="210"/>
      <c r="G118" s="259" t="s">
        <v>2561</v>
      </c>
      <c r="H118" s="199"/>
    </row>
    <row r="119" spans="1:8" ht="60">
      <c r="B119" s="206" t="s">
        <v>2562</v>
      </c>
      <c r="C119" s="207" t="s">
        <v>875</v>
      </c>
      <c r="D119" s="208" t="s">
        <v>2184</v>
      </c>
      <c r="E119" s="209" t="s">
        <v>1893</v>
      </c>
      <c r="F119" s="210"/>
      <c r="G119" s="259" t="s">
        <v>2563</v>
      </c>
      <c r="H119" s="199"/>
    </row>
    <row r="120" spans="1:8" ht="90">
      <c r="B120" s="206" t="s">
        <v>569</v>
      </c>
      <c r="C120" s="207" t="s">
        <v>859</v>
      </c>
      <c r="D120" s="208" t="s">
        <v>1476</v>
      </c>
      <c r="E120" s="209" t="s">
        <v>2229</v>
      </c>
      <c r="F120" s="210"/>
      <c r="G120" s="212" t="s">
        <v>2564</v>
      </c>
      <c r="H120" s="199"/>
    </row>
    <row r="121" spans="1:8" ht="105">
      <c r="B121" s="206" t="s">
        <v>2237</v>
      </c>
      <c r="C121" s="207" t="s">
        <v>860</v>
      </c>
      <c r="D121" s="208" t="s">
        <v>1381</v>
      </c>
      <c r="E121" s="209" t="s">
        <v>1307</v>
      </c>
      <c r="F121" s="210"/>
      <c r="G121" s="212" t="s">
        <v>2565</v>
      </c>
      <c r="H121" s="199"/>
    </row>
    <row r="122" spans="1:8" ht="45">
      <c r="B122" s="206" t="s">
        <v>2566</v>
      </c>
      <c r="C122" s="207" t="s">
        <v>861</v>
      </c>
      <c r="D122" s="208" t="s">
        <v>1317</v>
      </c>
      <c r="E122" s="209" t="s">
        <v>1598</v>
      </c>
      <c r="F122" s="210"/>
      <c r="G122" s="212" t="s">
        <v>2567</v>
      </c>
      <c r="H122" s="199"/>
    </row>
    <row r="123" spans="1:8" ht="60">
      <c r="B123" s="206" t="s">
        <v>2568</v>
      </c>
      <c r="C123" s="207" t="s">
        <v>862</v>
      </c>
      <c r="D123" s="208" t="s">
        <v>1517</v>
      </c>
      <c r="E123" s="209" t="s">
        <v>1598</v>
      </c>
      <c r="F123" s="210"/>
      <c r="G123" s="212" t="s">
        <v>2569</v>
      </c>
      <c r="H123" s="199"/>
    </row>
    <row r="124" spans="1:8" ht="30">
      <c r="B124" s="206" t="s">
        <v>2570</v>
      </c>
      <c r="C124" s="207" t="s">
        <v>863</v>
      </c>
      <c r="D124" s="208" t="s">
        <v>1343</v>
      </c>
      <c r="E124" s="209" t="s">
        <v>2274</v>
      </c>
      <c r="F124" s="210"/>
      <c r="G124" s="259" t="s">
        <v>2571</v>
      </c>
      <c r="H124" s="199"/>
    </row>
    <row r="125" spans="1:8" ht="165">
      <c r="B125" s="206" t="s">
        <v>1161</v>
      </c>
      <c r="C125" s="207" t="s">
        <v>864</v>
      </c>
      <c r="D125" s="208" t="s">
        <v>2190</v>
      </c>
      <c r="E125" s="209" t="s">
        <v>1598</v>
      </c>
      <c r="F125" s="210"/>
      <c r="G125" s="212" t="s">
        <v>2572</v>
      </c>
      <c r="H125" s="199"/>
    </row>
    <row r="126" spans="1:8" ht="165">
      <c r="B126" s="206" t="s">
        <v>1162</v>
      </c>
      <c r="C126" s="207" t="s">
        <v>865</v>
      </c>
      <c r="D126" s="208" t="s">
        <v>2190</v>
      </c>
      <c r="E126" s="209" t="s">
        <v>1598</v>
      </c>
      <c r="F126" s="210"/>
      <c r="G126" s="212" t="s">
        <v>2573</v>
      </c>
      <c r="H126" s="199"/>
    </row>
    <row r="127" spans="1:8" ht="150">
      <c r="B127" s="206" t="s">
        <v>1163</v>
      </c>
      <c r="C127" s="207" t="s">
        <v>866</v>
      </c>
      <c r="D127" s="208" t="s">
        <v>2189</v>
      </c>
      <c r="E127" s="209" t="s">
        <v>2228</v>
      </c>
      <c r="F127" s="210"/>
      <c r="G127" s="212" t="s">
        <v>2574</v>
      </c>
      <c r="H127" s="199"/>
    </row>
    <row r="128" spans="1:8" ht="150.75" thickBot="1">
      <c r="B128" s="206" t="s">
        <v>1164</v>
      </c>
      <c r="C128" s="207" t="s">
        <v>867</v>
      </c>
      <c r="D128" s="208" t="s">
        <v>2189</v>
      </c>
      <c r="E128" s="209" t="s">
        <v>2228</v>
      </c>
      <c r="F128" s="210"/>
      <c r="G128" s="212" t="s">
        <v>2575</v>
      </c>
      <c r="H128" s="199"/>
    </row>
    <row r="129" spans="1:8">
      <c r="A129" s="238"/>
      <c r="B129" s="267"/>
      <c r="C129" s="268"/>
      <c r="D129" s="269"/>
      <c r="E129" s="222"/>
      <c r="F129" s="222"/>
      <c r="G129" s="271"/>
      <c r="H129" s="272"/>
    </row>
    <row r="130" spans="1:8" ht="17.25" thickBot="1">
      <c r="A130" s="238"/>
      <c r="B130" s="273"/>
      <c r="C130" s="274"/>
      <c r="D130" s="275"/>
      <c r="E130" s="276"/>
      <c r="F130" s="276"/>
      <c r="G130" s="278"/>
      <c r="H130" s="272"/>
    </row>
    <row r="131" spans="1:8" ht="18.75">
      <c r="B131" s="328" t="s">
        <v>2203</v>
      </c>
      <c r="C131" s="329"/>
      <c r="D131" s="329"/>
      <c r="E131" s="329"/>
      <c r="F131" s="329"/>
      <c r="G131" s="283"/>
      <c r="H131" s="199"/>
    </row>
    <row r="132" spans="1:8">
      <c r="B132" s="331" t="s">
        <v>2576</v>
      </c>
      <c r="C132" s="332"/>
      <c r="D132" s="332"/>
      <c r="E132" s="332"/>
      <c r="F132" s="332"/>
      <c r="G132" s="283"/>
      <c r="H132" s="199"/>
    </row>
    <row r="133" spans="1:8">
      <c r="B133" s="331" t="s">
        <v>2204</v>
      </c>
      <c r="C133" s="332"/>
      <c r="D133" s="332"/>
      <c r="E133" s="332"/>
      <c r="F133" s="332"/>
      <c r="G133" s="283"/>
      <c r="H133" s="199"/>
    </row>
    <row r="134" spans="1:8">
      <c r="B134" s="331" t="s">
        <v>2205</v>
      </c>
      <c r="C134" s="332"/>
      <c r="D134" s="332"/>
      <c r="E134" s="332"/>
      <c r="F134" s="332"/>
      <c r="G134" s="283"/>
      <c r="H134" s="199"/>
    </row>
    <row r="135" spans="1:8">
      <c r="B135" s="331" t="s">
        <v>2206</v>
      </c>
      <c r="C135" s="332"/>
      <c r="D135" s="332"/>
      <c r="E135" s="332"/>
      <c r="F135" s="332"/>
      <c r="G135" s="283"/>
      <c r="H135" s="199"/>
    </row>
    <row r="136" spans="1:8">
      <c r="B136" s="331" t="s">
        <v>2207</v>
      </c>
      <c r="C136" s="332"/>
      <c r="D136" s="332"/>
      <c r="E136" s="332"/>
      <c r="F136" s="332"/>
      <c r="G136" s="283"/>
      <c r="H136" s="199"/>
    </row>
    <row r="137" spans="1:8">
      <c r="B137" s="331" t="s">
        <v>2208</v>
      </c>
      <c r="C137" s="332"/>
      <c r="D137" s="332"/>
      <c r="E137" s="332"/>
      <c r="F137" s="332"/>
      <c r="G137" s="283"/>
      <c r="H137" s="199"/>
    </row>
    <row r="138" spans="1:8">
      <c r="B138" s="331" t="s">
        <v>2209</v>
      </c>
      <c r="C138" s="332"/>
      <c r="D138" s="332"/>
      <c r="E138" s="332"/>
      <c r="F138" s="332"/>
      <c r="G138" s="283"/>
      <c r="H138" s="199"/>
    </row>
    <row r="139" spans="1:8">
      <c r="B139" s="331"/>
      <c r="C139" s="332"/>
      <c r="D139" s="332"/>
      <c r="E139" s="332"/>
      <c r="F139" s="332"/>
      <c r="G139" s="283"/>
      <c r="H139" s="199"/>
    </row>
    <row r="140" spans="1:8">
      <c r="B140" s="331" t="s">
        <v>2210</v>
      </c>
      <c r="C140" s="332"/>
      <c r="D140" s="332"/>
      <c r="E140" s="332"/>
      <c r="F140" s="332"/>
      <c r="G140" s="283"/>
      <c r="H140" s="199"/>
    </row>
    <row r="141" spans="1:8">
      <c r="B141" s="331"/>
      <c r="C141" s="332"/>
      <c r="D141" s="332"/>
      <c r="E141" s="332"/>
      <c r="F141" s="332"/>
      <c r="G141" s="283"/>
      <c r="H141" s="199"/>
    </row>
    <row r="142" spans="1:8">
      <c r="B142" s="331" t="s">
        <v>2577</v>
      </c>
      <c r="C142" s="332"/>
      <c r="D142" s="332"/>
      <c r="E142" s="332"/>
      <c r="F142" s="332"/>
      <c r="G142" s="283"/>
      <c r="H142" s="199"/>
    </row>
    <row r="143" spans="1:8">
      <c r="B143" s="331" t="s">
        <v>2578</v>
      </c>
      <c r="C143" s="332"/>
      <c r="D143" s="332"/>
      <c r="E143" s="332"/>
      <c r="F143" s="332"/>
      <c r="G143" s="283"/>
      <c r="H143" s="199"/>
    </row>
    <row r="144" spans="1:8">
      <c r="B144" s="331"/>
      <c r="C144" s="332"/>
      <c r="D144" s="332"/>
      <c r="E144" s="332"/>
      <c r="F144" s="332"/>
      <c r="G144" s="283"/>
      <c r="H144" s="199"/>
    </row>
    <row r="145" spans="2:8" ht="18.75">
      <c r="B145" s="328" t="s">
        <v>2341</v>
      </c>
      <c r="C145" s="329"/>
      <c r="D145" s="329"/>
      <c r="E145" s="329"/>
      <c r="F145" s="329"/>
      <c r="G145" s="283"/>
      <c r="H145" s="199"/>
    </row>
    <row r="146" spans="2:8">
      <c r="B146" s="331" t="s">
        <v>2579</v>
      </c>
      <c r="C146" s="332"/>
      <c r="D146" s="332"/>
      <c r="E146" s="332"/>
      <c r="F146" s="332"/>
      <c r="G146" s="283"/>
      <c r="H146" s="199"/>
    </row>
    <row r="147" spans="2:8">
      <c r="B147" s="331" t="s">
        <v>2204</v>
      </c>
      <c r="C147" s="332"/>
      <c r="D147" s="332"/>
      <c r="E147" s="332"/>
      <c r="F147" s="332"/>
      <c r="G147" s="283"/>
      <c r="H147" s="199"/>
    </row>
    <row r="148" spans="2:8">
      <c r="B148" s="331" t="s">
        <v>2247</v>
      </c>
      <c r="C148" s="332"/>
      <c r="D148" s="332"/>
      <c r="E148" s="332"/>
      <c r="F148" s="332"/>
      <c r="G148" s="283"/>
      <c r="H148" s="199"/>
    </row>
    <row r="149" spans="2:8">
      <c r="B149" s="331" t="s">
        <v>2248</v>
      </c>
      <c r="C149" s="332"/>
      <c r="D149" s="332"/>
      <c r="E149" s="332"/>
      <c r="F149" s="332"/>
      <c r="G149" s="283"/>
      <c r="H149" s="199"/>
    </row>
    <row r="150" spans="2:8">
      <c r="B150" s="331" t="s">
        <v>2249</v>
      </c>
      <c r="C150" s="332"/>
      <c r="D150" s="332"/>
      <c r="E150" s="332"/>
      <c r="F150" s="332"/>
      <c r="G150" s="283"/>
      <c r="H150" s="199"/>
    </row>
    <row r="151" spans="2:8">
      <c r="B151" s="331"/>
      <c r="C151" s="332"/>
      <c r="D151" s="332"/>
      <c r="E151" s="332"/>
      <c r="F151" s="332"/>
      <c r="G151" s="283"/>
      <c r="H151" s="199"/>
    </row>
    <row r="152" spans="2:8">
      <c r="B152" s="331" t="s">
        <v>2216</v>
      </c>
      <c r="C152" s="332"/>
      <c r="D152" s="332"/>
      <c r="E152" s="332"/>
      <c r="F152" s="332"/>
      <c r="G152" s="283"/>
      <c r="H152" s="199"/>
    </row>
    <row r="153" spans="2:8">
      <c r="B153" s="331"/>
      <c r="C153" s="332"/>
      <c r="D153" s="332"/>
      <c r="E153" s="332"/>
      <c r="F153" s="332"/>
      <c r="G153" s="283"/>
      <c r="H153" s="199"/>
    </row>
    <row r="154" spans="2:8">
      <c r="B154" s="331" t="s">
        <v>2580</v>
      </c>
      <c r="C154" s="332"/>
      <c r="D154" s="332"/>
      <c r="E154" s="332"/>
      <c r="F154" s="332"/>
      <c r="G154" s="283"/>
      <c r="H154" s="199"/>
    </row>
    <row r="155" spans="2:8">
      <c r="B155" s="331" t="s">
        <v>2581</v>
      </c>
      <c r="C155" s="332"/>
      <c r="D155" s="332"/>
      <c r="E155" s="332"/>
      <c r="F155" s="332"/>
      <c r="G155" s="283"/>
      <c r="H155" s="199"/>
    </row>
    <row r="156" spans="2:8">
      <c r="B156" s="331"/>
      <c r="C156" s="332"/>
      <c r="D156" s="332"/>
      <c r="E156" s="332"/>
      <c r="F156" s="332"/>
      <c r="G156" s="283"/>
      <c r="H156" s="199"/>
    </row>
    <row r="157" spans="2:8" ht="18.75">
      <c r="B157" s="328" t="s">
        <v>2211</v>
      </c>
      <c r="C157" s="329"/>
      <c r="D157" s="329"/>
      <c r="E157" s="329"/>
      <c r="F157" s="329"/>
      <c r="G157" s="283"/>
      <c r="H157" s="199"/>
    </row>
    <row r="158" spans="2:8">
      <c r="B158" s="331" t="s">
        <v>2212</v>
      </c>
      <c r="C158" s="332"/>
      <c r="D158" s="332"/>
      <c r="E158" s="332"/>
      <c r="F158" s="332"/>
      <c r="G158" s="283"/>
      <c r="H158" s="199"/>
    </row>
    <row r="159" spans="2:8">
      <c r="B159" s="331" t="s">
        <v>2204</v>
      </c>
      <c r="C159" s="332"/>
      <c r="D159" s="332"/>
      <c r="E159" s="332"/>
      <c r="F159" s="332"/>
      <c r="G159" s="283"/>
      <c r="H159" s="199"/>
    </row>
    <row r="160" spans="2:8">
      <c r="B160" s="331" t="s">
        <v>2213</v>
      </c>
      <c r="C160" s="332"/>
      <c r="D160" s="332"/>
      <c r="E160" s="332"/>
      <c r="F160" s="332"/>
      <c r="G160" s="283"/>
      <c r="H160" s="199"/>
    </row>
    <row r="161" spans="2:8">
      <c r="B161" s="331" t="s">
        <v>2214</v>
      </c>
      <c r="C161" s="332"/>
      <c r="D161" s="332"/>
      <c r="E161" s="332"/>
      <c r="F161" s="332"/>
      <c r="G161" s="283"/>
      <c r="H161" s="199"/>
    </row>
    <row r="162" spans="2:8">
      <c r="B162" s="331" t="s">
        <v>2215</v>
      </c>
      <c r="C162" s="332"/>
      <c r="D162" s="332"/>
      <c r="E162" s="332"/>
      <c r="F162" s="332"/>
      <c r="G162" s="283"/>
      <c r="H162" s="199"/>
    </row>
    <row r="163" spans="2:8">
      <c r="B163" s="331"/>
      <c r="C163" s="332"/>
      <c r="D163" s="332"/>
      <c r="E163" s="332"/>
      <c r="F163" s="332"/>
      <c r="G163" s="283"/>
      <c r="H163" s="199"/>
    </row>
    <row r="164" spans="2:8">
      <c r="B164" s="331" t="s">
        <v>2216</v>
      </c>
      <c r="C164" s="332"/>
      <c r="D164" s="332"/>
      <c r="E164" s="332"/>
      <c r="F164" s="332"/>
      <c r="G164" s="283"/>
      <c r="H164" s="199"/>
    </row>
    <row r="165" spans="2:8">
      <c r="B165" s="331"/>
      <c r="C165" s="332"/>
      <c r="D165" s="332"/>
      <c r="E165" s="332"/>
      <c r="F165" s="332"/>
      <c r="G165" s="283"/>
      <c r="H165" s="199"/>
    </row>
    <row r="166" spans="2:8">
      <c r="B166" s="331" t="s">
        <v>2217</v>
      </c>
      <c r="C166" s="332"/>
      <c r="D166" s="332"/>
      <c r="E166" s="332"/>
      <c r="F166" s="332"/>
      <c r="G166" s="283"/>
      <c r="H166" s="199"/>
    </row>
    <row r="167" spans="2:8">
      <c r="B167" s="331" t="s">
        <v>2218</v>
      </c>
      <c r="C167" s="332"/>
      <c r="D167" s="332"/>
      <c r="E167" s="332"/>
      <c r="F167" s="332"/>
      <c r="G167" s="283"/>
      <c r="H167" s="199"/>
    </row>
    <row r="168" spans="2:8">
      <c r="B168" s="331"/>
      <c r="C168" s="332"/>
      <c r="D168" s="332"/>
      <c r="E168" s="332"/>
      <c r="F168" s="332"/>
      <c r="G168" s="283"/>
      <c r="H168" s="199"/>
    </row>
    <row r="169" spans="2:8" ht="17.25" thickBot="1">
      <c r="B169" s="350"/>
      <c r="C169" s="299"/>
      <c r="D169" s="300"/>
      <c r="E169" s="301"/>
      <c r="F169" s="301"/>
      <c r="G169" s="283"/>
      <c r="H169" s="199"/>
    </row>
    <row r="170" spans="2:8" ht="20.100000000000001" customHeight="1">
      <c r="B170" s="219"/>
      <c r="C170" s="219"/>
      <c r="D170" s="220"/>
      <c r="E170" s="221"/>
      <c r="F170" s="221"/>
      <c r="G170" s="219"/>
      <c r="H170"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5">
    <outlinePr summaryBelow="0"/>
    <pageSetUpPr fitToPage="1"/>
  </sheetPr>
  <dimension ref="A1:H538"/>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285" t="s">
        <v>11</v>
      </c>
      <c r="C2" s="286"/>
      <c r="D2" s="286"/>
      <c r="E2" s="286"/>
      <c r="F2" s="286"/>
      <c r="G2" s="287"/>
      <c r="H2" s="189"/>
    </row>
    <row r="3" spans="1:8" ht="13.5" customHeight="1" thickBot="1">
      <c r="A3" s="45"/>
      <c r="B3" s="239"/>
      <c r="C3" s="239"/>
      <c r="D3" s="239"/>
      <c r="E3" s="239"/>
      <c r="F3" s="239"/>
      <c r="G3" s="239"/>
      <c r="H3" s="191"/>
    </row>
    <row r="4" spans="1:8" ht="20.25" customHeight="1" thickBot="1">
      <c r="A4" s="44"/>
      <c r="B4" s="192" t="s">
        <v>24</v>
      </c>
      <c r="C4" s="193" t="s">
        <v>1298</v>
      </c>
      <c r="D4" s="193" t="s">
        <v>1299</v>
      </c>
      <c r="E4" s="193" t="s">
        <v>1300</v>
      </c>
      <c r="F4" s="194" t="s">
        <v>1301</v>
      </c>
      <c r="G4" s="195" t="s">
        <v>993</v>
      </c>
      <c r="H4" s="44"/>
    </row>
    <row r="5" spans="1:8" ht="17.25" thickBot="1">
      <c r="B5" s="200" t="s">
        <v>1122</v>
      </c>
      <c r="C5" s="201" t="s">
        <v>2582</v>
      </c>
      <c r="D5" s="202" t="s">
        <v>1317</v>
      </c>
      <c r="E5" s="203" t="s">
        <v>1858</v>
      </c>
      <c r="F5" s="204" t="s">
        <v>1889</v>
      </c>
      <c r="G5" s="205" t="s">
        <v>2176</v>
      </c>
      <c r="H5" s="199"/>
    </row>
    <row r="6" spans="1:8" s="44" customFormat="1" ht="20.100000000000001" customHeight="1" thickBot="1">
      <c r="A6" s="8"/>
      <c r="B6" s="196" t="s">
        <v>1860</v>
      </c>
      <c r="C6" s="197"/>
      <c r="D6" s="197"/>
      <c r="E6" s="197"/>
      <c r="F6" s="197"/>
      <c r="G6" s="198"/>
      <c r="H6" s="199"/>
    </row>
    <row r="7" spans="1:8" ht="30">
      <c r="B7" s="200" t="s">
        <v>2343</v>
      </c>
      <c r="C7" s="201" t="s">
        <v>2583</v>
      </c>
      <c r="D7" s="202" t="s">
        <v>1317</v>
      </c>
      <c r="E7" s="203" t="s">
        <v>1318</v>
      </c>
      <c r="F7" s="204"/>
      <c r="G7" s="205" t="s">
        <v>2287</v>
      </c>
      <c r="H7" s="199"/>
    </row>
    <row r="8" spans="1:8">
      <c r="B8" s="206" t="s">
        <v>2584</v>
      </c>
      <c r="C8" s="207" t="s">
        <v>2585</v>
      </c>
      <c r="D8" s="208" t="s">
        <v>2177</v>
      </c>
      <c r="E8" s="209" t="s">
        <v>1338</v>
      </c>
      <c r="F8" s="210" t="s">
        <v>1889</v>
      </c>
      <c r="G8" s="212" t="s">
        <v>2179</v>
      </c>
      <c r="H8" s="199"/>
    </row>
    <row r="9" spans="1:8" ht="30">
      <c r="B9" s="206" t="s">
        <v>2586</v>
      </c>
      <c r="C9" s="207" t="s">
        <v>2587</v>
      </c>
      <c r="D9" s="208" t="s">
        <v>2177</v>
      </c>
      <c r="E9" s="209" t="s">
        <v>1338</v>
      </c>
      <c r="F9" s="210"/>
      <c r="G9" s="212" t="s">
        <v>2288</v>
      </c>
      <c r="H9" s="199"/>
    </row>
    <row r="10" spans="1:8" ht="30">
      <c r="B10" s="206" t="s">
        <v>2588</v>
      </c>
      <c r="C10" s="207" t="s">
        <v>2589</v>
      </c>
      <c r="D10" s="208" t="s">
        <v>2180</v>
      </c>
      <c r="E10" s="209" t="s">
        <v>1893</v>
      </c>
      <c r="F10" s="210"/>
      <c r="G10" s="212" t="s">
        <v>2590</v>
      </c>
      <c r="H10" s="199"/>
    </row>
    <row r="11" spans="1:8" ht="30">
      <c r="B11" s="206" t="s">
        <v>868</v>
      </c>
      <c r="C11" s="207" t="s">
        <v>2591</v>
      </c>
      <c r="D11" s="208" t="s">
        <v>1476</v>
      </c>
      <c r="E11" s="209" t="s">
        <v>1893</v>
      </c>
      <c r="F11" s="210" t="s">
        <v>1889</v>
      </c>
      <c r="G11" s="212" t="s">
        <v>2592</v>
      </c>
      <c r="H11" s="199"/>
    </row>
    <row r="12" spans="1:8" ht="45">
      <c r="B12" s="206" t="s">
        <v>2354</v>
      </c>
      <c r="C12" s="207" t="s">
        <v>2593</v>
      </c>
      <c r="D12" s="208" t="s">
        <v>1312</v>
      </c>
      <c r="E12" s="209" t="s">
        <v>1338</v>
      </c>
      <c r="F12" s="210"/>
      <c r="G12" s="212" t="s">
        <v>2594</v>
      </c>
      <c r="H12" s="199"/>
    </row>
    <row r="13" spans="1:8" ht="45">
      <c r="B13" s="206" t="s">
        <v>869</v>
      </c>
      <c r="C13" s="207" t="s">
        <v>2595</v>
      </c>
      <c r="D13" s="208" t="s">
        <v>1337</v>
      </c>
      <c r="E13" s="209" t="s">
        <v>1338</v>
      </c>
      <c r="F13" s="210"/>
      <c r="G13" s="212" t="s">
        <v>2596</v>
      </c>
      <c r="H13" s="199"/>
    </row>
    <row r="14" spans="1:8" ht="30">
      <c r="B14" s="206" t="s">
        <v>870</v>
      </c>
      <c r="C14" s="207" t="s">
        <v>2597</v>
      </c>
      <c r="D14" s="208" t="s">
        <v>1375</v>
      </c>
      <c r="E14" s="209" t="s">
        <v>1338</v>
      </c>
      <c r="F14" s="210"/>
      <c r="G14" s="212" t="s">
        <v>2598</v>
      </c>
      <c r="H14" s="199"/>
    </row>
    <row r="15" spans="1:8" ht="45">
      <c r="B15" s="206" t="s">
        <v>2599</v>
      </c>
      <c r="C15" s="207" t="s">
        <v>2600</v>
      </c>
      <c r="D15" s="208" t="s">
        <v>1317</v>
      </c>
      <c r="E15" s="209" t="s">
        <v>1318</v>
      </c>
      <c r="F15" s="210"/>
      <c r="G15" s="212" t="s">
        <v>2601</v>
      </c>
      <c r="H15" s="199"/>
    </row>
    <row r="16" spans="1:8" ht="45">
      <c r="B16" s="206" t="s">
        <v>2364</v>
      </c>
      <c r="C16" s="207" t="s">
        <v>2602</v>
      </c>
      <c r="D16" s="208" t="s">
        <v>1317</v>
      </c>
      <c r="E16" s="209" t="s">
        <v>2274</v>
      </c>
      <c r="F16" s="210"/>
      <c r="G16" s="212" t="s">
        <v>2366</v>
      </c>
      <c r="H16" s="199"/>
    </row>
    <row r="17" spans="2:8" ht="90">
      <c r="B17" s="206" t="s">
        <v>2603</v>
      </c>
      <c r="C17" s="207" t="s">
        <v>2604</v>
      </c>
      <c r="D17" s="208" t="s">
        <v>2180</v>
      </c>
      <c r="E17" s="209" t="s">
        <v>1893</v>
      </c>
      <c r="F17" s="210"/>
      <c r="G17" s="212" t="s">
        <v>9564</v>
      </c>
      <c r="H17" s="199"/>
    </row>
    <row r="18" spans="2:8" ht="45">
      <c r="B18" s="206" t="s">
        <v>2367</v>
      </c>
      <c r="C18" s="207" t="s">
        <v>2605</v>
      </c>
      <c r="D18" s="208" t="s">
        <v>1476</v>
      </c>
      <c r="E18" s="209" t="s">
        <v>1893</v>
      </c>
      <c r="F18" s="210"/>
      <c r="G18" s="212" t="s">
        <v>2606</v>
      </c>
      <c r="H18" s="199"/>
    </row>
    <row r="19" spans="2:8" ht="45">
      <c r="B19" s="206" t="s">
        <v>2607</v>
      </c>
      <c r="C19" s="207" t="s">
        <v>2608</v>
      </c>
      <c r="D19" s="208" t="s">
        <v>2183</v>
      </c>
      <c r="E19" s="209" t="s">
        <v>1893</v>
      </c>
      <c r="F19" s="210"/>
      <c r="G19" s="212" t="s">
        <v>2609</v>
      </c>
      <c r="H19" s="199"/>
    </row>
    <row r="20" spans="2:8" ht="90">
      <c r="B20" s="206" t="s">
        <v>2610</v>
      </c>
      <c r="C20" s="207" t="s">
        <v>2611</v>
      </c>
      <c r="D20" s="208" t="s">
        <v>2612</v>
      </c>
      <c r="E20" s="209" t="s">
        <v>1893</v>
      </c>
      <c r="F20" s="210"/>
      <c r="G20" s="212" t="s">
        <v>2613</v>
      </c>
      <c r="H20" s="199"/>
    </row>
    <row r="21" spans="2:8" ht="90">
      <c r="B21" s="206" t="s">
        <v>566</v>
      </c>
      <c r="C21" s="207" t="s">
        <v>2614</v>
      </c>
      <c r="D21" s="208" t="s">
        <v>1476</v>
      </c>
      <c r="E21" s="209" t="s">
        <v>2229</v>
      </c>
      <c r="F21" s="210"/>
      <c r="G21" s="212" t="s">
        <v>2615</v>
      </c>
      <c r="H21" s="199"/>
    </row>
    <row r="22" spans="2:8" ht="30">
      <c r="B22" s="206" t="s">
        <v>348</v>
      </c>
      <c r="C22" s="207" t="s">
        <v>2616</v>
      </c>
      <c r="D22" s="208" t="s">
        <v>1339</v>
      </c>
      <c r="E22" s="209" t="s">
        <v>1392</v>
      </c>
      <c r="F22" s="210"/>
      <c r="G22" s="212" t="s">
        <v>2617</v>
      </c>
      <c r="H22" s="199"/>
    </row>
    <row r="23" spans="2:8" ht="90">
      <c r="B23" s="206" t="s">
        <v>349</v>
      </c>
      <c r="C23" s="207" t="s">
        <v>2618</v>
      </c>
      <c r="D23" s="208" t="s">
        <v>1339</v>
      </c>
      <c r="E23" s="209" t="s">
        <v>1392</v>
      </c>
      <c r="F23" s="210"/>
      <c r="G23" s="212" t="s">
        <v>2619</v>
      </c>
      <c r="H23" s="199"/>
    </row>
    <row r="24" spans="2:8" ht="30">
      <c r="B24" s="206" t="s">
        <v>2253</v>
      </c>
      <c r="C24" s="207" t="s">
        <v>821</v>
      </c>
      <c r="D24" s="208" t="s">
        <v>1339</v>
      </c>
      <c r="E24" s="209" t="s">
        <v>2254</v>
      </c>
      <c r="F24" s="210"/>
      <c r="G24" s="212" t="s">
        <v>2255</v>
      </c>
      <c r="H24" s="199"/>
    </row>
    <row r="25" spans="2:8" ht="45">
      <c r="B25" s="206" t="s">
        <v>323</v>
      </c>
      <c r="C25" s="207" t="s">
        <v>2620</v>
      </c>
      <c r="D25" s="208" t="s">
        <v>1339</v>
      </c>
      <c r="E25" s="209" t="s">
        <v>2254</v>
      </c>
      <c r="F25" s="210"/>
      <c r="G25" s="212" t="s">
        <v>9565</v>
      </c>
      <c r="H25" s="199"/>
    </row>
    <row r="26" spans="2:8" ht="30">
      <c r="B26" s="206" t="s">
        <v>2621</v>
      </c>
      <c r="C26" s="207" t="s">
        <v>2622</v>
      </c>
      <c r="D26" s="208" t="s">
        <v>1317</v>
      </c>
      <c r="E26" s="209" t="s">
        <v>1318</v>
      </c>
      <c r="F26" s="210"/>
      <c r="G26" s="212" t="s">
        <v>2623</v>
      </c>
      <c r="H26" s="199"/>
    </row>
    <row r="27" spans="2:8" ht="30">
      <c r="B27" s="206" t="s">
        <v>2624</v>
      </c>
      <c r="C27" s="207" t="s">
        <v>2625</v>
      </c>
      <c r="D27" s="208" t="s">
        <v>1317</v>
      </c>
      <c r="E27" s="209" t="s">
        <v>1318</v>
      </c>
      <c r="F27" s="210"/>
      <c r="G27" s="212" t="s">
        <v>2626</v>
      </c>
      <c r="H27" s="199"/>
    </row>
    <row r="28" spans="2:8" ht="60">
      <c r="B28" s="206" t="s">
        <v>2627</v>
      </c>
      <c r="C28" s="207" t="s">
        <v>2628</v>
      </c>
      <c r="D28" s="208" t="s">
        <v>2180</v>
      </c>
      <c r="E28" s="209" t="s">
        <v>1333</v>
      </c>
      <c r="F28" s="210"/>
      <c r="G28" s="212" t="s">
        <v>9566</v>
      </c>
      <c r="H28" s="199"/>
    </row>
    <row r="29" spans="2:8" ht="75">
      <c r="B29" s="206" t="s">
        <v>2370</v>
      </c>
      <c r="C29" s="207" t="s">
        <v>2629</v>
      </c>
      <c r="D29" s="208" t="s">
        <v>2183</v>
      </c>
      <c r="E29" s="209" t="s">
        <v>1893</v>
      </c>
      <c r="F29" s="210"/>
      <c r="G29" s="212" t="s">
        <v>2630</v>
      </c>
      <c r="H29" s="199"/>
    </row>
    <row r="30" spans="2:8" ht="45">
      <c r="B30" s="206" t="s">
        <v>2373</v>
      </c>
      <c r="C30" s="207" t="s">
        <v>2631</v>
      </c>
      <c r="D30" s="208" t="s">
        <v>1306</v>
      </c>
      <c r="E30" s="209" t="s">
        <v>1893</v>
      </c>
      <c r="F30" s="210"/>
      <c r="G30" s="212" t="s">
        <v>2632</v>
      </c>
      <c r="H30" s="199"/>
    </row>
    <row r="31" spans="2:8" ht="75">
      <c r="B31" s="206" t="s">
        <v>429</v>
      </c>
      <c r="C31" s="207" t="s">
        <v>2633</v>
      </c>
      <c r="D31" s="208" t="s">
        <v>2184</v>
      </c>
      <c r="E31" s="209" t="s">
        <v>1893</v>
      </c>
      <c r="F31" s="210"/>
      <c r="G31" s="212" t="s">
        <v>2634</v>
      </c>
      <c r="H31" s="199"/>
    </row>
    <row r="32" spans="2:8" ht="90">
      <c r="B32" s="206" t="s">
        <v>565</v>
      </c>
      <c r="C32" s="207" t="s">
        <v>2635</v>
      </c>
      <c r="D32" s="208" t="s">
        <v>1476</v>
      </c>
      <c r="E32" s="209" t="s">
        <v>2229</v>
      </c>
      <c r="F32" s="210"/>
      <c r="G32" s="212" t="s">
        <v>2636</v>
      </c>
      <c r="H32" s="199"/>
    </row>
    <row r="33" spans="1:8" ht="105">
      <c r="B33" s="206" t="s">
        <v>1146</v>
      </c>
      <c r="C33" s="207" t="s">
        <v>1165</v>
      </c>
      <c r="D33" s="208" t="s">
        <v>1524</v>
      </c>
      <c r="E33" s="209" t="s">
        <v>2104</v>
      </c>
      <c r="F33" s="210"/>
      <c r="G33" s="212" t="s">
        <v>2637</v>
      </c>
      <c r="H33" s="199"/>
    </row>
    <row r="34" spans="1:8" ht="120">
      <c r="B34" s="206" t="s">
        <v>2381</v>
      </c>
      <c r="C34" s="207" t="s">
        <v>1166</v>
      </c>
      <c r="D34" s="208" t="s">
        <v>1343</v>
      </c>
      <c r="E34" s="209" t="s">
        <v>1307</v>
      </c>
      <c r="F34" s="210"/>
      <c r="G34" s="212" t="s">
        <v>2638</v>
      </c>
      <c r="H34" s="199"/>
    </row>
    <row r="35" spans="1:8" ht="135">
      <c r="B35" s="206" t="s">
        <v>2383</v>
      </c>
      <c r="C35" s="207" t="s">
        <v>1167</v>
      </c>
      <c r="D35" s="208" t="s">
        <v>2186</v>
      </c>
      <c r="E35" s="209" t="s">
        <v>2289</v>
      </c>
      <c r="F35" s="210"/>
      <c r="G35" s="212" t="s">
        <v>2639</v>
      </c>
      <c r="H35" s="199"/>
    </row>
    <row r="36" spans="1:8">
      <c r="B36" s="206" t="s">
        <v>2408</v>
      </c>
      <c r="C36" s="207" t="s">
        <v>2640</v>
      </c>
      <c r="D36" s="208" t="s">
        <v>2223</v>
      </c>
      <c r="E36" s="209" t="s">
        <v>1338</v>
      </c>
      <c r="F36" s="210"/>
      <c r="G36" s="224" t="s">
        <v>2269</v>
      </c>
      <c r="H36" s="199"/>
    </row>
    <row r="37" spans="1:8">
      <c r="B37" s="206" t="s">
        <v>2410</v>
      </c>
      <c r="C37" s="207" t="s">
        <v>2641</v>
      </c>
      <c r="D37" s="208" t="s">
        <v>2223</v>
      </c>
      <c r="E37" s="209" t="s">
        <v>1338</v>
      </c>
      <c r="F37" s="210"/>
      <c r="G37" s="225"/>
      <c r="H37" s="199"/>
    </row>
    <row r="38" spans="1:8" ht="17.25" thickBot="1">
      <c r="B38" s="206" t="s">
        <v>2412</v>
      </c>
      <c r="C38" s="207" t="s">
        <v>2642</v>
      </c>
      <c r="D38" s="208" t="s">
        <v>2223</v>
      </c>
      <c r="E38" s="209" t="s">
        <v>1338</v>
      </c>
      <c r="F38" s="210"/>
      <c r="G38" s="253"/>
      <c r="H38" s="199"/>
    </row>
    <row r="39" spans="1:8">
      <c r="B39" s="244" t="s">
        <v>2643</v>
      </c>
      <c r="C39" s="245"/>
      <c r="D39" s="245"/>
      <c r="E39" s="245"/>
      <c r="F39" s="245"/>
      <c r="G39" s="246"/>
      <c r="H39" s="199"/>
    </row>
    <row r="40" spans="1:8">
      <c r="B40" s="351" t="s">
        <v>2644</v>
      </c>
      <c r="C40" s="325"/>
      <c r="D40" s="325"/>
      <c r="E40" s="325"/>
      <c r="F40" s="325"/>
      <c r="G40" s="326"/>
      <c r="H40" s="199"/>
    </row>
    <row r="41" spans="1:8">
      <c r="B41" s="351" t="s">
        <v>2645</v>
      </c>
      <c r="C41" s="325"/>
      <c r="D41" s="325"/>
      <c r="E41" s="325"/>
      <c r="F41" s="325"/>
      <c r="G41" s="326"/>
      <c r="H41" s="199"/>
    </row>
    <row r="42" spans="1:8">
      <c r="B42" s="351" t="s">
        <v>2646</v>
      </c>
      <c r="C42" s="325"/>
      <c r="D42" s="325"/>
      <c r="E42" s="325"/>
      <c r="F42" s="325"/>
      <c r="G42" s="326"/>
      <c r="H42" s="199"/>
    </row>
    <row r="43" spans="1:8">
      <c r="B43" s="351" t="s">
        <v>2647</v>
      </c>
      <c r="C43" s="325"/>
      <c r="D43" s="325"/>
      <c r="E43" s="325"/>
      <c r="F43" s="325"/>
      <c r="G43" s="326"/>
      <c r="H43" s="199"/>
    </row>
    <row r="44" spans="1:8">
      <c r="B44" s="351" t="s">
        <v>2648</v>
      </c>
      <c r="C44" s="325"/>
      <c r="D44" s="325"/>
      <c r="E44" s="325"/>
      <c r="F44" s="325"/>
      <c r="G44" s="326"/>
      <c r="H44" s="199"/>
    </row>
    <row r="45" spans="1:8" ht="17.25" thickBot="1">
      <c r="B45" s="247" t="s">
        <v>2649</v>
      </c>
      <c r="C45" s="248"/>
      <c r="D45" s="248"/>
      <c r="E45" s="248"/>
      <c r="F45" s="248"/>
      <c r="G45" s="249"/>
      <c r="H45" s="199"/>
    </row>
    <row r="46" spans="1:8" s="44" customFormat="1" ht="17.25" thickBot="1">
      <c r="A46" s="8"/>
      <c r="B46" s="336" t="s">
        <v>2290</v>
      </c>
      <c r="C46" s="337"/>
      <c r="D46" s="337"/>
      <c r="E46" s="337"/>
      <c r="F46" s="337"/>
      <c r="G46" s="338"/>
      <c r="H46" s="199"/>
    </row>
    <row r="47" spans="1:8" ht="45.75" thickBot="1">
      <c r="B47" s="200" t="s">
        <v>2650</v>
      </c>
      <c r="C47" s="201" t="s">
        <v>2651</v>
      </c>
      <c r="D47" s="202" t="s">
        <v>1306</v>
      </c>
      <c r="E47" s="203" t="s">
        <v>1893</v>
      </c>
      <c r="F47" s="204" t="s">
        <v>1838</v>
      </c>
      <c r="G47" s="205" t="s">
        <v>2652</v>
      </c>
      <c r="H47" s="199"/>
    </row>
    <row r="48" spans="1:8" s="44" customFormat="1" ht="17.25" thickBot="1">
      <c r="A48" s="8"/>
      <c r="B48" s="336" t="s">
        <v>2291</v>
      </c>
      <c r="C48" s="337"/>
      <c r="D48" s="337"/>
      <c r="E48" s="337"/>
      <c r="F48" s="337"/>
      <c r="G48" s="338"/>
      <c r="H48" s="199"/>
    </row>
    <row r="49" spans="1:8" ht="45">
      <c r="B49" s="206" t="s">
        <v>2653</v>
      </c>
      <c r="C49" s="207" t="s">
        <v>2654</v>
      </c>
      <c r="D49" s="208" t="s">
        <v>2177</v>
      </c>
      <c r="E49" s="209" t="s">
        <v>1338</v>
      </c>
      <c r="F49" s="210" t="s">
        <v>1838</v>
      </c>
      <c r="G49" s="212" t="s">
        <v>2293</v>
      </c>
      <c r="H49" s="199"/>
    </row>
    <row r="50" spans="1:8" ht="210.75" thickBot="1">
      <c r="B50" s="206" t="s">
        <v>1168</v>
      </c>
      <c r="C50" s="207" t="s">
        <v>1169</v>
      </c>
      <c r="D50" s="208" t="s">
        <v>2190</v>
      </c>
      <c r="E50" s="209" t="s">
        <v>1318</v>
      </c>
      <c r="F50" s="210" t="s">
        <v>1838</v>
      </c>
      <c r="G50" s="212" t="s">
        <v>2655</v>
      </c>
      <c r="H50" s="199"/>
    </row>
    <row r="51" spans="1:8" s="44" customFormat="1" ht="17.25" thickBot="1">
      <c r="A51" s="8"/>
      <c r="B51" s="336" t="s">
        <v>2294</v>
      </c>
      <c r="C51" s="337"/>
      <c r="D51" s="337"/>
      <c r="E51" s="337"/>
      <c r="F51" s="337"/>
      <c r="G51" s="338"/>
      <c r="H51" s="199"/>
    </row>
    <row r="52" spans="1:8" ht="105">
      <c r="B52" s="206" t="s">
        <v>885</v>
      </c>
      <c r="C52" s="207" t="s">
        <v>2656</v>
      </c>
      <c r="D52" s="208" t="s">
        <v>1343</v>
      </c>
      <c r="E52" s="209" t="s">
        <v>1318</v>
      </c>
      <c r="F52" s="210" t="s">
        <v>1838</v>
      </c>
      <c r="G52" s="212" t="s">
        <v>2657</v>
      </c>
      <c r="H52" s="199"/>
    </row>
    <row r="53" spans="1:8" ht="105">
      <c r="B53" s="206" t="s">
        <v>886</v>
      </c>
      <c r="C53" s="207" t="s">
        <v>2658</v>
      </c>
      <c r="D53" s="208" t="s">
        <v>1524</v>
      </c>
      <c r="E53" s="209" t="s">
        <v>1318</v>
      </c>
      <c r="F53" s="210" t="s">
        <v>1838</v>
      </c>
      <c r="G53" s="212" t="s">
        <v>2659</v>
      </c>
      <c r="H53" s="199"/>
    </row>
    <row r="54" spans="1:8" ht="120">
      <c r="B54" s="206" t="s">
        <v>887</v>
      </c>
      <c r="C54" s="207" t="s">
        <v>2660</v>
      </c>
      <c r="D54" s="208" t="s">
        <v>1317</v>
      </c>
      <c r="E54" s="209" t="s">
        <v>1318</v>
      </c>
      <c r="F54" s="210" t="s">
        <v>1838</v>
      </c>
      <c r="G54" s="253" t="s">
        <v>2661</v>
      </c>
      <c r="H54" s="199"/>
    </row>
    <row r="55" spans="1:8" ht="120">
      <c r="B55" s="206" t="s">
        <v>888</v>
      </c>
      <c r="C55" s="207" t="s">
        <v>2662</v>
      </c>
      <c r="D55" s="208" t="s">
        <v>2295</v>
      </c>
      <c r="E55" s="209" t="s">
        <v>2663</v>
      </c>
      <c r="F55" s="210" t="s">
        <v>1838</v>
      </c>
      <c r="G55" s="212" t="s">
        <v>2661</v>
      </c>
      <c r="H55" s="199"/>
    </row>
    <row r="56" spans="1:8" ht="105">
      <c r="B56" s="206" t="s">
        <v>889</v>
      </c>
      <c r="C56" s="207" t="s">
        <v>2664</v>
      </c>
      <c r="D56" s="208" t="s">
        <v>1375</v>
      </c>
      <c r="E56" s="209" t="s">
        <v>2034</v>
      </c>
      <c r="F56" s="210" t="s">
        <v>1838</v>
      </c>
      <c r="G56" s="253" t="s">
        <v>2659</v>
      </c>
      <c r="H56" s="199"/>
    </row>
    <row r="57" spans="1:8" ht="105.75" thickBot="1">
      <c r="B57" s="206" t="s">
        <v>890</v>
      </c>
      <c r="C57" s="207" t="s">
        <v>2665</v>
      </c>
      <c r="D57" s="208" t="s">
        <v>1375</v>
      </c>
      <c r="E57" s="209" t="s">
        <v>2034</v>
      </c>
      <c r="F57" s="210" t="s">
        <v>1838</v>
      </c>
      <c r="G57" s="212" t="s">
        <v>2659</v>
      </c>
      <c r="H57" s="199"/>
    </row>
    <row r="58" spans="1:8" s="44" customFormat="1" ht="17.25" thickBot="1">
      <c r="A58" s="8"/>
      <c r="B58" s="336" t="s">
        <v>2296</v>
      </c>
      <c r="C58" s="337"/>
      <c r="D58" s="337"/>
      <c r="E58" s="337"/>
      <c r="F58" s="337"/>
      <c r="G58" s="338"/>
      <c r="H58" s="199"/>
    </row>
    <row r="59" spans="1:8" ht="195">
      <c r="B59" s="206" t="s">
        <v>1170</v>
      </c>
      <c r="C59" s="207" t="s">
        <v>1171</v>
      </c>
      <c r="D59" s="208" t="s">
        <v>2190</v>
      </c>
      <c r="E59" s="209" t="s">
        <v>1318</v>
      </c>
      <c r="F59" s="210" t="s">
        <v>1838</v>
      </c>
      <c r="G59" s="212" t="s">
        <v>2297</v>
      </c>
      <c r="H59" s="199"/>
    </row>
    <row r="60" spans="1:8" ht="45">
      <c r="B60" s="206" t="s">
        <v>2666</v>
      </c>
      <c r="C60" s="207" t="s">
        <v>2667</v>
      </c>
      <c r="D60" s="208" t="s">
        <v>2180</v>
      </c>
      <c r="E60" s="209" t="s">
        <v>1893</v>
      </c>
      <c r="F60" s="210"/>
      <c r="G60" s="212" t="s">
        <v>9567</v>
      </c>
      <c r="H60" s="199"/>
    </row>
    <row r="61" spans="1:8" ht="45">
      <c r="B61" s="206" t="s">
        <v>2668</v>
      </c>
      <c r="C61" s="207" t="s">
        <v>2669</v>
      </c>
      <c r="D61" s="208" t="s">
        <v>2183</v>
      </c>
      <c r="E61" s="209" t="s">
        <v>1893</v>
      </c>
      <c r="F61" s="210"/>
      <c r="G61" s="212" t="s">
        <v>2670</v>
      </c>
      <c r="H61" s="199"/>
    </row>
    <row r="62" spans="1:8" ht="90">
      <c r="B62" s="206" t="s">
        <v>2671</v>
      </c>
      <c r="C62" s="207" t="s">
        <v>1137</v>
      </c>
      <c r="D62" s="208" t="s">
        <v>1472</v>
      </c>
      <c r="E62" s="209" t="s">
        <v>1893</v>
      </c>
      <c r="F62" s="210"/>
      <c r="G62" s="212" t="s">
        <v>2672</v>
      </c>
      <c r="H62" s="199"/>
    </row>
    <row r="63" spans="1:8" ht="90">
      <c r="B63" s="206" t="s">
        <v>2673</v>
      </c>
      <c r="C63" s="207" t="s">
        <v>2674</v>
      </c>
      <c r="D63" s="208" t="s">
        <v>1472</v>
      </c>
      <c r="E63" s="209" t="s">
        <v>1893</v>
      </c>
      <c r="F63" s="210"/>
      <c r="G63" s="212" t="s">
        <v>2675</v>
      </c>
      <c r="H63" s="199"/>
    </row>
    <row r="64" spans="1:8" ht="75">
      <c r="B64" s="206" t="s">
        <v>2676</v>
      </c>
      <c r="C64" s="207" t="s">
        <v>2677</v>
      </c>
      <c r="D64" s="208" t="s">
        <v>2184</v>
      </c>
      <c r="E64" s="209" t="s">
        <v>1893</v>
      </c>
      <c r="F64" s="210"/>
      <c r="G64" s="212" t="s">
        <v>2678</v>
      </c>
      <c r="H64" s="199"/>
    </row>
    <row r="65" spans="1:8" ht="90">
      <c r="B65" s="206" t="s">
        <v>839</v>
      </c>
      <c r="C65" s="207" t="s">
        <v>2679</v>
      </c>
      <c r="D65" s="208" t="s">
        <v>1476</v>
      </c>
      <c r="E65" s="209" t="s">
        <v>2229</v>
      </c>
      <c r="F65" s="210"/>
      <c r="G65" s="212" t="s">
        <v>2680</v>
      </c>
      <c r="H65" s="199"/>
    </row>
    <row r="66" spans="1:8" ht="105">
      <c r="B66" s="230" t="s">
        <v>1233</v>
      </c>
      <c r="C66" s="207" t="s">
        <v>1250</v>
      </c>
      <c r="D66" s="208" t="s">
        <v>2272</v>
      </c>
      <c r="E66" s="4" t="s">
        <v>2181</v>
      </c>
      <c r="F66" s="231" t="s">
        <v>1838</v>
      </c>
      <c r="G66" s="232" t="s">
        <v>2681</v>
      </c>
      <c r="H66" s="233"/>
    </row>
    <row r="67" spans="1:8" ht="60">
      <c r="B67" s="230" t="s">
        <v>1240</v>
      </c>
      <c r="C67" s="207" t="s">
        <v>1251</v>
      </c>
      <c r="D67" s="208" t="s">
        <v>1481</v>
      </c>
      <c r="E67" s="4" t="s">
        <v>2181</v>
      </c>
      <c r="F67" s="231"/>
      <c r="G67" s="232" t="s">
        <v>2682</v>
      </c>
      <c r="H67" s="233"/>
    </row>
    <row r="68" spans="1:8" ht="75">
      <c r="B68" s="230" t="s">
        <v>1234</v>
      </c>
      <c r="C68" s="207" t="s">
        <v>1252</v>
      </c>
      <c r="D68" s="208" t="s">
        <v>2177</v>
      </c>
      <c r="E68" s="4" t="s">
        <v>2178</v>
      </c>
      <c r="F68" s="231"/>
      <c r="G68" s="232" t="s">
        <v>2683</v>
      </c>
      <c r="H68" s="233"/>
    </row>
    <row r="69" spans="1:8" ht="60">
      <c r="B69" s="230" t="s">
        <v>1235</v>
      </c>
      <c r="C69" s="207" t="s">
        <v>1253</v>
      </c>
      <c r="D69" s="208" t="s">
        <v>2186</v>
      </c>
      <c r="E69" s="4" t="s">
        <v>2182</v>
      </c>
      <c r="F69" s="231"/>
      <c r="G69" s="232" t="s">
        <v>2684</v>
      </c>
      <c r="H69" s="233"/>
    </row>
    <row r="70" spans="1:8" ht="90.75" thickBot="1">
      <c r="B70" s="206" t="s">
        <v>2685</v>
      </c>
      <c r="C70" s="207" t="s">
        <v>2686</v>
      </c>
      <c r="D70" s="208" t="s">
        <v>1524</v>
      </c>
      <c r="E70" s="209" t="s">
        <v>1307</v>
      </c>
      <c r="F70" s="210" t="s">
        <v>1838</v>
      </c>
      <c r="G70" s="304" t="s">
        <v>2687</v>
      </c>
      <c r="H70" s="199"/>
    </row>
    <row r="71" spans="1:8" s="44" customFormat="1" ht="17.25" thickBot="1">
      <c r="A71" s="8"/>
      <c r="B71" s="336" t="s">
        <v>2299</v>
      </c>
      <c r="C71" s="337"/>
      <c r="D71" s="337"/>
      <c r="E71" s="337"/>
      <c r="F71" s="337"/>
      <c r="G71" s="338"/>
      <c r="H71" s="199"/>
    </row>
    <row r="72" spans="1:8" ht="17.25" thickBot="1">
      <c r="B72" s="200" t="s">
        <v>2688</v>
      </c>
      <c r="C72" s="201" t="s">
        <v>2689</v>
      </c>
      <c r="D72" s="202" t="s">
        <v>1306</v>
      </c>
      <c r="E72" s="203" t="s">
        <v>1893</v>
      </c>
      <c r="F72" s="204" t="s">
        <v>1838</v>
      </c>
      <c r="G72" s="234" t="s">
        <v>2300</v>
      </c>
      <c r="H72" s="199"/>
    </row>
    <row r="73" spans="1:8" s="44" customFormat="1" ht="17.25" thickBot="1">
      <c r="A73" s="8"/>
      <c r="B73" s="336" t="s">
        <v>2690</v>
      </c>
      <c r="C73" s="337"/>
      <c r="D73" s="337"/>
      <c r="E73" s="337"/>
      <c r="F73" s="337"/>
      <c r="G73" s="340"/>
      <c r="H73" s="199"/>
    </row>
    <row r="74" spans="1:8">
      <c r="B74" s="206" t="s">
        <v>2691</v>
      </c>
      <c r="C74" s="207" t="s">
        <v>2692</v>
      </c>
      <c r="D74" s="208" t="s">
        <v>2177</v>
      </c>
      <c r="E74" s="209" t="s">
        <v>1338</v>
      </c>
      <c r="F74" s="210" t="s">
        <v>1838</v>
      </c>
      <c r="G74" s="225"/>
      <c r="H74" s="199"/>
    </row>
    <row r="75" spans="1:8" ht="17.25" thickBot="1">
      <c r="B75" s="206" t="s">
        <v>1172</v>
      </c>
      <c r="C75" s="207" t="s">
        <v>1173</v>
      </c>
      <c r="D75" s="208" t="s">
        <v>2190</v>
      </c>
      <c r="E75" s="209" t="s">
        <v>1318</v>
      </c>
      <c r="F75" s="210" t="s">
        <v>1838</v>
      </c>
      <c r="G75" s="225"/>
      <c r="H75" s="199"/>
    </row>
    <row r="76" spans="1:8" s="44" customFormat="1" ht="17.25" thickBot="1">
      <c r="A76" s="8"/>
      <c r="B76" s="336" t="s">
        <v>2693</v>
      </c>
      <c r="C76" s="337"/>
      <c r="D76" s="337"/>
      <c r="E76" s="337"/>
      <c r="F76" s="337"/>
      <c r="G76" s="340"/>
      <c r="H76" s="199"/>
    </row>
    <row r="77" spans="1:8">
      <c r="B77" s="206" t="s">
        <v>894</v>
      </c>
      <c r="C77" s="207" t="s">
        <v>2694</v>
      </c>
      <c r="D77" s="208" t="s">
        <v>1343</v>
      </c>
      <c r="E77" s="209" t="s">
        <v>1318</v>
      </c>
      <c r="F77" s="210" t="s">
        <v>1838</v>
      </c>
      <c r="G77" s="225"/>
      <c r="H77" s="199"/>
    </row>
    <row r="78" spans="1:8">
      <c r="B78" s="206" t="s">
        <v>895</v>
      </c>
      <c r="C78" s="207" t="s">
        <v>2695</v>
      </c>
      <c r="D78" s="208" t="s">
        <v>1524</v>
      </c>
      <c r="E78" s="209" t="s">
        <v>1318</v>
      </c>
      <c r="F78" s="210" t="s">
        <v>1838</v>
      </c>
      <c r="G78" s="225"/>
      <c r="H78" s="199"/>
    </row>
    <row r="79" spans="1:8">
      <c r="B79" s="206" t="s">
        <v>896</v>
      </c>
      <c r="C79" s="207" t="s">
        <v>2696</v>
      </c>
      <c r="D79" s="208" t="s">
        <v>1317</v>
      </c>
      <c r="E79" s="209" t="s">
        <v>1318</v>
      </c>
      <c r="F79" s="210" t="s">
        <v>1838</v>
      </c>
      <c r="G79" s="225"/>
      <c r="H79" s="199"/>
    </row>
    <row r="80" spans="1:8">
      <c r="B80" s="206" t="s">
        <v>897</v>
      </c>
      <c r="C80" s="207" t="s">
        <v>2697</v>
      </c>
      <c r="D80" s="208" t="s">
        <v>2295</v>
      </c>
      <c r="E80" s="209" t="s">
        <v>2663</v>
      </c>
      <c r="F80" s="210" t="s">
        <v>1838</v>
      </c>
      <c r="G80" s="225"/>
      <c r="H80" s="199"/>
    </row>
    <row r="81" spans="1:8">
      <c r="B81" s="206" t="s">
        <v>898</v>
      </c>
      <c r="C81" s="207" t="s">
        <v>2698</v>
      </c>
      <c r="D81" s="208" t="s">
        <v>1375</v>
      </c>
      <c r="E81" s="209" t="s">
        <v>2034</v>
      </c>
      <c r="F81" s="210" t="s">
        <v>1838</v>
      </c>
      <c r="G81" s="225"/>
      <c r="H81" s="199"/>
    </row>
    <row r="82" spans="1:8" ht="17.25" thickBot="1">
      <c r="B82" s="206" t="s">
        <v>899</v>
      </c>
      <c r="C82" s="207" t="s">
        <v>2699</v>
      </c>
      <c r="D82" s="208" t="s">
        <v>1375</v>
      </c>
      <c r="E82" s="209" t="s">
        <v>2034</v>
      </c>
      <c r="F82" s="210" t="s">
        <v>1838</v>
      </c>
      <c r="G82" s="225"/>
      <c r="H82" s="199"/>
    </row>
    <row r="83" spans="1:8" s="44" customFormat="1" ht="17.25" thickBot="1">
      <c r="A83" s="8"/>
      <c r="B83" s="336" t="s">
        <v>2700</v>
      </c>
      <c r="C83" s="337"/>
      <c r="D83" s="337"/>
      <c r="E83" s="337"/>
      <c r="F83" s="337"/>
      <c r="G83" s="340"/>
      <c r="H83" s="199"/>
    </row>
    <row r="84" spans="1:8">
      <c r="B84" s="206" t="s">
        <v>1174</v>
      </c>
      <c r="C84" s="207" t="s">
        <v>1175</v>
      </c>
      <c r="D84" s="208" t="s">
        <v>2190</v>
      </c>
      <c r="E84" s="209" t="s">
        <v>1318</v>
      </c>
      <c r="F84" s="210" t="s">
        <v>1838</v>
      </c>
      <c r="G84" s="225"/>
      <c r="H84" s="199"/>
    </row>
    <row r="85" spans="1:8">
      <c r="B85" s="206" t="s">
        <v>2701</v>
      </c>
      <c r="C85" s="207" t="s">
        <v>2702</v>
      </c>
      <c r="D85" s="208" t="s">
        <v>2180</v>
      </c>
      <c r="E85" s="209" t="s">
        <v>1893</v>
      </c>
      <c r="F85" s="210"/>
      <c r="G85" s="225"/>
      <c r="H85" s="199"/>
    </row>
    <row r="86" spans="1:8">
      <c r="B86" s="206" t="s">
        <v>2703</v>
      </c>
      <c r="C86" s="207" t="s">
        <v>2704</v>
      </c>
      <c r="D86" s="208" t="s">
        <v>2183</v>
      </c>
      <c r="E86" s="209" t="s">
        <v>1893</v>
      </c>
      <c r="F86" s="210"/>
      <c r="G86" s="225"/>
      <c r="H86" s="199"/>
    </row>
    <row r="87" spans="1:8">
      <c r="B87" s="206" t="s">
        <v>2705</v>
      </c>
      <c r="C87" s="207" t="s">
        <v>2706</v>
      </c>
      <c r="D87" s="208" t="s">
        <v>1472</v>
      </c>
      <c r="E87" s="209" t="s">
        <v>1893</v>
      </c>
      <c r="F87" s="210"/>
      <c r="G87" s="225"/>
      <c r="H87" s="199"/>
    </row>
    <row r="88" spans="1:8">
      <c r="B88" s="206" t="s">
        <v>2707</v>
      </c>
      <c r="C88" s="207" t="s">
        <v>2708</v>
      </c>
      <c r="D88" s="208" t="s">
        <v>1472</v>
      </c>
      <c r="E88" s="209" t="s">
        <v>1893</v>
      </c>
      <c r="F88" s="210"/>
      <c r="G88" s="225"/>
      <c r="H88" s="199"/>
    </row>
    <row r="89" spans="1:8">
      <c r="B89" s="206" t="s">
        <v>2709</v>
      </c>
      <c r="C89" s="207" t="s">
        <v>2710</v>
      </c>
      <c r="D89" s="208" t="s">
        <v>2184</v>
      </c>
      <c r="E89" s="209" t="s">
        <v>1893</v>
      </c>
      <c r="F89" s="210"/>
      <c r="G89" s="225"/>
      <c r="H89" s="199"/>
    </row>
    <row r="90" spans="1:8">
      <c r="B90" s="206" t="s">
        <v>840</v>
      </c>
      <c r="C90" s="207" t="s">
        <v>841</v>
      </c>
      <c r="D90" s="208" t="s">
        <v>1476</v>
      </c>
      <c r="E90" s="209" t="s">
        <v>2229</v>
      </c>
      <c r="F90" s="210"/>
      <c r="G90" s="225"/>
      <c r="H90" s="199"/>
    </row>
    <row r="91" spans="1:8">
      <c r="B91" s="230" t="s">
        <v>2711</v>
      </c>
      <c r="C91" s="207" t="s">
        <v>1254</v>
      </c>
      <c r="D91" s="208" t="s">
        <v>2272</v>
      </c>
      <c r="E91" s="4" t="s">
        <v>2181</v>
      </c>
      <c r="F91" s="231" t="s">
        <v>1838</v>
      </c>
      <c r="G91" s="341"/>
      <c r="H91" s="233"/>
    </row>
    <row r="92" spans="1:8">
      <c r="B92" s="230" t="s">
        <v>2712</v>
      </c>
      <c r="C92" s="207" t="s">
        <v>1255</v>
      </c>
      <c r="D92" s="208" t="s">
        <v>1481</v>
      </c>
      <c r="E92" s="4" t="s">
        <v>2181</v>
      </c>
      <c r="F92" s="231"/>
      <c r="G92" s="341"/>
      <c r="H92" s="233"/>
    </row>
    <row r="93" spans="1:8">
      <c r="B93" s="230" t="s">
        <v>1236</v>
      </c>
      <c r="C93" s="207" t="s">
        <v>1256</v>
      </c>
      <c r="D93" s="208" t="s">
        <v>2177</v>
      </c>
      <c r="E93" s="4" t="s">
        <v>2178</v>
      </c>
      <c r="F93" s="231"/>
      <c r="G93" s="341"/>
      <c r="H93" s="233"/>
    </row>
    <row r="94" spans="1:8">
      <c r="B94" s="230" t="s">
        <v>1237</v>
      </c>
      <c r="C94" s="207" t="s">
        <v>1257</v>
      </c>
      <c r="D94" s="208" t="s">
        <v>2186</v>
      </c>
      <c r="E94" s="4" t="s">
        <v>2182</v>
      </c>
      <c r="F94" s="231"/>
      <c r="G94" s="341"/>
      <c r="H94" s="233"/>
    </row>
    <row r="95" spans="1:8" ht="17.25" thickBot="1">
      <c r="B95" s="206" t="s">
        <v>2713</v>
      </c>
      <c r="C95" s="207" t="s">
        <v>2714</v>
      </c>
      <c r="D95" s="208" t="s">
        <v>1524</v>
      </c>
      <c r="E95" s="209" t="s">
        <v>1307</v>
      </c>
      <c r="F95" s="210" t="s">
        <v>1838</v>
      </c>
      <c r="G95" s="226"/>
      <c r="H95" s="199"/>
    </row>
    <row r="96" spans="1:8" s="44" customFormat="1" ht="17.25" thickBot="1">
      <c r="A96" s="8"/>
      <c r="B96" s="336" t="s">
        <v>2301</v>
      </c>
      <c r="C96" s="337"/>
      <c r="D96" s="337"/>
      <c r="E96" s="337"/>
      <c r="F96" s="337"/>
      <c r="G96" s="338"/>
      <c r="H96" s="199"/>
    </row>
    <row r="97" spans="1:8" ht="17.25" thickBot="1">
      <c r="B97" s="200" t="s">
        <v>2715</v>
      </c>
      <c r="C97" s="201" t="s">
        <v>2716</v>
      </c>
      <c r="D97" s="202" t="s">
        <v>1306</v>
      </c>
      <c r="E97" s="203" t="s">
        <v>1893</v>
      </c>
      <c r="F97" s="204" t="s">
        <v>1838</v>
      </c>
      <c r="G97" s="234" t="s">
        <v>2300</v>
      </c>
      <c r="H97" s="199"/>
    </row>
    <row r="98" spans="1:8" s="44" customFormat="1" ht="17.25" thickBot="1">
      <c r="A98" s="8"/>
      <c r="B98" s="336" t="s">
        <v>2717</v>
      </c>
      <c r="C98" s="337"/>
      <c r="D98" s="337"/>
      <c r="E98" s="337"/>
      <c r="F98" s="337"/>
      <c r="G98" s="340"/>
      <c r="H98" s="199"/>
    </row>
    <row r="99" spans="1:8">
      <c r="B99" s="206" t="s">
        <v>2718</v>
      </c>
      <c r="C99" s="207" t="s">
        <v>2719</v>
      </c>
      <c r="D99" s="208" t="s">
        <v>2177</v>
      </c>
      <c r="E99" s="209" t="s">
        <v>1338</v>
      </c>
      <c r="F99" s="210" t="s">
        <v>1838</v>
      </c>
      <c r="G99" s="225"/>
      <c r="H99" s="199"/>
    </row>
    <row r="100" spans="1:8" ht="17.25" thickBot="1">
      <c r="B100" s="206" t="s">
        <v>1176</v>
      </c>
      <c r="C100" s="207" t="s">
        <v>1177</v>
      </c>
      <c r="D100" s="208" t="s">
        <v>2190</v>
      </c>
      <c r="E100" s="209" t="s">
        <v>1318</v>
      </c>
      <c r="F100" s="210" t="s">
        <v>1838</v>
      </c>
      <c r="G100" s="225"/>
      <c r="H100" s="199"/>
    </row>
    <row r="101" spans="1:8" s="44" customFormat="1" ht="17.25" thickBot="1">
      <c r="A101" s="8"/>
      <c r="B101" s="336" t="s">
        <v>2720</v>
      </c>
      <c r="C101" s="337"/>
      <c r="D101" s="337"/>
      <c r="E101" s="337"/>
      <c r="F101" s="337"/>
      <c r="G101" s="340"/>
      <c r="H101" s="199"/>
    </row>
    <row r="102" spans="1:8">
      <c r="B102" s="206" t="s">
        <v>903</v>
      </c>
      <c r="C102" s="207" t="s">
        <v>2721</v>
      </c>
      <c r="D102" s="208" t="s">
        <v>1343</v>
      </c>
      <c r="E102" s="209" t="s">
        <v>1318</v>
      </c>
      <c r="F102" s="210" t="s">
        <v>1838</v>
      </c>
      <c r="G102" s="225"/>
      <c r="H102" s="199"/>
    </row>
    <row r="103" spans="1:8">
      <c r="B103" s="206" t="s">
        <v>904</v>
      </c>
      <c r="C103" s="207" t="s">
        <v>2722</v>
      </c>
      <c r="D103" s="208" t="s">
        <v>1524</v>
      </c>
      <c r="E103" s="209" t="s">
        <v>1318</v>
      </c>
      <c r="F103" s="210" t="s">
        <v>1838</v>
      </c>
      <c r="G103" s="225"/>
      <c r="H103" s="199"/>
    </row>
    <row r="104" spans="1:8">
      <c r="B104" s="206" t="s">
        <v>905</v>
      </c>
      <c r="C104" s="207" t="s">
        <v>2723</v>
      </c>
      <c r="D104" s="208" t="s">
        <v>1317</v>
      </c>
      <c r="E104" s="209" t="s">
        <v>1318</v>
      </c>
      <c r="F104" s="210" t="s">
        <v>1838</v>
      </c>
      <c r="G104" s="225"/>
      <c r="H104" s="199"/>
    </row>
    <row r="105" spans="1:8">
      <c r="B105" s="206" t="s">
        <v>906</v>
      </c>
      <c r="C105" s="207" t="s">
        <v>2724</v>
      </c>
      <c r="D105" s="208" t="s">
        <v>2295</v>
      </c>
      <c r="E105" s="209" t="s">
        <v>2663</v>
      </c>
      <c r="F105" s="210" t="s">
        <v>1838</v>
      </c>
      <c r="G105" s="225"/>
      <c r="H105" s="199"/>
    </row>
    <row r="106" spans="1:8">
      <c r="B106" s="206" t="s">
        <v>907</v>
      </c>
      <c r="C106" s="207" t="s">
        <v>2725</v>
      </c>
      <c r="D106" s="208" t="s">
        <v>1375</v>
      </c>
      <c r="E106" s="209" t="s">
        <v>2034</v>
      </c>
      <c r="F106" s="210" t="s">
        <v>1838</v>
      </c>
      <c r="G106" s="225"/>
      <c r="H106" s="199"/>
    </row>
    <row r="107" spans="1:8" ht="17.25" thickBot="1">
      <c r="B107" s="206" t="s">
        <v>908</v>
      </c>
      <c r="C107" s="207" t="s">
        <v>2726</v>
      </c>
      <c r="D107" s="208" t="s">
        <v>1375</v>
      </c>
      <c r="E107" s="209" t="s">
        <v>2034</v>
      </c>
      <c r="F107" s="210" t="s">
        <v>1838</v>
      </c>
      <c r="G107" s="225"/>
      <c r="H107" s="199"/>
    </row>
    <row r="108" spans="1:8" s="44" customFormat="1" ht="17.25" thickBot="1">
      <c r="A108" s="8"/>
      <c r="B108" s="336" t="s">
        <v>2727</v>
      </c>
      <c r="C108" s="337"/>
      <c r="D108" s="337"/>
      <c r="E108" s="337"/>
      <c r="F108" s="337"/>
      <c r="G108" s="340"/>
      <c r="H108" s="199"/>
    </row>
    <row r="109" spans="1:8">
      <c r="B109" s="206" t="s">
        <v>1178</v>
      </c>
      <c r="C109" s="207" t="s">
        <v>1179</v>
      </c>
      <c r="D109" s="208" t="s">
        <v>2190</v>
      </c>
      <c r="E109" s="209" t="s">
        <v>1318</v>
      </c>
      <c r="F109" s="210" t="s">
        <v>1838</v>
      </c>
      <c r="G109" s="225"/>
      <c r="H109" s="199"/>
    </row>
    <row r="110" spans="1:8">
      <c r="B110" s="206" t="s">
        <v>2728</v>
      </c>
      <c r="C110" s="207" t="s">
        <v>2729</v>
      </c>
      <c r="D110" s="208" t="s">
        <v>2180</v>
      </c>
      <c r="E110" s="209" t="s">
        <v>1893</v>
      </c>
      <c r="F110" s="210"/>
      <c r="G110" s="225"/>
      <c r="H110" s="199"/>
    </row>
    <row r="111" spans="1:8">
      <c r="B111" s="206" t="s">
        <v>2730</v>
      </c>
      <c r="C111" s="207" t="s">
        <v>2731</v>
      </c>
      <c r="D111" s="208" t="s">
        <v>2183</v>
      </c>
      <c r="E111" s="209" t="s">
        <v>1893</v>
      </c>
      <c r="F111" s="210"/>
      <c r="G111" s="225"/>
      <c r="H111" s="199"/>
    </row>
    <row r="112" spans="1:8">
      <c r="B112" s="206" t="s">
        <v>2732</v>
      </c>
      <c r="C112" s="207" t="s">
        <v>2733</v>
      </c>
      <c r="D112" s="208" t="s">
        <v>1472</v>
      </c>
      <c r="E112" s="209" t="s">
        <v>1893</v>
      </c>
      <c r="F112" s="210"/>
      <c r="G112" s="225"/>
      <c r="H112" s="199"/>
    </row>
    <row r="113" spans="1:8">
      <c r="B113" s="206" t="s">
        <v>2734</v>
      </c>
      <c r="C113" s="207" t="s">
        <v>2735</v>
      </c>
      <c r="D113" s="208" t="s">
        <v>1472</v>
      </c>
      <c r="E113" s="209" t="s">
        <v>1893</v>
      </c>
      <c r="F113" s="210"/>
      <c r="G113" s="225"/>
      <c r="H113" s="199"/>
    </row>
    <row r="114" spans="1:8">
      <c r="B114" s="206" t="s">
        <v>2736</v>
      </c>
      <c r="C114" s="207" t="s">
        <v>2737</v>
      </c>
      <c r="D114" s="208" t="s">
        <v>2184</v>
      </c>
      <c r="E114" s="209" t="s">
        <v>1893</v>
      </c>
      <c r="F114" s="210"/>
      <c r="G114" s="225"/>
      <c r="H114" s="199"/>
    </row>
    <row r="115" spans="1:8">
      <c r="B115" s="206" t="s">
        <v>842</v>
      </c>
      <c r="C115" s="207" t="s">
        <v>843</v>
      </c>
      <c r="D115" s="208" t="s">
        <v>1476</v>
      </c>
      <c r="E115" s="209" t="s">
        <v>2229</v>
      </c>
      <c r="F115" s="210"/>
      <c r="G115" s="225"/>
      <c r="H115" s="199"/>
    </row>
    <row r="116" spans="1:8">
      <c r="B116" s="230" t="s">
        <v>2738</v>
      </c>
      <c r="C116" s="207" t="s">
        <v>1258</v>
      </c>
      <c r="D116" s="208" t="s">
        <v>2272</v>
      </c>
      <c r="E116" s="4" t="s">
        <v>2181</v>
      </c>
      <c r="F116" s="231" t="s">
        <v>1838</v>
      </c>
      <c r="G116" s="341"/>
      <c r="H116" s="233"/>
    </row>
    <row r="117" spans="1:8">
      <c r="B117" s="230" t="s">
        <v>1248</v>
      </c>
      <c r="C117" s="207" t="s">
        <v>1259</v>
      </c>
      <c r="D117" s="208" t="s">
        <v>1481</v>
      </c>
      <c r="E117" s="4" t="s">
        <v>2181</v>
      </c>
      <c r="F117" s="231"/>
      <c r="G117" s="341"/>
      <c r="H117" s="233"/>
    </row>
    <row r="118" spans="1:8">
      <c r="B118" s="230" t="s">
        <v>240</v>
      </c>
      <c r="C118" s="207" t="s">
        <v>1260</v>
      </c>
      <c r="D118" s="208" t="s">
        <v>2177</v>
      </c>
      <c r="E118" s="4" t="s">
        <v>2178</v>
      </c>
      <c r="F118" s="231"/>
      <c r="G118" s="341"/>
      <c r="H118" s="233"/>
    </row>
    <row r="119" spans="1:8">
      <c r="B119" s="230" t="s">
        <v>2739</v>
      </c>
      <c r="C119" s="207" t="s">
        <v>1261</v>
      </c>
      <c r="D119" s="208" t="s">
        <v>2186</v>
      </c>
      <c r="E119" s="4" t="s">
        <v>2182</v>
      </c>
      <c r="F119" s="231"/>
      <c r="G119" s="341"/>
      <c r="H119" s="233"/>
    </row>
    <row r="120" spans="1:8" ht="17.25" thickBot="1">
      <c r="B120" s="206" t="s">
        <v>2740</v>
      </c>
      <c r="C120" s="207" t="s">
        <v>2741</v>
      </c>
      <c r="D120" s="208" t="s">
        <v>1524</v>
      </c>
      <c r="E120" s="209" t="s">
        <v>1307</v>
      </c>
      <c r="F120" s="210" t="s">
        <v>1838</v>
      </c>
      <c r="G120" s="226"/>
      <c r="H120" s="199"/>
    </row>
    <row r="121" spans="1:8" s="44" customFormat="1" ht="17.25" thickBot="1">
      <c r="A121" s="8"/>
      <c r="B121" s="336" t="s">
        <v>2302</v>
      </c>
      <c r="C121" s="337"/>
      <c r="D121" s="337"/>
      <c r="E121" s="337"/>
      <c r="F121" s="337"/>
      <c r="G121" s="338"/>
      <c r="H121" s="199"/>
    </row>
    <row r="122" spans="1:8" ht="17.25" thickBot="1">
      <c r="B122" s="200" t="s">
        <v>2742</v>
      </c>
      <c r="C122" s="201" t="s">
        <v>2743</v>
      </c>
      <c r="D122" s="202" t="s">
        <v>1306</v>
      </c>
      <c r="E122" s="203" t="s">
        <v>1893</v>
      </c>
      <c r="F122" s="204" t="s">
        <v>1838</v>
      </c>
      <c r="G122" s="234" t="s">
        <v>2300</v>
      </c>
      <c r="H122" s="199"/>
    </row>
    <row r="123" spans="1:8" s="44" customFormat="1" ht="17.25" thickBot="1">
      <c r="A123" s="8"/>
      <c r="B123" s="336" t="s">
        <v>2744</v>
      </c>
      <c r="C123" s="337"/>
      <c r="D123" s="337"/>
      <c r="E123" s="337"/>
      <c r="F123" s="337"/>
      <c r="G123" s="340"/>
      <c r="H123" s="199"/>
    </row>
    <row r="124" spans="1:8">
      <c r="B124" s="206" t="s">
        <v>2745</v>
      </c>
      <c r="C124" s="207" t="s">
        <v>2746</v>
      </c>
      <c r="D124" s="208" t="s">
        <v>2177</v>
      </c>
      <c r="E124" s="209" t="s">
        <v>1338</v>
      </c>
      <c r="F124" s="210" t="s">
        <v>1838</v>
      </c>
      <c r="G124" s="225"/>
      <c r="H124" s="199"/>
    </row>
    <row r="125" spans="1:8" ht="17.25" thickBot="1">
      <c r="B125" s="206" t="s">
        <v>1180</v>
      </c>
      <c r="C125" s="207" t="s">
        <v>1181</v>
      </c>
      <c r="D125" s="208" t="s">
        <v>2190</v>
      </c>
      <c r="E125" s="209" t="s">
        <v>1318</v>
      </c>
      <c r="F125" s="210" t="s">
        <v>1838</v>
      </c>
      <c r="G125" s="225"/>
      <c r="H125" s="199"/>
    </row>
    <row r="126" spans="1:8" s="44" customFormat="1" ht="17.25" thickBot="1">
      <c r="A126" s="8"/>
      <c r="B126" s="336" t="s">
        <v>2747</v>
      </c>
      <c r="C126" s="337"/>
      <c r="D126" s="337"/>
      <c r="E126" s="337"/>
      <c r="F126" s="337"/>
      <c r="G126" s="340"/>
      <c r="H126" s="199"/>
    </row>
    <row r="127" spans="1:8">
      <c r="B127" s="206" t="s">
        <v>912</v>
      </c>
      <c r="C127" s="207" t="s">
        <v>2748</v>
      </c>
      <c r="D127" s="208" t="s">
        <v>1343</v>
      </c>
      <c r="E127" s="209" t="s">
        <v>1318</v>
      </c>
      <c r="F127" s="210" t="s">
        <v>1838</v>
      </c>
      <c r="G127" s="225"/>
      <c r="H127" s="199"/>
    </row>
    <row r="128" spans="1:8">
      <c r="B128" s="206" t="s">
        <v>913</v>
      </c>
      <c r="C128" s="207" t="s">
        <v>2749</v>
      </c>
      <c r="D128" s="208" t="s">
        <v>1524</v>
      </c>
      <c r="E128" s="209" t="s">
        <v>1318</v>
      </c>
      <c r="F128" s="210" t="s">
        <v>1838</v>
      </c>
      <c r="G128" s="225"/>
      <c r="H128" s="199"/>
    </row>
    <row r="129" spans="1:8">
      <c r="B129" s="206" t="s">
        <v>914</v>
      </c>
      <c r="C129" s="207" t="s">
        <v>2750</v>
      </c>
      <c r="D129" s="208" t="s">
        <v>1317</v>
      </c>
      <c r="E129" s="209" t="s">
        <v>1318</v>
      </c>
      <c r="F129" s="210" t="s">
        <v>1838</v>
      </c>
      <c r="G129" s="225"/>
      <c r="H129" s="199"/>
    </row>
    <row r="130" spans="1:8">
      <c r="B130" s="206" t="s">
        <v>915</v>
      </c>
      <c r="C130" s="207" t="s">
        <v>2751</v>
      </c>
      <c r="D130" s="208" t="s">
        <v>2295</v>
      </c>
      <c r="E130" s="209" t="s">
        <v>2663</v>
      </c>
      <c r="F130" s="210" t="s">
        <v>1838</v>
      </c>
      <c r="G130" s="225"/>
      <c r="H130" s="199"/>
    </row>
    <row r="131" spans="1:8">
      <c r="B131" s="206" t="s">
        <v>916</v>
      </c>
      <c r="C131" s="207" t="s">
        <v>2752</v>
      </c>
      <c r="D131" s="208" t="s">
        <v>1375</v>
      </c>
      <c r="E131" s="209" t="s">
        <v>2034</v>
      </c>
      <c r="F131" s="210" t="s">
        <v>1838</v>
      </c>
      <c r="G131" s="225"/>
      <c r="H131" s="199"/>
    </row>
    <row r="132" spans="1:8" ht="17.25" thickBot="1">
      <c r="B132" s="206" t="s">
        <v>917</v>
      </c>
      <c r="C132" s="207" t="s">
        <v>2753</v>
      </c>
      <c r="D132" s="208" t="s">
        <v>1375</v>
      </c>
      <c r="E132" s="209" t="s">
        <v>2034</v>
      </c>
      <c r="F132" s="210" t="s">
        <v>1838</v>
      </c>
      <c r="G132" s="225"/>
      <c r="H132" s="199"/>
    </row>
    <row r="133" spans="1:8" s="44" customFormat="1" ht="17.25" thickBot="1">
      <c r="A133" s="8"/>
      <c r="B133" s="336" t="s">
        <v>2754</v>
      </c>
      <c r="C133" s="337"/>
      <c r="D133" s="337"/>
      <c r="E133" s="337"/>
      <c r="F133" s="337"/>
      <c r="G133" s="340"/>
      <c r="H133" s="199"/>
    </row>
    <row r="134" spans="1:8">
      <c r="B134" s="206" t="s">
        <v>1182</v>
      </c>
      <c r="C134" s="207" t="s">
        <v>1183</v>
      </c>
      <c r="D134" s="208" t="s">
        <v>2190</v>
      </c>
      <c r="E134" s="209" t="s">
        <v>1318</v>
      </c>
      <c r="F134" s="210" t="s">
        <v>1838</v>
      </c>
      <c r="G134" s="225"/>
      <c r="H134" s="199"/>
    </row>
    <row r="135" spans="1:8">
      <c r="B135" s="206" t="s">
        <v>2755</v>
      </c>
      <c r="C135" s="207" t="s">
        <v>2756</v>
      </c>
      <c r="D135" s="208" t="s">
        <v>2180</v>
      </c>
      <c r="E135" s="209" t="s">
        <v>1893</v>
      </c>
      <c r="F135" s="210"/>
      <c r="G135" s="225"/>
      <c r="H135" s="199"/>
    </row>
    <row r="136" spans="1:8">
      <c r="B136" s="206" t="s">
        <v>2757</v>
      </c>
      <c r="C136" s="207" t="s">
        <v>2758</v>
      </c>
      <c r="D136" s="208" t="s">
        <v>2183</v>
      </c>
      <c r="E136" s="209" t="s">
        <v>1893</v>
      </c>
      <c r="F136" s="210"/>
      <c r="G136" s="225"/>
      <c r="H136" s="199"/>
    </row>
    <row r="137" spans="1:8">
      <c r="B137" s="206" t="s">
        <v>2759</v>
      </c>
      <c r="C137" s="207" t="s">
        <v>2760</v>
      </c>
      <c r="D137" s="208" t="s">
        <v>1472</v>
      </c>
      <c r="E137" s="209" t="s">
        <v>1893</v>
      </c>
      <c r="F137" s="210"/>
      <c r="G137" s="225"/>
      <c r="H137" s="199"/>
    </row>
    <row r="138" spans="1:8">
      <c r="B138" s="206" t="s">
        <v>2761</v>
      </c>
      <c r="C138" s="207" t="s">
        <v>2762</v>
      </c>
      <c r="D138" s="208" t="s">
        <v>1472</v>
      </c>
      <c r="E138" s="209" t="s">
        <v>1893</v>
      </c>
      <c r="F138" s="210"/>
      <c r="G138" s="225"/>
      <c r="H138" s="199"/>
    </row>
    <row r="139" spans="1:8">
      <c r="B139" s="206" t="s">
        <v>2763</v>
      </c>
      <c r="C139" s="207" t="s">
        <v>2764</v>
      </c>
      <c r="D139" s="208" t="s">
        <v>2184</v>
      </c>
      <c r="E139" s="209" t="s">
        <v>1893</v>
      </c>
      <c r="F139" s="210"/>
      <c r="G139" s="225"/>
      <c r="H139" s="199"/>
    </row>
    <row r="140" spans="1:8">
      <c r="B140" s="206" t="s">
        <v>844</v>
      </c>
      <c r="C140" s="207" t="s">
        <v>845</v>
      </c>
      <c r="D140" s="208" t="s">
        <v>1476</v>
      </c>
      <c r="E140" s="209" t="s">
        <v>2229</v>
      </c>
      <c r="F140" s="210"/>
      <c r="G140" s="225"/>
      <c r="H140" s="199"/>
    </row>
    <row r="141" spans="1:8">
      <c r="B141" s="230" t="s">
        <v>2765</v>
      </c>
      <c r="C141" s="207" t="s">
        <v>1262</v>
      </c>
      <c r="D141" s="208" t="s">
        <v>2272</v>
      </c>
      <c r="E141" s="4" t="s">
        <v>2181</v>
      </c>
      <c r="F141" s="231" t="s">
        <v>1838</v>
      </c>
      <c r="G141" s="341"/>
      <c r="H141" s="233"/>
    </row>
    <row r="142" spans="1:8">
      <c r="B142" s="230" t="s">
        <v>1241</v>
      </c>
      <c r="C142" s="207" t="s">
        <v>1263</v>
      </c>
      <c r="D142" s="208" t="s">
        <v>1481</v>
      </c>
      <c r="E142" s="4" t="s">
        <v>2181</v>
      </c>
      <c r="F142" s="231"/>
      <c r="G142" s="341"/>
      <c r="H142" s="233"/>
    </row>
    <row r="143" spans="1:8">
      <c r="B143" s="230" t="s">
        <v>243</v>
      </c>
      <c r="C143" s="207" t="s">
        <v>1264</v>
      </c>
      <c r="D143" s="208" t="s">
        <v>2177</v>
      </c>
      <c r="E143" s="4" t="s">
        <v>2178</v>
      </c>
      <c r="F143" s="231"/>
      <c r="G143" s="341"/>
      <c r="H143" s="233"/>
    </row>
    <row r="144" spans="1:8">
      <c r="B144" s="230" t="s">
        <v>2766</v>
      </c>
      <c r="C144" s="207" t="s">
        <v>1265</v>
      </c>
      <c r="D144" s="208" t="s">
        <v>2186</v>
      </c>
      <c r="E144" s="4" t="s">
        <v>2182</v>
      </c>
      <c r="F144" s="231"/>
      <c r="G144" s="341"/>
      <c r="H144" s="233"/>
    </row>
    <row r="145" spans="1:8" ht="17.25" thickBot="1">
      <c r="B145" s="206" t="s">
        <v>2767</v>
      </c>
      <c r="C145" s="207" t="s">
        <v>2768</v>
      </c>
      <c r="D145" s="208" t="s">
        <v>1524</v>
      </c>
      <c r="E145" s="209" t="s">
        <v>1307</v>
      </c>
      <c r="F145" s="210" t="s">
        <v>1838</v>
      </c>
      <c r="G145" s="226"/>
      <c r="H145" s="199"/>
    </row>
    <row r="146" spans="1:8" s="44" customFormat="1" ht="17.25" thickBot="1">
      <c r="A146" s="8"/>
      <c r="B146" s="336" t="s">
        <v>2303</v>
      </c>
      <c r="C146" s="337"/>
      <c r="D146" s="337"/>
      <c r="E146" s="337"/>
      <c r="F146" s="337"/>
      <c r="G146" s="338"/>
      <c r="H146" s="199"/>
    </row>
    <row r="147" spans="1:8" ht="17.25" thickBot="1">
      <c r="B147" s="200" t="s">
        <v>2769</v>
      </c>
      <c r="C147" s="201" t="s">
        <v>2770</v>
      </c>
      <c r="D147" s="202" t="s">
        <v>1306</v>
      </c>
      <c r="E147" s="203" t="s">
        <v>1893</v>
      </c>
      <c r="F147" s="204" t="s">
        <v>1838</v>
      </c>
      <c r="G147" s="234" t="s">
        <v>2300</v>
      </c>
      <c r="H147" s="199"/>
    </row>
    <row r="148" spans="1:8" s="44" customFormat="1" ht="17.25" thickBot="1">
      <c r="A148" s="8"/>
      <c r="B148" s="336" t="s">
        <v>2771</v>
      </c>
      <c r="C148" s="337"/>
      <c r="D148" s="337"/>
      <c r="E148" s="337"/>
      <c r="F148" s="337"/>
      <c r="G148" s="340"/>
      <c r="H148" s="199"/>
    </row>
    <row r="149" spans="1:8">
      <c r="B149" s="206" t="s">
        <v>2772</v>
      </c>
      <c r="C149" s="207" t="s">
        <v>2773</v>
      </c>
      <c r="D149" s="208" t="s">
        <v>2177</v>
      </c>
      <c r="E149" s="209" t="s">
        <v>1338</v>
      </c>
      <c r="F149" s="210" t="s">
        <v>1838</v>
      </c>
      <c r="G149" s="225"/>
      <c r="H149" s="199"/>
    </row>
    <row r="150" spans="1:8" ht="17.25" thickBot="1">
      <c r="B150" s="206" t="s">
        <v>1184</v>
      </c>
      <c r="C150" s="207" t="s">
        <v>1185</v>
      </c>
      <c r="D150" s="208" t="s">
        <v>2190</v>
      </c>
      <c r="E150" s="209" t="s">
        <v>1318</v>
      </c>
      <c r="F150" s="210" t="s">
        <v>1838</v>
      </c>
      <c r="G150" s="225"/>
      <c r="H150" s="199"/>
    </row>
    <row r="151" spans="1:8" s="44" customFormat="1" ht="17.25" thickBot="1">
      <c r="A151" s="8"/>
      <c r="B151" s="336" t="s">
        <v>2774</v>
      </c>
      <c r="C151" s="337"/>
      <c r="D151" s="337"/>
      <c r="E151" s="337"/>
      <c r="F151" s="337"/>
      <c r="G151" s="340"/>
      <c r="H151" s="199"/>
    </row>
    <row r="152" spans="1:8">
      <c r="B152" s="206" t="s">
        <v>921</v>
      </c>
      <c r="C152" s="207" t="s">
        <v>2775</v>
      </c>
      <c r="D152" s="208" t="s">
        <v>1343</v>
      </c>
      <c r="E152" s="209" t="s">
        <v>1318</v>
      </c>
      <c r="F152" s="210" t="s">
        <v>1838</v>
      </c>
      <c r="G152" s="225"/>
      <c r="H152" s="199"/>
    </row>
    <row r="153" spans="1:8">
      <c r="B153" s="206" t="s">
        <v>922</v>
      </c>
      <c r="C153" s="207" t="s">
        <v>2776</v>
      </c>
      <c r="D153" s="208" t="s">
        <v>1524</v>
      </c>
      <c r="E153" s="209" t="s">
        <v>1318</v>
      </c>
      <c r="F153" s="210" t="s">
        <v>1838</v>
      </c>
      <c r="G153" s="225"/>
      <c r="H153" s="199"/>
    </row>
    <row r="154" spans="1:8">
      <c r="B154" s="206" t="s">
        <v>923</v>
      </c>
      <c r="C154" s="207" t="s">
        <v>2777</v>
      </c>
      <c r="D154" s="208" t="s">
        <v>1317</v>
      </c>
      <c r="E154" s="209" t="s">
        <v>1318</v>
      </c>
      <c r="F154" s="210" t="s">
        <v>1838</v>
      </c>
      <c r="G154" s="225"/>
      <c r="H154" s="199"/>
    </row>
    <row r="155" spans="1:8">
      <c r="B155" s="206" t="s">
        <v>924</v>
      </c>
      <c r="C155" s="207" t="s">
        <v>2778</v>
      </c>
      <c r="D155" s="208" t="s">
        <v>2295</v>
      </c>
      <c r="E155" s="209" t="s">
        <v>2663</v>
      </c>
      <c r="F155" s="210" t="s">
        <v>1838</v>
      </c>
      <c r="G155" s="225"/>
      <c r="H155" s="199"/>
    </row>
    <row r="156" spans="1:8">
      <c r="B156" s="206" t="s">
        <v>925</v>
      </c>
      <c r="C156" s="207" t="s">
        <v>2779</v>
      </c>
      <c r="D156" s="208" t="s">
        <v>1375</v>
      </c>
      <c r="E156" s="209" t="s">
        <v>2034</v>
      </c>
      <c r="F156" s="210" t="s">
        <v>1838</v>
      </c>
      <c r="G156" s="225"/>
      <c r="H156" s="199"/>
    </row>
    <row r="157" spans="1:8" ht="17.25" thickBot="1">
      <c r="B157" s="206" t="s">
        <v>926</v>
      </c>
      <c r="C157" s="207" t="s">
        <v>2780</v>
      </c>
      <c r="D157" s="208" t="s">
        <v>1375</v>
      </c>
      <c r="E157" s="209" t="s">
        <v>2034</v>
      </c>
      <c r="F157" s="210" t="s">
        <v>1838</v>
      </c>
      <c r="G157" s="225"/>
      <c r="H157" s="199"/>
    </row>
    <row r="158" spans="1:8" s="44" customFormat="1" ht="17.25" thickBot="1">
      <c r="A158" s="8"/>
      <c r="B158" s="336" t="s">
        <v>2781</v>
      </c>
      <c r="C158" s="337"/>
      <c r="D158" s="337"/>
      <c r="E158" s="337"/>
      <c r="F158" s="337"/>
      <c r="G158" s="340"/>
      <c r="H158" s="199"/>
    </row>
    <row r="159" spans="1:8">
      <c r="B159" s="206" t="s">
        <v>1186</v>
      </c>
      <c r="C159" s="207" t="s">
        <v>1187</v>
      </c>
      <c r="D159" s="208" t="s">
        <v>2190</v>
      </c>
      <c r="E159" s="209" t="s">
        <v>1318</v>
      </c>
      <c r="F159" s="210" t="s">
        <v>1838</v>
      </c>
      <c r="G159" s="225"/>
      <c r="H159" s="199"/>
    </row>
    <row r="160" spans="1:8">
      <c r="B160" s="206" t="s">
        <v>2782</v>
      </c>
      <c r="C160" s="207" t="s">
        <v>2783</v>
      </c>
      <c r="D160" s="208" t="s">
        <v>2180</v>
      </c>
      <c r="E160" s="209" t="s">
        <v>1893</v>
      </c>
      <c r="F160" s="210"/>
      <c r="G160" s="225"/>
      <c r="H160" s="199"/>
    </row>
    <row r="161" spans="1:8">
      <c r="B161" s="206" t="s">
        <v>2784</v>
      </c>
      <c r="C161" s="207" t="s">
        <v>2785</v>
      </c>
      <c r="D161" s="208" t="s">
        <v>2183</v>
      </c>
      <c r="E161" s="209" t="s">
        <v>1893</v>
      </c>
      <c r="F161" s="210"/>
      <c r="G161" s="225"/>
      <c r="H161" s="199"/>
    </row>
    <row r="162" spans="1:8">
      <c r="B162" s="206" t="s">
        <v>2786</v>
      </c>
      <c r="C162" s="207" t="s">
        <v>2787</v>
      </c>
      <c r="D162" s="208" t="s">
        <v>1472</v>
      </c>
      <c r="E162" s="209" t="s">
        <v>1893</v>
      </c>
      <c r="F162" s="210"/>
      <c r="G162" s="225"/>
      <c r="H162" s="199"/>
    </row>
    <row r="163" spans="1:8">
      <c r="B163" s="206" t="s">
        <v>2788</v>
      </c>
      <c r="C163" s="207" t="s">
        <v>2789</v>
      </c>
      <c r="D163" s="208" t="s">
        <v>1472</v>
      </c>
      <c r="E163" s="209" t="s">
        <v>1893</v>
      </c>
      <c r="F163" s="210"/>
      <c r="G163" s="225"/>
      <c r="H163" s="199"/>
    </row>
    <row r="164" spans="1:8">
      <c r="B164" s="206" t="s">
        <v>2790</v>
      </c>
      <c r="C164" s="207" t="s">
        <v>2791</v>
      </c>
      <c r="D164" s="208" t="s">
        <v>2184</v>
      </c>
      <c r="E164" s="209" t="s">
        <v>1893</v>
      </c>
      <c r="F164" s="210"/>
      <c r="G164" s="225"/>
      <c r="H164" s="199"/>
    </row>
    <row r="165" spans="1:8">
      <c r="B165" s="206" t="s">
        <v>846</v>
      </c>
      <c r="C165" s="207" t="s">
        <v>847</v>
      </c>
      <c r="D165" s="208" t="s">
        <v>1476</v>
      </c>
      <c r="E165" s="209" t="s">
        <v>2229</v>
      </c>
      <c r="F165" s="210"/>
      <c r="G165" s="225"/>
      <c r="H165" s="199"/>
    </row>
    <row r="166" spans="1:8">
      <c r="B166" s="230" t="s">
        <v>2792</v>
      </c>
      <c r="C166" s="207" t="s">
        <v>1266</v>
      </c>
      <c r="D166" s="208" t="s">
        <v>2272</v>
      </c>
      <c r="E166" s="4" t="s">
        <v>2181</v>
      </c>
      <c r="F166" s="231" t="s">
        <v>1838</v>
      </c>
      <c r="G166" s="341"/>
      <c r="H166" s="233"/>
    </row>
    <row r="167" spans="1:8">
      <c r="B167" s="230" t="s">
        <v>1242</v>
      </c>
      <c r="C167" s="207" t="s">
        <v>1267</v>
      </c>
      <c r="D167" s="208" t="s">
        <v>1481</v>
      </c>
      <c r="E167" s="4" t="s">
        <v>2181</v>
      </c>
      <c r="F167" s="231"/>
      <c r="G167" s="341"/>
      <c r="H167" s="233"/>
    </row>
    <row r="168" spans="1:8">
      <c r="B168" s="230" t="s">
        <v>246</v>
      </c>
      <c r="C168" s="207" t="s">
        <v>1268</v>
      </c>
      <c r="D168" s="208" t="s">
        <v>2177</v>
      </c>
      <c r="E168" s="4" t="s">
        <v>2178</v>
      </c>
      <c r="F168" s="231"/>
      <c r="G168" s="341"/>
      <c r="H168" s="233"/>
    </row>
    <row r="169" spans="1:8">
      <c r="B169" s="230" t="s">
        <v>2793</v>
      </c>
      <c r="C169" s="207" t="s">
        <v>1269</v>
      </c>
      <c r="D169" s="208" t="s">
        <v>2186</v>
      </c>
      <c r="E169" s="4" t="s">
        <v>2182</v>
      </c>
      <c r="F169" s="231"/>
      <c r="G169" s="341"/>
      <c r="H169" s="233"/>
    </row>
    <row r="170" spans="1:8" ht="17.25" thickBot="1">
      <c r="B170" s="206" t="s">
        <v>2794</v>
      </c>
      <c r="C170" s="207" t="s">
        <v>2795</v>
      </c>
      <c r="D170" s="208" t="s">
        <v>1524</v>
      </c>
      <c r="E170" s="209" t="s">
        <v>1307</v>
      </c>
      <c r="F170" s="210" t="s">
        <v>1838</v>
      </c>
      <c r="G170" s="226"/>
      <c r="H170" s="199"/>
    </row>
    <row r="171" spans="1:8" s="44" customFormat="1" ht="17.25" thickBot="1">
      <c r="A171" s="8"/>
      <c r="B171" s="336" t="s">
        <v>2304</v>
      </c>
      <c r="C171" s="337"/>
      <c r="D171" s="337"/>
      <c r="E171" s="337"/>
      <c r="F171" s="337"/>
      <c r="G171" s="338"/>
      <c r="H171" s="199"/>
    </row>
    <row r="172" spans="1:8" ht="17.25" thickBot="1">
      <c r="B172" s="200" t="s">
        <v>2796</v>
      </c>
      <c r="C172" s="201" t="s">
        <v>2797</v>
      </c>
      <c r="D172" s="202" t="s">
        <v>1306</v>
      </c>
      <c r="E172" s="203" t="s">
        <v>1893</v>
      </c>
      <c r="F172" s="204" t="s">
        <v>1838</v>
      </c>
      <c r="G172" s="234" t="s">
        <v>2300</v>
      </c>
      <c r="H172" s="199"/>
    </row>
    <row r="173" spans="1:8" s="44" customFormat="1" ht="17.25" thickBot="1">
      <c r="A173" s="8"/>
      <c r="B173" s="336" t="s">
        <v>2798</v>
      </c>
      <c r="C173" s="337"/>
      <c r="D173" s="337"/>
      <c r="E173" s="337"/>
      <c r="F173" s="337"/>
      <c r="G173" s="340"/>
      <c r="H173" s="199"/>
    </row>
    <row r="174" spans="1:8">
      <c r="B174" s="206" t="s">
        <v>2799</v>
      </c>
      <c r="C174" s="207" t="s">
        <v>2800</v>
      </c>
      <c r="D174" s="208" t="s">
        <v>2177</v>
      </c>
      <c r="E174" s="209" t="s">
        <v>1338</v>
      </c>
      <c r="F174" s="210" t="s">
        <v>1838</v>
      </c>
      <c r="G174" s="225"/>
      <c r="H174" s="199"/>
    </row>
    <row r="175" spans="1:8" ht="17.25" thickBot="1">
      <c r="B175" s="206" t="s">
        <v>1188</v>
      </c>
      <c r="C175" s="207" t="s">
        <v>1189</v>
      </c>
      <c r="D175" s="208" t="s">
        <v>2190</v>
      </c>
      <c r="E175" s="209" t="s">
        <v>1318</v>
      </c>
      <c r="F175" s="210" t="s">
        <v>1838</v>
      </c>
      <c r="G175" s="225"/>
      <c r="H175" s="199"/>
    </row>
    <row r="176" spans="1:8" s="44" customFormat="1" ht="17.25" thickBot="1">
      <c r="A176" s="8"/>
      <c r="B176" s="336" t="s">
        <v>2801</v>
      </c>
      <c r="C176" s="337"/>
      <c r="D176" s="337"/>
      <c r="E176" s="337"/>
      <c r="F176" s="337"/>
      <c r="G176" s="340"/>
      <c r="H176" s="199"/>
    </row>
    <row r="177" spans="1:8">
      <c r="B177" s="206" t="s">
        <v>930</v>
      </c>
      <c r="C177" s="207" t="s">
        <v>2802</v>
      </c>
      <c r="D177" s="208" t="s">
        <v>1343</v>
      </c>
      <c r="E177" s="209" t="s">
        <v>1318</v>
      </c>
      <c r="F177" s="210" t="s">
        <v>1838</v>
      </c>
      <c r="G177" s="225"/>
      <c r="H177" s="199"/>
    </row>
    <row r="178" spans="1:8">
      <c r="B178" s="206" t="s">
        <v>931</v>
      </c>
      <c r="C178" s="207" t="s">
        <v>2803</v>
      </c>
      <c r="D178" s="208" t="s">
        <v>1524</v>
      </c>
      <c r="E178" s="209" t="s">
        <v>1318</v>
      </c>
      <c r="F178" s="210" t="s">
        <v>1838</v>
      </c>
      <c r="G178" s="225"/>
      <c r="H178" s="199"/>
    </row>
    <row r="179" spans="1:8">
      <c r="B179" s="206" t="s">
        <v>932</v>
      </c>
      <c r="C179" s="207" t="s">
        <v>2804</v>
      </c>
      <c r="D179" s="208" t="s">
        <v>1317</v>
      </c>
      <c r="E179" s="209" t="s">
        <v>1318</v>
      </c>
      <c r="F179" s="210" t="s">
        <v>1838</v>
      </c>
      <c r="G179" s="225"/>
      <c r="H179" s="199"/>
    </row>
    <row r="180" spans="1:8">
      <c r="B180" s="206" t="s">
        <v>933</v>
      </c>
      <c r="C180" s="207" t="s">
        <v>2805</v>
      </c>
      <c r="D180" s="208" t="s">
        <v>2295</v>
      </c>
      <c r="E180" s="209" t="s">
        <v>2663</v>
      </c>
      <c r="F180" s="210" t="s">
        <v>1838</v>
      </c>
      <c r="G180" s="225"/>
      <c r="H180" s="199"/>
    </row>
    <row r="181" spans="1:8">
      <c r="B181" s="206" t="s">
        <v>934</v>
      </c>
      <c r="C181" s="207" t="s">
        <v>2806</v>
      </c>
      <c r="D181" s="208" t="s">
        <v>1375</v>
      </c>
      <c r="E181" s="209" t="s">
        <v>2034</v>
      </c>
      <c r="F181" s="210" t="s">
        <v>1838</v>
      </c>
      <c r="G181" s="225"/>
      <c r="H181" s="199"/>
    </row>
    <row r="182" spans="1:8" ht="17.25" thickBot="1">
      <c r="B182" s="206" t="s">
        <v>935</v>
      </c>
      <c r="C182" s="207" t="s">
        <v>2807</v>
      </c>
      <c r="D182" s="208" t="s">
        <v>1375</v>
      </c>
      <c r="E182" s="209" t="s">
        <v>2034</v>
      </c>
      <c r="F182" s="210" t="s">
        <v>1838</v>
      </c>
      <c r="G182" s="225"/>
      <c r="H182" s="199"/>
    </row>
    <row r="183" spans="1:8" s="44" customFormat="1" ht="17.25" thickBot="1">
      <c r="A183" s="8"/>
      <c r="B183" s="336" t="s">
        <v>2808</v>
      </c>
      <c r="C183" s="337"/>
      <c r="D183" s="337"/>
      <c r="E183" s="337"/>
      <c r="F183" s="337"/>
      <c r="G183" s="340"/>
      <c r="H183" s="199"/>
    </row>
    <row r="184" spans="1:8">
      <c r="B184" s="206" t="s">
        <v>1190</v>
      </c>
      <c r="C184" s="207" t="s">
        <v>1191</v>
      </c>
      <c r="D184" s="208" t="s">
        <v>2190</v>
      </c>
      <c r="E184" s="209" t="s">
        <v>1318</v>
      </c>
      <c r="F184" s="210" t="s">
        <v>1838</v>
      </c>
      <c r="G184" s="225"/>
      <c r="H184" s="199"/>
    </row>
    <row r="185" spans="1:8">
      <c r="B185" s="206" t="s">
        <v>2809</v>
      </c>
      <c r="C185" s="207" t="s">
        <v>2810</v>
      </c>
      <c r="D185" s="208" t="s">
        <v>2180</v>
      </c>
      <c r="E185" s="209" t="s">
        <v>1893</v>
      </c>
      <c r="F185" s="210"/>
      <c r="G185" s="225"/>
      <c r="H185" s="199"/>
    </row>
    <row r="186" spans="1:8">
      <c r="B186" s="206" t="s">
        <v>2811</v>
      </c>
      <c r="C186" s="207" t="s">
        <v>2812</v>
      </c>
      <c r="D186" s="208" t="s">
        <v>2183</v>
      </c>
      <c r="E186" s="209" t="s">
        <v>1893</v>
      </c>
      <c r="F186" s="210"/>
      <c r="G186" s="225"/>
      <c r="H186" s="199"/>
    </row>
    <row r="187" spans="1:8">
      <c r="B187" s="206" t="s">
        <v>2813</v>
      </c>
      <c r="C187" s="207" t="s">
        <v>2814</v>
      </c>
      <c r="D187" s="208" t="s">
        <v>1472</v>
      </c>
      <c r="E187" s="209" t="s">
        <v>1893</v>
      </c>
      <c r="F187" s="210"/>
      <c r="G187" s="225"/>
      <c r="H187" s="199"/>
    </row>
    <row r="188" spans="1:8">
      <c r="B188" s="206" t="s">
        <v>2815</v>
      </c>
      <c r="C188" s="207" t="s">
        <v>2816</v>
      </c>
      <c r="D188" s="208" t="s">
        <v>1472</v>
      </c>
      <c r="E188" s="209" t="s">
        <v>1893</v>
      </c>
      <c r="F188" s="210"/>
      <c r="G188" s="225"/>
      <c r="H188" s="199"/>
    </row>
    <row r="189" spans="1:8">
      <c r="B189" s="206" t="s">
        <v>2817</v>
      </c>
      <c r="C189" s="207" t="s">
        <v>2818</v>
      </c>
      <c r="D189" s="208" t="s">
        <v>2184</v>
      </c>
      <c r="E189" s="209" t="s">
        <v>1893</v>
      </c>
      <c r="F189" s="210"/>
      <c r="G189" s="225"/>
      <c r="H189" s="199"/>
    </row>
    <row r="190" spans="1:8">
      <c r="B190" s="206" t="s">
        <v>848</v>
      </c>
      <c r="C190" s="207" t="s">
        <v>849</v>
      </c>
      <c r="D190" s="208" t="s">
        <v>1476</v>
      </c>
      <c r="E190" s="209" t="s">
        <v>2229</v>
      </c>
      <c r="F190" s="210"/>
      <c r="G190" s="225"/>
      <c r="H190" s="199"/>
    </row>
    <row r="191" spans="1:8">
      <c r="B191" s="230" t="s">
        <v>2819</v>
      </c>
      <c r="C191" s="207" t="s">
        <v>1270</v>
      </c>
      <c r="D191" s="208" t="s">
        <v>2272</v>
      </c>
      <c r="E191" s="4" t="s">
        <v>2181</v>
      </c>
      <c r="F191" s="231" t="s">
        <v>1838</v>
      </c>
      <c r="G191" s="341"/>
      <c r="H191" s="233"/>
    </row>
    <row r="192" spans="1:8">
      <c r="B192" s="230" t="s">
        <v>1243</v>
      </c>
      <c r="C192" s="207" t="s">
        <v>1271</v>
      </c>
      <c r="D192" s="208" t="s">
        <v>1481</v>
      </c>
      <c r="E192" s="4" t="s">
        <v>2181</v>
      </c>
      <c r="F192" s="231"/>
      <c r="G192" s="341"/>
      <c r="H192" s="233"/>
    </row>
    <row r="193" spans="1:8">
      <c r="B193" s="230" t="s">
        <v>249</v>
      </c>
      <c r="C193" s="207" t="s">
        <v>1272</v>
      </c>
      <c r="D193" s="208" t="s">
        <v>2177</v>
      </c>
      <c r="E193" s="4" t="s">
        <v>2178</v>
      </c>
      <c r="F193" s="231"/>
      <c r="G193" s="341"/>
      <c r="H193" s="233"/>
    </row>
    <row r="194" spans="1:8">
      <c r="B194" s="230" t="s">
        <v>2820</v>
      </c>
      <c r="C194" s="207" t="s">
        <v>1273</v>
      </c>
      <c r="D194" s="208" t="s">
        <v>2186</v>
      </c>
      <c r="E194" s="4" t="s">
        <v>2182</v>
      </c>
      <c r="F194" s="231"/>
      <c r="G194" s="341"/>
      <c r="H194" s="233"/>
    </row>
    <row r="195" spans="1:8" ht="17.25" thickBot="1">
      <c r="B195" s="206" t="s">
        <v>2821</v>
      </c>
      <c r="C195" s="207" t="s">
        <v>2822</v>
      </c>
      <c r="D195" s="208" t="s">
        <v>1524</v>
      </c>
      <c r="E195" s="209" t="s">
        <v>1307</v>
      </c>
      <c r="F195" s="210" t="s">
        <v>1838</v>
      </c>
      <c r="G195" s="226"/>
      <c r="H195" s="199"/>
    </row>
    <row r="196" spans="1:8" s="44" customFormat="1" ht="17.25" thickBot="1">
      <c r="A196" s="8"/>
      <c r="B196" s="336" t="s">
        <v>2305</v>
      </c>
      <c r="C196" s="337"/>
      <c r="D196" s="337"/>
      <c r="E196" s="337"/>
      <c r="F196" s="337"/>
      <c r="G196" s="338"/>
      <c r="H196" s="199"/>
    </row>
    <row r="197" spans="1:8" ht="17.25" thickBot="1">
      <c r="B197" s="200" t="s">
        <v>2823</v>
      </c>
      <c r="C197" s="201" t="s">
        <v>2824</v>
      </c>
      <c r="D197" s="202" t="s">
        <v>1306</v>
      </c>
      <c r="E197" s="203" t="s">
        <v>1893</v>
      </c>
      <c r="F197" s="204" t="s">
        <v>1838</v>
      </c>
      <c r="G197" s="234" t="s">
        <v>2300</v>
      </c>
      <c r="H197" s="199"/>
    </row>
    <row r="198" spans="1:8" s="44" customFormat="1" ht="17.25" thickBot="1">
      <c r="A198" s="8"/>
      <c r="B198" s="336" t="s">
        <v>2825</v>
      </c>
      <c r="C198" s="337"/>
      <c r="D198" s="337"/>
      <c r="E198" s="337"/>
      <c r="F198" s="337"/>
      <c r="G198" s="340"/>
      <c r="H198" s="199"/>
    </row>
    <row r="199" spans="1:8">
      <c r="B199" s="206" t="s">
        <v>2826</v>
      </c>
      <c r="C199" s="207" t="s">
        <v>2827</v>
      </c>
      <c r="D199" s="208" t="s">
        <v>2177</v>
      </c>
      <c r="E199" s="209" t="s">
        <v>1338</v>
      </c>
      <c r="F199" s="210" t="s">
        <v>1838</v>
      </c>
      <c r="G199" s="225"/>
      <c r="H199" s="199"/>
    </row>
    <row r="200" spans="1:8" ht="17.25" thickBot="1">
      <c r="B200" s="206" t="s">
        <v>1192</v>
      </c>
      <c r="C200" s="207" t="s">
        <v>1193</v>
      </c>
      <c r="D200" s="208" t="s">
        <v>2190</v>
      </c>
      <c r="E200" s="209" t="s">
        <v>1318</v>
      </c>
      <c r="F200" s="210" t="s">
        <v>1838</v>
      </c>
      <c r="G200" s="225"/>
      <c r="H200" s="199"/>
    </row>
    <row r="201" spans="1:8" s="44" customFormat="1" ht="17.25" thickBot="1">
      <c r="A201" s="8"/>
      <c r="B201" s="336" t="s">
        <v>2828</v>
      </c>
      <c r="C201" s="337"/>
      <c r="D201" s="337"/>
      <c r="E201" s="337"/>
      <c r="F201" s="337"/>
      <c r="G201" s="340"/>
      <c r="H201" s="199"/>
    </row>
    <row r="202" spans="1:8">
      <c r="B202" s="206" t="s">
        <v>939</v>
      </c>
      <c r="C202" s="207" t="s">
        <v>2829</v>
      </c>
      <c r="D202" s="208" t="s">
        <v>1343</v>
      </c>
      <c r="E202" s="209" t="s">
        <v>1318</v>
      </c>
      <c r="F202" s="210" t="s">
        <v>1838</v>
      </c>
      <c r="G202" s="225"/>
      <c r="H202" s="199"/>
    </row>
    <row r="203" spans="1:8">
      <c r="B203" s="206" t="s">
        <v>940</v>
      </c>
      <c r="C203" s="207" t="s">
        <v>2830</v>
      </c>
      <c r="D203" s="208" t="s">
        <v>1524</v>
      </c>
      <c r="E203" s="209" t="s">
        <v>1318</v>
      </c>
      <c r="F203" s="210" t="s">
        <v>1838</v>
      </c>
      <c r="G203" s="225"/>
      <c r="H203" s="199"/>
    </row>
    <row r="204" spans="1:8">
      <c r="B204" s="206" t="s">
        <v>941</v>
      </c>
      <c r="C204" s="207" t="s">
        <v>2831</v>
      </c>
      <c r="D204" s="208" t="s">
        <v>1317</v>
      </c>
      <c r="E204" s="209" t="s">
        <v>1318</v>
      </c>
      <c r="F204" s="210" t="s">
        <v>1838</v>
      </c>
      <c r="G204" s="225"/>
      <c r="H204" s="199"/>
    </row>
    <row r="205" spans="1:8">
      <c r="B205" s="206" t="s">
        <v>942</v>
      </c>
      <c r="C205" s="207" t="s">
        <v>2832</v>
      </c>
      <c r="D205" s="208" t="s">
        <v>2295</v>
      </c>
      <c r="E205" s="209" t="s">
        <v>2663</v>
      </c>
      <c r="F205" s="210" t="s">
        <v>1838</v>
      </c>
      <c r="G205" s="225"/>
      <c r="H205" s="199"/>
    </row>
    <row r="206" spans="1:8">
      <c r="B206" s="206" t="s">
        <v>943</v>
      </c>
      <c r="C206" s="207" t="s">
        <v>2833</v>
      </c>
      <c r="D206" s="208" t="s">
        <v>1375</v>
      </c>
      <c r="E206" s="209" t="s">
        <v>2034</v>
      </c>
      <c r="F206" s="210" t="s">
        <v>1838</v>
      </c>
      <c r="G206" s="225"/>
      <c r="H206" s="199"/>
    </row>
    <row r="207" spans="1:8" ht="17.25" thickBot="1">
      <c r="B207" s="206" t="s">
        <v>944</v>
      </c>
      <c r="C207" s="207" t="s">
        <v>2834</v>
      </c>
      <c r="D207" s="208" t="s">
        <v>1375</v>
      </c>
      <c r="E207" s="209" t="s">
        <v>2034</v>
      </c>
      <c r="F207" s="210" t="s">
        <v>1838</v>
      </c>
      <c r="G207" s="225"/>
      <c r="H207" s="199"/>
    </row>
    <row r="208" spans="1:8" s="44" customFormat="1" ht="17.25" thickBot="1">
      <c r="A208" s="8"/>
      <c r="B208" s="336" t="s">
        <v>2835</v>
      </c>
      <c r="C208" s="337"/>
      <c r="D208" s="337"/>
      <c r="E208" s="337"/>
      <c r="F208" s="337"/>
      <c r="G208" s="340"/>
      <c r="H208" s="199"/>
    </row>
    <row r="209" spans="1:8">
      <c r="B209" s="206" t="s">
        <v>1194</v>
      </c>
      <c r="C209" s="207" t="s">
        <v>1195</v>
      </c>
      <c r="D209" s="208" t="s">
        <v>2190</v>
      </c>
      <c r="E209" s="209" t="s">
        <v>1318</v>
      </c>
      <c r="F209" s="210" t="s">
        <v>1838</v>
      </c>
      <c r="G209" s="225"/>
      <c r="H209" s="199"/>
    </row>
    <row r="210" spans="1:8">
      <c r="B210" s="206" t="s">
        <v>2836</v>
      </c>
      <c r="C210" s="207" t="s">
        <v>2837</v>
      </c>
      <c r="D210" s="208" t="s">
        <v>2180</v>
      </c>
      <c r="E210" s="209" t="s">
        <v>1893</v>
      </c>
      <c r="F210" s="210"/>
      <c r="G210" s="225"/>
      <c r="H210" s="199"/>
    </row>
    <row r="211" spans="1:8">
      <c r="B211" s="206" t="s">
        <v>2838</v>
      </c>
      <c r="C211" s="207" t="s">
        <v>2839</v>
      </c>
      <c r="D211" s="208" t="s">
        <v>2183</v>
      </c>
      <c r="E211" s="209" t="s">
        <v>1893</v>
      </c>
      <c r="F211" s="210"/>
      <c r="G211" s="225"/>
      <c r="H211" s="199"/>
    </row>
    <row r="212" spans="1:8">
      <c r="B212" s="206" t="s">
        <v>2840</v>
      </c>
      <c r="C212" s="207" t="s">
        <v>2841</v>
      </c>
      <c r="D212" s="208" t="s">
        <v>1472</v>
      </c>
      <c r="E212" s="209" t="s">
        <v>1893</v>
      </c>
      <c r="F212" s="210"/>
      <c r="G212" s="225"/>
      <c r="H212" s="199"/>
    </row>
    <row r="213" spans="1:8">
      <c r="B213" s="206" t="s">
        <v>2842</v>
      </c>
      <c r="C213" s="207" t="s">
        <v>2843</v>
      </c>
      <c r="D213" s="208" t="s">
        <v>1472</v>
      </c>
      <c r="E213" s="209" t="s">
        <v>1893</v>
      </c>
      <c r="F213" s="210"/>
      <c r="G213" s="225"/>
      <c r="H213" s="199"/>
    </row>
    <row r="214" spans="1:8">
      <c r="B214" s="206" t="s">
        <v>2844</v>
      </c>
      <c r="C214" s="207" t="s">
        <v>2845</v>
      </c>
      <c r="D214" s="208" t="s">
        <v>2184</v>
      </c>
      <c r="E214" s="209" t="s">
        <v>1893</v>
      </c>
      <c r="F214" s="210"/>
      <c r="G214" s="225"/>
      <c r="H214" s="199"/>
    </row>
    <row r="215" spans="1:8">
      <c r="B215" s="206" t="s">
        <v>850</v>
      </c>
      <c r="C215" s="207" t="s">
        <v>851</v>
      </c>
      <c r="D215" s="208" t="s">
        <v>1476</v>
      </c>
      <c r="E215" s="209" t="s">
        <v>2229</v>
      </c>
      <c r="F215" s="210"/>
      <c r="G215" s="225"/>
      <c r="H215" s="199"/>
    </row>
    <row r="216" spans="1:8">
      <c r="B216" s="230" t="s">
        <v>2846</v>
      </c>
      <c r="C216" s="207" t="s">
        <v>1274</v>
      </c>
      <c r="D216" s="208" t="s">
        <v>2272</v>
      </c>
      <c r="E216" s="4" t="s">
        <v>2181</v>
      </c>
      <c r="F216" s="231" t="s">
        <v>1838</v>
      </c>
      <c r="G216" s="341"/>
      <c r="H216" s="233"/>
    </row>
    <row r="217" spans="1:8">
      <c r="B217" s="230" t="s">
        <v>1244</v>
      </c>
      <c r="C217" s="207" t="s">
        <v>1275</v>
      </c>
      <c r="D217" s="208" t="s">
        <v>1481</v>
      </c>
      <c r="E217" s="4" t="s">
        <v>2181</v>
      </c>
      <c r="F217" s="231"/>
      <c r="G217" s="341"/>
      <c r="H217" s="233"/>
    </row>
    <row r="218" spans="1:8">
      <c r="B218" s="230" t="s">
        <v>252</v>
      </c>
      <c r="C218" s="207" t="s">
        <v>1276</v>
      </c>
      <c r="D218" s="208" t="s">
        <v>2177</v>
      </c>
      <c r="E218" s="4" t="s">
        <v>2178</v>
      </c>
      <c r="F218" s="231"/>
      <c r="G218" s="341"/>
      <c r="H218" s="233"/>
    </row>
    <row r="219" spans="1:8">
      <c r="B219" s="230" t="s">
        <v>2847</v>
      </c>
      <c r="C219" s="207" t="s">
        <v>1277</v>
      </c>
      <c r="D219" s="208" t="s">
        <v>2186</v>
      </c>
      <c r="E219" s="4" t="s">
        <v>2182</v>
      </c>
      <c r="F219" s="231"/>
      <c r="G219" s="341"/>
      <c r="H219" s="233"/>
    </row>
    <row r="220" spans="1:8" ht="17.25" thickBot="1">
      <c r="B220" s="206" t="s">
        <v>2848</v>
      </c>
      <c r="C220" s="207" t="s">
        <v>2849</v>
      </c>
      <c r="D220" s="208" t="s">
        <v>1524</v>
      </c>
      <c r="E220" s="209" t="s">
        <v>1307</v>
      </c>
      <c r="F220" s="210" t="s">
        <v>1838</v>
      </c>
      <c r="G220" s="226"/>
      <c r="H220" s="199"/>
    </row>
    <row r="221" spans="1:8" s="44" customFormat="1" ht="17.25" thickBot="1">
      <c r="A221" s="8"/>
      <c r="B221" s="336" t="s">
        <v>2306</v>
      </c>
      <c r="C221" s="337"/>
      <c r="D221" s="337"/>
      <c r="E221" s="337"/>
      <c r="F221" s="337"/>
      <c r="G221" s="338"/>
      <c r="H221" s="199"/>
    </row>
    <row r="222" spans="1:8" ht="17.25" thickBot="1">
      <c r="B222" s="200" t="s">
        <v>2850</v>
      </c>
      <c r="C222" s="201" t="s">
        <v>2851</v>
      </c>
      <c r="D222" s="202" t="s">
        <v>1306</v>
      </c>
      <c r="E222" s="203" t="s">
        <v>1893</v>
      </c>
      <c r="F222" s="204" t="s">
        <v>1838</v>
      </c>
      <c r="G222" s="234" t="s">
        <v>2300</v>
      </c>
      <c r="H222" s="199"/>
    </row>
    <row r="223" spans="1:8" s="44" customFormat="1" ht="17.25" thickBot="1">
      <c r="A223" s="8"/>
      <c r="B223" s="336" t="s">
        <v>2852</v>
      </c>
      <c r="C223" s="337"/>
      <c r="D223" s="337"/>
      <c r="E223" s="337"/>
      <c r="F223" s="337"/>
      <c r="G223" s="340"/>
      <c r="H223" s="199"/>
    </row>
    <row r="224" spans="1:8">
      <c r="B224" s="206" t="s">
        <v>2853</v>
      </c>
      <c r="C224" s="207" t="s">
        <v>2854</v>
      </c>
      <c r="D224" s="208" t="s">
        <v>2177</v>
      </c>
      <c r="E224" s="209" t="s">
        <v>1338</v>
      </c>
      <c r="F224" s="210" t="s">
        <v>1838</v>
      </c>
      <c r="G224" s="225"/>
      <c r="H224" s="199"/>
    </row>
    <row r="225" spans="1:8" ht="17.25" thickBot="1">
      <c r="B225" s="206" t="s">
        <v>1196</v>
      </c>
      <c r="C225" s="207" t="s">
        <v>1197</v>
      </c>
      <c r="D225" s="208" t="s">
        <v>2190</v>
      </c>
      <c r="E225" s="209" t="s">
        <v>1318</v>
      </c>
      <c r="F225" s="210" t="s">
        <v>1838</v>
      </c>
      <c r="G225" s="225"/>
      <c r="H225" s="199"/>
    </row>
    <row r="226" spans="1:8" s="44" customFormat="1" ht="17.25" thickBot="1">
      <c r="A226" s="8"/>
      <c r="B226" s="336" t="s">
        <v>2855</v>
      </c>
      <c r="C226" s="337"/>
      <c r="D226" s="337"/>
      <c r="E226" s="337"/>
      <c r="F226" s="337"/>
      <c r="G226" s="340"/>
      <c r="H226" s="199"/>
    </row>
    <row r="227" spans="1:8">
      <c r="B227" s="206" t="s">
        <v>948</v>
      </c>
      <c r="C227" s="207" t="s">
        <v>2856</v>
      </c>
      <c r="D227" s="208" t="s">
        <v>1343</v>
      </c>
      <c r="E227" s="209" t="s">
        <v>1318</v>
      </c>
      <c r="F227" s="210" t="s">
        <v>1838</v>
      </c>
      <c r="G227" s="225"/>
      <c r="H227" s="199"/>
    </row>
    <row r="228" spans="1:8">
      <c r="B228" s="206" t="s">
        <v>949</v>
      </c>
      <c r="C228" s="207" t="s">
        <v>2857</v>
      </c>
      <c r="D228" s="208" t="s">
        <v>1524</v>
      </c>
      <c r="E228" s="209" t="s">
        <v>1318</v>
      </c>
      <c r="F228" s="210" t="s">
        <v>1838</v>
      </c>
      <c r="G228" s="225"/>
      <c r="H228" s="199"/>
    </row>
    <row r="229" spans="1:8">
      <c r="B229" s="206" t="s">
        <v>950</v>
      </c>
      <c r="C229" s="207" t="s">
        <v>2858</v>
      </c>
      <c r="D229" s="208" t="s">
        <v>1317</v>
      </c>
      <c r="E229" s="209" t="s">
        <v>1318</v>
      </c>
      <c r="F229" s="210" t="s">
        <v>1838</v>
      </c>
      <c r="G229" s="225"/>
      <c r="H229" s="199"/>
    </row>
    <row r="230" spans="1:8">
      <c r="B230" s="206" t="s">
        <v>951</v>
      </c>
      <c r="C230" s="207" t="s">
        <v>2859</v>
      </c>
      <c r="D230" s="208" t="s">
        <v>2295</v>
      </c>
      <c r="E230" s="209" t="s">
        <v>2663</v>
      </c>
      <c r="F230" s="210" t="s">
        <v>1838</v>
      </c>
      <c r="G230" s="225"/>
      <c r="H230" s="199"/>
    </row>
    <row r="231" spans="1:8">
      <c r="B231" s="206" t="s">
        <v>952</v>
      </c>
      <c r="C231" s="207" t="s">
        <v>2860</v>
      </c>
      <c r="D231" s="208" t="s">
        <v>1375</v>
      </c>
      <c r="E231" s="209" t="s">
        <v>2034</v>
      </c>
      <c r="F231" s="210" t="s">
        <v>1838</v>
      </c>
      <c r="G231" s="225"/>
      <c r="H231" s="199"/>
    </row>
    <row r="232" spans="1:8" ht="17.25" thickBot="1">
      <c r="B232" s="206" t="s">
        <v>953</v>
      </c>
      <c r="C232" s="207" t="s">
        <v>2861</v>
      </c>
      <c r="D232" s="208" t="s">
        <v>1375</v>
      </c>
      <c r="E232" s="209" t="s">
        <v>2034</v>
      </c>
      <c r="F232" s="210" t="s">
        <v>1838</v>
      </c>
      <c r="G232" s="225"/>
      <c r="H232" s="199"/>
    </row>
    <row r="233" spans="1:8" s="44" customFormat="1" ht="17.25" thickBot="1">
      <c r="A233" s="8"/>
      <c r="B233" s="336" t="s">
        <v>2862</v>
      </c>
      <c r="C233" s="337"/>
      <c r="D233" s="337"/>
      <c r="E233" s="337"/>
      <c r="F233" s="337"/>
      <c r="G233" s="340"/>
      <c r="H233" s="199"/>
    </row>
    <row r="234" spans="1:8">
      <c r="B234" s="206" t="s">
        <v>1198</v>
      </c>
      <c r="C234" s="207" t="s">
        <v>1199</v>
      </c>
      <c r="D234" s="208" t="s">
        <v>2190</v>
      </c>
      <c r="E234" s="209" t="s">
        <v>1318</v>
      </c>
      <c r="F234" s="210" t="s">
        <v>1838</v>
      </c>
      <c r="G234" s="225"/>
      <c r="H234" s="199"/>
    </row>
    <row r="235" spans="1:8">
      <c r="B235" s="206" t="s">
        <v>2863</v>
      </c>
      <c r="C235" s="207" t="s">
        <v>2864</v>
      </c>
      <c r="D235" s="208" t="s">
        <v>2180</v>
      </c>
      <c r="E235" s="209" t="s">
        <v>1893</v>
      </c>
      <c r="F235" s="210"/>
      <c r="G235" s="225"/>
      <c r="H235" s="199"/>
    </row>
    <row r="236" spans="1:8">
      <c r="B236" s="206" t="s">
        <v>2865</v>
      </c>
      <c r="C236" s="207" t="s">
        <v>2866</v>
      </c>
      <c r="D236" s="208" t="s">
        <v>2183</v>
      </c>
      <c r="E236" s="209" t="s">
        <v>1893</v>
      </c>
      <c r="F236" s="210"/>
      <c r="G236" s="225"/>
      <c r="H236" s="199"/>
    </row>
    <row r="237" spans="1:8">
      <c r="B237" s="206" t="s">
        <v>2867</v>
      </c>
      <c r="C237" s="207" t="s">
        <v>2868</v>
      </c>
      <c r="D237" s="208" t="s">
        <v>1472</v>
      </c>
      <c r="E237" s="209" t="s">
        <v>1893</v>
      </c>
      <c r="F237" s="210"/>
      <c r="G237" s="225"/>
      <c r="H237" s="199"/>
    </row>
    <row r="238" spans="1:8">
      <c r="B238" s="206" t="s">
        <v>2869</v>
      </c>
      <c r="C238" s="207" t="s">
        <v>2870</v>
      </c>
      <c r="D238" s="208" t="s">
        <v>1472</v>
      </c>
      <c r="E238" s="209" t="s">
        <v>1893</v>
      </c>
      <c r="F238" s="210"/>
      <c r="G238" s="225"/>
      <c r="H238" s="199"/>
    </row>
    <row r="239" spans="1:8">
      <c r="B239" s="206" t="s">
        <v>2871</v>
      </c>
      <c r="C239" s="207" t="s">
        <v>2872</v>
      </c>
      <c r="D239" s="208" t="s">
        <v>2184</v>
      </c>
      <c r="E239" s="209" t="s">
        <v>1893</v>
      </c>
      <c r="F239" s="210"/>
      <c r="G239" s="225"/>
      <c r="H239" s="199"/>
    </row>
    <row r="240" spans="1:8">
      <c r="B240" s="206" t="s">
        <v>852</v>
      </c>
      <c r="C240" s="207" t="s">
        <v>853</v>
      </c>
      <c r="D240" s="208" t="s">
        <v>1476</v>
      </c>
      <c r="E240" s="209" t="s">
        <v>2229</v>
      </c>
      <c r="F240" s="210"/>
      <c r="G240" s="225"/>
      <c r="H240" s="199"/>
    </row>
    <row r="241" spans="1:8">
      <c r="B241" s="230" t="s">
        <v>2873</v>
      </c>
      <c r="C241" s="207" t="s">
        <v>1278</v>
      </c>
      <c r="D241" s="208" t="s">
        <v>2272</v>
      </c>
      <c r="E241" s="4" t="s">
        <v>2181</v>
      </c>
      <c r="F241" s="231" t="s">
        <v>1838</v>
      </c>
      <c r="G241" s="341"/>
      <c r="H241" s="233"/>
    </row>
    <row r="242" spans="1:8">
      <c r="B242" s="230" t="s">
        <v>1245</v>
      </c>
      <c r="C242" s="207" t="s">
        <v>1279</v>
      </c>
      <c r="D242" s="208" t="s">
        <v>1481</v>
      </c>
      <c r="E242" s="4" t="s">
        <v>2181</v>
      </c>
      <c r="F242" s="231"/>
      <c r="G242" s="341"/>
      <c r="H242" s="233"/>
    </row>
    <row r="243" spans="1:8">
      <c r="B243" s="230" t="s">
        <v>255</v>
      </c>
      <c r="C243" s="207" t="s">
        <v>1280</v>
      </c>
      <c r="D243" s="208" t="s">
        <v>2177</v>
      </c>
      <c r="E243" s="4" t="s">
        <v>2178</v>
      </c>
      <c r="F243" s="231"/>
      <c r="G243" s="341"/>
      <c r="H243" s="233"/>
    </row>
    <row r="244" spans="1:8">
      <c r="B244" s="230" t="s">
        <v>2874</v>
      </c>
      <c r="C244" s="207" t="s">
        <v>1281</v>
      </c>
      <c r="D244" s="208" t="s">
        <v>2186</v>
      </c>
      <c r="E244" s="4" t="s">
        <v>2182</v>
      </c>
      <c r="F244" s="231"/>
      <c r="G244" s="341"/>
      <c r="H244" s="233"/>
    </row>
    <row r="245" spans="1:8" ht="17.25" thickBot="1">
      <c r="B245" s="206" t="s">
        <v>2875</v>
      </c>
      <c r="C245" s="207" t="s">
        <v>2876</v>
      </c>
      <c r="D245" s="208" t="s">
        <v>1524</v>
      </c>
      <c r="E245" s="209" t="s">
        <v>1307</v>
      </c>
      <c r="F245" s="210" t="s">
        <v>1838</v>
      </c>
      <c r="G245" s="226"/>
      <c r="H245" s="199"/>
    </row>
    <row r="246" spans="1:8" s="44" customFormat="1" ht="17.25" thickBot="1">
      <c r="A246" s="8"/>
      <c r="B246" s="336" t="s">
        <v>2307</v>
      </c>
      <c r="C246" s="337"/>
      <c r="D246" s="337"/>
      <c r="E246" s="337"/>
      <c r="F246" s="337"/>
      <c r="G246" s="338"/>
      <c r="H246" s="199"/>
    </row>
    <row r="247" spans="1:8" ht="17.25" thickBot="1">
      <c r="B247" s="200" t="s">
        <v>2877</v>
      </c>
      <c r="C247" s="201" t="s">
        <v>2878</v>
      </c>
      <c r="D247" s="202" t="s">
        <v>1306</v>
      </c>
      <c r="E247" s="203" t="s">
        <v>1893</v>
      </c>
      <c r="F247" s="204" t="s">
        <v>1838</v>
      </c>
      <c r="G247" s="234" t="s">
        <v>2300</v>
      </c>
      <c r="H247" s="199"/>
    </row>
    <row r="248" spans="1:8" s="44" customFormat="1" ht="17.25" thickBot="1">
      <c r="A248" s="8"/>
      <c r="B248" s="336" t="s">
        <v>2879</v>
      </c>
      <c r="C248" s="337"/>
      <c r="D248" s="337"/>
      <c r="E248" s="337"/>
      <c r="F248" s="337"/>
      <c r="G248" s="340"/>
      <c r="H248" s="199"/>
    </row>
    <row r="249" spans="1:8">
      <c r="B249" s="206" t="s">
        <v>2880</v>
      </c>
      <c r="C249" s="207" t="s">
        <v>2881</v>
      </c>
      <c r="D249" s="208" t="s">
        <v>2177</v>
      </c>
      <c r="E249" s="209" t="s">
        <v>1338</v>
      </c>
      <c r="F249" s="210" t="s">
        <v>1838</v>
      </c>
      <c r="G249" s="225"/>
      <c r="H249" s="199"/>
    </row>
    <row r="250" spans="1:8" ht="17.25" thickBot="1">
      <c r="B250" s="206" t="s">
        <v>1200</v>
      </c>
      <c r="C250" s="207" t="s">
        <v>1201</v>
      </c>
      <c r="D250" s="208" t="s">
        <v>2190</v>
      </c>
      <c r="E250" s="209" t="s">
        <v>1318</v>
      </c>
      <c r="F250" s="210" t="s">
        <v>1838</v>
      </c>
      <c r="G250" s="225"/>
      <c r="H250" s="199"/>
    </row>
    <row r="251" spans="1:8" s="44" customFormat="1" ht="17.25" thickBot="1">
      <c r="A251" s="8"/>
      <c r="B251" s="336" t="s">
        <v>2882</v>
      </c>
      <c r="C251" s="337"/>
      <c r="D251" s="337"/>
      <c r="E251" s="337"/>
      <c r="F251" s="337"/>
      <c r="G251" s="340"/>
      <c r="H251" s="199"/>
    </row>
    <row r="252" spans="1:8">
      <c r="B252" s="206" t="s">
        <v>957</v>
      </c>
      <c r="C252" s="207" t="s">
        <v>2883</v>
      </c>
      <c r="D252" s="208" t="s">
        <v>1343</v>
      </c>
      <c r="E252" s="209" t="s">
        <v>1318</v>
      </c>
      <c r="F252" s="210" t="s">
        <v>1838</v>
      </c>
      <c r="G252" s="225"/>
      <c r="H252" s="199"/>
    </row>
    <row r="253" spans="1:8">
      <c r="B253" s="206" t="s">
        <v>958</v>
      </c>
      <c r="C253" s="207" t="s">
        <v>2884</v>
      </c>
      <c r="D253" s="208" t="s">
        <v>1524</v>
      </c>
      <c r="E253" s="209" t="s">
        <v>1318</v>
      </c>
      <c r="F253" s="210" t="s">
        <v>1838</v>
      </c>
      <c r="G253" s="225"/>
      <c r="H253" s="199"/>
    </row>
    <row r="254" spans="1:8">
      <c r="B254" s="206" t="s">
        <v>959</v>
      </c>
      <c r="C254" s="207" t="s">
        <v>2885</v>
      </c>
      <c r="D254" s="208" t="s">
        <v>1317</v>
      </c>
      <c r="E254" s="209" t="s">
        <v>1318</v>
      </c>
      <c r="F254" s="210" t="s">
        <v>1838</v>
      </c>
      <c r="G254" s="225"/>
      <c r="H254" s="199"/>
    </row>
    <row r="255" spans="1:8">
      <c r="B255" s="206" t="s">
        <v>960</v>
      </c>
      <c r="C255" s="207" t="s">
        <v>2886</v>
      </c>
      <c r="D255" s="208" t="s">
        <v>2295</v>
      </c>
      <c r="E255" s="209" t="s">
        <v>2663</v>
      </c>
      <c r="F255" s="210" t="s">
        <v>1838</v>
      </c>
      <c r="G255" s="225"/>
      <c r="H255" s="199"/>
    </row>
    <row r="256" spans="1:8">
      <c r="B256" s="206" t="s">
        <v>961</v>
      </c>
      <c r="C256" s="207" t="s">
        <v>2887</v>
      </c>
      <c r="D256" s="208" t="s">
        <v>1375</v>
      </c>
      <c r="E256" s="209" t="s">
        <v>2034</v>
      </c>
      <c r="F256" s="210" t="s">
        <v>1838</v>
      </c>
      <c r="G256" s="225"/>
      <c r="H256" s="199"/>
    </row>
    <row r="257" spans="1:8" ht="17.25" thickBot="1">
      <c r="B257" s="206" t="s">
        <v>962</v>
      </c>
      <c r="C257" s="207" t="s">
        <v>2888</v>
      </c>
      <c r="D257" s="208" t="s">
        <v>1375</v>
      </c>
      <c r="E257" s="209" t="s">
        <v>2034</v>
      </c>
      <c r="F257" s="210" t="s">
        <v>1838</v>
      </c>
      <c r="G257" s="225"/>
      <c r="H257" s="199"/>
    </row>
    <row r="258" spans="1:8" s="44" customFormat="1" ht="17.25" thickBot="1">
      <c r="A258" s="8"/>
      <c r="B258" s="336" t="s">
        <v>2889</v>
      </c>
      <c r="C258" s="337"/>
      <c r="D258" s="337"/>
      <c r="E258" s="337"/>
      <c r="F258" s="337"/>
      <c r="G258" s="340"/>
      <c r="H258" s="199"/>
    </row>
    <row r="259" spans="1:8">
      <c r="B259" s="206" t="s">
        <v>1202</v>
      </c>
      <c r="C259" s="207" t="s">
        <v>1203</v>
      </c>
      <c r="D259" s="208" t="s">
        <v>2190</v>
      </c>
      <c r="E259" s="209" t="s">
        <v>1318</v>
      </c>
      <c r="F259" s="210" t="s">
        <v>1838</v>
      </c>
      <c r="G259" s="225"/>
      <c r="H259" s="199"/>
    </row>
    <row r="260" spans="1:8">
      <c r="B260" s="206" t="s">
        <v>2890</v>
      </c>
      <c r="C260" s="207" t="s">
        <v>2891</v>
      </c>
      <c r="D260" s="208" t="s">
        <v>2180</v>
      </c>
      <c r="E260" s="209" t="s">
        <v>1893</v>
      </c>
      <c r="F260" s="210"/>
      <c r="G260" s="225"/>
      <c r="H260" s="199"/>
    </row>
    <row r="261" spans="1:8">
      <c r="B261" s="206" t="s">
        <v>2892</v>
      </c>
      <c r="C261" s="207" t="s">
        <v>2893</v>
      </c>
      <c r="D261" s="208" t="s">
        <v>2183</v>
      </c>
      <c r="E261" s="209" t="s">
        <v>1893</v>
      </c>
      <c r="F261" s="210"/>
      <c r="G261" s="225"/>
      <c r="H261" s="199"/>
    </row>
    <row r="262" spans="1:8">
      <c r="B262" s="206" t="s">
        <v>2894</v>
      </c>
      <c r="C262" s="207" t="s">
        <v>2895</v>
      </c>
      <c r="D262" s="208" t="s">
        <v>1472</v>
      </c>
      <c r="E262" s="209" t="s">
        <v>1893</v>
      </c>
      <c r="F262" s="210"/>
      <c r="G262" s="225"/>
      <c r="H262" s="199"/>
    </row>
    <row r="263" spans="1:8">
      <c r="B263" s="206" t="s">
        <v>2896</v>
      </c>
      <c r="C263" s="207" t="s">
        <v>2897</v>
      </c>
      <c r="D263" s="208" t="s">
        <v>1472</v>
      </c>
      <c r="E263" s="209" t="s">
        <v>1893</v>
      </c>
      <c r="F263" s="210"/>
      <c r="G263" s="225"/>
      <c r="H263" s="199"/>
    </row>
    <row r="264" spans="1:8">
      <c r="B264" s="206" t="s">
        <v>2898</v>
      </c>
      <c r="C264" s="207" t="s">
        <v>2899</v>
      </c>
      <c r="D264" s="208" t="s">
        <v>2184</v>
      </c>
      <c r="E264" s="209" t="s">
        <v>1893</v>
      </c>
      <c r="F264" s="210"/>
      <c r="G264" s="225"/>
      <c r="H264" s="199"/>
    </row>
    <row r="265" spans="1:8">
      <c r="B265" s="206" t="s">
        <v>854</v>
      </c>
      <c r="C265" s="207" t="s">
        <v>855</v>
      </c>
      <c r="D265" s="208" t="s">
        <v>1476</v>
      </c>
      <c r="E265" s="209" t="s">
        <v>2229</v>
      </c>
      <c r="F265" s="210"/>
      <c r="G265" s="225"/>
      <c r="H265" s="199"/>
    </row>
    <row r="266" spans="1:8">
      <c r="B266" s="230" t="s">
        <v>2900</v>
      </c>
      <c r="C266" s="207" t="s">
        <v>1282</v>
      </c>
      <c r="D266" s="208" t="s">
        <v>2272</v>
      </c>
      <c r="E266" s="4" t="s">
        <v>2181</v>
      </c>
      <c r="F266" s="231" t="s">
        <v>1838</v>
      </c>
      <c r="G266" s="341"/>
      <c r="H266" s="233"/>
    </row>
    <row r="267" spans="1:8">
      <c r="B267" s="230" t="s">
        <v>1246</v>
      </c>
      <c r="C267" s="207" t="s">
        <v>1283</v>
      </c>
      <c r="D267" s="208" t="s">
        <v>1481</v>
      </c>
      <c r="E267" s="4" t="s">
        <v>2181</v>
      </c>
      <c r="F267" s="231"/>
      <c r="G267" s="341"/>
      <c r="H267" s="233"/>
    </row>
    <row r="268" spans="1:8">
      <c r="B268" s="230" t="s">
        <v>258</v>
      </c>
      <c r="C268" s="207" t="s">
        <v>1284</v>
      </c>
      <c r="D268" s="208" t="s">
        <v>2177</v>
      </c>
      <c r="E268" s="4" t="s">
        <v>2178</v>
      </c>
      <c r="F268" s="231"/>
      <c r="G268" s="341"/>
      <c r="H268" s="233"/>
    </row>
    <row r="269" spans="1:8">
      <c r="B269" s="230" t="s">
        <v>2901</v>
      </c>
      <c r="C269" s="207" t="s">
        <v>1285</v>
      </c>
      <c r="D269" s="208" t="s">
        <v>2186</v>
      </c>
      <c r="E269" s="4" t="s">
        <v>2182</v>
      </c>
      <c r="F269" s="231"/>
      <c r="G269" s="341"/>
      <c r="H269" s="233"/>
    </row>
    <row r="270" spans="1:8" ht="17.25" thickBot="1">
      <c r="B270" s="206" t="s">
        <v>2902</v>
      </c>
      <c r="C270" s="207" t="s">
        <v>2903</v>
      </c>
      <c r="D270" s="208" t="s">
        <v>1524</v>
      </c>
      <c r="E270" s="209" t="s">
        <v>1307</v>
      </c>
      <c r="F270" s="210" t="s">
        <v>1838</v>
      </c>
      <c r="G270" s="226"/>
      <c r="H270" s="199"/>
    </row>
    <row r="271" spans="1:8" s="44" customFormat="1" ht="17.25" thickBot="1">
      <c r="A271" s="8"/>
      <c r="B271" s="336" t="s">
        <v>2308</v>
      </c>
      <c r="C271" s="337"/>
      <c r="D271" s="337"/>
      <c r="E271" s="337"/>
      <c r="F271" s="337"/>
      <c r="G271" s="338"/>
      <c r="H271" s="199"/>
    </row>
    <row r="272" spans="1:8" ht="17.25" thickBot="1">
      <c r="B272" s="200" t="s">
        <v>2904</v>
      </c>
      <c r="C272" s="201" t="s">
        <v>2905</v>
      </c>
      <c r="D272" s="202" t="s">
        <v>1306</v>
      </c>
      <c r="E272" s="203" t="s">
        <v>1893</v>
      </c>
      <c r="F272" s="204" t="s">
        <v>1838</v>
      </c>
      <c r="G272" s="234" t="s">
        <v>2300</v>
      </c>
      <c r="H272" s="199"/>
    </row>
    <row r="273" spans="1:8" s="44" customFormat="1" ht="17.25" thickBot="1">
      <c r="A273" s="8"/>
      <c r="B273" s="336" t="s">
        <v>2906</v>
      </c>
      <c r="C273" s="337"/>
      <c r="D273" s="337"/>
      <c r="E273" s="337"/>
      <c r="F273" s="337"/>
      <c r="G273" s="340"/>
      <c r="H273" s="199"/>
    </row>
    <row r="274" spans="1:8">
      <c r="B274" s="206" t="s">
        <v>2907</v>
      </c>
      <c r="C274" s="207" t="s">
        <v>2908</v>
      </c>
      <c r="D274" s="208" t="s">
        <v>2177</v>
      </c>
      <c r="E274" s="209" t="s">
        <v>1338</v>
      </c>
      <c r="F274" s="210" t="s">
        <v>1838</v>
      </c>
      <c r="G274" s="225"/>
      <c r="H274" s="199"/>
    </row>
    <row r="275" spans="1:8" ht="17.25" thickBot="1">
      <c r="B275" s="206" t="s">
        <v>1204</v>
      </c>
      <c r="C275" s="207" t="s">
        <v>1205</v>
      </c>
      <c r="D275" s="208" t="s">
        <v>2190</v>
      </c>
      <c r="E275" s="209" t="s">
        <v>1318</v>
      </c>
      <c r="F275" s="210" t="s">
        <v>1838</v>
      </c>
      <c r="G275" s="225"/>
      <c r="H275" s="199"/>
    </row>
    <row r="276" spans="1:8" s="44" customFormat="1" ht="17.25" thickBot="1">
      <c r="A276" s="8"/>
      <c r="B276" s="336" t="s">
        <v>2909</v>
      </c>
      <c r="C276" s="337"/>
      <c r="D276" s="337"/>
      <c r="E276" s="337"/>
      <c r="F276" s="337"/>
      <c r="G276" s="340"/>
      <c r="H276" s="199"/>
    </row>
    <row r="277" spans="1:8">
      <c r="B277" s="206" t="s">
        <v>966</v>
      </c>
      <c r="C277" s="207" t="s">
        <v>2910</v>
      </c>
      <c r="D277" s="208" t="s">
        <v>1343</v>
      </c>
      <c r="E277" s="209" t="s">
        <v>1318</v>
      </c>
      <c r="F277" s="210" t="s">
        <v>1838</v>
      </c>
      <c r="G277" s="225"/>
      <c r="H277" s="199"/>
    </row>
    <row r="278" spans="1:8">
      <c r="B278" s="206" t="s">
        <v>967</v>
      </c>
      <c r="C278" s="207" t="s">
        <v>2911</v>
      </c>
      <c r="D278" s="208" t="s">
        <v>1524</v>
      </c>
      <c r="E278" s="209" t="s">
        <v>1318</v>
      </c>
      <c r="F278" s="210" t="s">
        <v>1838</v>
      </c>
      <c r="G278" s="225"/>
      <c r="H278" s="199"/>
    </row>
    <row r="279" spans="1:8">
      <c r="B279" s="206" t="s">
        <v>968</v>
      </c>
      <c r="C279" s="207" t="s">
        <v>2912</v>
      </c>
      <c r="D279" s="208" t="s">
        <v>1317</v>
      </c>
      <c r="E279" s="209" t="s">
        <v>1318</v>
      </c>
      <c r="F279" s="210" t="s">
        <v>1838</v>
      </c>
      <c r="G279" s="225"/>
      <c r="H279" s="199"/>
    </row>
    <row r="280" spans="1:8">
      <c r="B280" s="206" t="s">
        <v>969</v>
      </c>
      <c r="C280" s="207" t="s">
        <v>2913</v>
      </c>
      <c r="D280" s="208" t="s">
        <v>2295</v>
      </c>
      <c r="E280" s="209" t="s">
        <v>2663</v>
      </c>
      <c r="F280" s="210" t="s">
        <v>1838</v>
      </c>
      <c r="G280" s="225"/>
      <c r="H280" s="199"/>
    </row>
    <row r="281" spans="1:8">
      <c r="B281" s="206" t="s">
        <v>970</v>
      </c>
      <c r="C281" s="207" t="s">
        <v>2914</v>
      </c>
      <c r="D281" s="208" t="s">
        <v>1375</v>
      </c>
      <c r="E281" s="209" t="s">
        <v>2034</v>
      </c>
      <c r="F281" s="210" t="s">
        <v>1838</v>
      </c>
      <c r="G281" s="225"/>
      <c r="H281" s="199"/>
    </row>
    <row r="282" spans="1:8" ht="17.25" thickBot="1">
      <c r="B282" s="206" t="s">
        <v>971</v>
      </c>
      <c r="C282" s="207" t="s">
        <v>2915</v>
      </c>
      <c r="D282" s="208" t="s">
        <v>1375</v>
      </c>
      <c r="E282" s="209" t="s">
        <v>2034</v>
      </c>
      <c r="F282" s="210" t="s">
        <v>1838</v>
      </c>
      <c r="G282" s="225"/>
      <c r="H282" s="199"/>
    </row>
    <row r="283" spans="1:8" s="44" customFormat="1" ht="17.25" thickBot="1">
      <c r="A283" s="8"/>
      <c r="B283" s="336" t="s">
        <v>2916</v>
      </c>
      <c r="C283" s="337"/>
      <c r="D283" s="337"/>
      <c r="E283" s="337"/>
      <c r="F283" s="337"/>
      <c r="G283" s="340"/>
      <c r="H283" s="199"/>
    </row>
    <row r="284" spans="1:8">
      <c r="B284" s="206" t="s">
        <v>1206</v>
      </c>
      <c r="C284" s="207" t="s">
        <v>1207</v>
      </c>
      <c r="D284" s="208" t="s">
        <v>2190</v>
      </c>
      <c r="E284" s="209" t="s">
        <v>1318</v>
      </c>
      <c r="F284" s="210" t="s">
        <v>1838</v>
      </c>
      <c r="G284" s="225"/>
      <c r="H284" s="199"/>
    </row>
    <row r="285" spans="1:8">
      <c r="B285" s="206" t="s">
        <v>2917</v>
      </c>
      <c r="C285" s="207" t="s">
        <v>2918</v>
      </c>
      <c r="D285" s="208" t="s">
        <v>2180</v>
      </c>
      <c r="E285" s="209" t="s">
        <v>1893</v>
      </c>
      <c r="F285" s="210"/>
      <c r="G285" s="225"/>
      <c r="H285" s="199"/>
    </row>
    <row r="286" spans="1:8">
      <c r="B286" s="206" t="s">
        <v>2919</v>
      </c>
      <c r="C286" s="207" t="s">
        <v>2920</v>
      </c>
      <c r="D286" s="208" t="s">
        <v>2183</v>
      </c>
      <c r="E286" s="209" t="s">
        <v>1893</v>
      </c>
      <c r="F286" s="210"/>
      <c r="G286" s="225"/>
      <c r="H286" s="199"/>
    </row>
    <row r="287" spans="1:8">
      <c r="B287" s="206" t="s">
        <v>2921</v>
      </c>
      <c r="C287" s="207" t="s">
        <v>2922</v>
      </c>
      <c r="D287" s="208" t="s">
        <v>1472</v>
      </c>
      <c r="E287" s="209" t="s">
        <v>1893</v>
      </c>
      <c r="F287" s="210"/>
      <c r="G287" s="225"/>
      <c r="H287" s="199"/>
    </row>
    <row r="288" spans="1:8">
      <c r="B288" s="206" t="s">
        <v>2923</v>
      </c>
      <c r="C288" s="207" t="s">
        <v>2924</v>
      </c>
      <c r="D288" s="208" t="s">
        <v>1472</v>
      </c>
      <c r="E288" s="209" t="s">
        <v>1893</v>
      </c>
      <c r="F288" s="210"/>
      <c r="G288" s="225"/>
      <c r="H288" s="199"/>
    </row>
    <row r="289" spans="1:8">
      <c r="B289" s="206" t="s">
        <v>2925</v>
      </c>
      <c r="C289" s="207" t="s">
        <v>2926</v>
      </c>
      <c r="D289" s="208" t="s">
        <v>2184</v>
      </c>
      <c r="E289" s="209" t="s">
        <v>1893</v>
      </c>
      <c r="F289" s="210"/>
      <c r="G289" s="225"/>
      <c r="H289" s="199"/>
    </row>
    <row r="290" spans="1:8">
      <c r="B290" s="206" t="s">
        <v>972</v>
      </c>
      <c r="C290" s="207" t="s">
        <v>856</v>
      </c>
      <c r="D290" s="208" t="s">
        <v>1476</v>
      </c>
      <c r="E290" s="209" t="s">
        <v>2229</v>
      </c>
      <c r="F290" s="210"/>
      <c r="G290" s="225"/>
      <c r="H290" s="199"/>
    </row>
    <row r="291" spans="1:8">
      <c r="B291" s="230" t="s">
        <v>2927</v>
      </c>
      <c r="C291" s="207" t="s">
        <v>1286</v>
      </c>
      <c r="D291" s="208" t="s">
        <v>2272</v>
      </c>
      <c r="E291" s="4" t="s">
        <v>2181</v>
      </c>
      <c r="F291" s="231" t="s">
        <v>1838</v>
      </c>
      <c r="G291" s="341"/>
      <c r="H291" s="233"/>
    </row>
    <row r="292" spans="1:8">
      <c r="B292" s="230" t="s">
        <v>1249</v>
      </c>
      <c r="C292" s="207" t="s">
        <v>1287</v>
      </c>
      <c r="D292" s="208" t="s">
        <v>1481</v>
      </c>
      <c r="E292" s="4" t="s">
        <v>2181</v>
      </c>
      <c r="F292" s="231"/>
      <c r="G292" s="341"/>
      <c r="H292" s="233"/>
    </row>
    <row r="293" spans="1:8">
      <c r="B293" s="230" t="s">
        <v>217</v>
      </c>
      <c r="C293" s="207" t="s">
        <v>1288</v>
      </c>
      <c r="D293" s="208" t="s">
        <v>2177</v>
      </c>
      <c r="E293" s="4" t="s">
        <v>2178</v>
      </c>
      <c r="F293" s="231"/>
      <c r="G293" s="341"/>
      <c r="H293" s="233"/>
    </row>
    <row r="294" spans="1:8">
      <c r="B294" s="230" t="s">
        <v>1238</v>
      </c>
      <c r="C294" s="207" t="s">
        <v>1289</v>
      </c>
      <c r="D294" s="208" t="s">
        <v>2186</v>
      </c>
      <c r="E294" s="4" t="s">
        <v>2182</v>
      </c>
      <c r="F294" s="231"/>
      <c r="G294" s="341"/>
      <c r="H294" s="233"/>
    </row>
    <row r="295" spans="1:8" ht="17.25" thickBot="1">
      <c r="B295" s="206" t="s">
        <v>2928</v>
      </c>
      <c r="C295" s="207" t="s">
        <v>2929</v>
      </c>
      <c r="D295" s="208" t="s">
        <v>1524</v>
      </c>
      <c r="E295" s="209" t="s">
        <v>1307</v>
      </c>
      <c r="F295" s="210" t="s">
        <v>1838</v>
      </c>
      <c r="G295" s="226"/>
      <c r="H295" s="199"/>
    </row>
    <row r="296" spans="1:8" s="44" customFormat="1" ht="17.25" thickBot="1">
      <c r="A296" s="8"/>
      <c r="B296" s="336" t="s">
        <v>2309</v>
      </c>
      <c r="C296" s="337"/>
      <c r="D296" s="337"/>
      <c r="E296" s="337"/>
      <c r="F296" s="337"/>
      <c r="G296" s="338"/>
      <c r="H296" s="199"/>
    </row>
    <row r="297" spans="1:8" ht="17.25" thickBot="1">
      <c r="B297" s="200" t="s">
        <v>2930</v>
      </c>
      <c r="C297" s="201" t="s">
        <v>2931</v>
      </c>
      <c r="D297" s="202" t="s">
        <v>1306</v>
      </c>
      <c r="E297" s="203" t="s">
        <v>1893</v>
      </c>
      <c r="F297" s="204" t="s">
        <v>1838</v>
      </c>
      <c r="G297" s="234" t="s">
        <v>2300</v>
      </c>
      <c r="H297" s="199"/>
    </row>
    <row r="298" spans="1:8" s="44" customFormat="1" ht="17.25" thickBot="1">
      <c r="A298" s="8"/>
      <c r="B298" s="336" t="s">
        <v>2932</v>
      </c>
      <c r="C298" s="337"/>
      <c r="D298" s="337"/>
      <c r="E298" s="337"/>
      <c r="F298" s="337"/>
      <c r="G298" s="340"/>
      <c r="H298" s="199"/>
    </row>
    <row r="299" spans="1:8">
      <c r="B299" s="206" t="s">
        <v>2933</v>
      </c>
      <c r="C299" s="207" t="s">
        <v>2934</v>
      </c>
      <c r="D299" s="208" t="s">
        <v>2177</v>
      </c>
      <c r="E299" s="209" t="s">
        <v>1338</v>
      </c>
      <c r="F299" s="210" t="s">
        <v>1838</v>
      </c>
      <c r="G299" s="225"/>
      <c r="H299" s="199"/>
    </row>
    <row r="300" spans="1:8" ht="17.25" thickBot="1">
      <c r="B300" s="206" t="s">
        <v>1208</v>
      </c>
      <c r="C300" s="207" t="s">
        <v>1209</v>
      </c>
      <c r="D300" s="208" t="s">
        <v>2190</v>
      </c>
      <c r="E300" s="209" t="s">
        <v>1318</v>
      </c>
      <c r="F300" s="210" t="s">
        <v>1838</v>
      </c>
      <c r="G300" s="225"/>
      <c r="H300" s="199"/>
    </row>
    <row r="301" spans="1:8" s="44" customFormat="1" ht="17.25" thickBot="1">
      <c r="A301" s="8"/>
      <c r="B301" s="336" t="s">
        <v>2935</v>
      </c>
      <c r="C301" s="337"/>
      <c r="D301" s="337"/>
      <c r="E301" s="337"/>
      <c r="F301" s="337"/>
      <c r="G301" s="340"/>
      <c r="H301" s="199"/>
    </row>
    <row r="302" spans="1:8">
      <c r="B302" s="206" t="s">
        <v>976</v>
      </c>
      <c r="C302" s="207" t="s">
        <v>2936</v>
      </c>
      <c r="D302" s="208" t="s">
        <v>1343</v>
      </c>
      <c r="E302" s="209" t="s">
        <v>1318</v>
      </c>
      <c r="F302" s="210" t="s">
        <v>1838</v>
      </c>
      <c r="G302" s="225"/>
      <c r="H302" s="199"/>
    </row>
    <row r="303" spans="1:8">
      <c r="B303" s="206" t="s">
        <v>977</v>
      </c>
      <c r="C303" s="207" t="s">
        <v>2937</v>
      </c>
      <c r="D303" s="208" t="s">
        <v>1524</v>
      </c>
      <c r="E303" s="209" t="s">
        <v>1318</v>
      </c>
      <c r="F303" s="210" t="s">
        <v>1838</v>
      </c>
      <c r="G303" s="225"/>
      <c r="H303" s="199"/>
    </row>
    <row r="304" spans="1:8">
      <c r="B304" s="206" t="s">
        <v>978</v>
      </c>
      <c r="C304" s="207" t="s">
        <v>2938</v>
      </c>
      <c r="D304" s="208" t="s">
        <v>1317</v>
      </c>
      <c r="E304" s="209" t="s">
        <v>1318</v>
      </c>
      <c r="F304" s="210" t="s">
        <v>1838</v>
      </c>
      <c r="G304" s="225"/>
      <c r="H304" s="199"/>
    </row>
    <row r="305" spans="1:8">
      <c r="B305" s="206" t="s">
        <v>979</v>
      </c>
      <c r="C305" s="207" t="s">
        <v>2939</v>
      </c>
      <c r="D305" s="208" t="s">
        <v>2295</v>
      </c>
      <c r="E305" s="209" t="s">
        <v>2663</v>
      </c>
      <c r="F305" s="210" t="s">
        <v>1838</v>
      </c>
      <c r="G305" s="225"/>
      <c r="H305" s="199"/>
    </row>
    <row r="306" spans="1:8">
      <c r="B306" s="206" t="s">
        <v>980</v>
      </c>
      <c r="C306" s="207" t="s">
        <v>2940</v>
      </c>
      <c r="D306" s="208" t="s">
        <v>1375</v>
      </c>
      <c r="E306" s="209" t="s">
        <v>2034</v>
      </c>
      <c r="F306" s="210" t="s">
        <v>1838</v>
      </c>
      <c r="G306" s="225"/>
      <c r="H306" s="199"/>
    </row>
    <row r="307" spans="1:8" ht="17.25" thickBot="1">
      <c r="B307" s="206" t="s">
        <v>981</v>
      </c>
      <c r="C307" s="207" t="s">
        <v>2941</v>
      </c>
      <c r="D307" s="208" t="s">
        <v>1375</v>
      </c>
      <c r="E307" s="209" t="s">
        <v>2034</v>
      </c>
      <c r="F307" s="210" t="s">
        <v>1838</v>
      </c>
      <c r="G307" s="225"/>
      <c r="H307" s="199"/>
    </row>
    <row r="308" spans="1:8" s="44" customFormat="1" ht="17.25" thickBot="1">
      <c r="A308" s="8"/>
      <c r="B308" s="336" t="s">
        <v>2942</v>
      </c>
      <c r="C308" s="337"/>
      <c r="D308" s="337"/>
      <c r="E308" s="337"/>
      <c r="F308" s="337"/>
      <c r="G308" s="340"/>
      <c r="H308" s="199"/>
    </row>
    <row r="309" spans="1:8">
      <c r="B309" s="206" t="s">
        <v>1210</v>
      </c>
      <c r="C309" s="207" t="s">
        <v>1211</v>
      </c>
      <c r="D309" s="208" t="s">
        <v>2190</v>
      </c>
      <c r="E309" s="209" t="s">
        <v>1318</v>
      </c>
      <c r="F309" s="210" t="s">
        <v>1838</v>
      </c>
      <c r="G309" s="225"/>
      <c r="H309" s="199"/>
    </row>
    <row r="310" spans="1:8">
      <c r="B310" s="206" t="s">
        <v>2943</v>
      </c>
      <c r="C310" s="207" t="s">
        <v>2944</v>
      </c>
      <c r="D310" s="208" t="s">
        <v>2180</v>
      </c>
      <c r="E310" s="209" t="s">
        <v>1893</v>
      </c>
      <c r="F310" s="210"/>
      <c r="G310" s="225"/>
      <c r="H310" s="199"/>
    </row>
    <row r="311" spans="1:8">
      <c r="B311" s="206" t="s">
        <v>2945</v>
      </c>
      <c r="C311" s="207" t="s">
        <v>2946</v>
      </c>
      <c r="D311" s="208" t="s">
        <v>2183</v>
      </c>
      <c r="E311" s="209" t="s">
        <v>1893</v>
      </c>
      <c r="F311" s="210"/>
      <c r="G311" s="225"/>
      <c r="H311" s="199"/>
    </row>
    <row r="312" spans="1:8">
      <c r="B312" s="206" t="s">
        <v>2947</v>
      </c>
      <c r="C312" s="207" t="s">
        <v>2948</v>
      </c>
      <c r="D312" s="208" t="s">
        <v>1472</v>
      </c>
      <c r="E312" s="209" t="s">
        <v>1893</v>
      </c>
      <c r="F312" s="210"/>
      <c r="G312" s="225"/>
      <c r="H312" s="199"/>
    </row>
    <row r="313" spans="1:8">
      <c r="B313" s="206" t="s">
        <v>2949</v>
      </c>
      <c r="C313" s="207" t="s">
        <v>2950</v>
      </c>
      <c r="D313" s="208" t="s">
        <v>1472</v>
      </c>
      <c r="E313" s="209" t="s">
        <v>1893</v>
      </c>
      <c r="F313" s="210"/>
      <c r="G313" s="225"/>
      <c r="H313" s="199"/>
    </row>
    <row r="314" spans="1:8">
      <c r="B314" s="206" t="s">
        <v>2951</v>
      </c>
      <c r="C314" s="207" t="s">
        <v>2952</v>
      </c>
      <c r="D314" s="208" t="s">
        <v>2184</v>
      </c>
      <c r="E314" s="209" t="s">
        <v>1893</v>
      </c>
      <c r="F314" s="210"/>
      <c r="G314" s="225"/>
      <c r="H314" s="199"/>
    </row>
    <row r="315" spans="1:8">
      <c r="B315" s="206" t="s">
        <v>982</v>
      </c>
      <c r="C315" s="207" t="s">
        <v>857</v>
      </c>
      <c r="D315" s="208" t="s">
        <v>1476</v>
      </c>
      <c r="E315" s="209" t="s">
        <v>2229</v>
      </c>
      <c r="F315" s="210"/>
      <c r="G315" s="225"/>
      <c r="H315" s="199"/>
    </row>
    <row r="316" spans="1:8">
      <c r="B316" s="230" t="s">
        <v>2953</v>
      </c>
      <c r="C316" s="207" t="s">
        <v>1290</v>
      </c>
      <c r="D316" s="208" t="s">
        <v>2272</v>
      </c>
      <c r="E316" s="4" t="s">
        <v>2181</v>
      </c>
      <c r="F316" s="231" t="s">
        <v>1838</v>
      </c>
      <c r="G316" s="341"/>
      <c r="H316" s="233"/>
    </row>
    <row r="317" spans="1:8">
      <c r="B317" s="230" t="s">
        <v>1247</v>
      </c>
      <c r="C317" s="207" t="s">
        <v>1291</v>
      </c>
      <c r="D317" s="208" t="s">
        <v>1481</v>
      </c>
      <c r="E317" s="4" t="s">
        <v>2181</v>
      </c>
      <c r="F317" s="231"/>
      <c r="G317" s="341"/>
      <c r="H317" s="233"/>
    </row>
    <row r="318" spans="1:8">
      <c r="B318" s="230" t="s">
        <v>220</v>
      </c>
      <c r="C318" s="207" t="s">
        <v>1292</v>
      </c>
      <c r="D318" s="208" t="s">
        <v>2177</v>
      </c>
      <c r="E318" s="4" t="s">
        <v>2178</v>
      </c>
      <c r="F318" s="231"/>
      <c r="G318" s="341"/>
      <c r="H318" s="233"/>
    </row>
    <row r="319" spans="1:8">
      <c r="B319" s="230" t="s">
        <v>1239</v>
      </c>
      <c r="C319" s="207" t="s">
        <v>1293</v>
      </c>
      <c r="D319" s="208" t="s">
        <v>2186</v>
      </c>
      <c r="E319" s="4" t="s">
        <v>2182</v>
      </c>
      <c r="F319" s="231"/>
      <c r="G319" s="341"/>
      <c r="H319" s="233"/>
    </row>
    <row r="320" spans="1:8" ht="17.25" thickBot="1">
      <c r="B320" s="206" t="s">
        <v>2954</v>
      </c>
      <c r="C320" s="207" t="s">
        <v>2955</v>
      </c>
      <c r="D320" s="208" t="s">
        <v>1524</v>
      </c>
      <c r="E320" s="209" t="s">
        <v>1307</v>
      </c>
      <c r="F320" s="210" t="s">
        <v>1838</v>
      </c>
      <c r="G320" s="226"/>
      <c r="H320" s="199"/>
    </row>
    <row r="321" spans="1:8" s="44" customFormat="1" ht="17.25" thickBot="1">
      <c r="A321" s="8"/>
      <c r="B321" s="336" t="s">
        <v>2956</v>
      </c>
      <c r="C321" s="337"/>
      <c r="D321" s="337"/>
      <c r="E321" s="337"/>
      <c r="F321" s="337"/>
      <c r="G321" s="338"/>
      <c r="H321" s="199"/>
    </row>
    <row r="322" spans="1:8" ht="17.25" thickBot="1">
      <c r="B322" s="200" t="s">
        <v>2957</v>
      </c>
      <c r="C322" s="201" t="s">
        <v>2958</v>
      </c>
      <c r="D322" s="202" t="s">
        <v>1306</v>
      </c>
      <c r="E322" s="203" t="s">
        <v>1893</v>
      </c>
      <c r="F322" s="204" t="s">
        <v>1838</v>
      </c>
      <c r="G322" s="234" t="s">
        <v>2300</v>
      </c>
      <c r="H322" s="199"/>
    </row>
    <row r="323" spans="1:8" s="44" customFormat="1" ht="17.25" thickBot="1">
      <c r="A323" s="8"/>
      <c r="B323" s="336" t="s">
        <v>2959</v>
      </c>
      <c r="C323" s="337"/>
      <c r="D323" s="337"/>
      <c r="E323" s="337"/>
      <c r="F323" s="337"/>
      <c r="G323" s="340"/>
      <c r="H323" s="199"/>
    </row>
    <row r="324" spans="1:8">
      <c r="B324" s="206" t="s">
        <v>2960</v>
      </c>
      <c r="C324" s="207" t="s">
        <v>2961</v>
      </c>
      <c r="D324" s="208" t="s">
        <v>2177</v>
      </c>
      <c r="E324" s="209" t="s">
        <v>1338</v>
      </c>
      <c r="F324" s="210" t="s">
        <v>1838</v>
      </c>
      <c r="G324" s="225"/>
      <c r="H324" s="199"/>
    </row>
    <row r="325" spans="1:8" ht="17.25" thickBot="1">
      <c r="B325" s="206" t="s">
        <v>1212</v>
      </c>
      <c r="C325" s="207" t="s">
        <v>1213</v>
      </c>
      <c r="D325" s="208" t="s">
        <v>2190</v>
      </c>
      <c r="E325" s="209" t="s">
        <v>1318</v>
      </c>
      <c r="F325" s="210" t="s">
        <v>1838</v>
      </c>
      <c r="G325" s="225"/>
      <c r="H325" s="199"/>
    </row>
    <row r="326" spans="1:8" s="44" customFormat="1" ht="17.25" thickBot="1">
      <c r="A326" s="8"/>
      <c r="B326" s="336" t="s">
        <v>2962</v>
      </c>
      <c r="C326" s="337"/>
      <c r="D326" s="337"/>
      <c r="E326" s="337"/>
      <c r="F326" s="337"/>
      <c r="G326" s="340"/>
      <c r="H326" s="199"/>
    </row>
    <row r="327" spans="1:8">
      <c r="B327" s="206" t="s">
        <v>2963</v>
      </c>
      <c r="C327" s="207" t="s">
        <v>2964</v>
      </c>
      <c r="D327" s="208" t="s">
        <v>1343</v>
      </c>
      <c r="E327" s="209" t="s">
        <v>1318</v>
      </c>
      <c r="F327" s="210" t="s">
        <v>1838</v>
      </c>
      <c r="G327" s="225"/>
      <c r="H327" s="199"/>
    </row>
    <row r="328" spans="1:8">
      <c r="B328" s="206" t="s">
        <v>2965</v>
      </c>
      <c r="C328" s="207" t="s">
        <v>2966</v>
      </c>
      <c r="D328" s="208" t="s">
        <v>1524</v>
      </c>
      <c r="E328" s="209" t="s">
        <v>1318</v>
      </c>
      <c r="F328" s="210" t="s">
        <v>1838</v>
      </c>
      <c r="G328" s="225"/>
      <c r="H328" s="199"/>
    </row>
    <row r="329" spans="1:8">
      <c r="B329" s="206" t="s">
        <v>2967</v>
      </c>
      <c r="C329" s="207" t="s">
        <v>2968</v>
      </c>
      <c r="D329" s="208" t="s">
        <v>1317</v>
      </c>
      <c r="E329" s="209" t="s">
        <v>1318</v>
      </c>
      <c r="F329" s="210" t="s">
        <v>1838</v>
      </c>
      <c r="G329" s="225"/>
      <c r="H329" s="199"/>
    </row>
    <row r="330" spans="1:8">
      <c r="B330" s="206" t="s">
        <v>2969</v>
      </c>
      <c r="C330" s="207" t="s">
        <v>2970</v>
      </c>
      <c r="D330" s="208" t="s">
        <v>2295</v>
      </c>
      <c r="E330" s="209" t="s">
        <v>2663</v>
      </c>
      <c r="F330" s="210" t="s">
        <v>1838</v>
      </c>
      <c r="G330" s="225"/>
      <c r="H330" s="199"/>
    </row>
    <row r="331" spans="1:8">
      <c r="B331" s="206" t="s">
        <v>2971</v>
      </c>
      <c r="C331" s="207" t="s">
        <v>2972</v>
      </c>
      <c r="D331" s="208" t="s">
        <v>1375</v>
      </c>
      <c r="E331" s="209" t="s">
        <v>2034</v>
      </c>
      <c r="F331" s="210" t="s">
        <v>1838</v>
      </c>
      <c r="G331" s="225"/>
      <c r="H331" s="199"/>
    </row>
    <row r="332" spans="1:8" ht="17.25" thickBot="1">
      <c r="B332" s="206" t="s">
        <v>2973</v>
      </c>
      <c r="C332" s="207" t="s">
        <v>2974</v>
      </c>
      <c r="D332" s="208" t="s">
        <v>1375</v>
      </c>
      <c r="E332" s="209" t="s">
        <v>2034</v>
      </c>
      <c r="F332" s="210" t="s">
        <v>1838</v>
      </c>
      <c r="G332" s="225"/>
      <c r="H332" s="199"/>
    </row>
    <row r="333" spans="1:8" s="44" customFormat="1" ht="17.25" thickBot="1">
      <c r="A333" s="8"/>
      <c r="B333" s="336" t="s">
        <v>2975</v>
      </c>
      <c r="C333" s="337"/>
      <c r="D333" s="337"/>
      <c r="E333" s="337"/>
      <c r="F333" s="337"/>
      <c r="G333" s="340"/>
      <c r="H333" s="199"/>
    </row>
    <row r="334" spans="1:8">
      <c r="B334" s="206" t="s">
        <v>1214</v>
      </c>
      <c r="C334" s="207" t="s">
        <v>1215</v>
      </c>
      <c r="D334" s="208" t="s">
        <v>2190</v>
      </c>
      <c r="E334" s="209" t="s">
        <v>1318</v>
      </c>
      <c r="F334" s="210" t="s">
        <v>1838</v>
      </c>
      <c r="G334" s="225"/>
      <c r="H334" s="199"/>
    </row>
    <row r="335" spans="1:8">
      <c r="B335" s="206" t="s">
        <v>2976</v>
      </c>
      <c r="C335" s="207" t="s">
        <v>2977</v>
      </c>
      <c r="D335" s="208" t="s">
        <v>2180</v>
      </c>
      <c r="E335" s="209" t="s">
        <v>1893</v>
      </c>
      <c r="F335" s="210"/>
      <c r="G335" s="225"/>
      <c r="H335" s="199"/>
    </row>
    <row r="336" spans="1:8">
      <c r="B336" s="206" t="s">
        <v>2978</v>
      </c>
      <c r="C336" s="207" t="s">
        <v>2979</v>
      </c>
      <c r="D336" s="208" t="s">
        <v>2183</v>
      </c>
      <c r="E336" s="209" t="s">
        <v>1893</v>
      </c>
      <c r="F336" s="210"/>
      <c r="G336" s="225"/>
      <c r="H336" s="199"/>
    </row>
    <row r="337" spans="1:8">
      <c r="B337" s="206" t="s">
        <v>2980</v>
      </c>
      <c r="C337" s="207" t="s">
        <v>2981</v>
      </c>
      <c r="D337" s="208" t="s">
        <v>1472</v>
      </c>
      <c r="E337" s="209" t="s">
        <v>1893</v>
      </c>
      <c r="F337" s="210"/>
      <c r="G337" s="225"/>
      <c r="H337" s="199"/>
    </row>
    <row r="338" spans="1:8">
      <c r="B338" s="206" t="s">
        <v>2982</v>
      </c>
      <c r="C338" s="207" t="s">
        <v>2983</v>
      </c>
      <c r="D338" s="208" t="s">
        <v>1472</v>
      </c>
      <c r="E338" s="209" t="s">
        <v>1893</v>
      </c>
      <c r="F338" s="210"/>
      <c r="G338" s="225"/>
      <c r="H338" s="199"/>
    </row>
    <row r="339" spans="1:8">
      <c r="B339" s="206" t="s">
        <v>2984</v>
      </c>
      <c r="C339" s="207" t="s">
        <v>2985</v>
      </c>
      <c r="D339" s="208" t="s">
        <v>2184</v>
      </c>
      <c r="E339" s="209" t="s">
        <v>1893</v>
      </c>
      <c r="F339" s="210"/>
      <c r="G339" s="225"/>
      <c r="H339" s="199"/>
    </row>
    <row r="340" spans="1:8">
      <c r="B340" s="206" t="s">
        <v>2986</v>
      </c>
      <c r="C340" s="207" t="s">
        <v>858</v>
      </c>
      <c r="D340" s="208" t="s">
        <v>1476</v>
      </c>
      <c r="E340" s="209" t="s">
        <v>2229</v>
      </c>
      <c r="F340" s="210"/>
      <c r="G340" s="225"/>
      <c r="H340" s="199"/>
    </row>
    <row r="341" spans="1:8">
      <c r="B341" s="230" t="s">
        <v>2987</v>
      </c>
      <c r="C341" s="207" t="s">
        <v>1294</v>
      </c>
      <c r="D341" s="208" t="s">
        <v>2272</v>
      </c>
      <c r="E341" s="4" t="s">
        <v>2181</v>
      </c>
      <c r="F341" s="231" t="s">
        <v>1838</v>
      </c>
      <c r="G341" s="341"/>
      <c r="H341" s="233"/>
    </row>
    <row r="342" spans="1:8">
      <c r="B342" s="230" t="s">
        <v>2988</v>
      </c>
      <c r="C342" s="207" t="s">
        <v>1295</v>
      </c>
      <c r="D342" s="208" t="s">
        <v>1481</v>
      </c>
      <c r="E342" s="4" t="s">
        <v>2181</v>
      </c>
      <c r="F342" s="231"/>
      <c r="G342" s="341"/>
      <c r="H342" s="233"/>
    </row>
    <row r="343" spans="1:8">
      <c r="B343" s="230" t="s">
        <v>262</v>
      </c>
      <c r="C343" s="207" t="s">
        <v>1296</v>
      </c>
      <c r="D343" s="208" t="s">
        <v>2177</v>
      </c>
      <c r="E343" s="4" t="s">
        <v>2178</v>
      </c>
      <c r="F343" s="231"/>
      <c r="G343" s="341"/>
      <c r="H343" s="233"/>
    </row>
    <row r="344" spans="1:8">
      <c r="B344" s="230" t="s">
        <v>2989</v>
      </c>
      <c r="C344" s="207" t="s">
        <v>1297</v>
      </c>
      <c r="D344" s="208" t="s">
        <v>2186</v>
      </c>
      <c r="E344" s="4" t="s">
        <v>2182</v>
      </c>
      <c r="F344" s="231"/>
      <c r="G344" s="341"/>
      <c r="H344" s="233"/>
    </row>
    <row r="345" spans="1:8" ht="17.25" thickBot="1">
      <c r="B345" s="206" t="s">
        <v>2990</v>
      </c>
      <c r="C345" s="207" t="s">
        <v>2991</v>
      </c>
      <c r="D345" s="208" t="s">
        <v>1524</v>
      </c>
      <c r="E345" s="209" t="s">
        <v>1307</v>
      </c>
      <c r="F345" s="210" t="s">
        <v>1838</v>
      </c>
      <c r="G345" s="226"/>
      <c r="H345" s="199"/>
    </row>
    <row r="346" spans="1:8" s="44" customFormat="1" ht="20.100000000000001" customHeight="1" thickBot="1">
      <c r="A346" s="8"/>
      <c r="B346" s="196" t="s">
        <v>2224</v>
      </c>
      <c r="C346" s="197"/>
      <c r="D346" s="197"/>
      <c r="E346" s="197"/>
      <c r="F346" s="197"/>
      <c r="G346" s="198"/>
      <c r="H346" s="199"/>
    </row>
    <row r="347" spans="1:8">
      <c r="B347" s="200" t="s">
        <v>2414</v>
      </c>
      <c r="C347" s="201" t="s">
        <v>2992</v>
      </c>
      <c r="D347" s="202" t="s">
        <v>2225</v>
      </c>
      <c r="E347" s="203" t="s">
        <v>1893</v>
      </c>
      <c r="F347" s="204"/>
      <c r="G347" s="205"/>
      <c r="H347" s="199"/>
    </row>
    <row r="348" spans="1:8">
      <c r="B348" s="206" t="s">
        <v>2416</v>
      </c>
      <c r="C348" s="207" t="s">
        <v>2993</v>
      </c>
      <c r="D348" s="208" t="s">
        <v>2226</v>
      </c>
      <c r="E348" s="209" t="s">
        <v>1338</v>
      </c>
      <c r="F348" s="210"/>
      <c r="G348" s="212"/>
      <c r="H348" s="199"/>
    </row>
    <row r="349" spans="1:8">
      <c r="B349" s="206" t="s">
        <v>2418</v>
      </c>
      <c r="C349" s="207" t="s">
        <v>2994</v>
      </c>
      <c r="D349" s="208" t="s">
        <v>2225</v>
      </c>
      <c r="E349" s="209" t="s">
        <v>1893</v>
      </c>
      <c r="F349" s="210"/>
      <c r="G349" s="212" t="s">
        <v>2420</v>
      </c>
      <c r="H349" s="199"/>
    </row>
    <row r="350" spans="1:8">
      <c r="B350" s="206" t="s">
        <v>2421</v>
      </c>
      <c r="C350" s="207" t="s">
        <v>2995</v>
      </c>
      <c r="D350" s="208" t="s">
        <v>2226</v>
      </c>
      <c r="E350" s="209" t="s">
        <v>1338</v>
      </c>
      <c r="F350" s="210"/>
      <c r="G350" s="212"/>
      <c r="H350" s="199"/>
    </row>
    <row r="351" spans="1:8">
      <c r="B351" s="206" t="s">
        <v>2423</v>
      </c>
      <c r="C351" s="207" t="s">
        <v>2996</v>
      </c>
      <c r="D351" s="208" t="s">
        <v>2225</v>
      </c>
      <c r="E351" s="209" t="s">
        <v>1893</v>
      </c>
      <c r="F351" s="210"/>
      <c r="G351" s="212" t="s">
        <v>2227</v>
      </c>
      <c r="H351" s="199"/>
    </row>
    <row r="352" spans="1:8">
      <c r="B352" s="206" t="s">
        <v>2425</v>
      </c>
      <c r="C352" s="207" t="s">
        <v>2997</v>
      </c>
      <c r="D352" s="208" t="s">
        <v>2226</v>
      </c>
      <c r="E352" s="209" t="s">
        <v>1338</v>
      </c>
      <c r="F352" s="210"/>
      <c r="G352" s="212"/>
      <c r="H352" s="199"/>
    </row>
    <row r="353" spans="2:8">
      <c r="B353" s="206" t="s">
        <v>2427</v>
      </c>
      <c r="C353" s="207" t="s">
        <v>2998</v>
      </c>
      <c r="D353" s="208" t="s">
        <v>2225</v>
      </c>
      <c r="E353" s="209" t="s">
        <v>1893</v>
      </c>
      <c r="F353" s="210"/>
      <c r="G353" s="212" t="s">
        <v>2429</v>
      </c>
      <c r="H353" s="199"/>
    </row>
    <row r="354" spans="2:8">
      <c r="B354" s="206" t="s">
        <v>2430</v>
      </c>
      <c r="C354" s="207" t="s">
        <v>2999</v>
      </c>
      <c r="D354" s="208" t="s">
        <v>2226</v>
      </c>
      <c r="E354" s="209" t="s">
        <v>1338</v>
      </c>
      <c r="F354" s="210"/>
      <c r="G354" s="212"/>
      <c r="H354" s="199"/>
    </row>
    <row r="355" spans="2:8">
      <c r="B355" s="206" t="s">
        <v>2432</v>
      </c>
      <c r="C355" s="207" t="s">
        <v>3000</v>
      </c>
      <c r="D355" s="208" t="s">
        <v>2225</v>
      </c>
      <c r="E355" s="209" t="s">
        <v>1893</v>
      </c>
      <c r="F355" s="210"/>
      <c r="G355" s="212" t="s">
        <v>2434</v>
      </c>
      <c r="H355" s="199"/>
    </row>
    <row r="356" spans="2:8" ht="17.25" thickBot="1">
      <c r="B356" s="206" t="s">
        <v>2435</v>
      </c>
      <c r="C356" s="207" t="s">
        <v>3001</v>
      </c>
      <c r="D356" s="208" t="s">
        <v>2226</v>
      </c>
      <c r="E356" s="209" t="s">
        <v>1338</v>
      </c>
      <c r="F356" s="210"/>
      <c r="G356" s="212"/>
      <c r="H356" s="199"/>
    </row>
    <row r="357" spans="2:8" ht="20.100000000000001" customHeight="1" thickBot="1">
      <c r="B357" s="196" t="s">
        <v>1884</v>
      </c>
      <c r="C357" s="197"/>
      <c r="D357" s="197"/>
      <c r="E357" s="197"/>
      <c r="F357" s="197"/>
      <c r="G357" s="198"/>
      <c r="H357" s="199"/>
    </row>
    <row r="358" spans="2:8" ht="90">
      <c r="B358" s="206" t="s">
        <v>465</v>
      </c>
      <c r="C358" s="207" t="s">
        <v>3002</v>
      </c>
      <c r="D358" s="208" t="s">
        <v>1317</v>
      </c>
      <c r="E358" s="209" t="s">
        <v>1318</v>
      </c>
      <c r="F358" s="210" t="s">
        <v>1838</v>
      </c>
      <c r="G358" s="212" t="s">
        <v>2438</v>
      </c>
      <c r="H358" s="199"/>
    </row>
    <row r="359" spans="2:8" ht="30">
      <c r="B359" s="206" t="s">
        <v>2439</v>
      </c>
      <c r="C359" s="207" t="s">
        <v>3003</v>
      </c>
      <c r="D359" s="208" t="s">
        <v>1317</v>
      </c>
      <c r="E359" s="209" t="s">
        <v>1318</v>
      </c>
      <c r="F359" s="210" t="s">
        <v>1889</v>
      </c>
      <c r="G359" s="212" t="s">
        <v>3004</v>
      </c>
      <c r="H359" s="199"/>
    </row>
    <row r="360" spans="2:8" ht="45">
      <c r="B360" s="206" t="s">
        <v>3005</v>
      </c>
      <c r="C360" s="207" t="s">
        <v>782</v>
      </c>
      <c r="D360" s="208">
        <v>1</v>
      </c>
      <c r="E360" s="209" t="s">
        <v>2242</v>
      </c>
      <c r="F360" s="210" t="s">
        <v>1838</v>
      </c>
      <c r="G360" s="212" t="s">
        <v>3006</v>
      </c>
      <c r="H360" s="199"/>
    </row>
    <row r="361" spans="2:8" ht="60">
      <c r="B361" s="206" t="s">
        <v>768</v>
      </c>
      <c r="C361" s="207" t="s">
        <v>769</v>
      </c>
      <c r="D361" s="208">
        <v>1</v>
      </c>
      <c r="E361" s="209" t="s">
        <v>2242</v>
      </c>
      <c r="F361" s="210" t="s">
        <v>1838</v>
      </c>
      <c r="G361" s="212" t="s">
        <v>3007</v>
      </c>
      <c r="H361" s="199"/>
    </row>
    <row r="362" spans="2:8" ht="45">
      <c r="B362" s="206" t="s">
        <v>2276</v>
      </c>
      <c r="C362" s="207" t="s">
        <v>770</v>
      </c>
      <c r="D362" s="208" t="s">
        <v>2277</v>
      </c>
      <c r="E362" s="209" t="s">
        <v>2229</v>
      </c>
      <c r="F362" s="210" t="s">
        <v>1838</v>
      </c>
      <c r="G362" s="212" t="s">
        <v>3008</v>
      </c>
      <c r="H362" s="199"/>
    </row>
    <row r="363" spans="2:8">
      <c r="B363" s="206" t="s">
        <v>2278</v>
      </c>
      <c r="C363" s="207" t="s">
        <v>771</v>
      </c>
      <c r="D363" s="208" t="s">
        <v>2177</v>
      </c>
      <c r="E363" s="209" t="s">
        <v>2279</v>
      </c>
      <c r="F363" s="210"/>
      <c r="G363" s="224" t="s">
        <v>3009</v>
      </c>
      <c r="H363" s="199"/>
    </row>
    <row r="364" spans="2:8">
      <c r="B364" s="206" t="s">
        <v>3010</v>
      </c>
      <c r="C364" s="207" t="s">
        <v>772</v>
      </c>
      <c r="D364" s="208" t="s">
        <v>1476</v>
      </c>
      <c r="E364" s="209" t="s">
        <v>2281</v>
      </c>
      <c r="F364" s="210"/>
      <c r="G364" s="225"/>
      <c r="H364" s="199"/>
    </row>
    <row r="365" spans="2:8">
      <c r="B365" s="206" t="s">
        <v>2282</v>
      </c>
      <c r="C365" s="207" t="s">
        <v>773</v>
      </c>
      <c r="D365" s="208" t="s">
        <v>2183</v>
      </c>
      <c r="E365" s="209" t="s">
        <v>1307</v>
      </c>
      <c r="F365" s="210"/>
      <c r="G365" s="225"/>
      <c r="H365" s="199"/>
    </row>
    <row r="366" spans="2:8">
      <c r="B366" s="206" t="s">
        <v>992</v>
      </c>
      <c r="C366" s="207" t="s">
        <v>774</v>
      </c>
      <c r="D366" s="208" t="s">
        <v>2188</v>
      </c>
      <c r="E366" s="209" t="s">
        <v>2283</v>
      </c>
      <c r="F366" s="210"/>
      <c r="G366" s="225"/>
      <c r="H366" s="199"/>
    </row>
    <row r="367" spans="2:8">
      <c r="B367" s="206" t="s">
        <v>2284</v>
      </c>
      <c r="C367" s="207" t="s">
        <v>775</v>
      </c>
      <c r="D367" s="208" t="s">
        <v>1539</v>
      </c>
      <c r="E367" s="209" t="s">
        <v>2242</v>
      </c>
      <c r="F367" s="210"/>
      <c r="G367" s="225"/>
      <c r="H367" s="199"/>
    </row>
    <row r="368" spans="2:8">
      <c r="B368" s="206" t="s">
        <v>3011</v>
      </c>
      <c r="C368" s="207" t="s">
        <v>777</v>
      </c>
      <c r="D368" s="208" t="s">
        <v>1539</v>
      </c>
      <c r="E368" s="209" t="s">
        <v>1948</v>
      </c>
      <c r="F368" s="210" t="s">
        <v>1838</v>
      </c>
      <c r="G368" s="253"/>
      <c r="H368" s="199"/>
    </row>
    <row r="369" spans="2:8" ht="90">
      <c r="B369" s="206" t="s">
        <v>2442</v>
      </c>
      <c r="C369" s="207" t="s">
        <v>3012</v>
      </c>
      <c r="D369" s="208" t="s">
        <v>1317</v>
      </c>
      <c r="E369" s="209" t="s">
        <v>1318</v>
      </c>
      <c r="F369" s="210"/>
      <c r="G369" s="212" t="s">
        <v>2444</v>
      </c>
      <c r="H369" s="199"/>
    </row>
    <row r="370" spans="2:8" ht="105">
      <c r="B370" s="206" t="s">
        <v>1891</v>
      </c>
      <c r="C370" s="207" t="s">
        <v>3013</v>
      </c>
      <c r="D370" s="208" t="s">
        <v>1381</v>
      </c>
      <c r="E370" s="209" t="s">
        <v>1893</v>
      </c>
      <c r="F370" s="210" t="s">
        <v>1838</v>
      </c>
      <c r="G370" s="212" t="s">
        <v>3017</v>
      </c>
      <c r="H370" s="199"/>
    </row>
    <row r="371" spans="2:8" ht="45">
      <c r="B371" s="206" t="s">
        <v>1896</v>
      </c>
      <c r="C371" s="207" t="s">
        <v>3014</v>
      </c>
      <c r="D371" s="208" t="s">
        <v>1312</v>
      </c>
      <c r="E371" s="209" t="s">
        <v>1338</v>
      </c>
      <c r="F371" s="210"/>
      <c r="G371" s="212" t="s">
        <v>3018</v>
      </c>
      <c r="H371" s="199"/>
    </row>
    <row r="372" spans="2:8" ht="75">
      <c r="B372" s="206" t="s">
        <v>1899</v>
      </c>
      <c r="C372" s="207" t="s">
        <v>3015</v>
      </c>
      <c r="D372" s="208" t="s">
        <v>1337</v>
      </c>
      <c r="E372" s="209" t="s">
        <v>1338</v>
      </c>
      <c r="F372" s="210"/>
      <c r="G372" s="212" t="s">
        <v>3019</v>
      </c>
      <c r="H372" s="199"/>
    </row>
    <row r="373" spans="2:8" ht="75">
      <c r="B373" s="206" t="s">
        <v>1903</v>
      </c>
      <c r="C373" s="207" t="s">
        <v>3016</v>
      </c>
      <c r="D373" s="208" t="s">
        <v>1337</v>
      </c>
      <c r="E373" s="209" t="s">
        <v>1338</v>
      </c>
      <c r="F373" s="210"/>
      <c r="G373" s="212" t="s">
        <v>3020</v>
      </c>
      <c r="H373" s="199"/>
    </row>
    <row r="374" spans="2:8" ht="165">
      <c r="B374" s="206" t="s">
        <v>2453</v>
      </c>
      <c r="C374" s="207" t="s">
        <v>827</v>
      </c>
      <c r="D374" s="208" t="s">
        <v>1317</v>
      </c>
      <c r="E374" s="209" t="s">
        <v>3021</v>
      </c>
      <c r="F374" s="210"/>
      <c r="G374" s="212" t="s">
        <v>9568</v>
      </c>
      <c r="H374" s="199"/>
    </row>
    <row r="375" spans="2:8" ht="105">
      <c r="B375" s="206" t="s">
        <v>570</v>
      </c>
      <c r="C375" s="207" t="s">
        <v>828</v>
      </c>
      <c r="D375" s="208" t="s">
        <v>1381</v>
      </c>
      <c r="E375" s="209" t="s">
        <v>2549</v>
      </c>
      <c r="F375" s="210"/>
      <c r="G375" s="212" t="s">
        <v>3022</v>
      </c>
      <c r="H375" s="199"/>
    </row>
    <row r="376" spans="2:8" ht="105">
      <c r="B376" s="206" t="s">
        <v>2457</v>
      </c>
      <c r="C376" s="207" t="s">
        <v>829</v>
      </c>
      <c r="D376" s="208" t="s">
        <v>1347</v>
      </c>
      <c r="E376" s="209" t="s">
        <v>2549</v>
      </c>
      <c r="F376" s="210"/>
      <c r="G376" s="212" t="s">
        <v>3023</v>
      </c>
      <c r="H376" s="199"/>
    </row>
    <row r="377" spans="2:8" ht="75">
      <c r="B377" s="206" t="s">
        <v>2459</v>
      </c>
      <c r="C377" s="207" t="s">
        <v>3024</v>
      </c>
      <c r="D377" s="208" t="s">
        <v>1306</v>
      </c>
      <c r="E377" s="209" t="s">
        <v>1333</v>
      </c>
      <c r="F377" s="210" t="s">
        <v>1894</v>
      </c>
      <c r="G377" s="212" t="s">
        <v>3025</v>
      </c>
      <c r="H377" s="199"/>
    </row>
    <row r="378" spans="2:8" ht="30">
      <c r="B378" s="206" t="s">
        <v>2462</v>
      </c>
      <c r="C378" s="207" t="s">
        <v>3026</v>
      </c>
      <c r="D378" s="208" t="s">
        <v>1481</v>
      </c>
      <c r="E378" s="209" t="s">
        <v>1338</v>
      </c>
      <c r="F378" s="210"/>
      <c r="G378" s="212" t="s">
        <v>3027</v>
      </c>
      <c r="H378" s="199"/>
    </row>
    <row r="379" spans="2:8" ht="105">
      <c r="B379" s="206" t="s">
        <v>1331</v>
      </c>
      <c r="C379" s="207" t="s">
        <v>3028</v>
      </c>
      <c r="D379" s="208" t="s">
        <v>1306</v>
      </c>
      <c r="E379" s="209" t="s">
        <v>1333</v>
      </c>
      <c r="F379" s="210"/>
      <c r="G379" s="212" t="s">
        <v>3029</v>
      </c>
      <c r="H379" s="199"/>
    </row>
    <row r="380" spans="2:8" ht="90">
      <c r="B380" s="206" t="s">
        <v>1916</v>
      </c>
      <c r="C380" s="207" t="s">
        <v>3030</v>
      </c>
      <c r="D380" s="208" t="s">
        <v>1413</v>
      </c>
      <c r="E380" s="209" t="s">
        <v>1318</v>
      </c>
      <c r="F380" s="210"/>
      <c r="G380" s="212" t="s">
        <v>3032</v>
      </c>
      <c r="H380" s="199"/>
    </row>
    <row r="381" spans="2:8" ht="90">
      <c r="B381" s="206" t="s">
        <v>1919</v>
      </c>
      <c r="C381" s="207" t="s">
        <v>3031</v>
      </c>
      <c r="D381" s="208" t="s">
        <v>1413</v>
      </c>
      <c r="E381" s="209" t="s">
        <v>1318</v>
      </c>
      <c r="F381" s="210"/>
      <c r="G381" s="212" t="s">
        <v>3033</v>
      </c>
      <c r="H381" s="199"/>
    </row>
    <row r="382" spans="2:8" ht="60">
      <c r="B382" s="206" t="s">
        <v>1922</v>
      </c>
      <c r="C382" s="207" t="s">
        <v>3034</v>
      </c>
      <c r="D382" s="208" t="s">
        <v>1413</v>
      </c>
      <c r="E382" s="209" t="s">
        <v>1318</v>
      </c>
      <c r="F382" s="210"/>
      <c r="G382" s="212" t="s">
        <v>3035</v>
      </c>
      <c r="H382" s="199"/>
    </row>
    <row r="383" spans="2:8" ht="135">
      <c r="B383" s="206" t="s">
        <v>1928</v>
      </c>
      <c r="C383" s="207" t="s">
        <v>3036</v>
      </c>
      <c r="D383" s="208" t="s">
        <v>1930</v>
      </c>
      <c r="E383" s="209" t="s">
        <v>1598</v>
      </c>
      <c r="F383" s="210"/>
      <c r="G383" s="212" t="s">
        <v>3041</v>
      </c>
      <c r="H383" s="199"/>
    </row>
    <row r="384" spans="2:8" ht="135">
      <c r="B384" s="206" t="s">
        <v>1932</v>
      </c>
      <c r="C384" s="207" t="s">
        <v>3037</v>
      </c>
      <c r="D384" s="208" t="s">
        <v>1930</v>
      </c>
      <c r="E384" s="209" t="s">
        <v>1598</v>
      </c>
      <c r="F384" s="210"/>
      <c r="G384" s="212" t="s">
        <v>3042</v>
      </c>
      <c r="H384" s="199"/>
    </row>
    <row r="385" spans="2:8" ht="135">
      <c r="B385" s="206" t="s">
        <v>1935</v>
      </c>
      <c r="C385" s="207" t="s">
        <v>3038</v>
      </c>
      <c r="D385" s="208" t="s">
        <v>1930</v>
      </c>
      <c r="E385" s="209" t="s">
        <v>1598</v>
      </c>
      <c r="F385" s="210"/>
      <c r="G385" s="212" t="s">
        <v>3043</v>
      </c>
      <c r="H385" s="199"/>
    </row>
    <row r="386" spans="2:8" ht="150">
      <c r="B386" s="206" t="s">
        <v>1938</v>
      </c>
      <c r="C386" s="207" t="s">
        <v>3039</v>
      </c>
      <c r="D386" s="208" t="s">
        <v>1930</v>
      </c>
      <c r="E386" s="209" t="s">
        <v>1598</v>
      </c>
      <c r="F386" s="210"/>
      <c r="G386" s="212" t="s">
        <v>3044</v>
      </c>
      <c r="H386" s="199"/>
    </row>
    <row r="387" spans="2:8" ht="135">
      <c r="B387" s="206" t="s">
        <v>1941</v>
      </c>
      <c r="C387" s="207" t="s">
        <v>3040</v>
      </c>
      <c r="D387" s="208" t="s">
        <v>1930</v>
      </c>
      <c r="E387" s="209" t="s">
        <v>1598</v>
      </c>
      <c r="F387" s="210"/>
      <c r="G387" s="212" t="s">
        <v>3045</v>
      </c>
      <c r="H387" s="199"/>
    </row>
    <row r="388" spans="2:8" ht="120">
      <c r="B388" s="206" t="s">
        <v>1944</v>
      </c>
      <c r="C388" s="207" t="s">
        <v>3046</v>
      </c>
      <c r="D388" s="208" t="s">
        <v>1532</v>
      </c>
      <c r="E388" s="209" t="s">
        <v>1318</v>
      </c>
      <c r="F388" s="210"/>
      <c r="G388" s="212" t="s">
        <v>3047</v>
      </c>
      <c r="H388" s="199"/>
    </row>
    <row r="389" spans="2:8" ht="45">
      <c r="B389" s="206" t="s">
        <v>1947</v>
      </c>
      <c r="C389" s="207" t="s">
        <v>3048</v>
      </c>
      <c r="D389" s="208" t="s">
        <v>1479</v>
      </c>
      <c r="E389" s="209" t="s">
        <v>1318</v>
      </c>
      <c r="F389" s="210"/>
      <c r="G389" s="212" t="s">
        <v>3049</v>
      </c>
      <c r="H389" s="199"/>
    </row>
    <row r="390" spans="2:8" ht="105">
      <c r="B390" s="206" t="s">
        <v>2487</v>
      </c>
      <c r="C390" s="207" t="s">
        <v>3050</v>
      </c>
      <c r="D390" s="208" t="s">
        <v>1532</v>
      </c>
      <c r="E390" s="209" t="s">
        <v>1318</v>
      </c>
      <c r="F390" s="210"/>
      <c r="G390" s="212" t="s">
        <v>3051</v>
      </c>
      <c r="H390" s="199"/>
    </row>
    <row r="391" spans="2:8" ht="105">
      <c r="B391" s="206" t="s">
        <v>1125</v>
      </c>
      <c r="C391" s="207" t="s">
        <v>3052</v>
      </c>
      <c r="D391" s="208" t="s">
        <v>1317</v>
      </c>
      <c r="E391" s="209" t="s">
        <v>1318</v>
      </c>
      <c r="F391" s="210"/>
      <c r="G391" s="212" t="s">
        <v>3053</v>
      </c>
      <c r="H391" s="199"/>
    </row>
    <row r="392" spans="2:8" ht="75">
      <c r="B392" s="206" t="s">
        <v>1126</v>
      </c>
      <c r="C392" s="207" t="s">
        <v>3054</v>
      </c>
      <c r="D392" s="208" t="s">
        <v>1517</v>
      </c>
      <c r="E392" s="209" t="s">
        <v>1318</v>
      </c>
      <c r="F392" s="210"/>
      <c r="G392" s="212" t="s">
        <v>3055</v>
      </c>
      <c r="H392" s="199"/>
    </row>
    <row r="393" spans="2:8" ht="90">
      <c r="B393" s="206" t="s">
        <v>1127</v>
      </c>
      <c r="C393" s="207" t="s">
        <v>3056</v>
      </c>
      <c r="D393" s="208" t="s">
        <v>1343</v>
      </c>
      <c r="E393" s="209" t="s">
        <v>2274</v>
      </c>
      <c r="F393" s="210"/>
      <c r="G393" s="212" t="s">
        <v>3057</v>
      </c>
      <c r="H393" s="199"/>
    </row>
    <row r="394" spans="2:8" ht="135">
      <c r="B394" s="206" t="s">
        <v>1128</v>
      </c>
      <c r="C394" s="207" t="s">
        <v>3058</v>
      </c>
      <c r="D394" s="208" t="s">
        <v>1317</v>
      </c>
      <c r="E394" s="209" t="s">
        <v>1318</v>
      </c>
      <c r="F394" s="210"/>
      <c r="G394" s="212" t="s">
        <v>3059</v>
      </c>
      <c r="H394" s="199"/>
    </row>
    <row r="395" spans="2:8" ht="105">
      <c r="B395" s="206" t="s">
        <v>1129</v>
      </c>
      <c r="C395" s="207" t="s">
        <v>3060</v>
      </c>
      <c r="D395" s="208" t="s">
        <v>1317</v>
      </c>
      <c r="E395" s="209" t="s">
        <v>1318</v>
      </c>
      <c r="F395" s="210"/>
      <c r="G395" s="212" t="s">
        <v>3061</v>
      </c>
      <c r="H395" s="199"/>
    </row>
    <row r="396" spans="2:8" ht="225">
      <c r="B396" s="206" t="s">
        <v>1130</v>
      </c>
      <c r="C396" s="207" t="s">
        <v>1216</v>
      </c>
      <c r="D396" s="208" t="s">
        <v>2190</v>
      </c>
      <c r="E396" s="209" t="s">
        <v>1318</v>
      </c>
      <c r="F396" s="210"/>
      <c r="G396" s="212" t="s">
        <v>3062</v>
      </c>
      <c r="H396" s="199"/>
    </row>
    <row r="397" spans="2:8" ht="180">
      <c r="B397" s="206" t="s">
        <v>1156</v>
      </c>
      <c r="C397" s="207" t="s">
        <v>1217</v>
      </c>
      <c r="D397" s="208" t="s">
        <v>2190</v>
      </c>
      <c r="E397" s="209" t="s">
        <v>1318</v>
      </c>
      <c r="F397" s="210"/>
      <c r="G397" s="212" t="s">
        <v>3063</v>
      </c>
      <c r="H397" s="199"/>
    </row>
    <row r="398" spans="2:8" ht="165">
      <c r="B398" s="206" t="s">
        <v>168</v>
      </c>
      <c r="C398" s="207" t="s">
        <v>1218</v>
      </c>
      <c r="D398" s="208" t="s">
        <v>1532</v>
      </c>
      <c r="E398" s="209" t="s">
        <v>2289</v>
      </c>
      <c r="F398" s="210"/>
      <c r="G398" s="212" t="s">
        <v>3064</v>
      </c>
      <c r="H398" s="199"/>
    </row>
    <row r="399" spans="2:8" ht="165">
      <c r="B399" s="206" t="s">
        <v>1147</v>
      </c>
      <c r="C399" s="207" t="s">
        <v>1219</v>
      </c>
      <c r="D399" s="208" t="s">
        <v>2189</v>
      </c>
      <c r="E399" s="209" t="s">
        <v>2289</v>
      </c>
      <c r="F399" s="210"/>
      <c r="G399" s="212" t="s">
        <v>3065</v>
      </c>
      <c r="H399" s="199"/>
    </row>
    <row r="400" spans="2:8" ht="180">
      <c r="B400" s="206" t="s">
        <v>1220</v>
      </c>
      <c r="C400" s="207" t="s">
        <v>1221</v>
      </c>
      <c r="D400" s="208" t="s">
        <v>2189</v>
      </c>
      <c r="E400" s="209" t="s">
        <v>2289</v>
      </c>
      <c r="F400" s="210"/>
      <c r="G400" s="212" t="s">
        <v>3066</v>
      </c>
      <c r="H400" s="199"/>
    </row>
    <row r="401" spans="2:8" ht="120">
      <c r="B401" s="206" t="s">
        <v>1131</v>
      </c>
      <c r="C401" s="207" t="s">
        <v>3067</v>
      </c>
      <c r="D401" s="208" t="s">
        <v>2183</v>
      </c>
      <c r="E401" s="209" t="s">
        <v>1307</v>
      </c>
      <c r="F401" s="210"/>
      <c r="G401" s="212" t="s">
        <v>9569</v>
      </c>
      <c r="H401" s="199"/>
    </row>
    <row r="402" spans="2:8" ht="90">
      <c r="B402" s="206" t="s">
        <v>1132</v>
      </c>
      <c r="C402" s="207" t="s">
        <v>3068</v>
      </c>
      <c r="D402" s="208" t="s">
        <v>1306</v>
      </c>
      <c r="E402" s="209" t="s">
        <v>1307</v>
      </c>
      <c r="F402" s="210"/>
      <c r="G402" s="212" t="s">
        <v>2310</v>
      </c>
      <c r="H402" s="199"/>
    </row>
    <row r="403" spans="2:8" ht="105">
      <c r="B403" s="206" t="s">
        <v>560</v>
      </c>
      <c r="C403" s="207" t="s">
        <v>3069</v>
      </c>
      <c r="D403" s="208" t="s">
        <v>2184</v>
      </c>
      <c r="E403" s="209" t="s">
        <v>1307</v>
      </c>
      <c r="F403" s="210"/>
      <c r="G403" s="212" t="s">
        <v>9570</v>
      </c>
      <c r="H403" s="199"/>
    </row>
    <row r="404" spans="2:8" ht="120">
      <c r="B404" s="206" t="s">
        <v>568</v>
      </c>
      <c r="C404" s="207" t="s">
        <v>3070</v>
      </c>
      <c r="D404" s="208" t="s">
        <v>1476</v>
      </c>
      <c r="E404" s="209" t="s">
        <v>1307</v>
      </c>
      <c r="F404" s="210"/>
      <c r="G404" s="212" t="s">
        <v>9571</v>
      </c>
      <c r="H404" s="199"/>
    </row>
    <row r="405" spans="2:8">
      <c r="B405" s="206" t="s">
        <v>993</v>
      </c>
      <c r="C405" s="207" t="s">
        <v>3071</v>
      </c>
      <c r="D405" s="208" t="s">
        <v>1337</v>
      </c>
      <c r="E405" s="209" t="s">
        <v>1338</v>
      </c>
      <c r="F405" s="210"/>
      <c r="G405" s="212" t="s">
        <v>2269</v>
      </c>
      <c r="H405" s="199"/>
    </row>
    <row r="406" spans="2:8" ht="120">
      <c r="B406" s="206" t="s">
        <v>2517</v>
      </c>
      <c r="C406" s="207" t="s">
        <v>3072</v>
      </c>
      <c r="D406" s="208" t="s">
        <v>1339</v>
      </c>
      <c r="E406" s="209" t="s">
        <v>2274</v>
      </c>
      <c r="F406" s="210"/>
      <c r="G406" s="259" t="s">
        <v>3073</v>
      </c>
      <c r="H406" s="199"/>
    </row>
    <row r="407" spans="2:8" ht="105">
      <c r="B407" s="206" t="s">
        <v>2520</v>
      </c>
      <c r="C407" s="207" t="s">
        <v>791</v>
      </c>
      <c r="D407" s="208" t="s">
        <v>1339</v>
      </c>
      <c r="E407" s="209" t="s">
        <v>2274</v>
      </c>
      <c r="F407" s="210"/>
      <c r="G407" s="212" t="s">
        <v>3074</v>
      </c>
      <c r="H407" s="199"/>
    </row>
    <row r="408" spans="2:8" ht="105">
      <c r="B408" s="206" t="s">
        <v>2522</v>
      </c>
      <c r="C408" s="207" t="s">
        <v>792</v>
      </c>
      <c r="D408" s="208" t="s">
        <v>1339</v>
      </c>
      <c r="E408" s="209" t="s">
        <v>2274</v>
      </c>
      <c r="F408" s="210"/>
      <c r="G408" s="212" t="s">
        <v>3075</v>
      </c>
      <c r="H408" s="199"/>
    </row>
    <row r="409" spans="2:8" ht="75">
      <c r="B409" s="206" t="s">
        <v>2524</v>
      </c>
      <c r="C409" s="207" t="s">
        <v>793</v>
      </c>
      <c r="D409" s="208" t="s">
        <v>1339</v>
      </c>
      <c r="E409" s="209" t="s">
        <v>1318</v>
      </c>
      <c r="F409" s="210"/>
      <c r="G409" s="253" t="s">
        <v>3076</v>
      </c>
      <c r="H409" s="199"/>
    </row>
    <row r="410" spans="2:8" ht="105">
      <c r="B410" s="206" t="s">
        <v>2526</v>
      </c>
      <c r="C410" s="207" t="s">
        <v>794</v>
      </c>
      <c r="D410" s="208" t="s">
        <v>1339</v>
      </c>
      <c r="E410" s="209" t="s">
        <v>1598</v>
      </c>
      <c r="F410" s="210"/>
      <c r="G410" s="212" t="s">
        <v>3077</v>
      </c>
      <c r="H410" s="199"/>
    </row>
    <row r="411" spans="2:8" ht="105">
      <c r="B411" s="206" t="s">
        <v>2528</v>
      </c>
      <c r="C411" s="207" t="s">
        <v>795</v>
      </c>
      <c r="D411" s="208" t="s">
        <v>1339</v>
      </c>
      <c r="E411" s="209" t="s">
        <v>1598</v>
      </c>
      <c r="F411" s="210"/>
      <c r="G411" s="212" t="s">
        <v>3078</v>
      </c>
      <c r="H411" s="199"/>
    </row>
    <row r="412" spans="2:8" ht="105">
      <c r="B412" s="206" t="s">
        <v>2530</v>
      </c>
      <c r="C412" s="207" t="s">
        <v>796</v>
      </c>
      <c r="D412" s="208" t="s">
        <v>1339</v>
      </c>
      <c r="E412" s="209" t="s">
        <v>1598</v>
      </c>
      <c r="F412" s="210"/>
      <c r="G412" s="212" t="s">
        <v>3079</v>
      </c>
      <c r="H412" s="199"/>
    </row>
    <row r="413" spans="2:8" ht="105">
      <c r="B413" s="206" t="s">
        <v>2532</v>
      </c>
      <c r="C413" s="207" t="s">
        <v>797</v>
      </c>
      <c r="D413" s="208" t="s">
        <v>1339</v>
      </c>
      <c r="E413" s="209" t="s">
        <v>1598</v>
      </c>
      <c r="F413" s="210"/>
      <c r="G413" s="212" t="s">
        <v>3080</v>
      </c>
      <c r="H413" s="199"/>
    </row>
    <row r="414" spans="2:8" ht="105">
      <c r="B414" s="206" t="s">
        <v>2534</v>
      </c>
      <c r="C414" s="207" t="s">
        <v>798</v>
      </c>
      <c r="D414" s="208" t="s">
        <v>1339</v>
      </c>
      <c r="E414" s="209" t="s">
        <v>1598</v>
      </c>
      <c r="F414" s="210"/>
      <c r="G414" s="212" t="s">
        <v>3081</v>
      </c>
      <c r="H414" s="199"/>
    </row>
    <row r="415" spans="2:8" ht="75">
      <c r="B415" s="206" t="s">
        <v>2536</v>
      </c>
      <c r="C415" s="207" t="s">
        <v>799</v>
      </c>
      <c r="D415" s="208" t="s">
        <v>1339</v>
      </c>
      <c r="E415" s="209" t="s">
        <v>1318</v>
      </c>
      <c r="F415" s="210"/>
      <c r="G415" s="212" t="s">
        <v>3082</v>
      </c>
      <c r="H415" s="199"/>
    </row>
    <row r="416" spans="2:8" ht="60.75" thickBot="1">
      <c r="B416" s="206" t="s">
        <v>2538</v>
      </c>
      <c r="C416" s="207" t="s">
        <v>800</v>
      </c>
      <c r="D416" s="208" t="s">
        <v>1339</v>
      </c>
      <c r="E416" s="209" t="s">
        <v>1318</v>
      </c>
      <c r="F416" s="210"/>
      <c r="G416" s="212" t="s">
        <v>2311</v>
      </c>
      <c r="H416" s="199"/>
    </row>
    <row r="417" spans="1:8" s="44" customFormat="1" ht="20.100000000000001" customHeight="1" thickBot="1">
      <c r="A417" s="8"/>
      <c r="B417" s="196" t="s">
        <v>2197</v>
      </c>
      <c r="C417" s="197"/>
      <c r="D417" s="197"/>
      <c r="E417" s="197"/>
      <c r="F417" s="197"/>
      <c r="G417" s="198"/>
      <c r="H417" s="199"/>
    </row>
    <row r="418" spans="1:8" ht="30">
      <c r="B418" s="200" t="s">
        <v>1133</v>
      </c>
      <c r="C418" s="201" t="s">
        <v>3083</v>
      </c>
      <c r="D418" s="202" t="s">
        <v>1317</v>
      </c>
      <c r="E418" s="203" t="s">
        <v>1318</v>
      </c>
      <c r="F418" s="204"/>
      <c r="G418" s="205" t="s">
        <v>2233</v>
      </c>
      <c r="H418" s="199"/>
    </row>
    <row r="419" spans="1:8" ht="17.25" thickBot="1">
      <c r="B419" s="206" t="s">
        <v>1134</v>
      </c>
      <c r="C419" s="207" t="s">
        <v>3084</v>
      </c>
      <c r="D419" s="208" t="s">
        <v>2199</v>
      </c>
      <c r="E419" s="209" t="s">
        <v>1338</v>
      </c>
      <c r="F419" s="210"/>
      <c r="G419" s="212"/>
      <c r="H419" s="199"/>
    </row>
    <row r="420" spans="1:8" ht="17.25" thickBot="1">
      <c r="B420" s="196" t="s">
        <v>2286</v>
      </c>
      <c r="C420" s="197"/>
      <c r="D420" s="197"/>
      <c r="E420" s="197"/>
      <c r="F420" s="197"/>
      <c r="G420" s="198"/>
      <c r="H420" s="199"/>
    </row>
    <row r="421" spans="1:8" ht="60">
      <c r="B421" s="206" t="s">
        <v>3085</v>
      </c>
      <c r="C421" s="207" t="s">
        <v>778</v>
      </c>
      <c r="D421" s="251" t="s">
        <v>1517</v>
      </c>
      <c r="E421" s="252" t="s">
        <v>2194</v>
      </c>
      <c r="F421" s="210"/>
      <c r="G421" s="212" t="s">
        <v>3086</v>
      </c>
      <c r="H421" s="199"/>
    </row>
    <row r="422" spans="1:8" ht="195">
      <c r="B422" s="206" t="s">
        <v>3087</v>
      </c>
      <c r="C422" s="207" t="s">
        <v>779</v>
      </c>
      <c r="D422" s="208" t="s">
        <v>1532</v>
      </c>
      <c r="E422" s="209" t="s">
        <v>2194</v>
      </c>
      <c r="F422" s="210"/>
      <c r="G422" s="212" t="s">
        <v>3088</v>
      </c>
      <c r="H422" s="199"/>
    </row>
    <row r="423" spans="1:8" ht="105">
      <c r="B423" s="206" t="s">
        <v>590</v>
      </c>
      <c r="C423" s="207" t="s">
        <v>830</v>
      </c>
      <c r="D423" s="208" t="s">
        <v>1475</v>
      </c>
      <c r="E423" s="209" t="s">
        <v>2549</v>
      </c>
      <c r="F423" s="210"/>
      <c r="G423" s="212" t="s">
        <v>3089</v>
      </c>
      <c r="H423" s="199"/>
    </row>
    <row r="424" spans="1:8" ht="165">
      <c r="B424" s="206" t="s">
        <v>1222</v>
      </c>
      <c r="C424" s="207" t="s">
        <v>780</v>
      </c>
      <c r="D424" s="208" t="s">
        <v>2186</v>
      </c>
      <c r="E424" s="209" t="s">
        <v>2275</v>
      </c>
      <c r="F424" s="210"/>
      <c r="G424" s="212" t="s">
        <v>3090</v>
      </c>
      <c r="H424" s="199"/>
    </row>
    <row r="425" spans="1:8" ht="180.75" thickBot="1">
      <c r="B425" s="206" t="s">
        <v>1223</v>
      </c>
      <c r="C425" s="207" t="s">
        <v>781</v>
      </c>
      <c r="D425" s="208" t="s">
        <v>2190</v>
      </c>
      <c r="E425" s="209" t="s">
        <v>2275</v>
      </c>
      <c r="F425" s="210"/>
      <c r="G425" s="212" t="s">
        <v>3091</v>
      </c>
      <c r="H425" s="199"/>
    </row>
    <row r="426" spans="1:8" s="44" customFormat="1" ht="20.100000000000001" customHeight="1" thickBot="1">
      <c r="A426" s="8"/>
      <c r="B426" s="196" t="s">
        <v>2200</v>
      </c>
      <c r="C426" s="197"/>
      <c r="D426" s="197"/>
      <c r="E426" s="197"/>
      <c r="F426" s="197"/>
      <c r="G426" s="198"/>
      <c r="H426" s="199"/>
    </row>
    <row r="427" spans="1:8" ht="30">
      <c r="B427" s="206" t="s">
        <v>2554</v>
      </c>
      <c r="C427" s="207" t="s">
        <v>3092</v>
      </c>
      <c r="D427" s="251" t="s">
        <v>1517</v>
      </c>
      <c r="E427" s="252" t="s">
        <v>1318</v>
      </c>
      <c r="F427" s="210"/>
      <c r="G427" s="212" t="s">
        <v>3093</v>
      </c>
      <c r="H427" s="199"/>
    </row>
    <row r="428" spans="1:8" ht="45">
      <c r="B428" s="206" t="s">
        <v>2556</v>
      </c>
      <c r="C428" s="207" t="s">
        <v>3094</v>
      </c>
      <c r="D428" s="208" t="s">
        <v>2183</v>
      </c>
      <c r="E428" s="209" t="s">
        <v>1893</v>
      </c>
      <c r="F428" s="210"/>
      <c r="G428" s="212" t="s">
        <v>3095</v>
      </c>
      <c r="H428" s="199"/>
    </row>
    <row r="429" spans="1:8" ht="120">
      <c r="B429" s="206" t="s">
        <v>2558</v>
      </c>
      <c r="C429" s="207" t="s">
        <v>3096</v>
      </c>
      <c r="D429" s="208" t="s">
        <v>1472</v>
      </c>
      <c r="E429" s="209" t="s">
        <v>1893</v>
      </c>
      <c r="F429" s="210"/>
      <c r="G429" s="212" t="s">
        <v>3097</v>
      </c>
      <c r="H429" s="199"/>
    </row>
    <row r="430" spans="1:8" ht="120">
      <c r="B430" s="206" t="s">
        <v>2560</v>
      </c>
      <c r="C430" s="207" t="s">
        <v>3098</v>
      </c>
      <c r="D430" s="208" t="s">
        <v>1472</v>
      </c>
      <c r="E430" s="209" t="s">
        <v>1893</v>
      </c>
      <c r="F430" s="210"/>
      <c r="G430" s="212" t="s">
        <v>3099</v>
      </c>
      <c r="H430" s="199"/>
    </row>
    <row r="431" spans="1:8" ht="75">
      <c r="B431" s="206" t="s">
        <v>2562</v>
      </c>
      <c r="C431" s="207" t="s">
        <v>3100</v>
      </c>
      <c r="D431" s="208" t="s">
        <v>2184</v>
      </c>
      <c r="E431" s="209" t="s">
        <v>1893</v>
      </c>
      <c r="F431" s="210"/>
      <c r="G431" s="212" t="s">
        <v>3101</v>
      </c>
      <c r="H431" s="199"/>
    </row>
    <row r="432" spans="1:8" ht="105">
      <c r="B432" s="206" t="s">
        <v>569</v>
      </c>
      <c r="C432" s="207" t="s">
        <v>3102</v>
      </c>
      <c r="D432" s="208" t="s">
        <v>1476</v>
      </c>
      <c r="E432" s="209" t="s">
        <v>2229</v>
      </c>
      <c r="F432" s="210"/>
      <c r="G432" s="212" t="s">
        <v>3103</v>
      </c>
      <c r="H432" s="199"/>
    </row>
    <row r="433" spans="2:8" ht="120">
      <c r="B433" s="206" t="s">
        <v>2237</v>
      </c>
      <c r="C433" s="207" t="s">
        <v>3104</v>
      </c>
      <c r="D433" s="208" t="s">
        <v>1381</v>
      </c>
      <c r="E433" s="209" t="s">
        <v>1307</v>
      </c>
      <c r="F433" s="210"/>
      <c r="G433" s="212" t="s">
        <v>3105</v>
      </c>
      <c r="H433" s="199"/>
    </row>
    <row r="434" spans="2:8" ht="60">
      <c r="B434" s="206" t="s">
        <v>2566</v>
      </c>
      <c r="C434" s="207" t="s">
        <v>3106</v>
      </c>
      <c r="D434" s="208" t="s">
        <v>1317</v>
      </c>
      <c r="E434" s="209" t="s">
        <v>1318</v>
      </c>
      <c r="F434" s="210"/>
      <c r="G434" s="212" t="s">
        <v>2312</v>
      </c>
      <c r="H434" s="199"/>
    </row>
    <row r="435" spans="2:8" ht="75">
      <c r="B435" s="206" t="s">
        <v>2568</v>
      </c>
      <c r="C435" s="207" t="s">
        <v>3107</v>
      </c>
      <c r="D435" s="208" t="s">
        <v>1517</v>
      </c>
      <c r="E435" s="209" t="s">
        <v>1318</v>
      </c>
      <c r="F435" s="210"/>
      <c r="G435" s="212" t="s">
        <v>3108</v>
      </c>
      <c r="H435" s="199"/>
    </row>
    <row r="436" spans="2:8" ht="45">
      <c r="B436" s="206" t="s">
        <v>2570</v>
      </c>
      <c r="C436" s="207" t="s">
        <v>3109</v>
      </c>
      <c r="D436" s="208" t="s">
        <v>1343</v>
      </c>
      <c r="E436" s="209" t="s">
        <v>2274</v>
      </c>
      <c r="F436" s="210"/>
      <c r="G436" s="212" t="s">
        <v>3110</v>
      </c>
      <c r="H436" s="199"/>
    </row>
    <row r="437" spans="2:8" ht="180">
      <c r="B437" s="206" t="s">
        <v>1161</v>
      </c>
      <c r="C437" s="207" t="s">
        <v>1224</v>
      </c>
      <c r="D437" s="208" t="s">
        <v>2190</v>
      </c>
      <c r="E437" s="209" t="s">
        <v>1318</v>
      </c>
      <c r="F437" s="210"/>
      <c r="G437" s="212" t="s">
        <v>2313</v>
      </c>
      <c r="H437" s="199"/>
    </row>
    <row r="438" spans="2:8" ht="180">
      <c r="B438" s="206" t="s">
        <v>1162</v>
      </c>
      <c r="C438" s="207" t="s">
        <v>1225</v>
      </c>
      <c r="D438" s="208" t="s">
        <v>2190</v>
      </c>
      <c r="E438" s="209" t="s">
        <v>1318</v>
      </c>
      <c r="F438" s="210"/>
      <c r="G438" s="212" t="s">
        <v>2314</v>
      </c>
      <c r="H438" s="199"/>
    </row>
    <row r="439" spans="2:8" ht="165">
      <c r="B439" s="206" t="s">
        <v>1163</v>
      </c>
      <c r="C439" s="207" t="s">
        <v>1226</v>
      </c>
      <c r="D439" s="208" t="s">
        <v>2189</v>
      </c>
      <c r="E439" s="209" t="s">
        <v>2289</v>
      </c>
      <c r="F439" s="210"/>
      <c r="G439" s="212" t="s">
        <v>3111</v>
      </c>
      <c r="H439" s="199"/>
    </row>
    <row r="440" spans="2:8" ht="165.75" thickBot="1">
      <c r="B440" s="206" t="s">
        <v>1164</v>
      </c>
      <c r="C440" s="207" t="s">
        <v>1227</v>
      </c>
      <c r="D440" s="208" t="s">
        <v>2189</v>
      </c>
      <c r="E440" s="209" t="s">
        <v>2289</v>
      </c>
      <c r="F440" s="210"/>
      <c r="G440" s="212" t="s">
        <v>2315</v>
      </c>
      <c r="H440" s="199"/>
    </row>
    <row r="441" spans="2:8" ht="20.100000000000001" customHeight="1" thickBot="1">
      <c r="B441" s="196" t="s">
        <v>2316</v>
      </c>
      <c r="C441" s="197"/>
      <c r="D441" s="197"/>
      <c r="E441" s="197"/>
      <c r="F441" s="197"/>
      <c r="G441" s="198"/>
      <c r="H441" s="199"/>
    </row>
    <row r="442" spans="2:8" ht="75">
      <c r="B442" s="200" t="s">
        <v>346</v>
      </c>
      <c r="C442" s="201" t="s">
        <v>1103</v>
      </c>
      <c r="D442" s="202" t="s">
        <v>1517</v>
      </c>
      <c r="E442" s="203" t="s">
        <v>1392</v>
      </c>
      <c r="F442" s="204" t="s">
        <v>1968</v>
      </c>
      <c r="G442" s="205" t="s">
        <v>3112</v>
      </c>
      <c r="H442" s="199"/>
    </row>
    <row r="443" spans="2:8" ht="75">
      <c r="B443" s="206" t="s">
        <v>1101</v>
      </c>
      <c r="C443" s="207" t="s">
        <v>1104</v>
      </c>
      <c r="D443" s="208" t="s">
        <v>2277</v>
      </c>
      <c r="E443" s="209" t="s">
        <v>1810</v>
      </c>
      <c r="F443" s="210" t="s">
        <v>1968</v>
      </c>
      <c r="G443" s="212" t="s">
        <v>3113</v>
      </c>
      <c r="H443" s="199"/>
    </row>
    <row r="444" spans="2:8" ht="75">
      <c r="B444" s="206" t="s">
        <v>1105</v>
      </c>
      <c r="C444" s="207" t="s">
        <v>1106</v>
      </c>
      <c r="D444" s="208" t="s">
        <v>2177</v>
      </c>
      <c r="E444" s="209" t="s">
        <v>1393</v>
      </c>
      <c r="F444" s="210"/>
      <c r="G444" s="212" t="s">
        <v>3114</v>
      </c>
      <c r="H444" s="199"/>
    </row>
    <row r="445" spans="2:8" ht="60">
      <c r="B445" s="206" t="s">
        <v>1107</v>
      </c>
      <c r="C445" s="207" t="s">
        <v>1108</v>
      </c>
      <c r="D445" s="208" t="s">
        <v>1476</v>
      </c>
      <c r="E445" s="209" t="s">
        <v>1810</v>
      </c>
      <c r="F445" s="210"/>
      <c r="G445" s="224" t="s">
        <v>3115</v>
      </c>
      <c r="H445" s="199"/>
    </row>
    <row r="446" spans="2:8">
      <c r="B446" s="206" t="s">
        <v>1109</v>
      </c>
      <c r="C446" s="207" t="s">
        <v>1110</v>
      </c>
      <c r="D446" s="208" t="s">
        <v>2183</v>
      </c>
      <c r="E446" s="209" t="s">
        <v>1810</v>
      </c>
      <c r="F446" s="210"/>
      <c r="G446" s="225"/>
      <c r="H446" s="199"/>
    </row>
    <row r="447" spans="2:8">
      <c r="B447" s="206" t="s">
        <v>347</v>
      </c>
      <c r="C447" s="207" t="s">
        <v>1111</v>
      </c>
      <c r="D447" s="208" t="s">
        <v>2188</v>
      </c>
      <c r="E447" s="209" t="s">
        <v>1810</v>
      </c>
      <c r="F447" s="210"/>
      <c r="G447" s="225"/>
      <c r="H447" s="199"/>
    </row>
    <row r="448" spans="2:8">
      <c r="B448" s="206" t="s">
        <v>1102</v>
      </c>
      <c r="C448" s="207" t="s">
        <v>1112</v>
      </c>
      <c r="D448" s="208" t="s">
        <v>1539</v>
      </c>
      <c r="E448" s="209" t="s">
        <v>1392</v>
      </c>
      <c r="F448" s="210"/>
      <c r="G448" s="253"/>
      <c r="H448" s="199"/>
    </row>
    <row r="449" spans="1:8" ht="120">
      <c r="B449" s="206" t="s">
        <v>1228</v>
      </c>
      <c r="C449" s="207" t="s">
        <v>1113</v>
      </c>
      <c r="D449" s="208" t="s">
        <v>3116</v>
      </c>
      <c r="E449" s="209" t="s">
        <v>2181</v>
      </c>
      <c r="F449" s="210"/>
      <c r="G449" s="212" t="s">
        <v>3117</v>
      </c>
      <c r="H449" s="199"/>
    </row>
    <row r="450" spans="1:8" ht="135">
      <c r="B450" s="206" t="s">
        <v>1229</v>
      </c>
      <c r="C450" s="207" t="s">
        <v>1140</v>
      </c>
      <c r="D450" s="208" t="s">
        <v>1472</v>
      </c>
      <c r="E450" s="209" t="s">
        <v>2270</v>
      </c>
      <c r="F450" s="210"/>
      <c r="G450" s="212" t="s">
        <v>3118</v>
      </c>
      <c r="H450" s="199"/>
    </row>
    <row r="451" spans="1:8" ht="135">
      <c r="B451" s="206" t="s">
        <v>1230</v>
      </c>
      <c r="C451" s="207" t="s">
        <v>1141</v>
      </c>
      <c r="D451" s="208" t="s">
        <v>1472</v>
      </c>
      <c r="E451" s="209" t="s">
        <v>2270</v>
      </c>
      <c r="F451" s="210"/>
      <c r="G451" s="212" t="s">
        <v>3119</v>
      </c>
      <c r="H451" s="199"/>
    </row>
    <row r="452" spans="1:8" ht="135">
      <c r="B452" s="206" t="s">
        <v>1231</v>
      </c>
      <c r="C452" s="207" t="s">
        <v>1114</v>
      </c>
      <c r="D452" s="208" t="s">
        <v>2612</v>
      </c>
      <c r="E452" s="209" t="s">
        <v>2270</v>
      </c>
      <c r="F452" s="210"/>
      <c r="G452" s="212" t="s">
        <v>3120</v>
      </c>
      <c r="H452" s="199"/>
    </row>
    <row r="453" spans="1:8" ht="120">
      <c r="B453" s="206" t="s">
        <v>1232</v>
      </c>
      <c r="C453" s="207" t="s">
        <v>1115</v>
      </c>
      <c r="D453" s="208" t="s">
        <v>2272</v>
      </c>
      <c r="E453" s="209" t="s">
        <v>2270</v>
      </c>
      <c r="F453" s="210"/>
      <c r="G453" s="212" t="s">
        <v>3121</v>
      </c>
      <c r="H453" s="199"/>
    </row>
    <row r="454" spans="1:8" ht="120">
      <c r="B454" s="206" t="s">
        <v>180</v>
      </c>
      <c r="C454" s="207" t="s">
        <v>1116</v>
      </c>
      <c r="D454" s="208" t="s">
        <v>2318</v>
      </c>
      <c r="E454" s="209" t="s">
        <v>2270</v>
      </c>
      <c r="F454" s="210"/>
      <c r="G454" s="212" t="s">
        <v>3117</v>
      </c>
      <c r="H454" s="199"/>
    </row>
    <row r="455" spans="1:8" ht="120">
      <c r="B455" s="206" t="s">
        <v>181</v>
      </c>
      <c r="C455" s="207" t="s">
        <v>3122</v>
      </c>
      <c r="D455" s="208" t="s">
        <v>1475</v>
      </c>
      <c r="E455" s="209" t="s">
        <v>2270</v>
      </c>
      <c r="F455" s="210"/>
      <c r="G455" s="212" t="s">
        <v>3117</v>
      </c>
      <c r="H455" s="199"/>
    </row>
    <row r="456" spans="1:8" ht="120">
      <c r="B456" s="206" t="s">
        <v>1149</v>
      </c>
      <c r="C456" s="207" t="s">
        <v>1117</v>
      </c>
      <c r="D456" s="208" t="s">
        <v>2190</v>
      </c>
      <c r="E456" s="209" t="s">
        <v>1318</v>
      </c>
      <c r="F456" s="210"/>
      <c r="G456" s="212" t="s">
        <v>3123</v>
      </c>
      <c r="H456" s="199"/>
    </row>
    <row r="457" spans="1:8" ht="135.75" thickBot="1">
      <c r="B457" s="206" t="s">
        <v>1150</v>
      </c>
      <c r="C457" s="207" t="s">
        <v>1118</v>
      </c>
      <c r="D457" s="208" t="s">
        <v>2191</v>
      </c>
      <c r="E457" s="209" t="s">
        <v>2195</v>
      </c>
      <c r="F457" s="210"/>
      <c r="G457" s="212" t="s">
        <v>3124</v>
      </c>
      <c r="H457" s="199"/>
    </row>
    <row r="458" spans="1:8">
      <c r="B458" s="267"/>
      <c r="C458" s="268"/>
      <c r="D458" s="269"/>
      <c r="E458" s="222"/>
      <c r="F458" s="222"/>
      <c r="G458" s="271"/>
      <c r="H458" s="272"/>
    </row>
    <row r="459" spans="1:8" ht="17.25" thickBot="1">
      <c r="B459" s="273"/>
      <c r="C459" s="274"/>
      <c r="D459" s="275"/>
      <c r="E459" s="276"/>
      <c r="F459" s="276"/>
      <c r="G459" s="278"/>
      <c r="H459" s="272"/>
    </row>
    <row r="460" spans="1:8" ht="18.75">
      <c r="A460" s="181"/>
      <c r="B460" s="328" t="s">
        <v>3125</v>
      </c>
      <c r="C460" s="329"/>
      <c r="D460" s="329"/>
      <c r="E460" s="329"/>
      <c r="F460" s="329"/>
      <c r="G460" s="283"/>
      <c r="H460" s="199"/>
    </row>
    <row r="461" spans="1:8">
      <c r="A461" s="181"/>
      <c r="B461" s="331" t="s">
        <v>2319</v>
      </c>
      <c r="C461" s="332"/>
      <c r="D461" s="332"/>
      <c r="E461" s="332"/>
      <c r="F461" s="332"/>
      <c r="G461" s="283"/>
      <c r="H461" s="199"/>
    </row>
    <row r="462" spans="1:8">
      <c r="A462" s="181"/>
      <c r="B462" s="331" t="s">
        <v>3126</v>
      </c>
      <c r="C462" s="332" t="s">
        <v>3127</v>
      </c>
      <c r="D462" s="191"/>
      <c r="E462" s="332"/>
      <c r="F462" s="332"/>
      <c r="G462" s="283"/>
      <c r="H462" s="199"/>
    </row>
    <row r="463" spans="1:8">
      <c r="A463" s="181"/>
      <c r="B463" s="331" t="s">
        <v>3128</v>
      </c>
      <c r="C463" s="352"/>
      <c r="D463" s="332"/>
      <c r="E463" s="332"/>
      <c r="F463" s="332"/>
      <c r="G463" s="283"/>
      <c r="H463" s="199"/>
    </row>
    <row r="464" spans="1:8">
      <c r="A464" s="181"/>
      <c r="B464" s="331" t="s">
        <v>3129</v>
      </c>
      <c r="C464" s="352"/>
      <c r="D464" s="332"/>
      <c r="E464" s="332"/>
      <c r="F464" s="332"/>
      <c r="G464" s="283"/>
      <c r="H464" s="199"/>
    </row>
    <row r="465" spans="1:8">
      <c r="A465" s="181"/>
      <c r="B465" s="331" t="s">
        <v>3130</v>
      </c>
      <c r="C465" s="352"/>
      <c r="D465" s="332"/>
      <c r="E465" s="332"/>
      <c r="F465" s="332"/>
      <c r="G465" s="283"/>
      <c r="H465" s="199"/>
    </row>
    <row r="466" spans="1:8">
      <c r="A466" s="181"/>
      <c r="B466" s="331" t="s">
        <v>2321</v>
      </c>
      <c r="C466" s="352"/>
      <c r="D466" s="332"/>
      <c r="E466" s="332"/>
      <c r="F466" s="332"/>
      <c r="G466" s="283"/>
      <c r="H466" s="199"/>
    </row>
    <row r="467" spans="1:8">
      <c r="A467" s="181"/>
      <c r="B467" s="331" t="s">
        <v>2322</v>
      </c>
      <c r="C467" s="352"/>
      <c r="D467" s="332"/>
      <c r="E467" s="332"/>
      <c r="F467" s="332"/>
      <c r="G467" s="283"/>
      <c r="H467" s="199"/>
    </row>
    <row r="468" spans="1:8">
      <c r="A468" s="181"/>
      <c r="B468" s="331" t="s">
        <v>3131</v>
      </c>
      <c r="C468" s="332"/>
      <c r="D468" s="332"/>
      <c r="E468" s="332"/>
      <c r="F468" s="332"/>
      <c r="G468" s="283"/>
      <c r="H468" s="199"/>
    </row>
    <row r="469" spans="1:8">
      <c r="B469" s="331" t="s">
        <v>3132</v>
      </c>
      <c r="C469" s="332"/>
      <c r="D469" s="332"/>
      <c r="E469" s="332"/>
      <c r="F469" s="332"/>
      <c r="G469" s="283"/>
      <c r="H469" s="199"/>
    </row>
    <row r="470" spans="1:8">
      <c r="A470" s="181"/>
      <c r="B470" s="331" t="s">
        <v>3133</v>
      </c>
      <c r="C470" s="332"/>
      <c r="D470" s="332"/>
      <c r="E470" s="332"/>
      <c r="F470" s="332"/>
      <c r="G470" s="283"/>
      <c r="H470" s="199"/>
    </row>
    <row r="471" spans="1:8">
      <c r="A471" s="181"/>
      <c r="B471" s="331" t="s">
        <v>3134</v>
      </c>
      <c r="C471" s="332"/>
      <c r="D471" s="332"/>
      <c r="E471" s="332"/>
      <c r="F471" s="332"/>
      <c r="G471" s="283"/>
      <c r="H471" s="199"/>
    </row>
    <row r="472" spans="1:8">
      <c r="A472" s="181"/>
      <c r="B472" s="331" t="s">
        <v>3135</v>
      </c>
      <c r="C472" s="332"/>
      <c r="D472" s="332"/>
      <c r="E472" s="332"/>
      <c r="F472" s="332"/>
      <c r="G472" s="283"/>
      <c r="H472" s="199"/>
    </row>
    <row r="473" spans="1:8">
      <c r="A473" s="181"/>
      <c r="B473" s="331"/>
      <c r="C473" s="332"/>
      <c r="D473" s="332"/>
      <c r="E473" s="332"/>
      <c r="F473" s="332"/>
      <c r="G473" s="283"/>
      <c r="H473" s="199"/>
    </row>
    <row r="474" spans="1:8" ht="18.75">
      <c r="A474" s="181"/>
      <c r="B474" s="328" t="s">
        <v>2203</v>
      </c>
      <c r="C474" s="329"/>
      <c r="D474" s="329"/>
      <c r="E474" s="329"/>
      <c r="F474" s="329"/>
      <c r="G474" s="283"/>
      <c r="H474" s="199"/>
    </row>
    <row r="475" spans="1:8">
      <c r="A475" s="181"/>
      <c r="B475" s="331" t="s">
        <v>2576</v>
      </c>
      <c r="C475" s="332"/>
      <c r="D475" s="332"/>
      <c r="E475" s="332"/>
      <c r="F475" s="332"/>
      <c r="G475" s="283"/>
      <c r="H475" s="199"/>
    </row>
    <row r="476" spans="1:8">
      <c r="A476" s="181"/>
      <c r="B476" s="331" t="s">
        <v>2204</v>
      </c>
      <c r="C476" s="332"/>
      <c r="D476" s="332"/>
      <c r="E476" s="332"/>
      <c r="F476" s="332"/>
      <c r="G476" s="283"/>
      <c r="H476" s="199"/>
    </row>
    <row r="477" spans="1:8">
      <c r="A477" s="181"/>
      <c r="B477" s="331" t="s">
        <v>2205</v>
      </c>
      <c r="C477" s="332"/>
      <c r="D477" s="332"/>
      <c r="E477" s="332"/>
      <c r="F477" s="332"/>
      <c r="G477" s="283"/>
      <c r="H477" s="199"/>
    </row>
    <row r="478" spans="1:8">
      <c r="A478" s="181"/>
      <c r="B478" s="331" t="s">
        <v>2206</v>
      </c>
      <c r="C478" s="332"/>
      <c r="D478" s="332"/>
      <c r="E478" s="332"/>
      <c r="F478" s="332"/>
      <c r="G478" s="283"/>
      <c r="H478" s="199"/>
    </row>
    <row r="479" spans="1:8">
      <c r="A479" s="181"/>
      <c r="B479" s="331" t="s">
        <v>2207</v>
      </c>
      <c r="C479" s="332"/>
      <c r="D479" s="332"/>
      <c r="E479" s="332"/>
      <c r="F479" s="332"/>
      <c r="G479" s="283"/>
      <c r="H479" s="199"/>
    </row>
    <row r="480" spans="1:8">
      <c r="A480" s="181"/>
      <c r="B480" s="331" t="s">
        <v>2208</v>
      </c>
      <c r="C480" s="332"/>
      <c r="D480" s="332"/>
      <c r="E480" s="332"/>
      <c r="F480" s="332"/>
      <c r="G480" s="283"/>
      <c r="H480" s="199"/>
    </row>
    <row r="481" spans="1:8">
      <c r="A481" s="181"/>
      <c r="B481" s="331" t="s">
        <v>2209</v>
      </c>
      <c r="C481" s="332"/>
      <c r="D481" s="332"/>
      <c r="E481" s="332"/>
      <c r="F481" s="332"/>
      <c r="G481" s="283"/>
      <c r="H481" s="199"/>
    </row>
    <row r="482" spans="1:8">
      <c r="A482" s="181"/>
      <c r="B482" s="331"/>
      <c r="C482" s="332"/>
      <c r="D482" s="332"/>
      <c r="E482" s="332"/>
      <c r="F482" s="332"/>
      <c r="G482" s="283"/>
      <c r="H482" s="199"/>
    </row>
    <row r="483" spans="1:8">
      <c r="A483" s="181"/>
      <c r="B483" s="331" t="s">
        <v>2210</v>
      </c>
      <c r="C483" s="332"/>
      <c r="D483" s="332"/>
      <c r="E483" s="332"/>
      <c r="F483" s="332"/>
      <c r="G483" s="283"/>
      <c r="H483" s="199"/>
    </row>
    <row r="484" spans="1:8">
      <c r="A484" s="181"/>
      <c r="B484" s="331"/>
      <c r="C484" s="332"/>
      <c r="D484" s="332"/>
      <c r="E484" s="332"/>
      <c r="F484" s="332"/>
      <c r="G484" s="283"/>
      <c r="H484" s="199"/>
    </row>
    <row r="485" spans="1:8">
      <c r="A485" s="181"/>
      <c r="B485" s="331" t="s">
        <v>3136</v>
      </c>
      <c r="C485" s="332"/>
      <c r="D485" s="332"/>
      <c r="E485" s="332"/>
      <c r="F485" s="332"/>
      <c r="G485" s="283"/>
      <c r="H485" s="199"/>
    </row>
    <row r="486" spans="1:8">
      <c r="A486" s="181"/>
      <c r="B486" s="331" t="s">
        <v>3137</v>
      </c>
      <c r="C486" s="332"/>
      <c r="D486" s="332"/>
      <c r="E486" s="332"/>
      <c r="F486" s="332"/>
      <c r="G486" s="283"/>
      <c r="H486" s="199"/>
    </row>
    <row r="487" spans="1:8">
      <c r="A487" s="181"/>
      <c r="B487" s="331"/>
      <c r="C487" s="332"/>
      <c r="D487" s="332"/>
      <c r="E487" s="332"/>
      <c r="F487" s="332"/>
      <c r="G487" s="283"/>
      <c r="H487" s="199"/>
    </row>
    <row r="488" spans="1:8" ht="18.75">
      <c r="A488" s="181"/>
      <c r="B488" s="328" t="s">
        <v>3138</v>
      </c>
      <c r="C488" s="329"/>
      <c r="D488" s="329"/>
      <c r="E488" s="329"/>
      <c r="F488" s="329"/>
      <c r="G488" s="283"/>
      <c r="H488" s="199"/>
    </row>
    <row r="489" spans="1:8">
      <c r="A489" s="181"/>
      <c r="B489" s="331" t="s">
        <v>3139</v>
      </c>
      <c r="C489" s="332"/>
      <c r="D489" s="332"/>
      <c r="E489" s="332"/>
      <c r="F489" s="332"/>
      <c r="G489" s="283"/>
      <c r="H489" s="199"/>
    </row>
    <row r="490" spans="1:8">
      <c r="A490" s="181"/>
      <c r="B490" s="331" t="s">
        <v>2070</v>
      </c>
      <c r="C490" s="332"/>
      <c r="D490" s="332"/>
      <c r="E490" s="332"/>
      <c r="F490" s="332"/>
      <c r="G490" s="283"/>
      <c r="H490" s="199"/>
    </row>
    <row r="491" spans="1:8">
      <c r="A491" s="181"/>
      <c r="B491" s="331" t="s">
        <v>3140</v>
      </c>
      <c r="C491" s="332"/>
      <c r="D491" s="332"/>
      <c r="E491" s="332"/>
      <c r="F491" s="332"/>
      <c r="G491" s="283"/>
      <c r="H491" s="199"/>
    </row>
    <row r="492" spans="1:8">
      <c r="A492" s="181"/>
      <c r="B492" s="331" t="s">
        <v>3141</v>
      </c>
      <c r="C492" s="332"/>
      <c r="D492" s="332"/>
      <c r="E492" s="332"/>
      <c r="F492" s="332"/>
      <c r="G492" s="283"/>
      <c r="H492" s="199"/>
    </row>
    <row r="493" spans="1:8">
      <c r="A493" s="181"/>
      <c r="B493" s="331" t="s">
        <v>3142</v>
      </c>
      <c r="C493" s="332"/>
      <c r="D493" s="332"/>
      <c r="E493" s="332"/>
      <c r="F493" s="332"/>
      <c r="G493" s="283"/>
      <c r="H493" s="199"/>
    </row>
    <row r="494" spans="1:8">
      <c r="A494" s="181"/>
      <c r="B494" s="331"/>
      <c r="C494" s="332"/>
      <c r="D494" s="332"/>
      <c r="E494" s="332"/>
      <c r="F494" s="332"/>
      <c r="G494" s="283"/>
      <c r="H494" s="199"/>
    </row>
    <row r="495" spans="1:8">
      <c r="A495" s="181"/>
      <c r="B495" s="331" t="s">
        <v>3143</v>
      </c>
      <c r="C495" s="332"/>
      <c r="D495" s="332"/>
      <c r="E495" s="332"/>
      <c r="F495" s="332"/>
      <c r="G495" s="283"/>
      <c r="H495" s="199"/>
    </row>
    <row r="496" spans="1:8">
      <c r="A496" s="181"/>
      <c r="B496" s="331"/>
      <c r="C496" s="332"/>
      <c r="D496" s="332"/>
      <c r="E496" s="332"/>
      <c r="F496" s="332"/>
      <c r="G496" s="283"/>
      <c r="H496" s="199"/>
    </row>
    <row r="497" spans="1:8">
      <c r="A497" s="181"/>
      <c r="B497" s="331" t="s">
        <v>3144</v>
      </c>
      <c r="C497" s="332"/>
      <c r="D497" s="332"/>
      <c r="E497" s="332"/>
      <c r="F497" s="332"/>
      <c r="G497" s="283"/>
      <c r="H497" s="199"/>
    </row>
    <row r="498" spans="1:8">
      <c r="A498" s="181"/>
      <c r="B498" s="331" t="s">
        <v>3145</v>
      </c>
      <c r="C498" s="332"/>
      <c r="D498" s="332"/>
      <c r="E498" s="332"/>
      <c r="F498" s="332"/>
      <c r="G498" s="283"/>
      <c r="H498" s="199"/>
    </row>
    <row r="499" spans="1:8">
      <c r="A499" s="181"/>
      <c r="B499" s="331"/>
      <c r="C499" s="332"/>
      <c r="D499" s="332"/>
      <c r="E499" s="332"/>
      <c r="F499" s="332"/>
      <c r="G499" s="283"/>
      <c r="H499" s="199"/>
    </row>
    <row r="500" spans="1:8" ht="18.75">
      <c r="A500" s="181"/>
      <c r="B500" s="328" t="s">
        <v>2211</v>
      </c>
      <c r="C500" s="329"/>
      <c r="D500" s="329"/>
      <c r="E500" s="329"/>
      <c r="F500" s="329"/>
      <c r="G500" s="283"/>
      <c r="H500" s="199"/>
    </row>
    <row r="501" spans="1:8">
      <c r="A501" s="181"/>
      <c r="B501" s="331" t="s">
        <v>2212</v>
      </c>
      <c r="C501" s="332"/>
      <c r="D501" s="332"/>
      <c r="E501" s="332"/>
      <c r="F501" s="332"/>
      <c r="G501" s="283"/>
      <c r="H501" s="199"/>
    </row>
    <row r="502" spans="1:8">
      <c r="A502" s="181"/>
      <c r="B502" s="331" t="s">
        <v>2204</v>
      </c>
      <c r="C502" s="332"/>
      <c r="D502" s="332"/>
      <c r="E502" s="332"/>
      <c r="F502" s="332"/>
      <c r="G502" s="283"/>
      <c r="H502" s="199"/>
    </row>
    <row r="503" spans="1:8">
      <c r="A503" s="181"/>
      <c r="B503" s="331" t="s">
        <v>2213</v>
      </c>
      <c r="C503" s="332"/>
      <c r="D503" s="332"/>
      <c r="E503" s="332"/>
      <c r="F503" s="332"/>
      <c r="G503" s="283"/>
      <c r="H503" s="199"/>
    </row>
    <row r="504" spans="1:8">
      <c r="A504" s="181"/>
      <c r="B504" s="331" t="s">
        <v>2214</v>
      </c>
      <c r="C504" s="332"/>
      <c r="D504" s="332"/>
      <c r="E504" s="332"/>
      <c r="F504" s="332"/>
      <c r="G504" s="283"/>
      <c r="H504" s="199"/>
    </row>
    <row r="505" spans="1:8">
      <c r="A505" s="181"/>
      <c r="B505" s="331" t="s">
        <v>2215</v>
      </c>
      <c r="C505" s="332"/>
      <c r="D505" s="332"/>
      <c r="E505" s="332"/>
      <c r="F505" s="332"/>
      <c r="G505" s="283"/>
      <c r="H505" s="199"/>
    </row>
    <row r="506" spans="1:8">
      <c r="A506" s="181"/>
      <c r="B506" s="331"/>
      <c r="C506" s="332"/>
      <c r="D506" s="332"/>
      <c r="E506" s="332"/>
      <c r="F506" s="332"/>
      <c r="G506" s="283"/>
      <c r="H506" s="199"/>
    </row>
    <row r="507" spans="1:8">
      <c r="A507" s="181"/>
      <c r="B507" s="331" t="s">
        <v>2216</v>
      </c>
      <c r="C507" s="332"/>
      <c r="D507" s="332"/>
      <c r="E507" s="332"/>
      <c r="F507" s="332"/>
      <c r="G507" s="283"/>
      <c r="H507" s="199"/>
    </row>
    <row r="508" spans="1:8">
      <c r="A508" s="181"/>
      <c r="B508" s="331"/>
      <c r="C508" s="332"/>
      <c r="D508" s="332"/>
      <c r="E508" s="332"/>
      <c r="F508" s="332"/>
      <c r="G508" s="283"/>
      <c r="H508" s="199"/>
    </row>
    <row r="509" spans="1:8">
      <c r="A509" s="181"/>
      <c r="B509" s="331" t="s">
        <v>2217</v>
      </c>
      <c r="C509" s="332"/>
      <c r="D509" s="332"/>
      <c r="E509" s="332"/>
      <c r="F509" s="332"/>
      <c r="G509" s="283"/>
      <c r="H509" s="199"/>
    </row>
    <row r="510" spans="1:8">
      <c r="A510" s="181"/>
      <c r="B510" s="331" t="s">
        <v>2218</v>
      </c>
      <c r="C510" s="332"/>
      <c r="D510" s="332"/>
      <c r="E510" s="332"/>
      <c r="F510" s="332"/>
      <c r="G510" s="283"/>
      <c r="H510" s="199"/>
    </row>
    <row r="511" spans="1:8">
      <c r="A511" s="181"/>
      <c r="B511" s="331"/>
      <c r="C511" s="332"/>
      <c r="D511" s="332"/>
      <c r="E511" s="332"/>
      <c r="F511" s="332"/>
      <c r="G511" s="283"/>
      <c r="H511" s="199"/>
    </row>
    <row r="512" spans="1:8" ht="18.75">
      <c r="A512" s="181"/>
      <c r="B512" s="328" t="s">
        <v>3146</v>
      </c>
      <c r="C512" s="329"/>
      <c r="D512" s="329"/>
      <c r="E512" s="329"/>
      <c r="F512" s="329"/>
      <c r="G512" s="283"/>
      <c r="H512" s="199"/>
    </row>
    <row r="513" spans="1:8">
      <c r="A513" s="181"/>
      <c r="B513" s="331" t="s">
        <v>3147</v>
      </c>
      <c r="C513" s="332"/>
      <c r="D513" s="332"/>
      <c r="E513" s="332"/>
      <c r="F513" s="332"/>
      <c r="G513" s="283"/>
      <c r="H513" s="199"/>
    </row>
    <row r="514" spans="1:8">
      <c r="A514" s="181"/>
      <c r="B514" s="331" t="s">
        <v>3148</v>
      </c>
      <c r="C514" s="332"/>
      <c r="D514" s="332"/>
      <c r="E514" s="332"/>
      <c r="F514" s="332"/>
      <c r="G514" s="283"/>
      <c r="H514" s="199"/>
    </row>
    <row r="515" spans="1:8">
      <c r="A515" s="181"/>
      <c r="B515" s="331"/>
      <c r="C515" s="332"/>
      <c r="D515" s="332"/>
      <c r="E515" s="332"/>
      <c r="F515" s="332"/>
      <c r="G515" s="283"/>
      <c r="H515" s="199"/>
    </row>
    <row r="516" spans="1:8">
      <c r="A516" s="181"/>
      <c r="B516" s="331" t="s">
        <v>2324</v>
      </c>
      <c r="C516" s="332"/>
      <c r="D516" s="332"/>
      <c r="E516" s="332"/>
      <c r="F516" s="332"/>
      <c r="G516" s="283"/>
      <c r="H516" s="199"/>
    </row>
    <row r="517" spans="1:8">
      <c r="A517" s="181"/>
      <c r="B517" s="331" t="s">
        <v>2325</v>
      </c>
      <c r="C517" s="332"/>
      <c r="D517" s="332"/>
      <c r="E517" s="332"/>
      <c r="F517" s="332"/>
      <c r="G517" s="283"/>
      <c r="H517" s="199"/>
    </row>
    <row r="518" spans="1:8">
      <c r="A518" s="181"/>
      <c r="B518" s="331" t="s">
        <v>2326</v>
      </c>
      <c r="C518" s="332"/>
      <c r="D518" s="332" t="s">
        <v>3149</v>
      </c>
      <c r="E518" s="332"/>
      <c r="F518" s="332"/>
      <c r="G518" s="283"/>
      <c r="H518" s="199"/>
    </row>
    <row r="519" spans="1:8">
      <c r="A519" s="181"/>
      <c r="B519" s="331" t="s">
        <v>2327</v>
      </c>
      <c r="C519" s="332"/>
      <c r="D519" s="332" t="s">
        <v>2328</v>
      </c>
      <c r="E519" s="332"/>
      <c r="F519" s="332"/>
      <c r="G519" s="283"/>
      <c r="H519" s="199"/>
    </row>
    <row r="520" spans="1:8">
      <c r="A520" s="181"/>
      <c r="B520" s="331" t="s">
        <v>2329</v>
      </c>
      <c r="C520" s="332"/>
      <c r="D520" s="332"/>
      <c r="E520" s="332"/>
      <c r="F520" s="332"/>
      <c r="G520" s="283"/>
      <c r="H520" s="199"/>
    </row>
    <row r="521" spans="1:8">
      <c r="A521" s="181"/>
      <c r="B521" s="331" t="s">
        <v>3150</v>
      </c>
      <c r="C521" s="332"/>
      <c r="D521" s="332"/>
      <c r="E521" s="332"/>
      <c r="F521" s="332"/>
      <c r="G521" s="283"/>
      <c r="H521" s="199"/>
    </row>
    <row r="522" spans="1:8">
      <c r="A522" s="181"/>
      <c r="B522" s="331" t="s">
        <v>2331</v>
      </c>
      <c r="C522" s="332"/>
      <c r="D522" s="332"/>
      <c r="E522" s="332"/>
      <c r="F522" s="332"/>
      <c r="G522" s="283"/>
      <c r="H522" s="199"/>
    </row>
    <row r="523" spans="1:8">
      <c r="A523" s="181"/>
      <c r="B523" s="331" t="s">
        <v>2332</v>
      </c>
      <c r="C523" s="332"/>
      <c r="D523" s="332"/>
      <c r="E523" s="332"/>
      <c r="F523" s="332"/>
      <c r="G523" s="283"/>
      <c r="H523" s="199"/>
    </row>
    <row r="524" spans="1:8">
      <c r="A524" s="181"/>
      <c r="B524" s="331" t="s">
        <v>2333</v>
      </c>
      <c r="C524" s="332"/>
      <c r="D524" s="332"/>
      <c r="E524" s="332"/>
      <c r="F524" s="332"/>
      <c r="G524" s="283"/>
      <c r="H524" s="199"/>
    </row>
    <row r="525" spans="1:8">
      <c r="A525" s="181"/>
      <c r="B525" s="331" t="s">
        <v>3151</v>
      </c>
      <c r="C525" s="332"/>
      <c r="D525" s="332"/>
      <c r="E525" s="332"/>
      <c r="F525" s="332"/>
      <c r="G525" s="283"/>
      <c r="H525" s="199"/>
    </row>
    <row r="526" spans="1:8">
      <c r="A526" s="181"/>
      <c r="B526" s="331"/>
      <c r="C526" s="332"/>
      <c r="D526" s="332"/>
      <c r="E526" s="332"/>
      <c r="F526" s="332"/>
      <c r="G526" s="283"/>
      <c r="H526" s="199"/>
    </row>
    <row r="527" spans="1:8">
      <c r="A527" s="181"/>
      <c r="B527" s="331" t="s">
        <v>2335</v>
      </c>
      <c r="C527" s="332"/>
      <c r="D527" s="332"/>
      <c r="E527" s="332"/>
      <c r="F527" s="332"/>
      <c r="G527" s="283"/>
      <c r="H527" s="199"/>
    </row>
    <row r="528" spans="1:8">
      <c r="A528" s="181"/>
      <c r="B528" s="331" t="s">
        <v>2336</v>
      </c>
      <c r="C528" s="332"/>
      <c r="D528" s="332"/>
      <c r="E528" s="332"/>
      <c r="F528" s="332"/>
      <c r="G528" s="283"/>
      <c r="H528" s="199"/>
    </row>
    <row r="529" spans="1:8">
      <c r="A529" s="181"/>
      <c r="B529" s="331" t="s">
        <v>3152</v>
      </c>
      <c r="C529" s="332"/>
      <c r="D529" s="332"/>
      <c r="E529" s="332"/>
      <c r="F529" s="332"/>
      <c r="G529" s="283"/>
      <c r="H529" s="199"/>
    </row>
    <row r="530" spans="1:8">
      <c r="A530" s="181"/>
      <c r="B530" s="331" t="s">
        <v>3153</v>
      </c>
      <c r="C530" s="332"/>
      <c r="D530" s="332"/>
      <c r="E530" s="332"/>
      <c r="F530" s="332"/>
      <c r="G530" s="283"/>
      <c r="H530" s="199"/>
    </row>
    <row r="531" spans="1:8">
      <c r="A531" s="181"/>
      <c r="B531" s="331"/>
      <c r="C531" s="332"/>
      <c r="D531" s="332"/>
      <c r="E531" s="332"/>
      <c r="F531" s="332"/>
      <c r="G531" s="283"/>
      <c r="H531" s="199"/>
    </row>
    <row r="532" spans="1:8">
      <c r="A532" s="181"/>
      <c r="B532" s="331" t="s">
        <v>2338</v>
      </c>
      <c r="C532" s="332"/>
      <c r="D532" s="332"/>
      <c r="E532" s="332"/>
      <c r="F532" s="332"/>
      <c r="G532" s="283"/>
      <c r="H532" s="199"/>
    </row>
    <row r="533" spans="1:8">
      <c r="A533" s="181"/>
      <c r="B533" s="331" t="s">
        <v>3154</v>
      </c>
      <c r="C533" s="332"/>
      <c r="D533" s="332"/>
      <c r="E533" s="332"/>
      <c r="F533" s="332"/>
      <c r="G533" s="283"/>
      <c r="H533" s="199"/>
    </row>
    <row r="534" spans="1:8">
      <c r="A534" s="181"/>
      <c r="B534" s="331" t="s">
        <v>2339</v>
      </c>
      <c r="C534" s="332"/>
      <c r="D534" s="332"/>
      <c r="E534" s="332"/>
      <c r="F534" s="332"/>
      <c r="G534" s="283"/>
      <c r="H534" s="199"/>
    </row>
    <row r="535" spans="1:8">
      <c r="A535" s="181"/>
      <c r="B535" s="331" t="s">
        <v>2340</v>
      </c>
      <c r="C535" s="332"/>
      <c r="D535" s="332"/>
      <c r="E535" s="332"/>
      <c r="F535" s="332"/>
      <c r="G535" s="283"/>
      <c r="H535" s="199"/>
    </row>
    <row r="536" spans="1:8">
      <c r="A536" s="181"/>
      <c r="B536" s="331" t="s">
        <v>3155</v>
      </c>
      <c r="C536" s="332"/>
      <c r="D536" s="332"/>
      <c r="E536" s="332"/>
      <c r="F536" s="332"/>
      <c r="G536" s="283"/>
      <c r="H536" s="199"/>
    </row>
    <row r="537" spans="1:8" ht="17.25" thickBot="1">
      <c r="B537" s="353"/>
      <c r="C537" s="274"/>
      <c r="D537" s="275"/>
      <c r="E537" s="276"/>
      <c r="F537" s="276"/>
      <c r="G537" s="304"/>
      <c r="H537" s="199"/>
    </row>
    <row r="538" spans="1:8" ht="20.100000000000001" customHeight="1">
      <c r="B538" s="219"/>
      <c r="C538" s="219"/>
      <c r="D538" s="220"/>
      <c r="E538" s="221"/>
      <c r="F538" s="221"/>
      <c r="G538" s="219"/>
      <c r="H538"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7">
    <outlinePr summaryBelow="0"/>
    <pageSetUpPr fitToPage="1"/>
  </sheetPr>
  <dimension ref="A1:H255"/>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12</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ht="17.25" thickBot="1">
      <c r="B5" s="200" t="s">
        <v>9572</v>
      </c>
      <c r="C5" s="201" t="s">
        <v>9573</v>
      </c>
      <c r="D5" s="202" t="s">
        <v>1317</v>
      </c>
      <c r="E5" s="203" t="s">
        <v>9574</v>
      </c>
      <c r="F5" s="204" t="s">
        <v>9575</v>
      </c>
      <c r="G5" s="205" t="s">
        <v>2176</v>
      </c>
      <c r="H5" s="199"/>
    </row>
    <row r="6" spans="1:8" s="44" customFormat="1" ht="20.100000000000001" customHeight="1" thickBot="1">
      <c r="A6" s="8"/>
      <c r="B6" s="196" t="s">
        <v>9576</v>
      </c>
      <c r="C6" s="197"/>
      <c r="D6" s="197"/>
      <c r="E6" s="197"/>
      <c r="F6" s="197"/>
      <c r="G6" s="198"/>
      <c r="H6" s="199"/>
    </row>
    <row r="7" spans="1:8">
      <c r="B7" s="200" t="s">
        <v>9577</v>
      </c>
      <c r="C7" s="201" t="s">
        <v>9578</v>
      </c>
      <c r="D7" s="202" t="s">
        <v>2177</v>
      </c>
      <c r="E7" s="203" t="s">
        <v>6842</v>
      </c>
      <c r="F7" s="204" t="s">
        <v>1308</v>
      </c>
      <c r="G7" s="533" t="s">
        <v>2179</v>
      </c>
      <c r="H7" s="199"/>
    </row>
    <row r="8" spans="1:8" ht="30">
      <c r="B8" s="206" t="s">
        <v>876</v>
      </c>
      <c r="C8" s="207" t="s">
        <v>9579</v>
      </c>
      <c r="D8" s="208" t="s">
        <v>2177</v>
      </c>
      <c r="E8" s="209" t="s">
        <v>6842</v>
      </c>
      <c r="F8" s="210"/>
      <c r="G8" s="232" t="s">
        <v>9580</v>
      </c>
      <c r="H8" s="199"/>
    </row>
    <row r="9" spans="1:8" ht="30">
      <c r="B9" s="254" t="s">
        <v>2219</v>
      </c>
      <c r="C9" s="255" t="s">
        <v>9581</v>
      </c>
      <c r="D9" s="256" t="s">
        <v>2180</v>
      </c>
      <c r="E9" s="257" t="s">
        <v>4599</v>
      </c>
      <c r="F9" s="258"/>
      <c r="G9" s="346" t="s">
        <v>9582</v>
      </c>
      <c r="H9" s="199"/>
    </row>
    <row r="10" spans="1:8" ht="30">
      <c r="B10" s="206" t="s">
        <v>872</v>
      </c>
      <c r="C10" s="207" t="s">
        <v>9583</v>
      </c>
      <c r="D10" s="208" t="s">
        <v>1476</v>
      </c>
      <c r="E10" s="209" t="s">
        <v>4599</v>
      </c>
      <c r="F10" s="210" t="s">
        <v>1308</v>
      </c>
      <c r="G10" s="232" t="s">
        <v>8469</v>
      </c>
      <c r="H10" s="199"/>
    </row>
    <row r="11" spans="1:8" ht="30">
      <c r="B11" s="206" t="s">
        <v>9584</v>
      </c>
      <c r="C11" s="207" t="s">
        <v>9585</v>
      </c>
      <c r="D11" s="208" t="s">
        <v>1312</v>
      </c>
      <c r="E11" s="209" t="s">
        <v>6842</v>
      </c>
      <c r="F11" s="210"/>
      <c r="G11" s="232" t="s">
        <v>9943</v>
      </c>
      <c r="H11" s="199"/>
    </row>
    <row r="12" spans="1:8" ht="30">
      <c r="B12" s="206" t="s">
        <v>877</v>
      </c>
      <c r="C12" s="207" t="s">
        <v>9586</v>
      </c>
      <c r="D12" s="208" t="s">
        <v>1337</v>
      </c>
      <c r="E12" s="209" t="s">
        <v>6842</v>
      </c>
      <c r="F12" s="210"/>
      <c r="G12" s="232" t="s">
        <v>9944</v>
      </c>
      <c r="H12" s="199"/>
    </row>
    <row r="13" spans="1:8" ht="30">
      <c r="B13" s="206" t="s">
        <v>762</v>
      </c>
      <c r="C13" s="207" t="s">
        <v>9587</v>
      </c>
      <c r="D13" s="208" t="s">
        <v>1317</v>
      </c>
      <c r="E13" s="209" t="s">
        <v>4613</v>
      </c>
      <c r="F13" s="210"/>
      <c r="G13" s="232" t="s">
        <v>9945</v>
      </c>
      <c r="H13" s="199"/>
    </row>
    <row r="14" spans="1:8" ht="45">
      <c r="B14" s="254" t="s">
        <v>871</v>
      </c>
      <c r="C14" s="255" t="s">
        <v>9588</v>
      </c>
      <c r="D14" s="256" t="s">
        <v>1317</v>
      </c>
      <c r="E14" s="257" t="s">
        <v>4613</v>
      </c>
      <c r="F14" s="258"/>
      <c r="G14" s="346" t="s">
        <v>9946</v>
      </c>
      <c r="H14" s="199"/>
    </row>
    <row r="15" spans="1:8" ht="30">
      <c r="B15" s="206" t="s">
        <v>879</v>
      </c>
      <c r="C15" s="207" t="s">
        <v>9589</v>
      </c>
      <c r="D15" s="208" t="s">
        <v>1317</v>
      </c>
      <c r="E15" s="209" t="s">
        <v>4613</v>
      </c>
      <c r="F15" s="210"/>
      <c r="G15" s="232" t="s">
        <v>9947</v>
      </c>
      <c r="H15" s="199"/>
    </row>
    <row r="16" spans="1:8" ht="30">
      <c r="B16" s="206" t="s">
        <v>880</v>
      </c>
      <c r="C16" s="207" t="s">
        <v>9590</v>
      </c>
      <c r="D16" s="208" t="s">
        <v>1317</v>
      </c>
      <c r="E16" s="209" t="s">
        <v>4613</v>
      </c>
      <c r="F16" s="210"/>
      <c r="G16" s="232" t="s">
        <v>9948</v>
      </c>
      <c r="H16" s="199"/>
    </row>
    <row r="17" spans="1:8" ht="60">
      <c r="B17" s="206" t="s">
        <v>9591</v>
      </c>
      <c r="C17" s="207" t="s">
        <v>9592</v>
      </c>
      <c r="D17" s="208" t="s">
        <v>2180</v>
      </c>
      <c r="E17" s="209" t="s">
        <v>4599</v>
      </c>
      <c r="F17" s="210"/>
      <c r="G17" s="232" t="s">
        <v>9927</v>
      </c>
      <c r="H17" s="199"/>
    </row>
    <row r="18" spans="1:8" ht="45">
      <c r="A18" s="181"/>
      <c r="B18" s="254" t="s">
        <v>9593</v>
      </c>
      <c r="C18" s="255" t="s">
        <v>9594</v>
      </c>
      <c r="D18" s="256" t="s">
        <v>1476</v>
      </c>
      <c r="E18" s="257" t="s">
        <v>4599</v>
      </c>
      <c r="F18" s="258"/>
      <c r="G18" s="346" t="s">
        <v>9595</v>
      </c>
      <c r="H18" s="199"/>
    </row>
    <row r="19" spans="1:8" ht="30">
      <c r="B19" s="206" t="s">
        <v>9596</v>
      </c>
      <c r="C19" s="207" t="s">
        <v>9597</v>
      </c>
      <c r="D19" s="208" t="s">
        <v>2183</v>
      </c>
      <c r="E19" s="209" t="s">
        <v>4599</v>
      </c>
      <c r="F19" s="210"/>
      <c r="G19" s="232" t="s">
        <v>9949</v>
      </c>
      <c r="H19" s="199"/>
    </row>
    <row r="20" spans="1:8" ht="30">
      <c r="B20" s="206" t="s">
        <v>9598</v>
      </c>
      <c r="C20" s="207" t="s">
        <v>9599</v>
      </c>
      <c r="D20" s="208" t="s">
        <v>1306</v>
      </c>
      <c r="E20" s="209" t="s">
        <v>4599</v>
      </c>
      <c r="F20" s="210"/>
      <c r="G20" s="232" t="s">
        <v>9950</v>
      </c>
      <c r="H20" s="199"/>
    </row>
    <row r="21" spans="1:8" ht="60">
      <c r="B21" s="206" t="s">
        <v>9600</v>
      </c>
      <c r="C21" s="207" t="s">
        <v>9601</v>
      </c>
      <c r="D21" s="208" t="s">
        <v>2184</v>
      </c>
      <c r="E21" s="209" t="s">
        <v>4599</v>
      </c>
      <c r="F21" s="210"/>
      <c r="G21" s="232" t="s">
        <v>9951</v>
      </c>
      <c r="H21" s="199"/>
    </row>
    <row r="22" spans="1:8" ht="75">
      <c r="B22" s="254" t="s">
        <v>571</v>
      </c>
      <c r="C22" s="255" t="s">
        <v>9602</v>
      </c>
      <c r="D22" s="256" t="s">
        <v>1476</v>
      </c>
      <c r="E22" s="257" t="s">
        <v>4599</v>
      </c>
      <c r="F22" s="258"/>
      <c r="G22" s="346" t="s">
        <v>9952</v>
      </c>
      <c r="H22" s="199"/>
    </row>
    <row r="23" spans="1:8" ht="75">
      <c r="B23" s="206" t="s">
        <v>135</v>
      </c>
      <c r="C23" s="207" t="s">
        <v>9603</v>
      </c>
      <c r="D23" s="208" t="s">
        <v>1524</v>
      </c>
      <c r="E23" s="209" t="s">
        <v>5162</v>
      </c>
      <c r="F23" s="210"/>
      <c r="G23" s="232" t="s">
        <v>9604</v>
      </c>
      <c r="H23" s="199"/>
    </row>
    <row r="24" spans="1:8" ht="90">
      <c r="B24" s="206" t="s">
        <v>136</v>
      </c>
      <c r="C24" s="207" t="s">
        <v>9605</v>
      </c>
      <c r="D24" s="208" t="s">
        <v>1343</v>
      </c>
      <c r="E24" s="209" t="s">
        <v>4599</v>
      </c>
      <c r="F24" s="210"/>
      <c r="G24" s="232" t="s">
        <v>9606</v>
      </c>
      <c r="H24" s="199"/>
    </row>
    <row r="25" spans="1:8" ht="105">
      <c r="B25" s="206" t="s">
        <v>167</v>
      </c>
      <c r="C25" s="207" t="s">
        <v>9607</v>
      </c>
      <c r="D25" s="208" t="s">
        <v>2186</v>
      </c>
      <c r="E25" s="209" t="s">
        <v>4613</v>
      </c>
      <c r="F25" s="210"/>
      <c r="G25" s="232" t="s">
        <v>9608</v>
      </c>
      <c r="H25" s="199"/>
    </row>
    <row r="26" spans="1:8" ht="45">
      <c r="B26" s="206" t="s">
        <v>9609</v>
      </c>
      <c r="C26" s="207" t="s">
        <v>9610</v>
      </c>
      <c r="D26" s="208" t="s">
        <v>2183</v>
      </c>
      <c r="E26" s="209" t="s">
        <v>4599</v>
      </c>
      <c r="F26" s="210"/>
      <c r="G26" s="232" t="s">
        <v>9953</v>
      </c>
      <c r="H26" s="199"/>
    </row>
    <row r="27" spans="1:8" ht="90">
      <c r="B27" s="206" t="s">
        <v>9611</v>
      </c>
      <c r="C27" s="207" t="s">
        <v>9612</v>
      </c>
      <c r="D27" s="208" t="s">
        <v>1476</v>
      </c>
      <c r="E27" s="209" t="s">
        <v>4599</v>
      </c>
      <c r="F27" s="210"/>
      <c r="G27" s="232" t="s">
        <v>9613</v>
      </c>
      <c r="H27" s="199"/>
    </row>
    <row r="28" spans="1:8" ht="90">
      <c r="B28" s="206" t="s">
        <v>9614</v>
      </c>
      <c r="C28" s="207" t="s">
        <v>9615</v>
      </c>
      <c r="D28" s="208" t="s">
        <v>1476</v>
      </c>
      <c r="E28" s="209" t="s">
        <v>4599</v>
      </c>
      <c r="F28" s="210"/>
      <c r="G28" s="232" t="s">
        <v>9616</v>
      </c>
      <c r="H28" s="199"/>
    </row>
    <row r="29" spans="1:8" ht="75">
      <c r="B29" s="206" t="s">
        <v>9617</v>
      </c>
      <c r="C29" s="207" t="s">
        <v>9618</v>
      </c>
      <c r="D29" s="208" t="s">
        <v>2184</v>
      </c>
      <c r="E29" s="209" t="s">
        <v>4599</v>
      </c>
      <c r="F29" s="210"/>
      <c r="G29" s="232" t="s">
        <v>9954</v>
      </c>
      <c r="H29" s="199"/>
    </row>
    <row r="30" spans="1:8" ht="75">
      <c r="B30" s="206" t="s">
        <v>9619</v>
      </c>
      <c r="C30" s="207" t="s">
        <v>9620</v>
      </c>
      <c r="D30" s="208" t="s">
        <v>1476</v>
      </c>
      <c r="E30" s="209" t="s">
        <v>4599</v>
      </c>
      <c r="F30" s="210"/>
      <c r="G30" s="232" t="s">
        <v>9955</v>
      </c>
      <c r="H30" s="199"/>
    </row>
    <row r="31" spans="1:8">
      <c r="B31" s="206" t="s">
        <v>9621</v>
      </c>
      <c r="C31" s="207" t="s">
        <v>9622</v>
      </c>
      <c r="D31" s="208" t="s">
        <v>2223</v>
      </c>
      <c r="E31" s="209" t="s">
        <v>1949</v>
      </c>
      <c r="F31" s="210"/>
      <c r="G31" s="232" t="s">
        <v>9623</v>
      </c>
      <c r="H31" s="199"/>
    </row>
    <row r="32" spans="1:8" ht="30">
      <c r="B32" s="206" t="s">
        <v>9624</v>
      </c>
      <c r="C32" s="207" t="s">
        <v>9625</v>
      </c>
      <c r="D32" s="208" t="s">
        <v>1339</v>
      </c>
      <c r="E32" s="209" t="s">
        <v>4613</v>
      </c>
      <c r="F32" s="210"/>
      <c r="G32" s="232" t="s">
        <v>9626</v>
      </c>
      <c r="H32" s="199"/>
    </row>
    <row r="33" spans="1:8" ht="45.75" thickBot="1">
      <c r="B33" s="206" t="s">
        <v>323</v>
      </c>
      <c r="C33" s="207" t="s">
        <v>9627</v>
      </c>
      <c r="D33" s="208" t="s">
        <v>1339</v>
      </c>
      <c r="E33" s="209" t="s">
        <v>4613</v>
      </c>
      <c r="F33" s="210"/>
      <c r="G33" s="232" t="s">
        <v>9628</v>
      </c>
      <c r="H33" s="199"/>
    </row>
    <row r="34" spans="1:8">
      <c r="B34" s="244" t="s">
        <v>9629</v>
      </c>
      <c r="C34" s="245"/>
      <c r="D34" s="245"/>
      <c r="E34" s="245"/>
      <c r="F34" s="245"/>
      <c r="G34" s="246"/>
      <c r="H34" s="199"/>
    </row>
    <row r="35" spans="1:8">
      <c r="B35" s="351" t="s">
        <v>9630</v>
      </c>
      <c r="C35" s="325"/>
      <c r="D35" s="325"/>
      <c r="E35" s="325"/>
      <c r="F35" s="325"/>
      <c r="G35" s="326"/>
      <c r="H35" s="199"/>
    </row>
    <row r="36" spans="1:8" ht="17.25" thickBot="1">
      <c r="B36" s="247" t="s">
        <v>9956</v>
      </c>
      <c r="C36" s="248"/>
      <c r="D36" s="248"/>
      <c r="E36" s="248"/>
      <c r="F36" s="248"/>
      <c r="G36" s="249"/>
      <c r="H36" s="199"/>
    </row>
    <row r="37" spans="1:8" s="44" customFormat="1" ht="20.100000000000001" customHeight="1" thickBot="1">
      <c r="A37" s="8"/>
      <c r="B37" s="336" t="s">
        <v>9631</v>
      </c>
      <c r="C37" s="337"/>
      <c r="D37" s="337"/>
      <c r="E37" s="337"/>
      <c r="F37" s="337"/>
      <c r="G37" s="561"/>
      <c r="H37" s="199"/>
    </row>
    <row r="38" spans="1:8" ht="45">
      <c r="B38" s="206" t="s">
        <v>882</v>
      </c>
      <c r="C38" s="207" t="s">
        <v>9632</v>
      </c>
      <c r="D38" s="251" t="s">
        <v>1306</v>
      </c>
      <c r="E38" s="252" t="s">
        <v>1307</v>
      </c>
      <c r="F38" s="210" t="s">
        <v>4162</v>
      </c>
      <c r="G38" s="232" t="s">
        <v>9633</v>
      </c>
      <c r="H38" s="199"/>
    </row>
    <row r="39" spans="1:8" ht="45">
      <c r="B39" s="206" t="s">
        <v>883</v>
      </c>
      <c r="C39" s="207" t="s">
        <v>9634</v>
      </c>
      <c r="D39" s="208" t="s">
        <v>2177</v>
      </c>
      <c r="E39" s="209" t="s">
        <v>6842</v>
      </c>
      <c r="F39" s="210" t="s">
        <v>4162</v>
      </c>
      <c r="G39" s="232" t="s">
        <v>2293</v>
      </c>
      <c r="H39" s="199"/>
    </row>
    <row r="40" spans="1:8" ht="180">
      <c r="B40" s="230" t="s">
        <v>884</v>
      </c>
      <c r="C40" s="207" t="s">
        <v>9635</v>
      </c>
      <c r="D40" s="208" t="s">
        <v>2190</v>
      </c>
      <c r="E40" s="4" t="s">
        <v>1948</v>
      </c>
      <c r="F40" s="231" t="s">
        <v>4162</v>
      </c>
      <c r="G40" s="341" t="s">
        <v>9636</v>
      </c>
      <c r="H40" s="233"/>
    </row>
    <row r="41" spans="1:8" ht="105">
      <c r="B41" s="206" t="s">
        <v>885</v>
      </c>
      <c r="C41" s="207" t="s">
        <v>9637</v>
      </c>
      <c r="D41" s="208" t="s">
        <v>1343</v>
      </c>
      <c r="E41" s="209" t="s">
        <v>4599</v>
      </c>
      <c r="F41" s="210" t="s">
        <v>4162</v>
      </c>
      <c r="G41" s="232" t="s">
        <v>2659</v>
      </c>
      <c r="H41" s="199"/>
    </row>
    <row r="42" spans="1:8" ht="105">
      <c r="B42" s="206" t="s">
        <v>886</v>
      </c>
      <c r="C42" s="207" t="s">
        <v>9638</v>
      </c>
      <c r="D42" s="208" t="s">
        <v>1524</v>
      </c>
      <c r="E42" s="209" t="s">
        <v>4599</v>
      </c>
      <c r="F42" s="210" t="s">
        <v>4162</v>
      </c>
      <c r="G42" s="232" t="s">
        <v>2659</v>
      </c>
      <c r="H42" s="199"/>
    </row>
    <row r="43" spans="1:8" ht="120">
      <c r="B43" s="206" t="s">
        <v>887</v>
      </c>
      <c r="C43" s="207" t="s">
        <v>9639</v>
      </c>
      <c r="D43" s="208" t="s">
        <v>1317</v>
      </c>
      <c r="E43" s="209" t="s">
        <v>1948</v>
      </c>
      <c r="F43" s="210" t="s">
        <v>4162</v>
      </c>
      <c r="G43" s="232" t="s">
        <v>9957</v>
      </c>
      <c r="H43" s="199"/>
    </row>
    <row r="44" spans="1:8" ht="105">
      <c r="B44" s="206" t="s">
        <v>888</v>
      </c>
      <c r="C44" s="207" t="s">
        <v>9640</v>
      </c>
      <c r="D44" s="208" t="s">
        <v>2295</v>
      </c>
      <c r="E44" s="209" t="s">
        <v>9641</v>
      </c>
      <c r="F44" s="210" t="s">
        <v>4162</v>
      </c>
      <c r="G44" s="232" t="s">
        <v>2659</v>
      </c>
      <c r="H44" s="199"/>
    </row>
    <row r="45" spans="1:8" ht="105">
      <c r="B45" s="206" t="s">
        <v>889</v>
      </c>
      <c r="C45" s="207" t="s">
        <v>9642</v>
      </c>
      <c r="D45" s="208" t="s">
        <v>1375</v>
      </c>
      <c r="E45" s="209" t="s">
        <v>1949</v>
      </c>
      <c r="F45" s="210" t="s">
        <v>4162</v>
      </c>
      <c r="G45" s="430" t="s">
        <v>2659</v>
      </c>
      <c r="H45" s="199"/>
    </row>
    <row r="46" spans="1:8" ht="105.75" thickBot="1">
      <c r="B46" s="206" t="s">
        <v>890</v>
      </c>
      <c r="C46" s="207" t="s">
        <v>9643</v>
      </c>
      <c r="D46" s="208" t="s">
        <v>1375</v>
      </c>
      <c r="E46" s="209" t="s">
        <v>1949</v>
      </c>
      <c r="F46" s="210" t="s">
        <v>4162</v>
      </c>
      <c r="G46" s="232" t="s">
        <v>2659</v>
      </c>
      <c r="H46" s="199"/>
    </row>
    <row r="47" spans="1:8" s="44" customFormat="1" ht="20.100000000000001" customHeight="1" thickBot="1">
      <c r="A47" s="8"/>
      <c r="B47" s="336" t="s">
        <v>9644</v>
      </c>
      <c r="C47" s="337"/>
      <c r="D47" s="337"/>
      <c r="E47" s="337"/>
      <c r="F47" s="337"/>
      <c r="G47" s="561"/>
      <c r="H47" s="199"/>
    </row>
    <row r="48" spans="1:8">
      <c r="B48" s="206" t="s">
        <v>891</v>
      </c>
      <c r="C48" s="207" t="s">
        <v>9646</v>
      </c>
      <c r="D48" s="251" t="s">
        <v>1306</v>
      </c>
      <c r="E48" s="252" t="s">
        <v>1307</v>
      </c>
      <c r="F48" s="210" t="s">
        <v>4162</v>
      </c>
      <c r="G48" s="346" t="s">
        <v>9645</v>
      </c>
      <c r="H48" s="199"/>
    </row>
    <row r="49" spans="1:8">
      <c r="B49" s="206" t="s">
        <v>892</v>
      </c>
      <c r="C49" s="207" t="s">
        <v>9647</v>
      </c>
      <c r="D49" s="208" t="s">
        <v>2177</v>
      </c>
      <c r="E49" s="209" t="s">
        <v>6842</v>
      </c>
      <c r="F49" s="210" t="s">
        <v>4162</v>
      </c>
      <c r="G49" s="341"/>
      <c r="H49" s="199"/>
    </row>
    <row r="50" spans="1:8">
      <c r="B50" s="230" t="s">
        <v>893</v>
      </c>
      <c r="C50" s="207" t="s">
        <v>9648</v>
      </c>
      <c r="D50" s="208" t="s">
        <v>2190</v>
      </c>
      <c r="E50" s="4" t="s">
        <v>1948</v>
      </c>
      <c r="F50" s="231" t="s">
        <v>4162</v>
      </c>
      <c r="G50" s="341"/>
      <c r="H50" s="233"/>
    </row>
    <row r="51" spans="1:8">
      <c r="B51" s="206" t="s">
        <v>894</v>
      </c>
      <c r="C51" s="207" t="s">
        <v>9649</v>
      </c>
      <c r="D51" s="208" t="s">
        <v>1343</v>
      </c>
      <c r="E51" s="209" t="s">
        <v>4599</v>
      </c>
      <c r="F51" s="231" t="s">
        <v>4162</v>
      </c>
      <c r="G51" s="341"/>
      <c r="H51" s="199"/>
    </row>
    <row r="52" spans="1:8">
      <c r="B52" s="206" t="s">
        <v>895</v>
      </c>
      <c r="C52" s="207" t="s">
        <v>9650</v>
      </c>
      <c r="D52" s="208" t="s">
        <v>1524</v>
      </c>
      <c r="E52" s="209" t="s">
        <v>4599</v>
      </c>
      <c r="F52" s="231" t="s">
        <v>4162</v>
      </c>
      <c r="G52" s="341"/>
      <c r="H52" s="199"/>
    </row>
    <row r="53" spans="1:8">
      <c r="B53" s="206" t="s">
        <v>896</v>
      </c>
      <c r="C53" s="207" t="s">
        <v>9651</v>
      </c>
      <c r="D53" s="208" t="s">
        <v>1317</v>
      </c>
      <c r="E53" s="209" t="s">
        <v>1948</v>
      </c>
      <c r="F53" s="231" t="s">
        <v>4162</v>
      </c>
      <c r="G53" s="341"/>
      <c r="H53" s="199"/>
    </row>
    <row r="54" spans="1:8">
      <c r="B54" s="206" t="s">
        <v>897</v>
      </c>
      <c r="C54" s="207" t="s">
        <v>9652</v>
      </c>
      <c r="D54" s="208" t="s">
        <v>2295</v>
      </c>
      <c r="E54" s="209" t="s">
        <v>9641</v>
      </c>
      <c r="F54" s="231" t="s">
        <v>4162</v>
      </c>
      <c r="G54" s="341"/>
      <c r="H54" s="199"/>
    </row>
    <row r="55" spans="1:8">
      <c r="B55" s="206" t="s">
        <v>898</v>
      </c>
      <c r="C55" s="207" t="s">
        <v>9653</v>
      </c>
      <c r="D55" s="208" t="s">
        <v>1375</v>
      </c>
      <c r="E55" s="209" t="s">
        <v>1949</v>
      </c>
      <c r="F55" s="231" t="s">
        <v>4162</v>
      </c>
      <c r="G55" s="341"/>
      <c r="H55" s="199"/>
    </row>
    <row r="56" spans="1:8" ht="17.25" thickBot="1">
      <c r="B56" s="206" t="s">
        <v>899</v>
      </c>
      <c r="C56" s="207" t="s">
        <v>9654</v>
      </c>
      <c r="D56" s="208" t="s">
        <v>1375</v>
      </c>
      <c r="E56" s="209" t="s">
        <v>1949</v>
      </c>
      <c r="F56" s="231" t="s">
        <v>4162</v>
      </c>
      <c r="G56" s="341"/>
      <c r="H56" s="199"/>
    </row>
    <row r="57" spans="1:8" s="44" customFormat="1" ht="20.100000000000001" customHeight="1" thickBot="1">
      <c r="A57" s="8"/>
      <c r="B57" s="336" t="s">
        <v>9655</v>
      </c>
      <c r="C57" s="337"/>
      <c r="D57" s="337"/>
      <c r="E57" s="337"/>
      <c r="F57" s="337"/>
      <c r="G57" s="561"/>
      <c r="H57" s="199"/>
    </row>
    <row r="58" spans="1:8">
      <c r="B58" s="206" t="s">
        <v>900</v>
      </c>
      <c r="C58" s="207" t="s">
        <v>9656</v>
      </c>
      <c r="D58" s="251" t="s">
        <v>1306</v>
      </c>
      <c r="E58" s="252" t="s">
        <v>1307</v>
      </c>
      <c r="F58" s="210" t="s">
        <v>4162</v>
      </c>
      <c r="G58" s="346" t="s">
        <v>9645</v>
      </c>
      <c r="H58" s="199"/>
    </row>
    <row r="59" spans="1:8">
      <c r="B59" s="206" t="s">
        <v>901</v>
      </c>
      <c r="C59" s="207" t="s">
        <v>9657</v>
      </c>
      <c r="D59" s="208" t="s">
        <v>2177</v>
      </c>
      <c r="E59" s="209" t="s">
        <v>6842</v>
      </c>
      <c r="F59" s="210" t="s">
        <v>4162</v>
      </c>
      <c r="G59" s="341"/>
      <c r="H59" s="199"/>
    </row>
    <row r="60" spans="1:8">
      <c r="B60" s="230" t="s">
        <v>902</v>
      </c>
      <c r="C60" s="207" t="s">
        <v>9658</v>
      </c>
      <c r="D60" s="208" t="s">
        <v>2190</v>
      </c>
      <c r="E60" s="4" t="s">
        <v>1948</v>
      </c>
      <c r="F60" s="231" t="s">
        <v>4162</v>
      </c>
      <c r="G60" s="341"/>
      <c r="H60" s="233"/>
    </row>
    <row r="61" spans="1:8">
      <c r="B61" s="206" t="s">
        <v>903</v>
      </c>
      <c r="C61" s="207" t="s">
        <v>9659</v>
      </c>
      <c r="D61" s="208" t="s">
        <v>1343</v>
      </c>
      <c r="E61" s="209" t="s">
        <v>4599</v>
      </c>
      <c r="F61" s="231" t="s">
        <v>4162</v>
      </c>
      <c r="G61" s="341"/>
      <c r="H61" s="199"/>
    </row>
    <row r="62" spans="1:8">
      <c r="B62" s="206" t="s">
        <v>904</v>
      </c>
      <c r="C62" s="207" t="s">
        <v>9660</v>
      </c>
      <c r="D62" s="208" t="s">
        <v>1524</v>
      </c>
      <c r="E62" s="209" t="s">
        <v>4599</v>
      </c>
      <c r="F62" s="231" t="s">
        <v>4162</v>
      </c>
      <c r="G62" s="341"/>
      <c r="H62" s="199"/>
    </row>
    <row r="63" spans="1:8">
      <c r="B63" s="206" t="s">
        <v>905</v>
      </c>
      <c r="C63" s="207" t="s">
        <v>9661</v>
      </c>
      <c r="D63" s="208" t="s">
        <v>1317</v>
      </c>
      <c r="E63" s="209" t="s">
        <v>1948</v>
      </c>
      <c r="F63" s="231" t="s">
        <v>4162</v>
      </c>
      <c r="G63" s="341"/>
      <c r="H63" s="199"/>
    </row>
    <row r="64" spans="1:8">
      <c r="B64" s="206" t="s">
        <v>906</v>
      </c>
      <c r="C64" s="207" t="s">
        <v>9662</v>
      </c>
      <c r="D64" s="208" t="s">
        <v>2295</v>
      </c>
      <c r="E64" s="209" t="s">
        <v>9641</v>
      </c>
      <c r="F64" s="231" t="s">
        <v>4162</v>
      </c>
      <c r="G64" s="341"/>
      <c r="H64" s="199"/>
    </row>
    <row r="65" spans="1:8">
      <c r="B65" s="206" t="s">
        <v>907</v>
      </c>
      <c r="C65" s="207" t="s">
        <v>9663</v>
      </c>
      <c r="D65" s="208" t="s">
        <v>1375</v>
      </c>
      <c r="E65" s="209" t="s">
        <v>1949</v>
      </c>
      <c r="F65" s="231" t="s">
        <v>4162</v>
      </c>
      <c r="G65" s="341"/>
      <c r="H65" s="199"/>
    </row>
    <row r="66" spans="1:8" ht="17.25" thickBot="1">
      <c r="B66" s="206" t="s">
        <v>908</v>
      </c>
      <c r="C66" s="207" t="s">
        <v>9664</v>
      </c>
      <c r="D66" s="208" t="s">
        <v>1375</v>
      </c>
      <c r="E66" s="209" t="s">
        <v>1949</v>
      </c>
      <c r="F66" s="231" t="s">
        <v>4162</v>
      </c>
      <c r="G66" s="341"/>
      <c r="H66" s="199"/>
    </row>
    <row r="67" spans="1:8" s="44" customFormat="1" ht="20.100000000000001" customHeight="1" thickBot="1">
      <c r="A67" s="8"/>
      <c r="B67" s="336" t="s">
        <v>9665</v>
      </c>
      <c r="C67" s="337"/>
      <c r="D67" s="337"/>
      <c r="E67" s="337"/>
      <c r="F67" s="337"/>
      <c r="G67" s="561"/>
      <c r="H67" s="199"/>
    </row>
    <row r="68" spans="1:8">
      <c r="B68" s="206" t="s">
        <v>909</v>
      </c>
      <c r="C68" s="207" t="s">
        <v>9666</v>
      </c>
      <c r="D68" s="251" t="s">
        <v>1306</v>
      </c>
      <c r="E68" s="252" t="s">
        <v>1307</v>
      </c>
      <c r="F68" s="210" t="s">
        <v>4162</v>
      </c>
      <c r="G68" s="346" t="s">
        <v>9645</v>
      </c>
      <c r="H68" s="199"/>
    </row>
    <row r="69" spans="1:8">
      <c r="B69" s="206" t="s">
        <v>910</v>
      </c>
      <c r="C69" s="207" t="s">
        <v>9667</v>
      </c>
      <c r="D69" s="208" t="s">
        <v>2177</v>
      </c>
      <c r="E69" s="209" t="s">
        <v>6842</v>
      </c>
      <c r="F69" s="210" t="s">
        <v>4162</v>
      </c>
      <c r="G69" s="341"/>
      <c r="H69" s="199"/>
    </row>
    <row r="70" spans="1:8">
      <c r="B70" s="230" t="s">
        <v>911</v>
      </c>
      <c r="C70" s="207" t="s">
        <v>9668</v>
      </c>
      <c r="D70" s="208" t="s">
        <v>2190</v>
      </c>
      <c r="E70" s="4" t="s">
        <v>1948</v>
      </c>
      <c r="F70" s="231" t="s">
        <v>4162</v>
      </c>
      <c r="G70" s="341"/>
      <c r="H70" s="233"/>
    </row>
    <row r="71" spans="1:8">
      <c r="B71" s="206" t="s">
        <v>912</v>
      </c>
      <c r="C71" s="207" t="s">
        <v>9669</v>
      </c>
      <c r="D71" s="208" t="s">
        <v>1343</v>
      </c>
      <c r="E71" s="209" t="s">
        <v>4599</v>
      </c>
      <c r="F71" s="231" t="s">
        <v>4162</v>
      </c>
      <c r="G71" s="341"/>
      <c r="H71" s="199"/>
    </row>
    <row r="72" spans="1:8">
      <c r="B72" s="206" t="s">
        <v>913</v>
      </c>
      <c r="C72" s="207" t="s">
        <v>9670</v>
      </c>
      <c r="D72" s="208" t="s">
        <v>1524</v>
      </c>
      <c r="E72" s="209" t="s">
        <v>4599</v>
      </c>
      <c r="F72" s="231" t="s">
        <v>4162</v>
      </c>
      <c r="G72" s="341"/>
      <c r="H72" s="199"/>
    </row>
    <row r="73" spans="1:8">
      <c r="B73" s="206" t="s">
        <v>914</v>
      </c>
      <c r="C73" s="207" t="s">
        <v>9671</v>
      </c>
      <c r="D73" s="208" t="s">
        <v>1317</v>
      </c>
      <c r="E73" s="209" t="s">
        <v>1948</v>
      </c>
      <c r="F73" s="231" t="s">
        <v>4162</v>
      </c>
      <c r="G73" s="341"/>
      <c r="H73" s="199"/>
    </row>
    <row r="74" spans="1:8">
      <c r="B74" s="206" t="s">
        <v>915</v>
      </c>
      <c r="C74" s="207" t="s">
        <v>9672</v>
      </c>
      <c r="D74" s="208" t="s">
        <v>2295</v>
      </c>
      <c r="E74" s="209" t="s">
        <v>9641</v>
      </c>
      <c r="F74" s="231" t="s">
        <v>4162</v>
      </c>
      <c r="G74" s="341"/>
      <c r="H74" s="199"/>
    </row>
    <row r="75" spans="1:8">
      <c r="B75" s="206" t="s">
        <v>916</v>
      </c>
      <c r="C75" s="207" t="s">
        <v>9673</v>
      </c>
      <c r="D75" s="208" t="s">
        <v>1375</v>
      </c>
      <c r="E75" s="209" t="s">
        <v>1949</v>
      </c>
      <c r="F75" s="231" t="s">
        <v>4162</v>
      </c>
      <c r="G75" s="341"/>
      <c r="H75" s="199"/>
    </row>
    <row r="76" spans="1:8" ht="17.25" thickBot="1">
      <c r="B76" s="206" t="s">
        <v>917</v>
      </c>
      <c r="C76" s="207" t="s">
        <v>9674</v>
      </c>
      <c r="D76" s="208" t="s">
        <v>1375</v>
      </c>
      <c r="E76" s="209" t="s">
        <v>1949</v>
      </c>
      <c r="F76" s="231" t="s">
        <v>4162</v>
      </c>
      <c r="G76" s="341"/>
      <c r="H76" s="199"/>
    </row>
    <row r="77" spans="1:8" s="44" customFormat="1" ht="20.100000000000001" customHeight="1" thickBot="1">
      <c r="A77" s="8"/>
      <c r="B77" s="336" t="s">
        <v>9675</v>
      </c>
      <c r="C77" s="337"/>
      <c r="D77" s="337"/>
      <c r="E77" s="337"/>
      <c r="F77" s="337"/>
      <c r="G77" s="561"/>
      <c r="H77" s="199"/>
    </row>
    <row r="78" spans="1:8">
      <c r="B78" s="206" t="s">
        <v>918</v>
      </c>
      <c r="C78" s="207" t="s">
        <v>9676</v>
      </c>
      <c r="D78" s="251" t="s">
        <v>1306</v>
      </c>
      <c r="E78" s="252" t="s">
        <v>1307</v>
      </c>
      <c r="F78" s="210" t="s">
        <v>4162</v>
      </c>
      <c r="G78" s="346" t="s">
        <v>9645</v>
      </c>
      <c r="H78" s="199"/>
    </row>
    <row r="79" spans="1:8">
      <c r="B79" s="206" t="s">
        <v>919</v>
      </c>
      <c r="C79" s="207" t="s">
        <v>9677</v>
      </c>
      <c r="D79" s="208" t="s">
        <v>2177</v>
      </c>
      <c r="E79" s="209" t="s">
        <v>6842</v>
      </c>
      <c r="F79" s="210" t="s">
        <v>4162</v>
      </c>
      <c r="G79" s="341"/>
      <c r="H79" s="199"/>
    </row>
    <row r="80" spans="1:8">
      <c r="A80" s="562"/>
      <c r="B80" s="230" t="s">
        <v>920</v>
      </c>
      <c r="C80" s="207" t="s">
        <v>9678</v>
      </c>
      <c r="D80" s="208" t="s">
        <v>2190</v>
      </c>
      <c r="E80" s="4" t="s">
        <v>1948</v>
      </c>
      <c r="F80" s="231" t="s">
        <v>4162</v>
      </c>
      <c r="G80" s="341"/>
      <c r="H80" s="233"/>
    </row>
    <row r="81" spans="1:8">
      <c r="B81" s="206" t="s">
        <v>921</v>
      </c>
      <c r="C81" s="207" t="s">
        <v>9679</v>
      </c>
      <c r="D81" s="208" t="s">
        <v>1343</v>
      </c>
      <c r="E81" s="209" t="s">
        <v>4599</v>
      </c>
      <c r="F81" s="231" t="s">
        <v>4162</v>
      </c>
      <c r="G81" s="341"/>
      <c r="H81" s="199"/>
    </row>
    <row r="82" spans="1:8">
      <c r="B82" s="206" t="s">
        <v>922</v>
      </c>
      <c r="C82" s="207" t="s">
        <v>9680</v>
      </c>
      <c r="D82" s="208" t="s">
        <v>1524</v>
      </c>
      <c r="E82" s="209" t="s">
        <v>4599</v>
      </c>
      <c r="F82" s="231" t="s">
        <v>4162</v>
      </c>
      <c r="G82" s="341"/>
      <c r="H82" s="199"/>
    </row>
    <row r="83" spans="1:8">
      <c r="B83" s="206" t="s">
        <v>923</v>
      </c>
      <c r="C83" s="207" t="s">
        <v>9681</v>
      </c>
      <c r="D83" s="208" t="s">
        <v>1317</v>
      </c>
      <c r="E83" s="209" t="s">
        <v>1948</v>
      </c>
      <c r="F83" s="231" t="s">
        <v>4162</v>
      </c>
      <c r="G83" s="341"/>
      <c r="H83" s="199"/>
    </row>
    <row r="84" spans="1:8">
      <c r="B84" s="206" t="s">
        <v>924</v>
      </c>
      <c r="C84" s="207" t="s">
        <v>9682</v>
      </c>
      <c r="D84" s="208" t="s">
        <v>2295</v>
      </c>
      <c r="E84" s="209" t="s">
        <v>9641</v>
      </c>
      <c r="F84" s="231" t="s">
        <v>4162</v>
      </c>
      <c r="G84" s="341"/>
      <c r="H84" s="199"/>
    </row>
    <row r="85" spans="1:8">
      <c r="B85" s="206" t="s">
        <v>925</v>
      </c>
      <c r="C85" s="207" t="s">
        <v>9683</v>
      </c>
      <c r="D85" s="208" t="s">
        <v>1375</v>
      </c>
      <c r="E85" s="209" t="s">
        <v>1949</v>
      </c>
      <c r="F85" s="231" t="s">
        <v>4162</v>
      </c>
      <c r="G85" s="341"/>
      <c r="H85" s="199"/>
    </row>
    <row r="86" spans="1:8" ht="17.25" thickBot="1">
      <c r="B86" s="206" t="s">
        <v>926</v>
      </c>
      <c r="C86" s="207" t="s">
        <v>9684</v>
      </c>
      <c r="D86" s="208" t="s">
        <v>1375</v>
      </c>
      <c r="E86" s="209" t="s">
        <v>1949</v>
      </c>
      <c r="F86" s="231" t="s">
        <v>4162</v>
      </c>
      <c r="G86" s="341"/>
      <c r="H86" s="199"/>
    </row>
    <row r="87" spans="1:8" s="44" customFormat="1" ht="20.100000000000001" customHeight="1" thickBot="1">
      <c r="A87" s="8"/>
      <c r="B87" s="336" t="s">
        <v>9685</v>
      </c>
      <c r="C87" s="337"/>
      <c r="D87" s="337"/>
      <c r="E87" s="337"/>
      <c r="F87" s="337"/>
      <c r="G87" s="561"/>
      <c r="H87" s="199"/>
    </row>
    <row r="88" spans="1:8">
      <c r="B88" s="206" t="s">
        <v>927</v>
      </c>
      <c r="C88" s="207" t="s">
        <v>9686</v>
      </c>
      <c r="D88" s="251" t="s">
        <v>1306</v>
      </c>
      <c r="E88" s="252" t="s">
        <v>1307</v>
      </c>
      <c r="F88" s="210" t="s">
        <v>4162</v>
      </c>
      <c r="G88" s="346" t="s">
        <v>9645</v>
      </c>
      <c r="H88" s="199"/>
    </row>
    <row r="89" spans="1:8">
      <c r="B89" s="206" t="s">
        <v>928</v>
      </c>
      <c r="C89" s="207" t="s">
        <v>9687</v>
      </c>
      <c r="D89" s="208" t="s">
        <v>2177</v>
      </c>
      <c r="E89" s="209" t="s">
        <v>6842</v>
      </c>
      <c r="F89" s="210" t="s">
        <v>4162</v>
      </c>
      <c r="G89" s="341"/>
      <c r="H89" s="199"/>
    </row>
    <row r="90" spans="1:8">
      <c r="A90" s="562"/>
      <c r="B90" s="230" t="s">
        <v>929</v>
      </c>
      <c r="C90" s="207" t="s">
        <v>9688</v>
      </c>
      <c r="D90" s="208" t="s">
        <v>2190</v>
      </c>
      <c r="E90" s="4" t="s">
        <v>1948</v>
      </c>
      <c r="F90" s="231" t="s">
        <v>4162</v>
      </c>
      <c r="G90" s="341"/>
      <c r="H90" s="233"/>
    </row>
    <row r="91" spans="1:8">
      <c r="B91" s="206" t="s">
        <v>930</v>
      </c>
      <c r="C91" s="207" t="s">
        <v>9689</v>
      </c>
      <c r="D91" s="208" t="s">
        <v>1343</v>
      </c>
      <c r="E91" s="209" t="s">
        <v>4599</v>
      </c>
      <c r="F91" s="231" t="s">
        <v>4162</v>
      </c>
      <c r="G91" s="341"/>
      <c r="H91" s="199"/>
    </row>
    <row r="92" spans="1:8">
      <c r="B92" s="206" t="s">
        <v>931</v>
      </c>
      <c r="C92" s="207" t="s">
        <v>9690</v>
      </c>
      <c r="D92" s="208" t="s">
        <v>1524</v>
      </c>
      <c r="E92" s="209" t="s">
        <v>4599</v>
      </c>
      <c r="F92" s="231" t="s">
        <v>4162</v>
      </c>
      <c r="G92" s="341"/>
      <c r="H92" s="199"/>
    </row>
    <row r="93" spans="1:8">
      <c r="B93" s="206" t="s">
        <v>932</v>
      </c>
      <c r="C93" s="207" t="s">
        <v>9691</v>
      </c>
      <c r="D93" s="208" t="s">
        <v>1317</v>
      </c>
      <c r="E93" s="209" t="s">
        <v>1948</v>
      </c>
      <c r="F93" s="231" t="s">
        <v>4162</v>
      </c>
      <c r="G93" s="341"/>
      <c r="H93" s="199"/>
    </row>
    <row r="94" spans="1:8">
      <c r="B94" s="206" t="s">
        <v>933</v>
      </c>
      <c r="C94" s="207" t="s">
        <v>9692</v>
      </c>
      <c r="D94" s="208" t="s">
        <v>2295</v>
      </c>
      <c r="E94" s="209" t="s">
        <v>9641</v>
      </c>
      <c r="F94" s="231" t="s">
        <v>4162</v>
      </c>
      <c r="G94" s="341"/>
      <c r="H94" s="199"/>
    </row>
    <row r="95" spans="1:8">
      <c r="B95" s="206" t="s">
        <v>934</v>
      </c>
      <c r="C95" s="207" t="s">
        <v>9693</v>
      </c>
      <c r="D95" s="208" t="s">
        <v>1375</v>
      </c>
      <c r="E95" s="209" t="s">
        <v>1949</v>
      </c>
      <c r="F95" s="231" t="s">
        <v>4162</v>
      </c>
      <c r="G95" s="341"/>
      <c r="H95" s="199"/>
    </row>
    <row r="96" spans="1:8" ht="17.25" thickBot="1">
      <c r="B96" s="206" t="s">
        <v>935</v>
      </c>
      <c r="C96" s="207" t="s">
        <v>9694</v>
      </c>
      <c r="D96" s="208" t="s">
        <v>1375</v>
      </c>
      <c r="E96" s="209" t="s">
        <v>1949</v>
      </c>
      <c r="F96" s="231" t="s">
        <v>4162</v>
      </c>
      <c r="G96" s="341"/>
      <c r="H96" s="199"/>
    </row>
    <row r="97" spans="1:8" s="44" customFormat="1" ht="20.100000000000001" customHeight="1" thickBot="1">
      <c r="A97" s="8"/>
      <c r="B97" s="336" t="s">
        <v>9695</v>
      </c>
      <c r="C97" s="337"/>
      <c r="D97" s="337"/>
      <c r="E97" s="337"/>
      <c r="F97" s="337"/>
      <c r="G97" s="561"/>
      <c r="H97" s="199"/>
    </row>
    <row r="98" spans="1:8">
      <c r="B98" s="206" t="s">
        <v>936</v>
      </c>
      <c r="C98" s="207" t="s">
        <v>9696</v>
      </c>
      <c r="D98" s="251" t="s">
        <v>1306</v>
      </c>
      <c r="E98" s="252" t="s">
        <v>1307</v>
      </c>
      <c r="F98" s="210" t="s">
        <v>4162</v>
      </c>
      <c r="G98" s="346" t="s">
        <v>9645</v>
      </c>
      <c r="H98" s="199"/>
    </row>
    <row r="99" spans="1:8">
      <c r="B99" s="206" t="s">
        <v>937</v>
      </c>
      <c r="C99" s="207" t="s">
        <v>9697</v>
      </c>
      <c r="D99" s="208" t="s">
        <v>2177</v>
      </c>
      <c r="E99" s="209" t="s">
        <v>6842</v>
      </c>
      <c r="F99" s="210" t="s">
        <v>4162</v>
      </c>
      <c r="G99" s="341"/>
      <c r="H99" s="199"/>
    </row>
    <row r="100" spans="1:8">
      <c r="A100" s="562"/>
      <c r="B100" s="230" t="s">
        <v>938</v>
      </c>
      <c r="C100" s="207" t="s">
        <v>9698</v>
      </c>
      <c r="D100" s="208" t="s">
        <v>2190</v>
      </c>
      <c r="E100" s="4" t="s">
        <v>1948</v>
      </c>
      <c r="F100" s="231" t="s">
        <v>4162</v>
      </c>
      <c r="G100" s="341"/>
      <c r="H100" s="233"/>
    </row>
    <row r="101" spans="1:8">
      <c r="B101" s="206" t="s">
        <v>939</v>
      </c>
      <c r="C101" s="207" t="s">
        <v>9699</v>
      </c>
      <c r="D101" s="208" t="s">
        <v>1343</v>
      </c>
      <c r="E101" s="209" t="s">
        <v>4599</v>
      </c>
      <c r="F101" s="231" t="s">
        <v>4162</v>
      </c>
      <c r="G101" s="341"/>
      <c r="H101" s="199"/>
    </row>
    <row r="102" spans="1:8">
      <c r="B102" s="206" t="s">
        <v>940</v>
      </c>
      <c r="C102" s="207" t="s">
        <v>9700</v>
      </c>
      <c r="D102" s="208" t="s">
        <v>1524</v>
      </c>
      <c r="E102" s="209" t="s">
        <v>4599</v>
      </c>
      <c r="F102" s="231" t="s">
        <v>4162</v>
      </c>
      <c r="G102" s="341"/>
      <c r="H102" s="199"/>
    </row>
    <row r="103" spans="1:8">
      <c r="B103" s="206" t="s">
        <v>941</v>
      </c>
      <c r="C103" s="207" t="s">
        <v>9701</v>
      </c>
      <c r="D103" s="208" t="s">
        <v>1317</v>
      </c>
      <c r="E103" s="209" t="s">
        <v>1948</v>
      </c>
      <c r="F103" s="231" t="s">
        <v>4162</v>
      </c>
      <c r="G103" s="341"/>
      <c r="H103" s="199"/>
    </row>
    <row r="104" spans="1:8">
      <c r="B104" s="206" t="s">
        <v>942</v>
      </c>
      <c r="C104" s="207" t="s">
        <v>9702</v>
      </c>
      <c r="D104" s="208" t="s">
        <v>2295</v>
      </c>
      <c r="E104" s="209" t="s">
        <v>9641</v>
      </c>
      <c r="F104" s="231" t="s">
        <v>4162</v>
      </c>
      <c r="G104" s="341"/>
      <c r="H104" s="199"/>
    </row>
    <row r="105" spans="1:8">
      <c r="B105" s="206" t="s">
        <v>943</v>
      </c>
      <c r="C105" s="207" t="s">
        <v>9703</v>
      </c>
      <c r="D105" s="208" t="s">
        <v>1375</v>
      </c>
      <c r="E105" s="209" t="s">
        <v>1949</v>
      </c>
      <c r="F105" s="231" t="s">
        <v>4162</v>
      </c>
      <c r="G105" s="341"/>
      <c r="H105" s="199"/>
    </row>
    <row r="106" spans="1:8" ht="17.25" thickBot="1">
      <c r="B106" s="206" t="s">
        <v>944</v>
      </c>
      <c r="C106" s="207" t="s">
        <v>9704</v>
      </c>
      <c r="D106" s="208" t="s">
        <v>1375</v>
      </c>
      <c r="E106" s="209" t="s">
        <v>1949</v>
      </c>
      <c r="F106" s="231" t="s">
        <v>4162</v>
      </c>
      <c r="G106" s="341"/>
      <c r="H106" s="199"/>
    </row>
    <row r="107" spans="1:8" s="44" customFormat="1" ht="20.100000000000001" customHeight="1" thickBot="1">
      <c r="A107" s="8"/>
      <c r="B107" s="336" t="s">
        <v>9705</v>
      </c>
      <c r="C107" s="337"/>
      <c r="D107" s="337"/>
      <c r="E107" s="337"/>
      <c r="F107" s="337"/>
      <c r="G107" s="561"/>
      <c r="H107" s="199"/>
    </row>
    <row r="108" spans="1:8">
      <c r="B108" s="206" t="s">
        <v>945</v>
      </c>
      <c r="C108" s="207" t="s">
        <v>9706</v>
      </c>
      <c r="D108" s="251" t="s">
        <v>1306</v>
      </c>
      <c r="E108" s="252" t="s">
        <v>1307</v>
      </c>
      <c r="F108" s="210" t="s">
        <v>4162</v>
      </c>
      <c r="G108" s="346" t="s">
        <v>9645</v>
      </c>
      <c r="H108" s="199"/>
    </row>
    <row r="109" spans="1:8">
      <c r="B109" s="206" t="s">
        <v>946</v>
      </c>
      <c r="C109" s="207" t="s">
        <v>9707</v>
      </c>
      <c r="D109" s="208" t="s">
        <v>2177</v>
      </c>
      <c r="E109" s="209" t="s">
        <v>6842</v>
      </c>
      <c r="F109" s="210" t="s">
        <v>4162</v>
      </c>
      <c r="G109" s="341"/>
      <c r="H109" s="199"/>
    </row>
    <row r="110" spans="1:8">
      <c r="A110" s="562"/>
      <c r="B110" s="230" t="s">
        <v>947</v>
      </c>
      <c r="C110" s="207" t="s">
        <v>9708</v>
      </c>
      <c r="D110" s="208" t="s">
        <v>2190</v>
      </c>
      <c r="E110" s="4" t="s">
        <v>1948</v>
      </c>
      <c r="F110" s="231" t="s">
        <v>4162</v>
      </c>
      <c r="G110" s="341"/>
      <c r="H110" s="233"/>
    </row>
    <row r="111" spans="1:8">
      <c r="B111" s="206" t="s">
        <v>948</v>
      </c>
      <c r="C111" s="207" t="s">
        <v>9709</v>
      </c>
      <c r="D111" s="208" t="s">
        <v>1343</v>
      </c>
      <c r="E111" s="209" t="s">
        <v>4599</v>
      </c>
      <c r="F111" s="231" t="s">
        <v>4162</v>
      </c>
      <c r="G111" s="341"/>
      <c r="H111" s="199"/>
    </row>
    <row r="112" spans="1:8">
      <c r="B112" s="206" t="s">
        <v>949</v>
      </c>
      <c r="C112" s="207" t="s">
        <v>9710</v>
      </c>
      <c r="D112" s="208" t="s">
        <v>1524</v>
      </c>
      <c r="E112" s="209" t="s">
        <v>4599</v>
      </c>
      <c r="F112" s="231" t="s">
        <v>4162</v>
      </c>
      <c r="G112" s="341"/>
      <c r="H112" s="199"/>
    </row>
    <row r="113" spans="1:8">
      <c r="B113" s="206" t="s">
        <v>950</v>
      </c>
      <c r="C113" s="207" t="s">
        <v>9711</v>
      </c>
      <c r="D113" s="208" t="s">
        <v>1317</v>
      </c>
      <c r="E113" s="209" t="s">
        <v>1948</v>
      </c>
      <c r="F113" s="231" t="s">
        <v>4162</v>
      </c>
      <c r="G113" s="341"/>
      <c r="H113" s="199"/>
    </row>
    <row r="114" spans="1:8">
      <c r="B114" s="206" t="s">
        <v>951</v>
      </c>
      <c r="C114" s="207" t="s">
        <v>9712</v>
      </c>
      <c r="D114" s="208" t="s">
        <v>2295</v>
      </c>
      <c r="E114" s="209" t="s">
        <v>9641</v>
      </c>
      <c r="F114" s="231" t="s">
        <v>4162</v>
      </c>
      <c r="G114" s="341"/>
      <c r="H114" s="199"/>
    </row>
    <row r="115" spans="1:8">
      <c r="B115" s="206" t="s">
        <v>952</v>
      </c>
      <c r="C115" s="207" t="s">
        <v>9713</v>
      </c>
      <c r="D115" s="208" t="s">
        <v>1375</v>
      </c>
      <c r="E115" s="209" t="s">
        <v>1949</v>
      </c>
      <c r="F115" s="231" t="s">
        <v>4162</v>
      </c>
      <c r="G115" s="341"/>
      <c r="H115" s="199"/>
    </row>
    <row r="116" spans="1:8" ht="17.25" thickBot="1">
      <c r="B116" s="206" t="s">
        <v>953</v>
      </c>
      <c r="C116" s="207" t="s">
        <v>9714</v>
      </c>
      <c r="D116" s="208" t="s">
        <v>1375</v>
      </c>
      <c r="E116" s="209" t="s">
        <v>1949</v>
      </c>
      <c r="F116" s="231" t="s">
        <v>4162</v>
      </c>
      <c r="G116" s="341"/>
      <c r="H116" s="199"/>
    </row>
    <row r="117" spans="1:8" s="44" customFormat="1" ht="20.100000000000001" customHeight="1" thickBot="1">
      <c r="A117" s="8"/>
      <c r="B117" s="336" t="s">
        <v>9715</v>
      </c>
      <c r="C117" s="337"/>
      <c r="D117" s="337"/>
      <c r="E117" s="337"/>
      <c r="F117" s="337"/>
      <c r="G117" s="561"/>
      <c r="H117" s="199"/>
    </row>
    <row r="118" spans="1:8">
      <c r="B118" s="206" t="s">
        <v>954</v>
      </c>
      <c r="C118" s="207" t="s">
        <v>9716</v>
      </c>
      <c r="D118" s="251" t="s">
        <v>1306</v>
      </c>
      <c r="E118" s="252" t="s">
        <v>1307</v>
      </c>
      <c r="F118" s="210" t="s">
        <v>4162</v>
      </c>
      <c r="G118" s="346" t="s">
        <v>9645</v>
      </c>
      <c r="H118" s="199"/>
    </row>
    <row r="119" spans="1:8">
      <c r="B119" s="206" t="s">
        <v>955</v>
      </c>
      <c r="C119" s="207" t="s">
        <v>9717</v>
      </c>
      <c r="D119" s="208" t="s">
        <v>2177</v>
      </c>
      <c r="E119" s="209" t="s">
        <v>6842</v>
      </c>
      <c r="F119" s="210" t="s">
        <v>4162</v>
      </c>
      <c r="G119" s="341"/>
      <c r="H119" s="199"/>
    </row>
    <row r="120" spans="1:8">
      <c r="A120" s="562"/>
      <c r="B120" s="230" t="s">
        <v>956</v>
      </c>
      <c r="C120" s="207" t="s">
        <v>9718</v>
      </c>
      <c r="D120" s="208" t="s">
        <v>2190</v>
      </c>
      <c r="E120" s="4" t="s">
        <v>1948</v>
      </c>
      <c r="F120" s="231" t="s">
        <v>4162</v>
      </c>
      <c r="G120" s="341"/>
      <c r="H120" s="233"/>
    </row>
    <row r="121" spans="1:8">
      <c r="B121" s="206" t="s">
        <v>957</v>
      </c>
      <c r="C121" s="207" t="s">
        <v>9719</v>
      </c>
      <c r="D121" s="208" t="s">
        <v>1343</v>
      </c>
      <c r="E121" s="209" t="s">
        <v>4599</v>
      </c>
      <c r="F121" s="231" t="s">
        <v>4162</v>
      </c>
      <c r="G121" s="341"/>
      <c r="H121" s="199"/>
    </row>
    <row r="122" spans="1:8">
      <c r="B122" s="206" t="s">
        <v>958</v>
      </c>
      <c r="C122" s="207" t="s">
        <v>9720</v>
      </c>
      <c r="D122" s="208" t="s">
        <v>1524</v>
      </c>
      <c r="E122" s="209" t="s">
        <v>4599</v>
      </c>
      <c r="F122" s="231" t="s">
        <v>4162</v>
      </c>
      <c r="G122" s="341"/>
      <c r="H122" s="199"/>
    </row>
    <row r="123" spans="1:8">
      <c r="B123" s="206" t="s">
        <v>959</v>
      </c>
      <c r="C123" s="207" t="s">
        <v>9721</v>
      </c>
      <c r="D123" s="208" t="s">
        <v>1317</v>
      </c>
      <c r="E123" s="209" t="s">
        <v>1948</v>
      </c>
      <c r="F123" s="231" t="s">
        <v>4162</v>
      </c>
      <c r="G123" s="341"/>
      <c r="H123" s="199"/>
    </row>
    <row r="124" spans="1:8">
      <c r="B124" s="206" t="s">
        <v>960</v>
      </c>
      <c r="C124" s="207" t="s">
        <v>9722</v>
      </c>
      <c r="D124" s="208" t="s">
        <v>2295</v>
      </c>
      <c r="E124" s="209" t="s">
        <v>9641</v>
      </c>
      <c r="F124" s="231" t="s">
        <v>4162</v>
      </c>
      <c r="G124" s="341"/>
      <c r="H124" s="199"/>
    </row>
    <row r="125" spans="1:8">
      <c r="B125" s="206" t="s">
        <v>961</v>
      </c>
      <c r="C125" s="207" t="s">
        <v>9723</v>
      </c>
      <c r="D125" s="208" t="s">
        <v>1375</v>
      </c>
      <c r="E125" s="209" t="s">
        <v>1949</v>
      </c>
      <c r="F125" s="231" t="s">
        <v>4162</v>
      </c>
      <c r="G125" s="341"/>
      <c r="H125" s="199"/>
    </row>
    <row r="126" spans="1:8" ht="17.25" thickBot="1">
      <c r="B126" s="206" t="s">
        <v>962</v>
      </c>
      <c r="C126" s="207" t="s">
        <v>9724</v>
      </c>
      <c r="D126" s="208" t="s">
        <v>1375</v>
      </c>
      <c r="E126" s="209" t="s">
        <v>1949</v>
      </c>
      <c r="F126" s="231" t="s">
        <v>4162</v>
      </c>
      <c r="G126" s="341"/>
      <c r="H126" s="199"/>
    </row>
    <row r="127" spans="1:8" s="44" customFormat="1" ht="20.100000000000001" customHeight="1" thickBot="1">
      <c r="A127" s="8"/>
      <c r="B127" s="336" t="s">
        <v>9725</v>
      </c>
      <c r="C127" s="337"/>
      <c r="D127" s="337"/>
      <c r="E127" s="337"/>
      <c r="F127" s="337"/>
      <c r="G127" s="561"/>
      <c r="H127" s="199"/>
    </row>
    <row r="128" spans="1:8">
      <c r="B128" s="206" t="s">
        <v>963</v>
      </c>
      <c r="C128" s="207" t="s">
        <v>9726</v>
      </c>
      <c r="D128" s="251" t="s">
        <v>1306</v>
      </c>
      <c r="E128" s="252" t="s">
        <v>1307</v>
      </c>
      <c r="F128" s="210" t="s">
        <v>4162</v>
      </c>
      <c r="G128" s="346" t="s">
        <v>9645</v>
      </c>
      <c r="H128" s="199"/>
    </row>
    <row r="129" spans="1:8">
      <c r="B129" s="206" t="s">
        <v>964</v>
      </c>
      <c r="C129" s="207" t="s">
        <v>9727</v>
      </c>
      <c r="D129" s="208" t="s">
        <v>2177</v>
      </c>
      <c r="E129" s="209" t="s">
        <v>6842</v>
      </c>
      <c r="F129" s="210" t="s">
        <v>4162</v>
      </c>
      <c r="G129" s="341"/>
      <c r="H129" s="199"/>
    </row>
    <row r="130" spans="1:8">
      <c r="A130" s="562"/>
      <c r="B130" s="230" t="s">
        <v>965</v>
      </c>
      <c r="C130" s="207" t="s">
        <v>9728</v>
      </c>
      <c r="D130" s="208" t="s">
        <v>2190</v>
      </c>
      <c r="E130" s="4" t="s">
        <v>1948</v>
      </c>
      <c r="F130" s="231" t="s">
        <v>4162</v>
      </c>
      <c r="G130" s="341"/>
      <c r="H130" s="233"/>
    </row>
    <row r="131" spans="1:8">
      <c r="B131" s="206" t="s">
        <v>966</v>
      </c>
      <c r="C131" s="207" t="s">
        <v>9729</v>
      </c>
      <c r="D131" s="208" t="s">
        <v>1343</v>
      </c>
      <c r="E131" s="209" t="s">
        <v>4599</v>
      </c>
      <c r="F131" s="231" t="s">
        <v>4162</v>
      </c>
      <c r="G131" s="341"/>
      <c r="H131" s="199"/>
    </row>
    <row r="132" spans="1:8">
      <c r="B132" s="206" t="s">
        <v>967</v>
      </c>
      <c r="C132" s="207" t="s">
        <v>9730</v>
      </c>
      <c r="D132" s="208" t="s">
        <v>1524</v>
      </c>
      <c r="E132" s="209" t="s">
        <v>4599</v>
      </c>
      <c r="F132" s="231" t="s">
        <v>4162</v>
      </c>
      <c r="G132" s="341"/>
      <c r="H132" s="199"/>
    </row>
    <row r="133" spans="1:8">
      <c r="B133" s="206" t="s">
        <v>968</v>
      </c>
      <c r="C133" s="207" t="s">
        <v>9731</v>
      </c>
      <c r="D133" s="208" t="s">
        <v>1317</v>
      </c>
      <c r="E133" s="209" t="s">
        <v>1948</v>
      </c>
      <c r="F133" s="231" t="s">
        <v>4162</v>
      </c>
      <c r="G133" s="341"/>
      <c r="H133" s="199"/>
    </row>
    <row r="134" spans="1:8">
      <c r="B134" s="206" t="s">
        <v>969</v>
      </c>
      <c r="C134" s="207" t="s">
        <v>9732</v>
      </c>
      <c r="D134" s="208" t="s">
        <v>2295</v>
      </c>
      <c r="E134" s="209" t="s">
        <v>9641</v>
      </c>
      <c r="F134" s="231" t="s">
        <v>4162</v>
      </c>
      <c r="G134" s="341"/>
      <c r="H134" s="199"/>
    </row>
    <row r="135" spans="1:8">
      <c r="B135" s="206" t="s">
        <v>970</v>
      </c>
      <c r="C135" s="207" t="s">
        <v>9733</v>
      </c>
      <c r="D135" s="208" t="s">
        <v>1375</v>
      </c>
      <c r="E135" s="209" t="s">
        <v>1949</v>
      </c>
      <c r="F135" s="231" t="s">
        <v>4162</v>
      </c>
      <c r="G135" s="341"/>
      <c r="H135" s="199"/>
    </row>
    <row r="136" spans="1:8" ht="17.25" thickBot="1">
      <c r="B136" s="206" t="s">
        <v>971</v>
      </c>
      <c r="C136" s="207" t="s">
        <v>9734</v>
      </c>
      <c r="D136" s="208" t="s">
        <v>1375</v>
      </c>
      <c r="E136" s="209" t="s">
        <v>1949</v>
      </c>
      <c r="F136" s="231" t="s">
        <v>4162</v>
      </c>
      <c r="G136" s="341"/>
      <c r="H136" s="199"/>
    </row>
    <row r="137" spans="1:8" s="44" customFormat="1" ht="20.100000000000001" customHeight="1" thickBot="1">
      <c r="A137" s="8"/>
      <c r="B137" s="336" t="s">
        <v>9735</v>
      </c>
      <c r="C137" s="337"/>
      <c r="D137" s="337"/>
      <c r="E137" s="337"/>
      <c r="F137" s="337"/>
      <c r="G137" s="561"/>
      <c r="H137" s="199"/>
    </row>
    <row r="138" spans="1:8">
      <c r="B138" s="206" t="s">
        <v>973</v>
      </c>
      <c r="C138" s="207" t="s">
        <v>9736</v>
      </c>
      <c r="D138" s="251" t="s">
        <v>1306</v>
      </c>
      <c r="E138" s="252" t="s">
        <v>1307</v>
      </c>
      <c r="F138" s="210" t="s">
        <v>4162</v>
      </c>
      <c r="G138" s="346" t="s">
        <v>9645</v>
      </c>
      <c r="H138" s="199"/>
    </row>
    <row r="139" spans="1:8">
      <c r="B139" s="206" t="s">
        <v>974</v>
      </c>
      <c r="C139" s="207" t="s">
        <v>9737</v>
      </c>
      <c r="D139" s="208" t="s">
        <v>2177</v>
      </c>
      <c r="E139" s="209" t="s">
        <v>6842</v>
      </c>
      <c r="F139" s="210" t="s">
        <v>4162</v>
      </c>
      <c r="G139" s="341"/>
      <c r="H139" s="199"/>
    </row>
    <row r="140" spans="1:8">
      <c r="A140" s="562"/>
      <c r="B140" s="230" t="s">
        <v>975</v>
      </c>
      <c r="C140" s="207" t="s">
        <v>9738</v>
      </c>
      <c r="D140" s="208" t="s">
        <v>2190</v>
      </c>
      <c r="E140" s="4" t="s">
        <v>1948</v>
      </c>
      <c r="F140" s="231" t="s">
        <v>4162</v>
      </c>
      <c r="G140" s="341"/>
      <c r="H140" s="233"/>
    </row>
    <row r="141" spans="1:8">
      <c r="B141" s="206" t="s">
        <v>976</v>
      </c>
      <c r="C141" s="207" t="s">
        <v>9739</v>
      </c>
      <c r="D141" s="208" t="s">
        <v>1343</v>
      </c>
      <c r="E141" s="209" t="s">
        <v>4599</v>
      </c>
      <c r="F141" s="231" t="s">
        <v>4162</v>
      </c>
      <c r="G141" s="341"/>
      <c r="H141" s="199"/>
    </row>
    <row r="142" spans="1:8">
      <c r="B142" s="206" t="s">
        <v>977</v>
      </c>
      <c r="C142" s="207" t="s">
        <v>9740</v>
      </c>
      <c r="D142" s="208" t="s">
        <v>1524</v>
      </c>
      <c r="E142" s="209" t="s">
        <v>4599</v>
      </c>
      <c r="F142" s="231" t="s">
        <v>4162</v>
      </c>
      <c r="G142" s="341"/>
      <c r="H142" s="199"/>
    </row>
    <row r="143" spans="1:8">
      <c r="B143" s="206" t="s">
        <v>978</v>
      </c>
      <c r="C143" s="207" t="s">
        <v>9741</v>
      </c>
      <c r="D143" s="208" t="s">
        <v>1317</v>
      </c>
      <c r="E143" s="209" t="s">
        <v>1948</v>
      </c>
      <c r="F143" s="231" t="s">
        <v>4162</v>
      </c>
      <c r="G143" s="341"/>
      <c r="H143" s="199"/>
    </row>
    <row r="144" spans="1:8">
      <c r="B144" s="206" t="s">
        <v>979</v>
      </c>
      <c r="C144" s="207" t="s">
        <v>9742</v>
      </c>
      <c r="D144" s="208" t="s">
        <v>2295</v>
      </c>
      <c r="E144" s="209" t="s">
        <v>9641</v>
      </c>
      <c r="F144" s="231" t="s">
        <v>4162</v>
      </c>
      <c r="G144" s="341"/>
      <c r="H144" s="199"/>
    </row>
    <row r="145" spans="1:8">
      <c r="B145" s="206" t="s">
        <v>980</v>
      </c>
      <c r="C145" s="207" t="s">
        <v>9743</v>
      </c>
      <c r="D145" s="208" t="s">
        <v>1375</v>
      </c>
      <c r="E145" s="209" t="s">
        <v>1949</v>
      </c>
      <c r="F145" s="231" t="s">
        <v>4162</v>
      </c>
      <c r="G145" s="341"/>
      <c r="H145" s="199"/>
    </row>
    <row r="146" spans="1:8" ht="17.25" thickBot="1">
      <c r="B146" s="206" t="s">
        <v>981</v>
      </c>
      <c r="C146" s="207" t="s">
        <v>9744</v>
      </c>
      <c r="D146" s="208" t="s">
        <v>1375</v>
      </c>
      <c r="E146" s="209" t="s">
        <v>1949</v>
      </c>
      <c r="F146" s="231" t="s">
        <v>4162</v>
      </c>
      <c r="G146" s="341"/>
      <c r="H146" s="199"/>
    </row>
    <row r="147" spans="1:8" s="44" customFormat="1" ht="20.100000000000001" customHeight="1" thickBot="1">
      <c r="A147" s="8"/>
      <c r="B147" s="336" t="s">
        <v>9745</v>
      </c>
      <c r="C147" s="337"/>
      <c r="D147" s="337"/>
      <c r="E147" s="337"/>
      <c r="F147" s="337"/>
      <c r="G147" s="561"/>
      <c r="H147" s="199"/>
    </row>
    <row r="148" spans="1:8">
      <c r="B148" s="206" t="s">
        <v>983</v>
      </c>
      <c r="C148" s="207" t="s">
        <v>9746</v>
      </c>
      <c r="D148" s="251" t="s">
        <v>1306</v>
      </c>
      <c r="E148" s="252" t="s">
        <v>1307</v>
      </c>
      <c r="F148" s="210" t="s">
        <v>4162</v>
      </c>
      <c r="G148" s="346" t="s">
        <v>9645</v>
      </c>
      <c r="H148" s="199"/>
    </row>
    <row r="149" spans="1:8">
      <c r="B149" s="206" t="s">
        <v>984</v>
      </c>
      <c r="C149" s="207" t="s">
        <v>9747</v>
      </c>
      <c r="D149" s="208" t="s">
        <v>2177</v>
      </c>
      <c r="E149" s="209" t="s">
        <v>6842</v>
      </c>
      <c r="F149" s="210" t="s">
        <v>4162</v>
      </c>
      <c r="G149" s="341"/>
      <c r="H149" s="199"/>
    </row>
    <row r="150" spans="1:8">
      <c r="A150" s="562"/>
      <c r="B150" s="230" t="s">
        <v>985</v>
      </c>
      <c r="C150" s="207" t="s">
        <v>9748</v>
      </c>
      <c r="D150" s="208" t="s">
        <v>2190</v>
      </c>
      <c r="E150" s="4" t="s">
        <v>1948</v>
      </c>
      <c r="F150" s="231" t="s">
        <v>4162</v>
      </c>
      <c r="G150" s="341"/>
      <c r="H150" s="233"/>
    </row>
    <row r="151" spans="1:8">
      <c r="B151" s="206" t="s">
        <v>986</v>
      </c>
      <c r="C151" s="207" t="s">
        <v>9749</v>
      </c>
      <c r="D151" s="208" t="s">
        <v>1343</v>
      </c>
      <c r="E151" s="209" t="s">
        <v>4599</v>
      </c>
      <c r="F151" s="231" t="s">
        <v>4162</v>
      </c>
      <c r="G151" s="341"/>
      <c r="H151" s="199"/>
    </row>
    <row r="152" spans="1:8">
      <c r="B152" s="206" t="s">
        <v>987</v>
      </c>
      <c r="C152" s="207" t="s">
        <v>9750</v>
      </c>
      <c r="D152" s="208" t="s">
        <v>1524</v>
      </c>
      <c r="E152" s="209" t="s">
        <v>4599</v>
      </c>
      <c r="F152" s="231" t="s">
        <v>4162</v>
      </c>
      <c r="G152" s="341"/>
      <c r="H152" s="199"/>
    </row>
    <row r="153" spans="1:8">
      <c r="B153" s="206" t="s">
        <v>988</v>
      </c>
      <c r="C153" s="207" t="s">
        <v>9751</v>
      </c>
      <c r="D153" s="208" t="s">
        <v>1317</v>
      </c>
      <c r="E153" s="209" t="s">
        <v>1948</v>
      </c>
      <c r="F153" s="231" t="s">
        <v>4162</v>
      </c>
      <c r="G153" s="341"/>
      <c r="H153" s="199"/>
    </row>
    <row r="154" spans="1:8">
      <c r="B154" s="206" t="s">
        <v>989</v>
      </c>
      <c r="C154" s="207" t="s">
        <v>9752</v>
      </c>
      <c r="D154" s="208" t="s">
        <v>2295</v>
      </c>
      <c r="E154" s="209" t="s">
        <v>9641</v>
      </c>
      <c r="F154" s="231" t="s">
        <v>4162</v>
      </c>
      <c r="G154" s="341"/>
      <c r="H154" s="199"/>
    </row>
    <row r="155" spans="1:8">
      <c r="B155" s="206" t="s">
        <v>990</v>
      </c>
      <c r="C155" s="207" t="s">
        <v>9753</v>
      </c>
      <c r="D155" s="208" t="s">
        <v>1375</v>
      </c>
      <c r="E155" s="209" t="s">
        <v>1949</v>
      </c>
      <c r="F155" s="231" t="s">
        <v>4162</v>
      </c>
      <c r="G155" s="341"/>
      <c r="H155" s="199"/>
    </row>
    <row r="156" spans="1:8" ht="17.25" thickBot="1">
      <c r="B156" s="206" t="s">
        <v>991</v>
      </c>
      <c r="C156" s="207" t="s">
        <v>9754</v>
      </c>
      <c r="D156" s="208" t="s">
        <v>1375</v>
      </c>
      <c r="E156" s="209" t="s">
        <v>1949</v>
      </c>
      <c r="F156" s="231" t="s">
        <v>4162</v>
      </c>
      <c r="G156" s="341"/>
      <c r="H156" s="199"/>
    </row>
    <row r="157" spans="1:8" s="44" customFormat="1" ht="20.100000000000001" customHeight="1" thickBot="1">
      <c r="A157" s="8"/>
      <c r="B157" s="196" t="s">
        <v>9755</v>
      </c>
      <c r="C157" s="197"/>
      <c r="D157" s="197"/>
      <c r="E157" s="197"/>
      <c r="F157" s="197"/>
      <c r="G157" s="198"/>
      <c r="H157" s="199"/>
    </row>
    <row r="158" spans="1:8">
      <c r="B158" s="200" t="s">
        <v>9756</v>
      </c>
      <c r="C158" s="201" t="s">
        <v>9757</v>
      </c>
      <c r="D158" s="202" t="s">
        <v>2225</v>
      </c>
      <c r="E158" s="203" t="s">
        <v>4599</v>
      </c>
      <c r="F158" s="204"/>
      <c r="G158" s="533"/>
      <c r="H158" s="199"/>
    </row>
    <row r="159" spans="1:8">
      <c r="B159" s="206" t="s">
        <v>9758</v>
      </c>
      <c r="C159" s="207" t="s">
        <v>9759</v>
      </c>
      <c r="D159" s="208" t="s">
        <v>2226</v>
      </c>
      <c r="E159" s="209" t="s">
        <v>1949</v>
      </c>
      <c r="F159" s="210"/>
      <c r="G159" s="232"/>
      <c r="H159" s="199"/>
    </row>
    <row r="160" spans="1:8" ht="16.5" customHeight="1">
      <c r="B160" s="206" t="s">
        <v>9760</v>
      </c>
      <c r="C160" s="207" t="s">
        <v>9761</v>
      </c>
      <c r="D160" s="208" t="s">
        <v>2225</v>
      </c>
      <c r="E160" s="209" t="s">
        <v>4599</v>
      </c>
      <c r="F160" s="210"/>
      <c r="G160" s="346" t="s">
        <v>9762</v>
      </c>
      <c r="H160" s="199"/>
    </row>
    <row r="161" spans="1:8">
      <c r="B161" s="206" t="s">
        <v>9763</v>
      </c>
      <c r="C161" s="207" t="s">
        <v>9764</v>
      </c>
      <c r="D161" s="208" t="s">
        <v>2226</v>
      </c>
      <c r="E161" s="209" t="s">
        <v>1949</v>
      </c>
      <c r="F161" s="210"/>
      <c r="G161" s="232"/>
      <c r="H161" s="199"/>
    </row>
    <row r="162" spans="1:8" ht="16.5" customHeight="1">
      <c r="B162" s="206" t="s">
        <v>9765</v>
      </c>
      <c r="C162" s="207" t="s">
        <v>9766</v>
      </c>
      <c r="D162" s="208" t="s">
        <v>2225</v>
      </c>
      <c r="E162" s="209" t="s">
        <v>4599</v>
      </c>
      <c r="F162" s="210"/>
      <c r="G162" s="346" t="s">
        <v>9767</v>
      </c>
      <c r="H162" s="199"/>
    </row>
    <row r="163" spans="1:8">
      <c r="B163" s="206" t="s">
        <v>9768</v>
      </c>
      <c r="C163" s="207" t="s">
        <v>9769</v>
      </c>
      <c r="D163" s="208" t="s">
        <v>2226</v>
      </c>
      <c r="E163" s="209" t="s">
        <v>1949</v>
      </c>
      <c r="F163" s="210"/>
      <c r="G163" s="232"/>
      <c r="H163" s="199"/>
    </row>
    <row r="164" spans="1:8">
      <c r="B164" s="206" t="s">
        <v>9770</v>
      </c>
      <c r="C164" s="207" t="s">
        <v>9771</v>
      </c>
      <c r="D164" s="208" t="s">
        <v>2225</v>
      </c>
      <c r="E164" s="209" t="s">
        <v>4599</v>
      </c>
      <c r="F164" s="210"/>
      <c r="G164" s="346" t="s">
        <v>9772</v>
      </c>
      <c r="H164" s="199"/>
    </row>
    <row r="165" spans="1:8">
      <c r="B165" s="206" t="s">
        <v>9773</v>
      </c>
      <c r="C165" s="207" t="s">
        <v>9774</v>
      </c>
      <c r="D165" s="208" t="s">
        <v>2226</v>
      </c>
      <c r="E165" s="209" t="s">
        <v>1949</v>
      </c>
      <c r="F165" s="210"/>
      <c r="G165" s="232"/>
      <c r="H165" s="199"/>
    </row>
    <row r="166" spans="1:8" ht="16.5" customHeight="1">
      <c r="B166" s="206" t="s">
        <v>9775</v>
      </c>
      <c r="C166" s="207" t="s">
        <v>9776</v>
      </c>
      <c r="D166" s="208" t="s">
        <v>2225</v>
      </c>
      <c r="E166" s="209" t="s">
        <v>4599</v>
      </c>
      <c r="F166" s="210"/>
      <c r="G166" s="346" t="s">
        <v>9777</v>
      </c>
      <c r="H166" s="199"/>
    </row>
    <row r="167" spans="1:8" ht="17.25" thickBot="1">
      <c r="B167" s="206" t="s">
        <v>9778</v>
      </c>
      <c r="C167" s="207" t="s">
        <v>9779</v>
      </c>
      <c r="D167" s="208" t="s">
        <v>2226</v>
      </c>
      <c r="E167" s="209" t="s">
        <v>1949</v>
      </c>
      <c r="F167" s="210"/>
      <c r="G167" s="232"/>
      <c r="H167" s="199"/>
    </row>
    <row r="168" spans="1:8" ht="20.100000000000001" customHeight="1" thickBot="1">
      <c r="B168" s="196" t="s">
        <v>9780</v>
      </c>
      <c r="C168" s="197"/>
      <c r="D168" s="197"/>
      <c r="E168" s="197"/>
      <c r="F168" s="197"/>
      <c r="G168" s="198"/>
      <c r="H168" s="199"/>
    </row>
    <row r="169" spans="1:8" ht="60">
      <c r="A169" s="181"/>
      <c r="B169" s="254" t="s">
        <v>465</v>
      </c>
      <c r="C169" s="255" t="s">
        <v>9781</v>
      </c>
      <c r="D169" s="256" t="s">
        <v>1317</v>
      </c>
      <c r="E169" s="257" t="s">
        <v>1948</v>
      </c>
      <c r="F169" s="258" t="s">
        <v>4162</v>
      </c>
      <c r="G169" s="346" t="s">
        <v>9782</v>
      </c>
      <c r="H169" s="199"/>
    </row>
    <row r="170" spans="1:8">
      <c r="B170" s="206" t="s">
        <v>9783</v>
      </c>
      <c r="C170" s="207" t="s">
        <v>9784</v>
      </c>
      <c r="D170" s="208" t="s">
        <v>1306</v>
      </c>
      <c r="E170" s="209" t="s">
        <v>4599</v>
      </c>
      <c r="F170" s="210"/>
      <c r="G170" s="232" t="s">
        <v>9785</v>
      </c>
      <c r="H170" s="199"/>
    </row>
    <row r="171" spans="1:8">
      <c r="B171" s="206" t="s">
        <v>760</v>
      </c>
      <c r="C171" s="207" t="s">
        <v>9786</v>
      </c>
      <c r="D171" s="208" t="s">
        <v>1863</v>
      </c>
      <c r="E171" s="209" t="s">
        <v>4599</v>
      </c>
      <c r="F171" s="210"/>
      <c r="G171" s="232" t="s">
        <v>2298</v>
      </c>
      <c r="H171" s="199"/>
    </row>
    <row r="172" spans="1:8" ht="17.25" thickBot="1">
      <c r="B172" s="206" t="s">
        <v>9787</v>
      </c>
      <c r="C172" s="207" t="s">
        <v>9788</v>
      </c>
      <c r="D172" s="208" t="s">
        <v>1312</v>
      </c>
      <c r="E172" s="209" t="s">
        <v>1949</v>
      </c>
      <c r="F172" s="210"/>
      <c r="G172" s="232" t="s">
        <v>2298</v>
      </c>
      <c r="H172" s="199"/>
    </row>
    <row r="173" spans="1:8" s="44" customFormat="1">
      <c r="A173" s="8"/>
      <c r="B173" s="244" t="s">
        <v>9789</v>
      </c>
      <c r="C173" s="244"/>
      <c r="D173" s="245"/>
      <c r="E173" s="245"/>
      <c r="F173" s="245"/>
      <c r="G173" s="246"/>
      <c r="H173" s="199"/>
    </row>
    <row r="174" spans="1:8" s="44" customFormat="1" ht="17.25" thickBot="1">
      <c r="A174" s="8"/>
      <c r="B174" s="247" t="s">
        <v>9790</v>
      </c>
      <c r="C174" s="247"/>
      <c r="D174" s="248"/>
      <c r="E174" s="248"/>
      <c r="F174" s="248"/>
      <c r="G174" s="249"/>
      <c r="H174" s="199"/>
    </row>
    <row r="175" spans="1:8" ht="30">
      <c r="B175" s="206" t="s">
        <v>9792</v>
      </c>
      <c r="C175" s="207" t="s">
        <v>9793</v>
      </c>
      <c r="D175" s="208" t="s">
        <v>2183</v>
      </c>
      <c r="E175" s="209" t="s">
        <v>4599</v>
      </c>
      <c r="F175" s="210"/>
      <c r="G175" s="232" t="s">
        <v>9794</v>
      </c>
      <c r="H175" s="199"/>
    </row>
    <row r="176" spans="1:8" ht="90">
      <c r="B176" s="206" t="s">
        <v>9795</v>
      </c>
      <c r="C176" s="207" t="s">
        <v>9796</v>
      </c>
      <c r="D176" s="256" t="s">
        <v>1476</v>
      </c>
      <c r="E176" s="209" t="s">
        <v>4599</v>
      </c>
      <c r="F176" s="210"/>
      <c r="G176" s="232" t="s">
        <v>9797</v>
      </c>
      <c r="H176" s="199"/>
    </row>
    <row r="177" spans="2:8" ht="90">
      <c r="B177" s="206" t="s">
        <v>9798</v>
      </c>
      <c r="C177" s="207" t="s">
        <v>9799</v>
      </c>
      <c r="D177" s="256" t="s">
        <v>1476</v>
      </c>
      <c r="E177" s="209" t="s">
        <v>4599</v>
      </c>
      <c r="F177" s="210"/>
      <c r="G177" s="232" t="s">
        <v>9800</v>
      </c>
      <c r="H177" s="199"/>
    </row>
    <row r="178" spans="2:8" ht="60">
      <c r="B178" s="206" t="s">
        <v>9801</v>
      </c>
      <c r="C178" s="207" t="s">
        <v>9802</v>
      </c>
      <c r="D178" s="208" t="s">
        <v>2184</v>
      </c>
      <c r="E178" s="209" t="s">
        <v>4599</v>
      </c>
      <c r="F178" s="210"/>
      <c r="G178" s="232" t="s">
        <v>9803</v>
      </c>
      <c r="H178" s="199"/>
    </row>
    <row r="179" spans="2:8" ht="75">
      <c r="B179" s="254" t="s">
        <v>574</v>
      </c>
      <c r="C179" s="255" t="s">
        <v>9804</v>
      </c>
      <c r="D179" s="256" t="s">
        <v>1476</v>
      </c>
      <c r="E179" s="257" t="s">
        <v>4599</v>
      </c>
      <c r="F179" s="258"/>
      <c r="G179" s="346" t="s">
        <v>9805</v>
      </c>
      <c r="H179" s="199"/>
    </row>
    <row r="180" spans="2:8" ht="60">
      <c r="B180" s="206" t="s">
        <v>9806</v>
      </c>
      <c r="C180" s="207" t="s">
        <v>9807</v>
      </c>
      <c r="D180" s="208" t="s">
        <v>1322</v>
      </c>
      <c r="E180" s="209" t="s">
        <v>4599</v>
      </c>
      <c r="F180" s="210" t="s">
        <v>4162</v>
      </c>
      <c r="G180" s="232" t="s">
        <v>9928</v>
      </c>
      <c r="H180" s="199"/>
    </row>
    <row r="181" spans="2:8" ht="60">
      <c r="B181" s="206" t="s">
        <v>9808</v>
      </c>
      <c r="C181" s="207" t="s">
        <v>9809</v>
      </c>
      <c r="D181" s="208" t="s">
        <v>1475</v>
      </c>
      <c r="E181" s="209" t="s">
        <v>1307</v>
      </c>
      <c r="F181" s="210"/>
      <c r="G181" s="232" t="s">
        <v>9958</v>
      </c>
      <c r="H181" s="199"/>
    </row>
    <row r="182" spans="2:8" ht="90">
      <c r="B182" s="206" t="s">
        <v>9810</v>
      </c>
      <c r="C182" s="207" t="s">
        <v>9811</v>
      </c>
      <c r="D182" s="208" t="s">
        <v>1317</v>
      </c>
      <c r="E182" s="209" t="s">
        <v>1948</v>
      </c>
      <c r="F182" s="210"/>
      <c r="G182" s="232" t="s">
        <v>9929</v>
      </c>
      <c r="H182" s="199"/>
    </row>
    <row r="183" spans="2:8" ht="30">
      <c r="B183" s="206" t="s">
        <v>9812</v>
      </c>
      <c r="C183" s="207" t="s">
        <v>9813</v>
      </c>
      <c r="D183" s="208" t="s">
        <v>1517</v>
      </c>
      <c r="E183" s="209" t="s">
        <v>1948</v>
      </c>
      <c r="F183" s="210"/>
      <c r="G183" s="232" t="s">
        <v>9814</v>
      </c>
      <c r="H183" s="199"/>
    </row>
    <row r="184" spans="2:8" ht="45">
      <c r="B184" s="206" t="s">
        <v>9815</v>
      </c>
      <c r="C184" s="207" t="s">
        <v>9816</v>
      </c>
      <c r="D184" s="208" t="s">
        <v>1343</v>
      </c>
      <c r="E184" s="209" t="s">
        <v>4613</v>
      </c>
      <c r="F184" s="210"/>
      <c r="G184" s="232" t="s">
        <v>9959</v>
      </c>
      <c r="H184" s="199"/>
    </row>
    <row r="185" spans="2:8" ht="75">
      <c r="B185" s="206" t="s">
        <v>9817</v>
      </c>
      <c r="C185" s="207" t="s">
        <v>9818</v>
      </c>
      <c r="D185" s="208" t="s">
        <v>1317</v>
      </c>
      <c r="E185" s="209" t="s">
        <v>1948</v>
      </c>
      <c r="F185" s="210"/>
      <c r="G185" s="232" t="s">
        <v>9960</v>
      </c>
      <c r="H185" s="199"/>
    </row>
    <row r="186" spans="2:8" ht="90">
      <c r="B186" s="206" t="s">
        <v>9819</v>
      </c>
      <c r="C186" s="207" t="s">
        <v>9820</v>
      </c>
      <c r="D186" s="208" t="s">
        <v>1317</v>
      </c>
      <c r="E186" s="209" t="s">
        <v>1948</v>
      </c>
      <c r="F186" s="210"/>
      <c r="G186" s="232" t="s">
        <v>9961</v>
      </c>
      <c r="H186" s="199"/>
    </row>
    <row r="187" spans="2:8" ht="120">
      <c r="B187" s="230" t="s">
        <v>9821</v>
      </c>
      <c r="C187" s="207" t="s">
        <v>9822</v>
      </c>
      <c r="D187" s="208" t="s">
        <v>2190</v>
      </c>
      <c r="E187" s="4" t="s">
        <v>1948</v>
      </c>
      <c r="F187" s="231"/>
      <c r="G187" s="430" t="s">
        <v>9823</v>
      </c>
      <c r="H187" s="233"/>
    </row>
    <row r="188" spans="2:8" ht="135">
      <c r="B188" s="230" t="s">
        <v>9824</v>
      </c>
      <c r="C188" s="207" t="s">
        <v>9825</v>
      </c>
      <c r="D188" s="208" t="s">
        <v>2190</v>
      </c>
      <c r="E188" s="4" t="s">
        <v>1948</v>
      </c>
      <c r="F188" s="231"/>
      <c r="G188" s="232" t="s">
        <v>9826</v>
      </c>
      <c r="H188" s="233"/>
    </row>
    <row r="189" spans="2:8" ht="135">
      <c r="B189" s="206" t="s">
        <v>275</v>
      </c>
      <c r="C189" s="207" t="s">
        <v>9827</v>
      </c>
      <c r="D189" s="208" t="s">
        <v>2189</v>
      </c>
      <c r="E189" s="209" t="s">
        <v>4613</v>
      </c>
      <c r="F189" s="210"/>
      <c r="G189" s="232" t="s">
        <v>9828</v>
      </c>
      <c r="H189" s="199"/>
    </row>
    <row r="190" spans="2:8" ht="135">
      <c r="B190" s="206" t="s">
        <v>276</v>
      </c>
      <c r="C190" s="207" t="s">
        <v>9829</v>
      </c>
      <c r="D190" s="208" t="s">
        <v>2189</v>
      </c>
      <c r="E190" s="209" t="s">
        <v>4613</v>
      </c>
      <c r="F190" s="210"/>
      <c r="G190" s="232" t="s">
        <v>9830</v>
      </c>
      <c r="H190" s="199"/>
    </row>
    <row r="191" spans="2:8" ht="17.25" thickBot="1">
      <c r="B191" s="213" t="s">
        <v>9831</v>
      </c>
      <c r="C191" s="214" t="s">
        <v>9832</v>
      </c>
      <c r="D191" s="215" t="s">
        <v>2223</v>
      </c>
      <c r="E191" s="216" t="s">
        <v>1949</v>
      </c>
      <c r="F191" s="217"/>
      <c r="G191" s="537"/>
      <c r="H191" s="199"/>
    </row>
    <row r="192" spans="2:8">
      <c r="B192" s="244" t="s">
        <v>9833</v>
      </c>
      <c r="C192" s="245"/>
      <c r="D192" s="245"/>
      <c r="E192" s="245"/>
      <c r="F192" s="245"/>
      <c r="G192" s="246"/>
      <c r="H192" s="199"/>
    </row>
    <row r="193" spans="1:8" ht="17.25" thickBot="1">
      <c r="B193" s="247" t="s">
        <v>9790</v>
      </c>
      <c r="C193" s="248"/>
      <c r="D193" s="248"/>
      <c r="E193" s="248"/>
      <c r="F193" s="248"/>
      <c r="G193" s="249"/>
      <c r="H193" s="199"/>
    </row>
    <row r="194" spans="1:8" ht="45">
      <c r="B194" s="206" t="s">
        <v>9834</v>
      </c>
      <c r="C194" s="207" t="s">
        <v>9835</v>
      </c>
      <c r="D194" s="208" t="s">
        <v>2183</v>
      </c>
      <c r="E194" s="209" t="s">
        <v>9836</v>
      </c>
      <c r="F194" s="210"/>
      <c r="G194" s="232" t="s">
        <v>9962</v>
      </c>
      <c r="H194" s="199"/>
    </row>
    <row r="195" spans="1:8" ht="90">
      <c r="B195" s="254" t="s">
        <v>9837</v>
      </c>
      <c r="C195" s="255" t="s">
        <v>9838</v>
      </c>
      <c r="D195" s="256" t="s">
        <v>1476</v>
      </c>
      <c r="E195" s="257" t="s">
        <v>9836</v>
      </c>
      <c r="F195" s="258"/>
      <c r="G195" s="346" t="s">
        <v>9839</v>
      </c>
      <c r="H195" s="199"/>
    </row>
    <row r="196" spans="1:8" ht="90">
      <c r="B196" s="254" t="s">
        <v>9840</v>
      </c>
      <c r="C196" s="255" t="s">
        <v>9841</v>
      </c>
      <c r="D196" s="256" t="s">
        <v>1476</v>
      </c>
      <c r="E196" s="257" t="s">
        <v>9836</v>
      </c>
      <c r="F196" s="258"/>
      <c r="G196" s="346" t="s">
        <v>9842</v>
      </c>
      <c r="H196" s="199"/>
    </row>
    <row r="197" spans="1:8" ht="75">
      <c r="B197" s="254" t="s">
        <v>878</v>
      </c>
      <c r="C197" s="255" t="s">
        <v>9843</v>
      </c>
      <c r="D197" s="256" t="s">
        <v>2184</v>
      </c>
      <c r="E197" s="257" t="s">
        <v>9836</v>
      </c>
      <c r="F197" s="258"/>
      <c r="G197" s="346" t="s">
        <v>9963</v>
      </c>
      <c r="H197" s="199"/>
    </row>
    <row r="198" spans="1:8" ht="75">
      <c r="B198" s="254" t="s">
        <v>566</v>
      </c>
      <c r="C198" s="255" t="s">
        <v>9844</v>
      </c>
      <c r="D198" s="256" t="s">
        <v>1476</v>
      </c>
      <c r="E198" s="257" t="s">
        <v>4599</v>
      </c>
      <c r="F198" s="258"/>
      <c r="G198" s="346" t="s">
        <v>9964</v>
      </c>
      <c r="H198" s="199"/>
    </row>
    <row r="199" spans="1:8" ht="60">
      <c r="B199" s="206" t="s">
        <v>9845</v>
      </c>
      <c r="C199" s="207" t="s">
        <v>9846</v>
      </c>
      <c r="D199" s="208" t="s">
        <v>1322</v>
      </c>
      <c r="E199" s="209" t="s">
        <v>4599</v>
      </c>
      <c r="F199" s="210" t="s">
        <v>4162</v>
      </c>
      <c r="G199" s="232" t="s">
        <v>9930</v>
      </c>
      <c r="H199" s="199"/>
    </row>
    <row r="200" spans="1:8" ht="45">
      <c r="B200" s="206" t="s">
        <v>9847</v>
      </c>
      <c r="C200" s="207" t="s">
        <v>9848</v>
      </c>
      <c r="D200" s="208" t="s">
        <v>1475</v>
      </c>
      <c r="E200" s="209" t="s">
        <v>1307</v>
      </c>
      <c r="F200" s="210"/>
      <c r="G200" s="232" t="s">
        <v>9965</v>
      </c>
      <c r="H200" s="199"/>
    </row>
    <row r="201" spans="1:8" ht="120">
      <c r="B201" s="230" t="s">
        <v>9849</v>
      </c>
      <c r="C201" s="207" t="s">
        <v>9850</v>
      </c>
      <c r="D201" s="208" t="s">
        <v>2190</v>
      </c>
      <c r="E201" s="4" t="s">
        <v>1948</v>
      </c>
      <c r="F201" s="231"/>
      <c r="G201" s="232" t="s">
        <v>9851</v>
      </c>
      <c r="H201" s="233"/>
    </row>
    <row r="202" spans="1:8" ht="120">
      <c r="B202" s="206" t="s">
        <v>277</v>
      </c>
      <c r="C202" s="207" t="s">
        <v>9852</v>
      </c>
      <c r="D202" s="208">
        <v>13</v>
      </c>
      <c r="E202" s="209" t="s">
        <v>4613</v>
      </c>
      <c r="F202" s="210"/>
      <c r="G202" s="232" t="s">
        <v>9853</v>
      </c>
      <c r="H202" s="199"/>
    </row>
    <row r="203" spans="1:8">
      <c r="B203" s="206" t="s">
        <v>9854</v>
      </c>
      <c r="C203" s="207" t="s">
        <v>9855</v>
      </c>
      <c r="D203" s="208" t="s">
        <v>2186</v>
      </c>
      <c r="E203" s="209" t="s">
        <v>4613</v>
      </c>
      <c r="F203" s="210"/>
      <c r="G203" s="232"/>
      <c r="H203" s="199"/>
    </row>
    <row r="204" spans="1:8">
      <c r="B204" s="206" t="s">
        <v>9856</v>
      </c>
      <c r="C204" s="207" t="s">
        <v>9857</v>
      </c>
      <c r="D204" s="208" t="s">
        <v>2186</v>
      </c>
      <c r="E204" s="209" t="s">
        <v>4613</v>
      </c>
      <c r="F204" s="210"/>
      <c r="G204" s="232"/>
      <c r="H204" s="199"/>
    </row>
    <row r="205" spans="1:8">
      <c r="B205" s="206" t="s">
        <v>9858</v>
      </c>
      <c r="C205" s="207" t="s">
        <v>9859</v>
      </c>
      <c r="D205" s="208" t="s">
        <v>2189</v>
      </c>
      <c r="E205" s="209" t="s">
        <v>4613</v>
      </c>
      <c r="F205" s="210"/>
      <c r="G205" s="232"/>
      <c r="H205" s="199"/>
    </row>
    <row r="206" spans="1:8" ht="60">
      <c r="A206" s="181"/>
      <c r="B206" s="254" t="s">
        <v>9860</v>
      </c>
      <c r="C206" s="255" t="s">
        <v>9861</v>
      </c>
      <c r="D206" s="256" t="s">
        <v>1524</v>
      </c>
      <c r="E206" s="257" t="s">
        <v>4599</v>
      </c>
      <c r="F206" s="258"/>
      <c r="G206" s="346" t="s">
        <v>9966</v>
      </c>
      <c r="H206" s="199"/>
    </row>
    <row r="207" spans="1:8" ht="17.25" thickBot="1">
      <c r="B207" s="213" t="s">
        <v>9863</v>
      </c>
      <c r="C207" s="214" t="s">
        <v>9864</v>
      </c>
      <c r="D207" s="215" t="s">
        <v>2223</v>
      </c>
      <c r="E207" s="216" t="s">
        <v>1949</v>
      </c>
      <c r="F207" s="217"/>
      <c r="G207" s="537" t="s">
        <v>2298</v>
      </c>
      <c r="H207" s="199"/>
    </row>
    <row r="208" spans="1:8" s="44" customFormat="1">
      <c r="A208" s="8"/>
      <c r="B208" s="244" t="s">
        <v>9865</v>
      </c>
      <c r="C208" s="245"/>
      <c r="D208" s="245"/>
      <c r="E208" s="245"/>
      <c r="F208" s="245"/>
      <c r="G208" s="246"/>
      <c r="H208" s="199"/>
    </row>
    <row r="209" spans="1:8" s="44" customFormat="1" ht="17.25" thickBot="1">
      <c r="A209" s="8"/>
      <c r="B209" s="247" t="s">
        <v>9866</v>
      </c>
      <c r="C209" s="248"/>
      <c r="D209" s="248"/>
      <c r="E209" s="248"/>
      <c r="F209" s="248"/>
      <c r="G209" s="249"/>
      <c r="H209" s="199"/>
    </row>
    <row r="210" spans="1:8" ht="75">
      <c r="B210" s="206" t="s">
        <v>346</v>
      </c>
      <c r="C210" s="207" t="s">
        <v>9867</v>
      </c>
      <c r="D210" s="208" t="s">
        <v>2108</v>
      </c>
      <c r="E210" s="209" t="s">
        <v>1948</v>
      </c>
      <c r="F210" s="210" t="s">
        <v>4162</v>
      </c>
      <c r="G210" s="232" t="s">
        <v>9868</v>
      </c>
      <c r="H210" s="199"/>
    </row>
    <row r="211" spans="1:8" ht="90">
      <c r="B211" s="206" t="s">
        <v>467</v>
      </c>
      <c r="C211" s="207" t="s">
        <v>9869</v>
      </c>
      <c r="D211" s="208" t="s">
        <v>1317</v>
      </c>
      <c r="E211" s="209" t="s">
        <v>1948</v>
      </c>
      <c r="F211" s="210" t="s">
        <v>4162</v>
      </c>
      <c r="G211" s="232" t="s">
        <v>9870</v>
      </c>
      <c r="H211" s="199"/>
    </row>
    <row r="212" spans="1:8" ht="75">
      <c r="B212" s="206" t="s">
        <v>9871</v>
      </c>
      <c r="C212" s="207" t="s">
        <v>9872</v>
      </c>
      <c r="D212" s="208" t="s">
        <v>2277</v>
      </c>
      <c r="E212" s="209" t="s">
        <v>4599</v>
      </c>
      <c r="F212" s="210" t="s">
        <v>4197</v>
      </c>
      <c r="G212" s="232" t="s">
        <v>9873</v>
      </c>
      <c r="H212" s="199"/>
    </row>
    <row r="213" spans="1:8" ht="75">
      <c r="B213" s="206" t="s">
        <v>9874</v>
      </c>
      <c r="C213" s="207" t="s">
        <v>9875</v>
      </c>
      <c r="D213" s="208" t="s">
        <v>2177</v>
      </c>
      <c r="E213" s="209" t="s">
        <v>6842</v>
      </c>
      <c r="F213" s="210"/>
      <c r="G213" s="232" t="s">
        <v>9876</v>
      </c>
      <c r="H213" s="199"/>
    </row>
    <row r="214" spans="1:8" ht="60">
      <c r="B214" s="206" t="s">
        <v>9877</v>
      </c>
      <c r="C214" s="207" t="s">
        <v>9878</v>
      </c>
      <c r="D214" s="208" t="s">
        <v>1476</v>
      </c>
      <c r="E214" s="209" t="s">
        <v>4599</v>
      </c>
      <c r="F214" s="210"/>
      <c r="G214" s="232" t="s">
        <v>9879</v>
      </c>
      <c r="H214" s="199"/>
    </row>
    <row r="215" spans="1:8">
      <c r="B215" s="206" t="s">
        <v>9880</v>
      </c>
      <c r="C215" s="207" t="s">
        <v>9881</v>
      </c>
      <c r="D215" s="208" t="s">
        <v>2183</v>
      </c>
      <c r="E215" s="209" t="s">
        <v>1307</v>
      </c>
      <c r="F215" s="210"/>
      <c r="G215" s="232"/>
      <c r="H215" s="199"/>
    </row>
    <row r="216" spans="1:8">
      <c r="B216" s="206" t="s">
        <v>347</v>
      </c>
      <c r="C216" s="207" t="s">
        <v>9882</v>
      </c>
      <c r="D216" s="208" t="s">
        <v>2188</v>
      </c>
      <c r="E216" s="209" t="s">
        <v>4599</v>
      </c>
      <c r="F216" s="210"/>
      <c r="G216" s="232"/>
      <c r="H216" s="199"/>
    </row>
    <row r="217" spans="1:8">
      <c r="B217" s="206" t="s">
        <v>9883</v>
      </c>
      <c r="C217" s="207" t="s">
        <v>9884</v>
      </c>
      <c r="D217" s="208" t="s">
        <v>1539</v>
      </c>
      <c r="E217" s="209" t="s">
        <v>4613</v>
      </c>
      <c r="F217" s="210"/>
      <c r="G217" s="232"/>
      <c r="H217" s="199"/>
    </row>
    <row r="218" spans="1:8" ht="45">
      <c r="B218" s="254" t="s">
        <v>175</v>
      </c>
      <c r="C218" s="255" t="s">
        <v>9885</v>
      </c>
      <c r="D218" s="256" t="s">
        <v>2183</v>
      </c>
      <c r="E218" s="257" t="s">
        <v>4599</v>
      </c>
      <c r="F218" s="258"/>
      <c r="G218" s="346" t="s">
        <v>9931</v>
      </c>
      <c r="H218" s="199"/>
    </row>
    <row r="219" spans="1:8" ht="105">
      <c r="B219" s="254" t="s">
        <v>9886</v>
      </c>
      <c r="C219" s="255" t="s">
        <v>9887</v>
      </c>
      <c r="D219" s="256" t="s">
        <v>1476</v>
      </c>
      <c r="E219" s="257" t="s">
        <v>4599</v>
      </c>
      <c r="F219" s="258"/>
      <c r="G219" s="346" t="s">
        <v>9932</v>
      </c>
      <c r="H219" s="199"/>
    </row>
    <row r="220" spans="1:8" ht="105">
      <c r="B220" s="254" t="s">
        <v>209</v>
      </c>
      <c r="C220" s="255" t="s">
        <v>9888</v>
      </c>
      <c r="D220" s="256" t="s">
        <v>1476</v>
      </c>
      <c r="E220" s="257" t="s">
        <v>4599</v>
      </c>
      <c r="F220" s="258"/>
      <c r="G220" s="346" t="s">
        <v>9933</v>
      </c>
      <c r="H220" s="199"/>
    </row>
    <row r="221" spans="1:8" ht="90">
      <c r="B221" s="254" t="s">
        <v>178</v>
      </c>
      <c r="C221" s="255" t="s">
        <v>9889</v>
      </c>
      <c r="D221" s="256" t="s">
        <v>2184</v>
      </c>
      <c r="E221" s="257" t="s">
        <v>4599</v>
      </c>
      <c r="F221" s="258"/>
      <c r="G221" s="346" t="s">
        <v>9934</v>
      </c>
      <c r="H221" s="199"/>
    </row>
    <row r="222" spans="1:8" ht="90">
      <c r="B222" s="254" t="s">
        <v>179</v>
      </c>
      <c r="C222" s="255" t="s">
        <v>9890</v>
      </c>
      <c r="D222" s="256" t="s">
        <v>1476</v>
      </c>
      <c r="E222" s="257" t="s">
        <v>4599</v>
      </c>
      <c r="F222" s="258"/>
      <c r="G222" s="346" t="s">
        <v>9935</v>
      </c>
      <c r="H222" s="199"/>
    </row>
    <row r="223" spans="1:8" ht="30">
      <c r="B223" s="206" t="s">
        <v>180</v>
      </c>
      <c r="C223" s="207" t="s">
        <v>9891</v>
      </c>
      <c r="D223" s="208" t="s">
        <v>1322</v>
      </c>
      <c r="E223" s="209" t="s">
        <v>4599</v>
      </c>
      <c r="F223" s="210"/>
      <c r="G223" s="232" t="s">
        <v>9936</v>
      </c>
      <c r="H223" s="199"/>
    </row>
    <row r="224" spans="1:8" ht="30">
      <c r="B224" s="206" t="s">
        <v>181</v>
      </c>
      <c r="C224" s="207" t="s">
        <v>9892</v>
      </c>
      <c r="D224" s="208" t="s">
        <v>1475</v>
      </c>
      <c r="E224" s="209" t="s">
        <v>1307</v>
      </c>
      <c r="F224" s="210"/>
      <c r="G224" s="232" t="s">
        <v>9937</v>
      </c>
      <c r="H224" s="199"/>
    </row>
    <row r="225" spans="2:8" ht="75">
      <c r="B225" s="206" t="s">
        <v>9893</v>
      </c>
      <c r="C225" s="207" t="s">
        <v>9894</v>
      </c>
      <c r="D225" s="208" t="s">
        <v>1317</v>
      </c>
      <c r="E225" s="209" t="s">
        <v>1948</v>
      </c>
      <c r="F225" s="210"/>
      <c r="G225" s="232" t="s">
        <v>9938</v>
      </c>
      <c r="H225" s="199"/>
    </row>
    <row r="226" spans="2:8" ht="30">
      <c r="B226" s="206" t="s">
        <v>9895</v>
      </c>
      <c r="C226" s="207" t="s">
        <v>9896</v>
      </c>
      <c r="D226" s="208" t="s">
        <v>1517</v>
      </c>
      <c r="E226" s="209" t="s">
        <v>1948</v>
      </c>
      <c r="F226" s="210"/>
      <c r="G226" s="232" t="s">
        <v>9897</v>
      </c>
      <c r="H226" s="199"/>
    </row>
    <row r="227" spans="2:8" ht="45">
      <c r="B227" s="206" t="s">
        <v>9898</v>
      </c>
      <c r="C227" s="207" t="s">
        <v>9899</v>
      </c>
      <c r="D227" s="208" t="s">
        <v>1343</v>
      </c>
      <c r="E227" s="209" t="s">
        <v>4613</v>
      </c>
      <c r="F227" s="210"/>
      <c r="G227" s="232" t="s">
        <v>9939</v>
      </c>
      <c r="H227" s="199"/>
    </row>
    <row r="228" spans="2:8" ht="75">
      <c r="B228" s="206" t="s">
        <v>9900</v>
      </c>
      <c r="C228" s="207" t="s">
        <v>9901</v>
      </c>
      <c r="D228" s="208" t="s">
        <v>1317</v>
      </c>
      <c r="E228" s="209" t="s">
        <v>1948</v>
      </c>
      <c r="F228" s="210"/>
      <c r="G228" s="232" t="s">
        <v>9940</v>
      </c>
      <c r="H228" s="199"/>
    </row>
    <row r="229" spans="2:8" ht="75">
      <c r="B229" s="206" t="s">
        <v>9902</v>
      </c>
      <c r="C229" s="207" t="s">
        <v>9903</v>
      </c>
      <c r="D229" s="208" t="s">
        <v>1317</v>
      </c>
      <c r="E229" s="209" t="s">
        <v>1948</v>
      </c>
      <c r="F229" s="210"/>
      <c r="G229" s="232" t="s">
        <v>9941</v>
      </c>
      <c r="H229" s="199"/>
    </row>
    <row r="230" spans="2:8" ht="105">
      <c r="B230" s="206" t="s">
        <v>9904</v>
      </c>
      <c r="C230" s="207" t="s">
        <v>9905</v>
      </c>
      <c r="D230" s="208" t="s">
        <v>2185</v>
      </c>
      <c r="E230" s="209" t="s">
        <v>1392</v>
      </c>
      <c r="F230" s="210"/>
      <c r="G230" s="232" t="s">
        <v>9942</v>
      </c>
      <c r="H230" s="199"/>
    </row>
    <row r="231" spans="2:8" ht="105">
      <c r="B231" s="230" t="s">
        <v>182</v>
      </c>
      <c r="C231" s="207" t="s">
        <v>9906</v>
      </c>
      <c r="D231" s="208" t="s">
        <v>2190</v>
      </c>
      <c r="E231" s="4" t="s">
        <v>1948</v>
      </c>
      <c r="F231" s="231"/>
      <c r="G231" s="232" t="s">
        <v>9907</v>
      </c>
      <c r="H231" s="233"/>
    </row>
    <row r="232" spans="2:8" ht="135">
      <c r="B232" s="230" t="s">
        <v>9908</v>
      </c>
      <c r="C232" s="207" t="s">
        <v>9909</v>
      </c>
      <c r="D232" s="208" t="s">
        <v>2190</v>
      </c>
      <c r="E232" s="4" t="s">
        <v>1948</v>
      </c>
      <c r="F232" s="231"/>
      <c r="G232" s="430" t="s">
        <v>9910</v>
      </c>
      <c r="H232" s="233"/>
    </row>
    <row r="233" spans="2:8" ht="120">
      <c r="B233" s="206" t="s">
        <v>183</v>
      </c>
      <c r="C233" s="207" t="s">
        <v>9911</v>
      </c>
      <c r="D233" s="208" t="s">
        <v>2189</v>
      </c>
      <c r="E233" s="209" t="s">
        <v>4613</v>
      </c>
      <c r="F233" s="210"/>
      <c r="G233" s="232" t="s">
        <v>9912</v>
      </c>
      <c r="H233" s="199"/>
    </row>
    <row r="234" spans="2:8" ht="135">
      <c r="B234" s="206" t="s">
        <v>234</v>
      </c>
      <c r="C234" s="207" t="s">
        <v>9913</v>
      </c>
      <c r="D234" s="208" t="s">
        <v>2189</v>
      </c>
      <c r="E234" s="209" t="s">
        <v>4613</v>
      </c>
      <c r="F234" s="210"/>
      <c r="G234" s="232" t="s">
        <v>9914</v>
      </c>
      <c r="H234" s="199"/>
    </row>
    <row r="235" spans="2:8" ht="17.25" thickBot="1">
      <c r="B235" s="213" t="s">
        <v>761</v>
      </c>
      <c r="C235" s="214" t="s">
        <v>9915</v>
      </c>
      <c r="D235" s="215" t="s">
        <v>2223</v>
      </c>
      <c r="E235" s="216" t="s">
        <v>1949</v>
      </c>
      <c r="F235" s="217"/>
      <c r="G235" s="537" t="s">
        <v>2298</v>
      </c>
      <c r="H235" s="199"/>
    </row>
    <row r="236" spans="2:8" ht="20.100000000000001" customHeight="1" thickBot="1">
      <c r="B236" s="196" t="s">
        <v>9916</v>
      </c>
      <c r="C236" s="197"/>
      <c r="D236" s="197"/>
      <c r="E236" s="197"/>
      <c r="F236" s="197"/>
      <c r="G236" s="198"/>
      <c r="H236" s="199"/>
    </row>
    <row r="237" spans="2:8" ht="30">
      <c r="B237" s="200" t="s">
        <v>1133</v>
      </c>
      <c r="C237" s="201" t="s">
        <v>9917</v>
      </c>
      <c r="D237" s="202" t="s">
        <v>1317</v>
      </c>
      <c r="E237" s="203" t="s">
        <v>1948</v>
      </c>
      <c r="F237" s="204"/>
      <c r="G237" s="533" t="s">
        <v>9918</v>
      </c>
      <c r="H237" s="199"/>
    </row>
    <row r="238" spans="2:8" ht="17.25" thickBot="1">
      <c r="B238" s="254" t="s">
        <v>1134</v>
      </c>
      <c r="C238" s="255" t="s">
        <v>9919</v>
      </c>
      <c r="D238" s="256" t="s">
        <v>2199</v>
      </c>
      <c r="E238" s="257" t="s">
        <v>1949</v>
      </c>
      <c r="F238" s="258"/>
      <c r="G238" s="346"/>
      <c r="H238" s="199"/>
    </row>
    <row r="239" spans="2:8">
      <c r="B239" s="267"/>
      <c r="C239" s="268"/>
      <c r="D239" s="269"/>
      <c r="E239" s="222"/>
      <c r="F239" s="222"/>
      <c r="G239" s="271"/>
      <c r="H239" s="272"/>
    </row>
    <row r="240" spans="2:8" ht="17.25" thickBot="1">
      <c r="B240" s="273"/>
      <c r="C240" s="274"/>
      <c r="D240" s="275"/>
      <c r="E240" s="276"/>
      <c r="F240" s="276"/>
      <c r="G240" s="278"/>
      <c r="H240" s="272"/>
    </row>
    <row r="241" spans="2:8" ht="18.75">
      <c r="B241" s="315" t="s">
        <v>9920</v>
      </c>
      <c r="C241" s="316"/>
      <c r="D241" s="316"/>
      <c r="E241" s="316"/>
      <c r="F241" s="316"/>
      <c r="G241" s="317"/>
      <c r="H241" s="199"/>
    </row>
    <row r="242" spans="2:8">
      <c r="B242" s="318" t="s">
        <v>9921</v>
      </c>
      <c r="C242" s="319"/>
      <c r="D242" s="319"/>
      <c r="E242" s="319"/>
      <c r="F242" s="319"/>
      <c r="G242" s="320"/>
      <c r="H242" s="199"/>
    </row>
    <row r="243" spans="2:8">
      <c r="B243" s="318" t="s">
        <v>2320</v>
      </c>
      <c r="C243" s="319" t="s">
        <v>9922</v>
      </c>
      <c r="D243" s="191"/>
      <c r="E243" s="319"/>
      <c r="F243" s="319"/>
      <c r="G243" s="348"/>
      <c r="H243" s="199"/>
    </row>
    <row r="244" spans="2:8">
      <c r="B244" s="318" t="s">
        <v>3128</v>
      </c>
      <c r="C244" s="319"/>
      <c r="D244" s="319"/>
      <c r="E244" s="319"/>
      <c r="F244" s="319"/>
      <c r="G244" s="320"/>
      <c r="H244" s="199"/>
    </row>
    <row r="245" spans="2:8">
      <c r="B245" s="318" t="s">
        <v>3129</v>
      </c>
      <c r="C245" s="319"/>
      <c r="D245" s="319"/>
      <c r="E245" s="319"/>
      <c r="F245" s="319"/>
      <c r="G245" s="320"/>
      <c r="H245" s="199"/>
    </row>
    <row r="246" spans="2:8">
      <c r="B246" s="318" t="s">
        <v>3130</v>
      </c>
      <c r="C246" s="319"/>
      <c r="D246" s="319"/>
      <c r="E246" s="319"/>
      <c r="F246" s="319"/>
      <c r="G246" s="320"/>
      <c r="H246" s="199"/>
    </row>
    <row r="247" spans="2:8">
      <c r="B247" s="318" t="s">
        <v>2321</v>
      </c>
      <c r="C247" s="319"/>
      <c r="D247" s="319"/>
      <c r="E247" s="319"/>
      <c r="F247" s="319"/>
      <c r="G247" s="320"/>
      <c r="H247" s="199"/>
    </row>
    <row r="248" spans="2:8">
      <c r="B248" s="318" t="s">
        <v>2322</v>
      </c>
      <c r="C248" s="319"/>
      <c r="D248" s="319"/>
      <c r="E248" s="319"/>
      <c r="F248" s="319"/>
      <c r="G248" s="320"/>
      <c r="H248" s="199"/>
    </row>
    <row r="249" spans="2:8">
      <c r="B249" s="318" t="s">
        <v>9923</v>
      </c>
      <c r="C249" s="319"/>
      <c r="D249" s="319"/>
      <c r="E249" s="319"/>
      <c r="F249" s="319"/>
      <c r="G249" s="320"/>
      <c r="H249" s="199"/>
    </row>
    <row r="250" spans="2:8">
      <c r="B250" s="318" t="s">
        <v>9924</v>
      </c>
      <c r="C250" s="319"/>
      <c r="D250" s="319"/>
      <c r="E250" s="319"/>
      <c r="F250" s="319"/>
      <c r="G250" s="320"/>
      <c r="H250" s="199"/>
    </row>
    <row r="251" spans="2:8">
      <c r="B251" s="318" t="s">
        <v>9925</v>
      </c>
      <c r="C251" s="319"/>
      <c r="D251" s="319"/>
      <c r="E251" s="319"/>
      <c r="F251" s="319"/>
      <c r="G251" s="563"/>
      <c r="H251" s="199"/>
    </row>
    <row r="252" spans="2:8">
      <c r="B252" s="318" t="s">
        <v>3134</v>
      </c>
      <c r="C252" s="319"/>
      <c r="D252" s="319"/>
      <c r="E252" s="319"/>
      <c r="F252" s="319"/>
      <c r="G252" s="320"/>
      <c r="H252" s="199"/>
    </row>
    <row r="253" spans="2:8">
      <c r="B253" s="318" t="s">
        <v>9926</v>
      </c>
      <c r="C253" s="319"/>
      <c r="D253" s="319"/>
      <c r="E253" s="319"/>
      <c r="F253" s="319"/>
      <c r="G253" s="320"/>
      <c r="H253" s="199"/>
    </row>
    <row r="254" spans="2:8" ht="17.25" thickBot="1">
      <c r="B254" s="564"/>
      <c r="C254" s="274"/>
      <c r="D254" s="275"/>
      <c r="E254" s="462"/>
      <c r="F254" s="462"/>
      <c r="G254" s="463"/>
      <c r="H254" s="233"/>
    </row>
    <row r="255" spans="2:8" ht="20.100000000000001" customHeight="1">
      <c r="B255" s="219"/>
      <c r="C255" s="219"/>
      <c r="D255" s="220"/>
      <c r="E255" s="221"/>
      <c r="F255" s="221"/>
      <c r="G255" s="219"/>
      <c r="H255" s="185"/>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9">
    <outlinePr summaryBelow="0"/>
    <pageSetUpPr fitToPage="1"/>
  </sheetPr>
  <dimension ref="A1:H142"/>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13</v>
      </c>
      <c r="C2" s="187"/>
      <c r="D2" s="187"/>
      <c r="E2" s="187"/>
      <c r="F2" s="187"/>
      <c r="G2" s="356"/>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c r="B5" s="433" t="s">
        <v>9967</v>
      </c>
      <c r="C5" s="201" t="s">
        <v>9968</v>
      </c>
      <c r="D5" s="202" t="s">
        <v>2177</v>
      </c>
      <c r="E5" s="426" t="s">
        <v>1393</v>
      </c>
      <c r="F5" s="427" t="s">
        <v>9575</v>
      </c>
      <c r="G5" s="533" t="s">
        <v>2179</v>
      </c>
      <c r="H5" s="233"/>
    </row>
    <row r="6" spans="1:8" ht="30">
      <c r="B6" s="230" t="s">
        <v>9969</v>
      </c>
      <c r="C6" s="207" t="s">
        <v>9970</v>
      </c>
      <c r="D6" s="208" t="s">
        <v>2272</v>
      </c>
      <c r="E6" s="4" t="s">
        <v>4599</v>
      </c>
      <c r="F6" s="231" t="s">
        <v>9575</v>
      </c>
      <c r="G6" s="232" t="s">
        <v>9971</v>
      </c>
      <c r="H6" s="233"/>
    </row>
    <row r="7" spans="1:8" ht="30">
      <c r="B7" s="230" t="s">
        <v>9972</v>
      </c>
      <c r="C7" s="207" t="s">
        <v>9973</v>
      </c>
      <c r="D7" s="208" t="s">
        <v>1312</v>
      </c>
      <c r="E7" s="4" t="s">
        <v>6842</v>
      </c>
      <c r="F7" s="231"/>
      <c r="G7" s="232" t="s">
        <v>10305</v>
      </c>
      <c r="H7" s="233"/>
    </row>
    <row r="8" spans="1:8" ht="30">
      <c r="B8" s="230" t="s">
        <v>9974</v>
      </c>
      <c r="C8" s="207" t="s">
        <v>9975</v>
      </c>
      <c r="D8" s="208" t="s">
        <v>1337</v>
      </c>
      <c r="E8" s="4" t="s">
        <v>6842</v>
      </c>
      <c r="F8" s="231"/>
      <c r="G8" s="232" t="s">
        <v>10306</v>
      </c>
      <c r="H8" s="233"/>
    </row>
    <row r="9" spans="1:8">
      <c r="B9" s="230" t="s">
        <v>9976</v>
      </c>
      <c r="C9" s="207" t="s">
        <v>9977</v>
      </c>
      <c r="D9" s="208" t="s">
        <v>1312</v>
      </c>
      <c r="E9" s="4" t="s">
        <v>1313</v>
      </c>
      <c r="F9" s="231"/>
      <c r="G9" s="232"/>
      <c r="H9" s="233"/>
    </row>
    <row r="10" spans="1:8" ht="30">
      <c r="B10" s="230" t="s">
        <v>9978</v>
      </c>
      <c r="C10" s="207" t="s">
        <v>9979</v>
      </c>
      <c r="D10" s="208" t="s">
        <v>1339</v>
      </c>
      <c r="E10" s="4" t="s">
        <v>4613</v>
      </c>
      <c r="F10" s="231"/>
      <c r="G10" s="232" t="s">
        <v>9980</v>
      </c>
      <c r="H10" s="233"/>
    </row>
    <row r="11" spans="1:8" ht="90">
      <c r="B11" s="342" t="s">
        <v>9981</v>
      </c>
      <c r="C11" s="255" t="s">
        <v>9982</v>
      </c>
      <c r="D11" s="256" t="s">
        <v>1317</v>
      </c>
      <c r="E11" s="237" t="s">
        <v>1392</v>
      </c>
      <c r="F11" s="343"/>
      <c r="G11" s="346" t="s">
        <v>9983</v>
      </c>
      <c r="H11" s="233"/>
    </row>
    <row r="12" spans="1:8" ht="90">
      <c r="B12" s="230" t="s">
        <v>9984</v>
      </c>
      <c r="C12" s="207" t="s">
        <v>9985</v>
      </c>
      <c r="D12" s="208" t="s">
        <v>1539</v>
      </c>
      <c r="E12" s="4" t="s">
        <v>4599</v>
      </c>
      <c r="F12" s="231" t="s">
        <v>1838</v>
      </c>
      <c r="G12" s="232" t="s">
        <v>9986</v>
      </c>
      <c r="H12" s="233"/>
    </row>
    <row r="13" spans="1:8" ht="75">
      <c r="B13" s="230" t="s">
        <v>9987</v>
      </c>
      <c r="C13" s="207" t="s">
        <v>9988</v>
      </c>
      <c r="D13" s="208" t="s">
        <v>1539</v>
      </c>
      <c r="E13" s="4" t="s">
        <v>2104</v>
      </c>
      <c r="F13" s="231"/>
      <c r="G13" s="232" t="s">
        <v>9989</v>
      </c>
      <c r="H13" s="233"/>
    </row>
    <row r="14" spans="1:8" ht="120">
      <c r="B14" s="342" t="s">
        <v>9990</v>
      </c>
      <c r="C14" s="255" t="s">
        <v>9991</v>
      </c>
      <c r="D14" s="256" t="s">
        <v>2186</v>
      </c>
      <c r="E14" s="237" t="s">
        <v>4613</v>
      </c>
      <c r="F14" s="343"/>
      <c r="G14" s="346" t="s">
        <v>9992</v>
      </c>
      <c r="H14" s="233"/>
    </row>
    <row r="15" spans="1:8">
      <c r="B15" s="230" t="s">
        <v>9993</v>
      </c>
      <c r="C15" s="207" t="s">
        <v>9994</v>
      </c>
      <c r="D15" s="208" t="s">
        <v>2277</v>
      </c>
      <c r="E15" s="4" t="s">
        <v>4599</v>
      </c>
      <c r="F15" s="231"/>
      <c r="G15" s="232" t="s">
        <v>1324</v>
      </c>
      <c r="H15" s="233"/>
    </row>
    <row r="16" spans="1:8" ht="30">
      <c r="B16" s="230" t="s">
        <v>9995</v>
      </c>
      <c r="C16" s="207" t="s">
        <v>9996</v>
      </c>
      <c r="D16" s="208" t="s">
        <v>2186</v>
      </c>
      <c r="E16" s="4" t="s">
        <v>4613</v>
      </c>
      <c r="F16" s="231"/>
      <c r="G16" s="232" t="s">
        <v>9997</v>
      </c>
      <c r="H16" s="233"/>
    </row>
    <row r="17" spans="2:8" ht="30">
      <c r="B17" s="230" t="s">
        <v>9998</v>
      </c>
      <c r="C17" s="207" t="s">
        <v>9999</v>
      </c>
      <c r="D17" s="208" t="s">
        <v>2186</v>
      </c>
      <c r="E17" s="4" t="s">
        <v>4613</v>
      </c>
      <c r="F17" s="231"/>
      <c r="G17" s="232" t="s">
        <v>9997</v>
      </c>
      <c r="H17" s="233"/>
    </row>
    <row r="18" spans="2:8">
      <c r="B18" s="230" t="s">
        <v>10000</v>
      </c>
      <c r="C18" s="207" t="s">
        <v>10001</v>
      </c>
      <c r="D18" s="208" t="s">
        <v>2225</v>
      </c>
      <c r="E18" s="4" t="s">
        <v>2285</v>
      </c>
      <c r="F18" s="231"/>
      <c r="G18" s="232"/>
      <c r="H18" s="233"/>
    </row>
    <row r="19" spans="2:8">
      <c r="B19" s="230" t="s">
        <v>10002</v>
      </c>
      <c r="C19" s="207" t="s">
        <v>10003</v>
      </c>
      <c r="D19" s="208" t="s">
        <v>2226</v>
      </c>
      <c r="E19" s="4" t="s">
        <v>1949</v>
      </c>
      <c r="F19" s="231"/>
      <c r="G19" s="232"/>
      <c r="H19" s="233"/>
    </row>
    <row r="20" spans="2:8">
      <c r="B20" s="230" t="s">
        <v>10004</v>
      </c>
      <c r="C20" s="207" t="s">
        <v>10005</v>
      </c>
      <c r="D20" s="208" t="s">
        <v>2225</v>
      </c>
      <c r="E20" s="4" t="s">
        <v>2285</v>
      </c>
      <c r="F20" s="231"/>
      <c r="G20" s="232" t="s">
        <v>10006</v>
      </c>
      <c r="H20" s="233"/>
    </row>
    <row r="21" spans="2:8">
      <c r="B21" s="342" t="s">
        <v>10007</v>
      </c>
      <c r="C21" s="255" t="s">
        <v>10008</v>
      </c>
      <c r="D21" s="256" t="s">
        <v>2226</v>
      </c>
      <c r="E21" s="237" t="s">
        <v>1949</v>
      </c>
      <c r="F21" s="343"/>
      <c r="G21" s="232"/>
      <c r="H21" s="233"/>
    </row>
    <row r="22" spans="2:8">
      <c r="B22" s="230" t="s">
        <v>10009</v>
      </c>
      <c r="C22" s="207" t="s">
        <v>10010</v>
      </c>
      <c r="D22" s="208" t="s">
        <v>2225</v>
      </c>
      <c r="E22" s="4" t="s">
        <v>2285</v>
      </c>
      <c r="F22" s="231"/>
      <c r="G22" s="346" t="s">
        <v>10011</v>
      </c>
      <c r="H22" s="233"/>
    </row>
    <row r="23" spans="2:8">
      <c r="B23" s="342" t="s">
        <v>1083</v>
      </c>
      <c r="C23" s="255" t="s">
        <v>10012</v>
      </c>
      <c r="D23" s="256" t="s">
        <v>2226</v>
      </c>
      <c r="E23" s="237" t="s">
        <v>1949</v>
      </c>
      <c r="F23" s="343"/>
      <c r="G23" s="232"/>
      <c r="H23" s="233"/>
    </row>
    <row r="24" spans="2:8">
      <c r="B24" s="230" t="s">
        <v>10013</v>
      </c>
      <c r="C24" s="207" t="s">
        <v>10014</v>
      </c>
      <c r="D24" s="208" t="s">
        <v>2225</v>
      </c>
      <c r="E24" s="4" t="s">
        <v>2285</v>
      </c>
      <c r="F24" s="231"/>
      <c r="G24" s="346" t="s">
        <v>10015</v>
      </c>
      <c r="H24" s="233"/>
    </row>
    <row r="25" spans="2:8">
      <c r="B25" s="342" t="s">
        <v>1084</v>
      </c>
      <c r="C25" s="255" t="s">
        <v>10016</v>
      </c>
      <c r="D25" s="256" t="s">
        <v>2226</v>
      </c>
      <c r="E25" s="237" t="s">
        <v>1949</v>
      </c>
      <c r="F25" s="343"/>
      <c r="G25" s="232"/>
      <c r="H25" s="233"/>
    </row>
    <row r="26" spans="2:8">
      <c r="B26" s="230" t="s">
        <v>10017</v>
      </c>
      <c r="C26" s="207" t="s">
        <v>10018</v>
      </c>
      <c r="D26" s="208" t="s">
        <v>2225</v>
      </c>
      <c r="E26" s="4" t="s">
        <v>2285</v>
      </c>
      <c r="F26" s="231"/>
      <c r="G26" s="346" t="s">
        <v>10019</v>
      </c>
      <c r="H26" s="233"/>
    </row>
    <row r="27" spans="2:8">
      <c r="B27" s="342" t="s">
        <v>1085</v>
      </c>
      <c r="C27" s="255" t="s">
        <v>10020</v>
      </c>
      <c r="D27" s="256" t="s">
        <v>2226</v>
      </c>
      <c r="E27" s="237" t="s">
        <v>1949</v>
      </c>
      <c r="F27" s="343"/>
      <c r="G27" s="232"/>
      <c r="H27" s="233"/>
    </row>
    <row r="28" spans="2:8">
      <c r="B28" s="230" t="s">
        <v>10021</v>
      </c>
      <c r="C28" s="207" t="s">
        <v>10022</v>
      </c>
      <c r="D28" s="208" t="s">
        <v>2188</v>
      </c>
      <c r="E28" s="4" t="s">
        <v>6842</v>
      </c>
      <c r="F28" s="231"/>
      <c r="G28" s="232" t="s">
        <v>10023</v>
      </c>
      <c r="H28" s="233"/>
    </row>
    <row r="29" spans="2:8">
      <c r="B29" s="230" t="s">
        <v>881</v>
      </c>
      <c r="C29" s="207" t="s">
        <v>10024</v>
      </c>
      <c r="D29" s="208" t="s">
        <v>1401</v>
      </c>
      <c r="E29" s="4" t="s">
        <v>4599</v>
      </c>
      <c r="F29" s="231"/>
      <c r="G29" s="232"/>
      <c r="H29" s="233"/>
    </row>
    <row r="30" spans="2:8">
      <c r="B30" s="230" t="s">
        <v>10025</v>
      </c>
      <c r="C30" s="207" t="s">
        <v>10026</v>
      </c>
      <c r="D30" s="208" t="s">
        <v>2177</v>
      </c>
      <c r="E30" s="4" t="s">
        <v>6842</v>
      </c>
      <c r="F30" s="231"/>
      <c r="G30" s="232"/>
      <c r="H30" s="233"/>
    </row>
    <row r="31" spans="2:8">
      <c r="B31" s="230" t="s">
        <v>10027</v>
      </c>
      <c r="C31" s="207" t="s">
        <v>10028</v>
      </c>
      <c r="D31" s="208" t="s">
        <v>2177</v>
      </c>
      <c r="E31" s="4" t="s">
        <v>6842</v>
      </c>
      <c r="F31" s="231"/>
      <c r="G31" s="232"/>
      <c r="H31" s="233"/>
    </row>
    <row r="32" spans="2:8">
      <c r="B32" s="230" t="s">
        <v>10029</v>
      </c>
      <c r="C32" s="207" t="s">
        <v>10030</v>
      </c>
      <c r="D32" s="208" t="s">
        <v>776</v>
      </c>
      <c r="E32" s="4" t="s">
        <v>4613</v>
      </c>
      <c r="F32" s="231"/>
      <c r="G32" s="232"/>
      <c r="H32" s="233"/>
    </row>
    <row r="33" spans="2:8">
      <c r="B33" s="230" t="s">
        <v>10031</v>
      </c>
      <c r="C33" s="207" t="s">
        <v>10032</v>
      </c>
      <c r="D33" s="208" t="s">
        <v>1481</v>
      </c>
      <c r="E33" s="4" t="s">
        <v>6842</v>
      </c>
      <c r="F33" s="231"/>
      <c r="G33" s="232"/>
      <c r="H33" s="233"/>
    </row>
    <row r="34" spans="2:8" ht="17.25" thickBot="1">
      <c r="B34" s="230" t="s">
        <v>10033</v>
      </c>
      <c r="C34" s="207" t="s">
        <v>10034</v>
      </c>
      <c r="D34" s="208" t="s">
        <v>2188</v>
      </c>
      <c r="E34" s="4" t="s">
        <v>6842</v>
      </c>
      <c r="F34" s="231"/>
      <c r="G34" s="232"/>
      <c r="H34" s="233"/>
    </row>
    <row r="35" spans="2:8" ht="20.100000000000001" customHeight="1" thickBot="1">
      <c r="B35" s="196" t="s">
        <v>10035</v>
      </c>
      <c r="C35" s="197"/>
      <c r="D35" s="197"/>
      <c r="E35" s="197"/>
      <c r="F35" s="197"/>
      <c r="G35" s="198"/>
      <c r="H35" s="233"/>
    </row>
    <row r="36" spans="2:8" ht="30">
      <c r="B36" s="433" t="s">
        <v>1133</v>
      </c>
      <c r="C36" s="201" t="s">
        <v>10036</v>
      </c>
      <c r="D36" s="202" t="s">
        <v>1339</v>
      </c>
      <c r="E36" s="426" t="s">
        <v>4613</v>
      </c>
      <c r="F36" s="427"/>
      <c r="G36" s="533" t="s">
        <v>2233</v>
      </c>
      <c r="H36" s="233"/>
    </row>
    <row r="37" spans="2:8" ht="17.25" thickBot="1">
      <c r="B37" s="230" t="s">
        <v>1134</v>
      </c>
      <c r="C37" s="207" t="s">
        <v>10037</v>
      </c>
      <c r="D37" s="208" t="s">
        <v>2199</v>
      </c>
      <c r="E37" s="4" t="s">
        <v>6842</v>
      </c>
      <c r="F37" s="231"/>
      <c r="G37" s="232"/>
      <c r="H37" s="233"/>
    </row>
    <row r="38" spans="2:8" ht="20.100000000000001" customHeight="1" thickBot="1">
      <c r="B38" s="196" t="s">
        <v>10038</v>
      </c>
      <c r="C38" s="197"/>
      <c r="D38" s="197"/>
      <c r="E38" s="197"/>
      <c r="F38" s="197"/>
      <c r="G38" s="198"/>
      <c r="H38" s="233"/>
    </row>
    <row r="39" spans="2:8" ht="60">
      <c r="B39" s="230" t="s">
        <v>10039</v>
      </c>
      <c r="C39" s="207" t="s">
        <v>10040</v>
      </c>
      <c r="D39" s="208" t="s">
        <v>1339</v>
      </c>
      <c r="E39" s="4" t="s">
        <v>4613</v>
      </c>
      <c r="F39" s="231"/>
      <c r="G39" s="232" t="s">
        <v>10041</v>
      </c>
      <c r="H39" s="233"/>
    </row>
    <row r="40" spans="2:8" ht="30">
      <c r="B40" s="230" t="s">
        <v>10042</v>
      </c>
      <c r="C40" s="207" t="s">
        <v>10043</v>
      </c>
      <c r="D40" s="208" t="s">
        <v>2177</v>
      </c>
      <c r="E40" s="4" t="s">
        <v>1393</v>
      </c>
      <c r="F40" s="231"/>
      <c r="G40" s="232" t="s">
        <v>10044</v>
      </c>
      <c r="H40" s="233"/>
    </row>
    <row r="41" spans="2:8" ht="60">
      <c r="B41" s="230" t="s">
        <v>10045</v>
      </c>
      <c r="C41" s="207" t="s">
        <v>10046</v>
      </c>
      <c r="D41" s="208" t="s">
        <v>2277</v>
      </c>
      <c r="E41" s="4" t="s">
        <v>4599</v>
      </c>
      <c r="F41" s="231"/>
      <c r="G41" s="232" t="s">
        <v>10298</v>
      </c>
      <c r="H41" s="233"/>
    </row>
    <row r="42" spans="2:8" ht="90">
      <c r="B42" s="230" t="s">
        <v>10047</v>
      </c>
      <c r="C42" s="207" t="s">
        <v>10048</v>
      </c>
      <c r="D42" s="208" t="s">
        <v>3116</v>
      </c>
      <c r="E42" s="4" t="s">
        <v>4599</v>
      </c>
      <c r="F42" s="231"/>
      <c r="G42" s="232" t="s">
        <v>10307</v>
      </c>
      <c r="H42" s="233"/>
    </row>
    <row r="43" spans="2:8" ht="90">
      <c r="B43" s="230" t="s">
        <v>10049</v>
      </c>
      <c r="C43" s="207" t="s">
        <v>10050</v>
      </c>
      <c r="D43" s="208" t="s">
        <v>2612</v>
      </c>
      <c r="E43" s="4" t="s">
        <v>4599</v>
      </c>
      <c r="F43" s="231"/>
      <c r="G43" s="232" t="s">
        <v>10308</v>
      </c>
      <c r="H43" s="233"/>
    </row>
    <row r="44" spans="2:8" ht="75">
      <c r="B44" s="342" t="s">
        <v>10051</v>
      </c>
      <c r="C44" s="255" t="s">
        <v>10052</v>
      </c>
      <c r="D44" s="256" t="s">
        <v>1339</v>
      </c>
      <c r="E44" s="237" t="s">
        <v>1392</v>
      </c>
      <c r="F44" s="343"/>
      <c r="G44" s="346" t="s">
        <v>10309</v>
      </c>
      <c r="H44" s="233"/>
    </row>
    <row r="45" spans="2:8" ht="75">
      <c r="B45" s="230" t="s">
        <v>10053</v>
      </c>
      <c r="C45" s="207" t="s">
        <v>10054</v>
      </c>
      <c r="D45" s="208" t="s">
        <v>1339</v>
      </c>
      <c r="E45" s="4" t="s">
        <v>4613</v>
      </c>
      <c r="F45" s="231"/>
      <c r="G45" s="232" t="s">
        <v>10310</v>
      </c>
      <c r="H45" s="233"/>
    </row>
    <row r="46" spans="2:8" ht="90">
      <c r="B46" s="230" t="s">
        <v>10055</v>
      </c>
      <c r="C46" s="207" t="s">
        <v>10056</v>
      </c>
      <c r="D46" s="208" t="s">
        <v>2093</v>
      </c>
      <c r="E46" s="4" t="s">
        <v>4599</v>
      </c>
      <c r="F46" s="231" t="s">
        <v>1838</v>
      </c>
      <c r="G46" s="232" t="s">
        <v>10311</v>
      </c>
      <c r="H46" s="233"/>
    </row>
    <row r="47" spans="2:8" ht="75">
      <c r="B47" s="230" t="s">
        <v>10057</v>
      </c>
      <c r="C47" s="207" t="s">
        <v>10058</v>
      </c>
      <c r="D47" s="208" t="s">
        <v>2318</v>
      </c>
      <c r="E47" s="4" t="s">
        <v>4599</v>
      </c>
      <c r="F47" s="231"/>
      <c r="G47" s="232" t="s">
        <v>10059</v>
      </c>
      <c r="H47" s="233"/>
    </row>
    <row r="48" spans="2:8" ht="75">
      <c r="B48" s="230" t="s">
        <v>10060</v>
      </c>
      <c r="C48" s="207" t="s">
        <v>10061</v>
      </c>
      <c r="D48" s="208" t="s">
        <v>1475</v>
      </c>
      <c r="E48" s="4" t="s">
        <v>4599</v>
      </c>
      <c r="F48" s="231"/>
      <c r="G48" s="232" t="s">
        <v>10062</v>
      </c>
      <c r="H48" s="233"/>
    </row>
    <row r="49" spans="2:8" ht="90">
      <c r="B49" s="230" t="s">
        <v>10063</v>
      </c>
      <c r="C49" s="207" t="s">
        <v>10064</v>
      </c>
      <c r="D49" s="208" t="s">
        <v>3116</v>
      </c>
      <c r="E49" s="4" t="s">
        <v>4599</v>
      </c>
      <c r="F49" s="231"/>
      <c r="G49" s="232" t="s">
        <v>10065</v>
      </c>
      <c r="H49" s="233"/>
    </row>
    <row r="50" spans="2:8" ht="135">
      <c r="B50" s="230" t="s">
        <v>4314</v>
      </c>
      <c r="C50" s="207" t="s">
        <v>10066</v>
      </c>
      <c r="D50" s="208" t="s">
        <v>2272</v>
      </c>
      <c r="E50" s="4" t="s">
        <v>4599</v>
      </c>
      <c r="F50" s="231"/>
      <c r="G50" s="232" t="s">
        <v>10067</v>
      </c>
      <c r="H50" s="233"/>
    </row>
    <row r="51" spans="2:8" ht="135">
      <c r="B51" s="230" t="s">
        <v>4320</v>
      </c>
      <c r="C51" s="207" t="s">
        <v>10068</v>
      </c>
      <c r="D51" s="208" t="s">
        <v>2272</v>
      </c>
      <c r="E51" s="4" t="s">
        <v>4599</v>
      </c>
      <c r="F51" s="231"/>
      <c r="G51" s="232" t="s">
        <v>10069</v>
      </c>
      <c r="H51" s="233"/>
    </row>
    <row r="52" spans="2:8" ht="120">
      <c r="B52" s="230" t="s">
        <v>4326</v>
      </c>
      <c r="C52" s="207" t="s">
        <v>10070</v>
      </c>
      <c r="D52" s="208" t="s">
        <v>2612</v>
      </c>
      <c r="E52" s="4" t="s">
        <v>4599</v>
      </c>
      <c r="F52" s="231"/>
      <c r="G52" s="232" t="s">
        <v>10071</v>
      </c>
      <c r="H52" s="233"/>
    </row>
    <row r="53" spans="2:8" ht="105">
      <c r="B53" s="230" t="s">
        <v>136</v>
      </c>
      <c r="C53" s="207" t="s">
        <v>10072</v>
      </c>
      <c r="D53" s="208" t="s">
        <v>2185</v>
      </c>
      <c r="E53" s="4" t="s">
        <v>10073</v>
      </c>
      <c r="F53" s="231"/>
      <c r="G53" s="232" t="s">
        <v>10074</v>
      </c>
      <c r="H53" s="233"/>
    </row>
    <row r="54" spans="2:8" ht="120">
      <c r="B54" s="230" t="s">
        <v>10075</v>
      </c>
      <c r="C54" s="207" t="s">
        <v>10076</v>
      </c>
      <c r="D54" s="208" t="s">
        <v>2186</v>
      </c>
      <c r="E54" s="4" t="s">
        <v>4613</v>
      </c>
      <c r="F54" s="231"/>
      <c r="G54" s="232" t="s">
        <v>10077</v>
      </c>
      <c r="H54" s="233"/>
    </row>
    <row r="55" spans="2:8">
      <c r="B55" s="230" t="s">
        <v>10078</v>
      </c>
      <c r="C55" s="207" t="s">
        <v>10079</v>
      </c>
      <c r="D55" s="208" t="s">
        <v>2223</v>
      </c>
      <c r="E55" s="4" t="s">
        <v>6842</v>
      </c>
      <c r="F55" s="231"/>
      <c r="G55" s="232" t="s">
        <v>10080</v>
      </c>
      <c r="H55" s="233"/>
    </row>
    <row r="56" spans="2:8" ht="90">
      <c r="B56" s="230" t="s">
        <v>10081</v>
      </c>
      <c r="C56" s="207" t="s">
        <v>10082</v>
      </c>
      <c r="D56" s="208" t="s">
        <v>2272</v>
      </c>
      <c r="E56" s="4" t="s">
        <v>10083</v>
      </c>
      <c r="F56" s="231" t="s">
        <v>1838</v>
      </c>
      <c r="G56" s="232" t="s">
        <v>10084</v>
      </c>
      <c r="H56" s="233"/>
    </row>
    <row r="57" spans="2:8" ht="45">
      <c r="B57" s="230" t="s">
        <v>10085</v>
      </c>
      <c r="C57" s="207" t="s">
        <v>10086</v>
      </c>
      <c r="D57" s="208" t="s">
        <v>10087</v>
      </c>
      <c r="E57" s="4" t="s">
        <v>10083</v>
      </c>
      <c r="F57" s="231"/>
      <c r="G57" s="232" t="s">
        <v>10088</v>
      </c>
      <c r="H57" s="233"/>
    </row>
    <row r="58" spans="2:8" ht="60">
      <c r="B58" s="230" t="s">
        <v>10089</v>
      </c>
      <c r="C58" s="207" t="s">
        <v>10090</v>
      </c>
      <c r="D58" s="208" t="s">
        <v>2177</v>
      </c>
      <c r="E58" s="4" t="s">
        <v>10091</v>
      </c>
      <c r="F58" s="231"/>
      <c r="G58" s="232" t="s">
        <v>10092</v>
      </c>
      <c r="H58" s="233"/>
    </row>
    <row r="59" spans="2:8" ht="75">
      <c r="B59" s="230" t="s">
        <v>10093</v>
      </c>
      <c r="C59" s="207" t="s">
        <v>10094</v>
      </c>
      <c r="D59" s="208" t="s">
        <v>1343</v>
      </c>
      <c r="E59" s="4" t="s">
        <v>1392</v>
      </c>
      <c r="F59" s="231"/>
      <c r="G59" s="232" t="s">
        <v>10312</v>
      </c>
      <c r="H59" s="233"/>
    </row>
    <row r="60" spans="2:8" ht="75">
      <c r="B60" s="230" t="s">
        <v>10095</v>
      </c>
      <c r="C60" s="207" t="s">
        <v>10096</v>
      </c>
      <c r="D60" s="208" t="s">
        <v>1524</v>
      </c>
      <c r="E60" s="4" t="s">
        <v>1392</v>
      </c>
      <c r="F60" s="231"/>
      <c r="G60" s="232" t="s">
        <v>10312</v>
      </c>
      <c r="H60" s="233"/>
    </row>
    <row r="61" spans="2:8" ht="150">
      <c r="B61" s="230" t="s">
        <v>10097</v>
      </c>
      <c r="C61" s="207" t="s">
        <v>10098</v>
      </c>
      <c r="D61" s="208" t="s">
        <v>1317</v>
      </c>
      <c r="E61" s="4" t="s">
        <v>1392</v>
      </c>
      <c r="F61" s="231" t="s">
        <v>4197</v>
      </c>
      <c r="G61" s="232" t="s">
        <v>10313</v>
      </c>
      <c r="H61" s="233"/>
    </row>
    <row r="62" spans="2:8" ht="75">
      <c r="B62" s="230" t="s">
        <v>721</v>
      </c>
      <c r="C62" s="207" t="s">
        <v>10099</v>
      </c>
      <c r="D62" s="208" t="s">
        <v>2295</v>
      </c>
      <c r="E62" s="4" t="s">
        <v>1392</v>
      </c>
      <c r="F62" s="231"/>
      <c r="G62" s="232" t="s">
        <v>10312</v>
      </c>
      <c r="H62" s="233"/>
    </row>
    <row r="63" spans="2:8" ht="75">
      <c r="B63" s="230" t="s">
        <v>10100</v>
      </c>
      <c r="C63" s="207" t="s">
        <v>10101</v>
      </c>
      <c r="D63" s="208" t="s">
        <v>1375</v>
      </c>
      <c r="E63" s="4" t="s">
        <v>1393</v>
      </c>
      <c r="F63" s="231"/>
      <c r="G63" s="232" t="s">
        <v>10312</v>
      </c>
      <c r="H63" s="233"/>
    </row>
    <row r="64" spans="2:8" ht="75">
      <c r="B64" s="230" t="s">
        <v>10102</v>
      </c>
      <c r="C64" s="207" t="s">
        <v>10103</v>
      </c>
      <c r="D64" s="208" t="s">
        <v>1375</v>
      </c>
      <c r="E64" s="4" t="s">
        <v>1810</v>
      </c>
      <c r="F64" s="231"/>
      <c r="G64" s="232" t="s">
        <v>10312</v>
      </c>
      <c r="H64" s="233"/>
    </row>
    <row r="65" spans="1:8" ht="75">
      <c r="B65" s="230" t="s">
        <v>10104</v>
      </c>
      <c r="C65" s="207" t="s">
        <v>10105</v>
      </c>
      <c r="D65" s="208" t="s">
        <v>1317</v>
      </c>
      <c r="E65" s="4" t="s">
        <v>1392</v>
      </c>
      <c r="F65" s="231"/>
      <c r="G65" s="232" t="s">
        <v>10106</v>
      </c>
      <c r="H65" s="233"/>
    </row>
    <row r="66" spans="1:8" ht="75">
      <c r="B66" s="230" t="s">
        <v>10107</v>
      </c>
      <c r="C66" s="207" t="s">
        <v>10108</v>
      </c>
      <c r="D66" s="208" t="s">
        <v>1317</v>
      </c>
      <c r="E66" s="4" t="s">
        <v>1392</v>
      </c>
      <c r="F66" s="231"/>
      <c r="G66" s="232" t="s">
        <v>10109</v>
      </c>
      <c r="H66" s="233"/>
    </row>
    <row r="67" spans="1:8" ht="105">
      <c r="B67" s="230" t="s">
        <v>10110</v>
      </c>
      <c r="C67" s="207" t="s">
        <v>10111</v>
      </c>
      <c r="D67" s="208" t="s">
        <v>1317</v>
      </c>
      <c r="E67" s="4" t="s">
        <v>1392</v>
      </c>
      <c r="F67" s="231"/>
      <c r="G67" s="232" t="s">
        <v>10314</v>
      </c>
      <c r="H67" s="233"/>
    </row>
    <row r="68" spans="1:8" ht="75">
      <c r="B68" s="230" t="s">
        <v>10112</v>
      </c>
      <c r="C68" s="207" t="s">
        <v>10113</v>
      </c>
      <c r="D68" s="208" t="s">
        <v>1317</v>
      </c>
      <c r="E68" s="4" t="s">
        <v>1392</v>
      </c>
      <c r="F68" s="231"/>
      <c r="G68" s="232" t="s">
        <v>10114</v>
      </c>
      <c r="H68" s="233"/>
    </row>
    <row r="69" spans="1:8" ht="75">
      <c r="B69" s="230" t="s">
        <v>10115</v>
      </c>
      <c r="C69" s="207" t="s">
        <v>10116</v>
      </c>
      <c r="D69" s="208" t="s">
        <v>1317</v>
      </c>
      <c r="E69" s="4" t="s">
        <v>1392</v>
      </c>
      <c r="F69" s="231"/>
      <c r="G69" s="232" t="s">
        <v>10117</v>
      </c>
      <c r="H69" s="233"/>
    </row>
    <row r="70" spans="1:8" ht="75.75" thickBot="1">
      <c r="B70" s="534" t="s">
        <v>10118</v>
      </c>
      <c r="C70" s="214" t="s">
        <v>10119</v>
      </c>
      <c r="D70" s="215" t="s">
        <v>1317</v>
      </c>
      <c r="E70" s="535" t="s">
        <v>1392</v>
      </c>
      <c r="F70" s="536"/>
      <c r="G70" s="537" t="s">
        <v>10315</v>
      </c>
      <c r="H70" s="233"/>
    </row>
    <row r="71" spans="1:8" s="44" customFormat="1" ht="20.100000000000001" customHeight="1" thickBot="1">
      <c r="A71" s="8"/>
      <c r="B71" s="196" t="s">
        <v>10120</v>
      </c>
      <c r="C71" s="197"/>
      <c r="D71" s="197"/>
      <c r="E71" s="197"/>
      <c r="F71" s="197"/>
      <c r="G71" s="198"/>
      <c r="H71" s="233"/>
    </row>
    <row r="72" spans="1:8" ht="75">
      <c r="B72" s="433" t="s">
        <v>10121</v>
      </c>
      <c r="C72" s="201" t="s">
        <v>10122</v>
      </c>
      <c r="D72" s="202" t="s">
        <v>3116</v>
      </c>
      <c r="E72" s="426" t="s">
        <v>4599</v>
      </c>
      <c r="F72" s="427"/>
      <c r="G72" s="533" t="s">
        <v>10316</v>
      </c>
      <c r="H72" s="233"/>
    </row>
    <row r="73" spans="1:8" ht="105">
      <c r="B73" s="230" t="s">
        <v>10123</v>
      </c>
      <c r="C73" s="207" t="s">
        <v>10124</v>
      </c>
      <c r="D73" s="208" t="s">
        <v>2272</v>
      </c>
      <c r="E73" s="4" t="s">
        <v>4599</v>
      </c>
      <c r="F73" s="231"/>
      <c r="G73" s="232" t="s">
        <v>10125</v>
      </c>
      <c r="H73" s="233"/>
    </row>
    <row r="74" spans="1:8" ht="105">
      <c r="B74" s="230" t="s">
        <v>10126</v>
      </c>
      <c r="C74" s="207" t="s">
        <v>10127</v>
      </c>
      <c r="D74" s="208" t="s">
        <v>2272</v>
      </c>
      <c r="E74" s="4" t="s">
        <v>4599</v>
      </c>
      <c r="F74" s="231"/>
      <c r="G74" s="232" t="s">
        <v>10128</v>
      </c>
      <c r="H74" s="233"/>
    </row>
    <row r="75" spans="1:8" ht="105">
      <c r="B75" s="230" t="s">
        <v>10129</v>
      </c>
      <c r="C75" s="207" t="s">
        <v>10130</v>
      </c>
      <c r="D75" s="208" t="s">
        <v>2612</v>
      </c>
      <c r="E75" s="4" t="s">
        <v>4599</v>
      </c>
      <c r="F75" s="231"/>
      <c r="G75" s="232" t="s">
        <v>10317</v>
      </c>
      <c r="H75" s="233"/>
    </row>
    <row r="76" spans="1:8" ht="150">
      <c r="B76" s="230" t="s">
        <v>10131</v>
      </c>
      <c r="C76" s="207" t="s">
        <v>10132</v>
      </c>
      <c r="D76" s="208" t="s">
        <v>2318</v>
      </c>
      <c r="E76" s="4" t="s">
        <v>4599</v>
      </c>
      <c r="F76" s="231" t="s">
        <v>1838</v>
      </c>
      <c r="G76" s="232" t="s">
        <v>10318</v>
      </c>
      <c r="H76" s="233"/>
    </row>
    <row r="77" spans="1:8" ht="120">
      <c r="B77" s="230" t="s">
        <v>10133</v>
      </c>
      <c r="C77" s="207" t="s">
        <v>10134</v>
      </c>
      <c r="D77" s="208" t="s">
        <v>1475</v>
      </c>
      <c r="E77" s="4" t="s">
        <v>4599</v>
      </c>
      <c r="F77" s="231"/>
      <c r="G77" s="232" t="s">
        <v>10319</v>
      </c>
      <c r="H77" s="233"/>
    </row>
    <row r="78" spans="1:8" ht="90">
      <c r="B78" s="230" t="s">
        <v>10135</v>
      </c>
      <c r="C78" s="207" t="s">
        <v>10136</v>
      </c>
      <c r="D78" s="208" t="s">
        <v>2189</v>
      </c>
      <c r="E78" s="4" t="s">
        <v>4613</v>
      </c>
      <c r="F78" s="231"/>
      <c r="G78" s="232" t="s">
        <v>10137</v>
      </c>
      <c r="H78" s="233"/>
    </row>
    <row r="79" spans="1:8" ht="17.25" thickBot="1">
      <c r="B79" s="230" t="s">
        <v>10140</v>
      </c>
      <c r="C79" s="207" t="s">
        <v>10141</v>
      </c>
      <c r="D79" s="208" t="s">
        <v>2223</v>
      </c>
      <c r="E79" s="4" t="s">
        <v>6842</v>
      </c>
      <c r="F79" s="231"/>
      <c r="G79" s="232" t="s">
        <v>10080</v>
      </c>
      <c r="H79" s="233"/>
    </row>
    <row r="80" spans="1:8" s="44" customFormat="1" ht="20.100000000000001" customHeight="1" thickBot="1">
      <c r="A80" s="8"/>
      <c r="B80" s="196" t="s">
        <v>10142</v>
      </c>
      <c r="C80" s="197"/>
      <c r="D80" s="197"/>
      <c r="E80" s="197"/>
      <c r="F80" s="197"/>
      <c r="G80" s="198"/>
      <c r="H80" s="233"/>
    </row>
    <row r="81" spans="1:8" ht="45">
      <c r="B81" s="433" t="s">
        <v>10143</v>
      </c>
      <c r="C81" s="201" t="s">
        <v>10144</v>
      </c>
      <c r="D81" s="202" t="s">
        <v>1339</v>
      </c>
      <c r="E81" s="426" t="s">
        <v>4613</v>
      </c>
      <c r="F81" s="427"/>
      <c r="G81" s="533" t="s">
        <v>10145</v>
      </c>
      <c r="H81" s="233"/>
    </row>
    <row r="82" spans="1:8" ht="17.25" thickBot="1">
      <c r="B82" s="230" t="s">
        <v>10146</v>
      </c>
      <c r="C82" s="207" t="s">
        <v>10147</v>
      </c>
      <c r="D82" s="208" t="s">
        <v>2199</v>
      </c>
      <c r="E82" s="4" t="s">
        <v>6842</v>
      </c>
      <c r="F82" s="231"/>
      <c r="G82" s="232" t="s">
        <v>10080</v>
      </c>
      <c r="H82" s="233"/>
    </row>
    <row r="83" spans="1:8" s="44" customFormat="1" ht="20.100000000000001" customHeight="1" thickBot="1">
      <c r="A83" s="8"/>
      <c r="B83" s="196" t="s">
        <v>10148</v>
      </c>
      <c r="C83" s="197"/>
      <c r="D83" s="197"/>
      <c r="E83" s="197"/>
      <c r="F83" s="197"/>
      <c r="G83" s="198"/>
      <c r="H83" s="233"/>
    </row>
    <row r="84" spans="1:8" ht="120">
      <c r="B84" s="230" t="s">
        <v>10149</v>
      </c>
      <c r="C84" s="207" t="s">
        <v>10150</v>
      </c>
      <c r="D84" s="208" t="s">
        <v>3116</v>
      </c>
      <c r="E84" s="4" t="s">
        <v>4599</v>
      </c>
      <c r="F84" s="231"/>
      <c r="G84" s="232" t="s">
        <v>10151</v>
      </c>
      <c r="H84" s="233"/>
    </row>
    <row r="85" spans="1:8" ht="165">
      <c r="B85" s="230" t="s">
        <v>10152</v>
      </c>
      <c r="C85" s="207" t="s">
        <v>10153</v>
      </c>
      <c r="D85" s="208" t="s">
        <v>2272</v>
      </c>
      <c r="E85" s="4" t="s">
        <v>4599</v>
      </c>
      <c r="F85" s="231"/>
      <c r="G85" s="232" t="s">
        <v>10154</v>
      </c>
      <c r="H85" s="233"/>
    </row>
    <row r="86" spans="1:8" ht="165">
      <c r="B86" s="230" t="s">
        <v>10155</v>
      </c>
      <c r="C86" s="207" t="s">
        <v>10156</v>
      </c>
      <c r="D86" s="208" t="s">
        <v>2272</v>
      </c>
      <c r="E86" s="4" t="s">
        <v>4599</v>
      </c>
      <c r="F86" s="231"/>
      <c r="G86" s="232" t="s">
        <v>10157</v>
      </c>
      <c r="H86" s="233"/>
    </row>
    <row r="87" spans="1:8" ht="150">
      <c r="B87" s="230" t="s">
        <v>10158</v>
      </c>
      <c r="C87" s="207" t="s">
        <v>10159</v>
      </c>
      <c r="D87" s="208" t="s">
        <v>2612</v>
      </c>
      <c r="E87" s="4" t="s">
        <v>4599</v>
      </c>
      <c r="F87" s="231"/>
      <c r="G87" s="232" t="s">
        <v>10160</v>
      </c>
      <c r="H87" s="233"/>
    </row>
    <row r="88" spans="1:8" ht="135">
      <c r="B88" s="230" t="s">
        <v>10161</v>
      </c>
      <c r="C88" s="207" t="s">
        <v>10162</v>
      </c>
      <c r="D88" s="208" t="s">
        <v>2318</v>
      </c>
      <c r="E88" s="4" t="s">
        <v>4599</v>
      </c>
      <c r="F88" s="231" t="s">
        <v>1838</v>
      </c>
      <c r="G88" s="232" t="s">
        <v>10163</v>
      </c>
      <c r="H88" s="233"/>
    </row>
    <row r="89" spans="1:8" ht="105">
      <c r="B89" s="230" t="s">
        <v>10164</v>
      </c>
      <c r="C89" s="207" t="s">
        <v>10165</v>
      </c>
      <c r="D89" s="208" t="s">
        <v>1475</v>
      </c>
      <c r="E89" s="4" t="s">
        <v>4599</v>
      </c>
      <c r="F89" s="231"/>
      <c r="G89" s="232" t="s">
        <v>10166</v>
      </c>
      <c r="H89" s="233"/>
    </row>
    <row r="90" spans="1:8" ht="135">
      <c r="B90" s="230" t="s">
        <v>10167</v>
      </c>
      <c r="C90" s="207" t="s">
        <v>10168</v>
      </c>
      <c r="D90" s="208" t="s">
        <v>1317</v>
      </c>
      <c r="E90" s="4" t="s">
        <v>4613</v>
      </c>
      <c r="F90" s="231"/>
      <c r="G90" s="232" t="s">
        <v>10299</v>
      </c>
      <c r="H90" s="233"/>
    </row>
    <row r="91" spans="1:8" ht="105">
      <c r="B91" s="230" t="s">
        <v>10169</v>
      </c>
      <c r="C91" s="207" t="s">
        <v>10170</v>
      </c>
      <c r="D91" s="208" t="s">
        <v>1517</v>
      </c>
      <c r="E91" s="4" t="s">
        <v>1392</v>
      </c>
      <c r="F91" s="231"/>
      <c r="G91" s="232" t="s">
        <v>10171</v>
      </c>
      <c r="H91" s="233"/>
    </row>
    <row r="92" spans="1:8" ht="135">
      <c r="B92" s="230" t="s">
        <v>10172</v>
      </c>
      <c r="C92" s="207" t="s">
        <v>10173</v>
      </c>
      <c r="D92" s="208" t="s">
        <v>1343</v>
      </c>
      <c r="E92" s="4" t="s">
        <v>1392</v>
      </c>
      <c r="F92" s="231"/>
      <c r="G92" s="232" t="s">
        <v>10300</v>
      </c>
      <c r="H92" s="233"/>
    </row>
    <row r="93" spans="1:8" ht="150">
      <c r="B93" s="230" t="s">
        <v>10174</v>
      </c>
      <c r="C93" s="207" t="s">
        <v>10175</v>
      </c>
      <c r="D93" s="208" t="s">
        <v>1317</v>
      </c>
      <c r="E93" s="4" t="s">
        <v>1392</v>
      </c>
      <c r="F93" s="231"/>
      <c r="G93" s="232" t="s">
        <v>10301</v>
      </c>
      <c r="H93" s="233"/>
    </row>
    <row r="94" spans="1:8" ht="165">
      <c r="B94" s="230" t="s">
        <v>10176</v>
      </c>
      <c r="C94" s="207" t="s">
        <v>10177</v>
      </c>
      <c r="D94" s="208" t="s">
        <v>1317</v>
      </c>
      <c r="E94" s="4" t="s">
        <v>1392</v>
      </c>
      <c r="F94" s="231"/>
      <c r="G94" s="232" t="s">
        <v>10302</v>
      </c>
      <c r="H94" s="233"/>
    </row>
    <row r="95" spans="1:8" ht="105">
      <c r="B95" s="230" t="s">
        <v>10178</v>
      </c>
      <c r="C95" s="207" t="s">
        <v>10179</v>
      </c>
      <c r="D95" s="208" t="s">
        <v>2189</v>
      </c>
      <c r="E95" s="4" t="s">
        <v>4613</v>
      </c>
      <c r="F95" s="231"/>
      <c r="G95" s="232" t="s">
        <v>10180</v>
      </c>
      <c r="H95" s="233"/>
    </row>
    <row r="96" spans="1:8" ht="210">
      <c r="B96" s="342" t="s">
        <v>10181</v>
      </c>
      <c r="C96" s="255" t="s">
        <v>10182</v>
      </c>
      <c r="D96" s="256" t="s">
        <v>2189</v>
      </c>
      <c r="E96" s="237" t="s">
        <v>4613</v>
      </c>
      <c r="F96" s="343"/>
      <c r="G96" s="346" t="s">
        <v>10183</v>
      </c>
      <c r="H96" s="233"/>
    </row>
    <row r="97" spans="2:8" ht="120">
      <c r="B97" s="230" t="s">
        <v>284</v>
      </c>
      <c r="C97" s="207" t="s">
        <v>10184</v>
      </c>
      <c r="D97" s="208" t="s">
        <v>2189</v>
      </c>
      <c r="E97" s="4" t="s">
        <v>4613</v>
      </c>
      <c r="F97" s="231"/>
      <c r="G97" s="232" t="s">
        <v>10185</v>
      </c>
      <c r="H97" s="233"/>
    </row>
    <row r="98" spans="2:8" ht="135">
      <c r="B98" s="230" t="s">
        <v>10186</v>
      </c>
      <c r="C98" s="207" t="s">
        <v>10187</v>
      </c>
      <c r="D98" s="208" t="s">
        <v>2189</v>
      </c>
      <c r="E98" s="4" t="s">
        <v>4613</v>
      </c>
      <c r="F98" s="231"/>
      <c r="G98" s="232" t="s">
        <v>10188</v>
      </c>
      <c r="H98" s="233"/>
    </row>
    <row r="99" spans="2:8" ht="60.75" thickBot="1">
      <c r="B99" s="230" t="s">
        <v>10189</v>
      </c>
      <c r="C99" s="207" t="s">
        <v>10190</v>
      </c>
      <c r="D99" s="208" t="s">
        <v>2223</v>
      </c>
      <c r="E99" s="4" t="s">
        <v>6842</v>
      </c>
      <c r="F99" s="231"/>
      <c r="G99" s="537" t="s">
        <v>10191</v>
      </c>
      <c r="H99" s="233"/>
    </row>
    <row r="100" spans="2:8" ht="20.100000000000001" customHeight="1" thickBot="1">
      <c r="B100" s="196" t="s">
        <v>10192</v>
      </c>
      <c r="C100" s="197"/>
      <c r="D100" s="197"/>
      <c r="E100" s="197"/>
      <c r="F100" s="197"/>
      <c r="G100" s="198"/>
      <c r="H100" s="233"/>
    </row>
    <row r="101" spans="2:8" ht="90">
      <c r="B101" s="433" t="s">
        <v>10193</v>
      </c>
      <c r="C101" s="201" t="s">
        <v>10194</v>
      </c>
      <c r="D101" s="202" t="s">
        <v>1339</v>
      </c>
      <c r="E101" s="426" t="s">
        <v>4613</v>
      </c>
      <c r="F101" s="427"/>
      <c r="G101" s="533" t="s">
        <v>10195</v>
      </c>
      <c r="H101" s="233"/>
    </row>
    <row r="102" spans="2:8" ht="60.75" thickBot="1">
      <c r="B102" s="230" t="s">
        <v>10196</v>
      </c>
      <c r="C102" s="207" t="s">
        <v>10197</v>
      </c>
      <c r="D102" s="208" t="s">
        <v>2199</v>
      </c>
      <c r="E102" s="4" t="s">
        <v>6842</v>
      </c>
      <c r="F102" s="231"/>
      <c r="G102" s="232" t="s">
        <v>10191</v>
      </c>
      <c r="H102" s="233"/>
    </row>
    <row r="103" spans="2:8" ht="20.100000000000001" customHeight="1" thickBot="1">
      <c r="B103" s="196" t="s">
        <v>10198</v>
      </c>
      <c r="C103" s="197"/>
      <c r="D103" s="197"/>
      <c r="E103" s="197"/>
      <c r="F103" s="197"/>
      <c r="G103" s="198"/>
      <c r="H103" s="233"/>
    </row>
    <row r="104" spans="2:8" ht="75">
      <c r="B104" s="230" t="s">
        <v>10199</v>
      </c>
      <c r="C104" s="207" t="s">
        <v>10200</v>
      </c>
      <c r="D104" s="208" t="s">
        <v>3116</v>
      </c>
      <c r="E104" s="4" t="s">
        <v>4599</v>
      </c>
      <c r="F104" s="231"/>
      <c r="G104" s="232" t="s">
        <v>10201</v>
      </c>
      <c r="H104" s="233"/>
    </row>
    <row r="105" spans="2:8" ht="120">
      <c r="B105" s="230" t="s">
        <v>10202</v>
      </c>
      <c r="C105" s="207" t="s">
        <v>10203</v>
      </c>
      <c r="D105" s="208" t="s">
        <v>2272</v>
      </c>
      <c r="E105" s="4" t="s">
        <v>4599</v>
      </c>
      <c r="F105" s="231"/>
      <c r="G105" s="232" t="s">
        <v>10204</v>
      </c>
      <c r="H105" s="233"/>
    </row>
    <row r="106" spans="2:8" ht="120">
      <c r="B106" s="230" t="s">
        <v>10205</v>
      </c>
      <c r="C106" s="207" t="s">
        <v>10206</v>
      </c>
      <c r="D106" s="208" t="s">
        <v>2272</v>
      </c>
      <c r="E106" s="4" t="s">
        <v>4599</v>
      </c>
      <c r="F106" s="231"/>
      <c r="G106" s="232" t="s">
        <v>10207</v>
      </c>
      <c r="H106" s="233"/>
    </row>
    <row r="107" spans="2:8" ht="105">
      <c r="B107" s="230" t="s">
        <v>10208</v>
      </c>
      <c r="C107" s="207" t="s">
        <v>10209</v>
      </c>
      <c r="D107" s="208" t="s">
        <v>2612</v>
      </c>
      <c r="E107" s="4" t="s">
        <v>4599</v>
      </c>
      <c r="F107" s="231"/>
      <c r="G107" s="232" t="s">
        <v>10210</v>
      </c>
      <c r="H107" s="233"/>
    </row>
    <row r="108" spans="2:8" ht="75">
      <c r="B108" s="230" t="s">
        <v>10211</v>
      </c>
      <c r="C108" s="207" t="s">
        <v>10212</v>
      </c>
      <c r="D108" s="208" t="s">
        <v>2318</v>
      </c>
      <c r="E108" s="4" t="s">
        <v>4599</v>
      </c>
      <c r="F108" s="231" t="s">
        <v>1838</v>
      </c>
      <c r="G108" s="232" t="s">
        <v>10213</v>
      </c>
      <c r="H108" s="233"/>
    </row>
    <row r="109" spans="2:8" ht="75">
      <c r="B109" s="230" t="s">
        <v>10214</v>
      </c>
      <c r="C109" s="207" t="s">
        <v>10215</v>
      </c>
      <c r="D109" s="208" t="s">
        <v>1475</v>
      </c>
      <c r="E109" s="4" t="s">
        <v>4599</v>
      </c>
      <c r="F109" s="231"/>
      <c r="G109" s="232" t="s">
        <v>10216</v>
      </c>
      <c r="H109" s="233"/>
    </row>
    <row r="110" spans="2:8" ht="120">
      <c r="B110" s="230" t="s">
        <v>10217</v>
      </c>
      <c r="C110" s="207" t="s">
        <v>10218</v>
      </c>
      <c r="D110" s="208" t="s">
        <v>1317</v>
      </c>
      <c r="E110" s="4" t="s">
        <v>4613</v>
      </c>
      <c r="F110" s="231"/>
      <c r="G110" s="232" t="s">
        <v>10303</v>
      </c>
      <c r="H110" s="233"/>
    </row>
    <row r="111" spans="2:8" ht="90">
      <c r="B111" s="230" t="s">
        <v>10219</v>
      </c>
      <c r="C111" s="207" t="s">
        <v>10220</v>
      </c>
      <c r="D111" s="208" t="s">
        <v>1517</v>
      </c>
      <c r="E111" s="4" t="s">
        <v>1392</v>
      </c>
      <c r="F111" s="231"/>
      <c r="G111" s="232" t="s">
        <v>10221</v>
      </c>
      <c r="H111" s="233"/>
    </row>
    <row r="112" spans="2:8" ht="150">
      <c r="B112" s="230" t="s">
        <v>10222</v>
      </c>
      <c r="C112" s="207" t="s">
        <v>10223</v>
      </c>
      <c r="D112" s="208" t="s">
        <v>1343</v>
      </c>
      <c r="E112" s="4" t="s">
        <v>1392</v>
      </c>
      <c r="F112" s="231"/>
      <c r="G112" s="232" t="s">
        <v>10320</v>
      </c>
      <c r="H112" s="233"/>
    </row>
    <row r="113" spans="2:8" ht="135">
      <c r="B113" s="230" t="s">
        <v>10224</v>
      </c>
      <c r="C113" s="207" t="s">
        <v>10225</v>
      </c>
      <c r="D113" s="208" t="s">
        <v>1317</v>
      </c>
      <c r="E113" s="4" t="s">
        <v>1392</v>
      </c>
      <c r="F113" s="231"/>
      <c r="G113" s="232" t="s">
        <v>10321</v>
      </c>
      <c r="H113" s="233"/>
    </row>
    <row r="114" spans="2:8" ht="150">
      <c r="B114" s="230" t="s">
        <v>10226</v>
      </c>
      <c r="C114" s="207" t="s">
        <v>10227</v>
      </c>
      <c r="D114" s="208" t="s">
        <v>1317</v>
      </c>
      <c r="E114" s="4" t="s">
        <v>1392</v>
      </c>
      <c r="F114" s="231"/>
      <c r="G114" s="232" t="s">
        <v>10322</v>
      </c>
      <c r="H114" s="233"/>
    </row>
    <row r="115" spans="2:8" ht="75">
      <c r="B115" s="230" t="s">
        <v>10228</v>
      </c>
      <c r="C115" s="207" t="s">
        <v>10229</v>
      </c>
      <c r="D115" s="208" t="s">
        <v>2189</v>
      </c>
      <c r="E115" s="4" t="s">
        <v>4613</v>
      </c>
      <c r="F115" s="231"/>
      <c r="G115" s="232" t="s">
        <v>10230</v>
      </c>
      <c r="H115" s="233"/>
    </row>
    <row r="116" spans="2:8" ht="195">
      <c r="B116" s="342" t="s">
        <v>10233</v>
      </c>
      <c r="C116" s="255" t="s">
        <v>10231</v>
      </c>
      <c r="D116" s="256" t="s">
        <v>2189</v>
      </c>
      <c r="E116" s="237" t="s">
        <v>4613</v>
      </c>
      <c r="F116" s="343"/>
      <c r="G116" s="346" t="s">
        <v>10232</v>
      </c>
      <c r="H116" s="233"/>
    </row>
    <row r="117" spans="2:8" ht="120">
      <c r="B117" s="230" t="s">
        <v>287</v>
      </c>
      <c r="C117" s="207" t="s">
        <v>10234</v>
      </c>
      <c r="D117" s="208" t="s">
        <v>2189</v>
      </c>
      <c r="E117" s="4" t="s">
        <v>4613</v>
      </c>
      <c r="F117" s="231"/>
      <c r="G117" s="232" t="s">
        <v>10235</v>
      </c>
      <c r="H117" s="233"/>
    </row>
    <row r="118" spans="2:8" ht="150">
      <c r="B118" s="230" t="s">
        <v>10236</v>
      </c>
      <c r="C118" s="207" t="s">
        <v>10237</v>
      </c>
      <c r="D118" s="208" t="s">
        <v>2189</v>
      </c>
      <c r="E118" s="4" t="s">
        <v>4613</v>
      </c>
      <c r="F118" s="231"/>
      <c r="G118" s="565" t="s">
        <v>10238</v>
      </c>
      <c r="H118" s="233"/>
    </row>
    <row r="119" spans="2:8" ht="45.75" thickBot="1">
      <c r="B119" s="230" t="s">
        <v>10239</v>
      </c>
      <c r="C119" s="207" t="s">
        <v>10240</v>
      </c>
      <c r="D119" s="208" t="s">
        <v>2223</v>
      </c>
      <c r="E119" s="4" t="s">
        <v>6842</v>
      </c>
      <c r="F119" s="231"/>
      <c r="G119" s="537" t="s">
        <v>10241</v>
      </c>
      <c r="H119" s="233"/>
    </row>
    <row r="120" spans="2:8" ht="20.100000000000001" customHeight="1" thickBot="1">
      <c r="B120" s="196" t="s">
        <v>10242</v>
      </c>
      <c r="C120" s="197"/>
      <c r="D120" s="197"/>
      <c r="E120" s="197"/>
      <c r="F120" s="197"/>
      <c r="G120" s="198"/>
      <c r="H120" s="233"/>
    </row>
    <row r="121" spans="2:8" ht="75">
      <c r="B121" s="433" t="s">
        <v>10243</v>
      </c>
      <c r="C121" s="201" t="s">
        <v>10244</v>
      </c>
      <c r="D121" s="202" t="s">
        <v>1339</v>
      </c>
      <c r="E121" s="426" t="s">
        <v>4613</v>
      </c>
      <c r="F121" s="427"/>
      <c r="G121" s="533" t="s">
        <v>10245</v>
      </c>
      <c r="H121" s="233"/>
    </row>
    <row r="122" spans="2:8" ht="45.75" thickBot="1">
      <c r="B122" s="230" t="s">
        <v>10246</v>
      </c>
      <c r="C122" s="207" t="s">
        <v>10247</v>
      </c>
      <c r="D122" s="208" t="s">
        <v>2199</v>
      </c>
      <c r="E122" s="4" t="s">
        <v>6842</v>
      </c>
      <c r="F122" s="231"/>
      <c r="G122" s="232" t="s">
        <v>10241</v>
      </c>
      <c r="H122" s="233"/>
    </row>
    <row r="123" spans="2:8" ht="20.100000000000001" customHeight="1" thickBot="1">
      <c r="B123" s="196" t="s">
        <v>10248</v>
      </c>
      <c r="C123" s="197"/>
      <c r="D123" s="197"/>
      <c r="E123" s="197"/>
      <c r="F123" s="197"/>
      <c r="G123" s="198"/>
      <c r="H123" s="233"/>
    </row>
    <row r="124" spans="2:8" ht="90">
      <c r="B124" s="230" t="s">
        <v>10249</v>
      </c>
      <c r="C124" s="207" t="s">
        <v>10250</v>
      </c>
      <c r="D124" s="208" t="s">
        <v>2183</v>
      </c>
      <c r="E124" s="4" t="s">
        <v>1810</v>
      </c>
      <c r="F124" s="231"/>
      <c r="G124" s="232" t="s">
        <v>10251</v>
      </c>
      <c r="H124" s="233"/>
    </row>
    <row r="125" spans="2:8" ht="150">
      <c r="B125" s="230" t="s">
        <v>10252</v>
      </c>
      <c r="C125" s="207" t="s">
        <v>10253</v>
      </c>
      <c r="D125" s="208" t="s">
        <v>1476</v>
      </c>
      <c r="E125" s="4" t="s">
        <v>1810</v>
      </c>
      <c r="F125" s="231"/>
      <c r="G125" s="232" t="s">
        <v>10254</v>
      </c>
      <c r="H125" s="233"/>
    </row>
    <row r="126" spans="2:8" ht="150">
      <c r="B126" s="230" t="s">
        <v>10255</v>
      </c>
      <c r="C126" s="207" t="s">
        <v>10256</v>
      </c>
      <c r="D126" s="208" t="s">
        <v>1476</v>
      </c>
      <c r="E126" s="4" t="s">
        <v>1810</v>
      </c>
      <c r="F126" s="231"/>
      <c r="G126" s="232" t="s">
        <v>10257</v>
      </c>
      <c r="H126" s="233"/>
    </row>
    <row r="127" spans="2:8" ht="135">
      <c r="B127" s="230" t="s">
        <v>10258</v>
      </c>
      <c r="C127" s="207" t="s">
        <v>10259</v>
      </c>
      <c r="D127" s="208" t="s">
        <v>2184</v>
      </c>
      <c r="E127" s="4" t="s">
        <v>1810</v>
      </c>
      <c r="F127" s="231"/>
      <c r="G127" s="232" t="s">
        <v>10260</v>
      </c>
      <c r="H127" s="233"/>
    </row>
    <row r="128" spans="2:8" ht="165">
      <c r="B128" s="230" t="s">
        <v>10261</v>
      </c>
      <c r="C128" s="207" t="s">
        <v>10262</v>
      </c>
      <c r="D128" s="208" t="s">
        <v>1322</v>
      </c>
      <c r="E128" s="4" t="s">
        <v>1810</v>
      </c>
      <c r="F128" s="231" t="s">
        <v>10263</v>
      </c>
      <c r="G128" s="232" t="s">
        <v>10264</v>
      </c>
      <c r="H128" s="233"/>
    </row>
    <row r="129" spans="2:8" ht="135">
      <c r="B129" s="230" t="s">
        <v>10265</v>
      </c>
      <c r="C129" s="207" t="s">
        <v>10266</v>
      </c>
      <c r="D129" s="208" t="s">
        <v>1322</v>
      </c>
      <c r="E129" s="4" t="s">
        <v>1810</v>
      </c>
      <c r="F129" s="231"/>
      <c r="G129" s="232" t="s">
        <v>10267</v>
      </c>
      <c r="H129" s="233"/>
    </row>
    <row r="130" spans="2:8" ht="120">
      <c r="B130" s="230" t="s">
        <v>10268</v>
      </c>
      <c r="C130" s="207" t="s">
        <v>10269</v>
      </c>
      <c r="D130" s="208" t="s">
        <v>1317</v>
      </c>
      <c r="E130" s="4" t="s">
        <v>4613</v>
      </c>
      <c r="F130" s="231"/>
      <c r="G130" s="232" t="s">
        <v>10304</v>
      </c>
      <c r="H130" s="233"/>
    </row>
    <row r="131" spans="2:8" ht="90">
      <c r="B131" s="230" t="s">
        <v>10270</v>
      </c>
      <c r="C131" s="207" t="s">
        <v>10271</v>
      </c>
      <c r="D131" s="208" t="s">
        <v>1517</v>
      </c>
      <c r="E131" s="4" t="s">
        <v>1392</v>
      </c>
      <c r="F131" s="231"/>
      <c r="G131" s="232" t="s">
        <v>10272</v>
      </c>
      <c r="H131" s="233"/>
    </row>
    <row r="132" spans="2:8" ht="135">
      <c r="B132" s="230" t="s">
        <v>10273</v>
      </c>
      <c r="C132" s="207" t="s">
        <v>10274</v>
      </c>
      <c r="D132" s="208" t="s">
        <v>1317</v>
      </c>
      <c r="E132" s="4" t="s">
        <v>1392</v>
      </c>
      <c r="F132" s="231"/>
      <c r="G132" s="232" t="s">
        <v>10323</v>
      </c>
      <c r="H132" s="233"/>
    </row>
    <row r="133" spans="2:8" ht="150">
      <c r="B133" s="230" t="s">
        <v>10275</v>
      </c>
      <c r="C133" s="207" t="s">
        <v>10276</v>
      </c>
      <c r="D133" s="208" t="s">
        <v>1317</v>
      </c>
      <c r="E133" s="4" t="s">
        <v>1392</v>
      </c>
      <c r="F133" s="231"/>
      <c r="G133" s="232" t="s">
        <v>10324</v>
      </c>
      <c r="H133" s="233"/>
    </row>
    <row r="134" spans="2:8" ht="105">
      <c r="B134" s="230" t="s">
        <v>10277</v>
      </c>
      <c r="C134" s="207" t="s">
        <v>10278</v>
      </c>
      <c r="D134" s="208" t="s">
        <v>2186</v>
      </c>
      <c r="E134" s="4" t="s">
        <v>4613</v>
      </c>
      <c r="F134" s="231"/>
      <c r="G134" s="232" t="s">
        <v>10279</v>
      </c>
      <c r="H134" s="233"/>
    </row>
    <row r="135" spans="2:8" ht="150">
      <c r="B135" s="230" t="s">
        <v>10280</v>
      </c>
      <c r="C135" s="207" t="s">
        <v>10281</v>
      </c>
      <c r="D135" s="208" t="s">
        <v>2189</v>
      </c>
      <c r="E135" s="4" t="s">
        <v>4613</v>
      </c>
      <c r="F135" s="231"/>
      <c r="G135" s="232" t="s">
        <v>10282</v>
      </c>
      <c r="H135" s="233"/>
    </row>
    <row r="136" spans="2:8" ht="120">
      <c r="B136" s="230" t="s">
        <v>10283</v>
      </c>
      <c r="C136" s="207" t="s">
        <v>10284</v>
      </c>
      <c r="D136" s="208" t="s">
        <v>2189</v>
      </c>
      <c r="E136" s="4" t="s">
        <v>4613</v>
      </c>
      <c r="F136" s="231"/>
      <c r="G136" s="565" t="s">
        <v>10285</v>
      </c>
      <c r="H136" s="233"/>
    </row>
    <row r="137" spans="2:8" ht="135">
      <c r="B137" s="230" t="s">
        <v>10286</v>
      </c>
      <c r="C137" s="207" t="s">
        <v>10287</v>
      </c>
      <c r="D137" s="208" t="s">
        <v>2189</v>
      </c>
      <c r="E137" s="4" t="s">
        <v>4613</v>
      </c>
      <c r="F137" s="231"/>
      <c r="G137" s="565" t="s">
        <v>10288</v>
      </c>
      <c r="H137" s="233"/>
    </row>
    <row r="138" spans="2:8" ht="60.75" thickBot="1">
      <c r="B138" s="230" t="s">
        <v>10289</v>
      </c>
      <c r="C138" s="207" t="s">
        <v>10290</v>
      </c>
      <c r="D138" s="208" t="s">
        <v>2223</v>
      </c>
      <c r="E138" s="4" t="s">
        <v>6842</v>
      </c>
      <c r="F138" s="231"/>
      <c r="G138" s="232" t="s">
        <v>10291</v>
      </c>
      <c r="H138" s="233"/>
    </row>
    <row r="139" spans="2:8" ht="20.100000000000001" customHeight="1" thickBot="1">
      <c r="B139" s="196" t="s">
        <v>10292</v>
      </c>
      <c r="C139" s="197"/>
      <c r="D139" s="197"/>
      <c r="E139" s="197"/>
      <c r="F139" s="197"/>
      <c r="G139" s="198"/>
      <c r="H139" s="233"/>
    </row>
    <row r="140" spans="2:8" ht="90">
      <c r="B140" s="433" t="s">
        <v>10293</v>
      </c>
      <c r="C140" s="201" t="s">
        <v>10294</v>
      </c>
      <c r="D140" s="202" t="s">
        <v>1339</v>
      </c>
      <c r="E140" s="426" t="s">
        <v>4613</v>
      </c>
      <c r="F140" s="427"/>
      <c r="G140" s="533" t="s">
        <v>10295</v>
      </c>
      <c r="H140" s="233"/>
    </row>
    <row r="141" spans="2:8" ht="60.75" thickBot="1">
      <c r="B141" s="230" t="s">
        <v>10296</v>
      </c>
      <c r="C141" s="207" t="s">
        <v>10297</v>
      </c>
      <c r="D141" s="208" t="s">
        <v>2199</v>
      </c>
      <c r="E141" s="4" t="s">
        <v>6842</v>
      </c>
      <c r="F141" s="231"/>
      <c r="G141" s="232" t="s">
        <v>10291</v>
      </c>
      <c r="H141" s="233"/>
    </row>
    <row r="142" spans="2:8" ht="20.100000000000001" customHeight="1">
      <c r="B142" s="219"/>
      <c r="C142" s="219"/>
      <c r="D142" s="220"/>
      <c r="E142" s="221"/>
      <c r="F142" s="221"/>
      <c r="G142" s="219"/>
      <c r="H142" s="185"/>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0">
    <outlinePr summaryBelow="0"/>
    <pageSetUpPr fitToPage="1"/>
  </sheetPr>
  <dimension ref="A1:H174"/>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14</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ht="17.25" thickBot="1">
      <c r="B5" s="200" t="s">
        <v>10325</v>
      </c>
      <c r="C5" s="201" t="s">
        <v>10326</v>
      </c>
      <c r="D5" s="202" t="s">
        <v>1317</v>
      </c>
      <c r="E5" s="203" t="s">
        <v>10327</v>
      </c>
      <c r="F5" s="204" t="s">
        <v>1308</v>
      </c>
      <c r="G5" s="205" t="s">
        <v>2176</v>
      </c>
      <c r="H5" s="199"/>
    </row>
    <row r="6" spans="1:8" s="44" customFormat="1" ht="20.100000000000001" customHeight="1" thickBot="1">
      <c r="A6" s="8"/>
      <c r="B6" s="196" t="s">
        <v>10328</v>
      </c>
      <c r="C6" s="197"/>
      <c r="D6" s="197"/>
      <c r="E6" s="197"/>
      <c r="F6" s="197"/>
      <c r="G6" s="198"/>
      <c r="H6" s="199"/>
    </row>
    <row r="7" spans="1:8" ht="75">
      <c r="A7" s="181"/>
      <c r="B7" s="206" t="s">
        <v>10039</v>
      </c>
      <c r="C7" s="207" t="s">
        <v>10329</v>
      </c>
      <c r="D7" s="208" t="s">
        <v>1317</v>
      </c>
      <c r="E7" s="209" t="s">
        <v>4613</v>
      </c>
      <c r="F7" s="210"/>
      <c r="G7" s="232" t="s">
        <v>10330</v>
      </c>
      <c r="H7" s="199"/>
    </row>
    <row r="8" spans="1:8">
      <c r="B8" s="206" t="s">
        <v>10331</v>
      </c>
      <c r="C8" s="207" t="s">
        <v>10332</v>
      </c>
      <c r="D8" s="208" t="s">
        <v>2177</v>
      </c>
      <c r="E8" s="209" t="s">
        <v>1949</v>
      </c>
      <c r="F8" s="210" t="s">
        <v>1308</v>
      </c>
      <c r="G8" s="232" t="s">
        <v>2179</v>
      </c>
      <c r="H8" s="199"/>
    </row>
    <row r="9" spans="1:8" ht="30">
      <c r="B9" s="254" t="s">
        <v>10333</v>
      </c>
      <c r="C9" s="255" t="s">
        <v>10334</v>
      </c>
      <c r="D9" s="256" t="s">
        <v>2180</v>
      </c>
      <c r="E9" s="257" t="s">
        <v>2285</v>
      </c>
      <c r="F9" s="258"/>
      <c r="G9" s="346" t="s">
        <v>9582</v>
      </c>
      <c r="H9" s="199"/>
    </row>
    <row r="10" spans="1:8" ht="30">
      <c r="B10" s="206" t="s">
        <v>10335</v>
      </c>
      <c r="C10" s="207" t="s">
        <v>10336</v>
      </c>
      <c r="D10" s="208" t="s">
        <v>2277</v>
      </c>
      <c r="E10" s="209" t="s">
        <v>1810</v>
      </c>
      <c r="F10" s="210"/>
      <c r="G10" s="232" t="s">
        <v>10337</v>
      </c>
      <c r="H10" s="199"/>
    </row>
    <row r="11" spans="1:8" ht="45">
      <c r="B11" s="206" t="s">
        <v>10338</v>
      </c>
      <c r="C11" s="207" t="s">
        <v>10339</v>
      </c>
      <c r="D11" s="208" t="s">
        <v>2177</v>
      </c>
      <c r="E11" s="209" t="s">
        <v>1393</v>
      </c>
      <c r="F11" s="210"/>
      <c r="G11" s="232" t="s">
        <v>10340</v>
      </c>
      <c r="H11" s="199"/>
    </row>
    <row r="12" spans="1:8" ht="45">
      <c r="B12" s="206" t="s">
        <v>10341</v>
      </c>
      <c r="C12" s="207" t="s">
        <v>10342</v>
      </c>
      <c r="D12" s="208" t="s">
        <v>2108</v>
      </c>
      <c r="E12" s="209" t="s">
        <v>1392</v>
      </c>
      <c r="F12" s="210"/>
      <c r="G12" s="232" t="s">
        <v>10343</v>
      </c>
      <c r="H12" s="199"/>
    </row>
    <row r="13" spans="1:8" ht="60">
      <c r="B13" s="206" t="s">
        <v>10341</v>
      </c>
      <c r="C13" s="207" t="s">
        <v>10342</v>
      </c>
      <c r="D13" s="208" t="s">
        <v>2108</v>
      </c>
      <c r="E13" s="209" t="s">
        <v>1392</v>
      </c>
      <c r="F13" s="210"/>
      <c r="G13" s="232" t="s">
        <v>10344</v>
      </c>
      <c r="H13" s="199"/>
    </row>
    <row r="14" spans="1:8" ht="30">
      <c r="B14" s="206" t="s">
        <v>10345</v>
      </c>
      <c r="C14" s="207" t="s">
        <v>10346</v>
      </c>
      <c r="D14" s="208" t="s">
        <v>1539</v>
      </c>
      <c r="E14" s="209" t="s">
        <v>1810</v>
      </c>
      <c r="F14" s="210"/>
      <c r="G14" s="232" t="s">
        <v>10337</v>
      </c>
      <c r="H14" s="199"/>
    </row>
    <row r="15" spans="1:8" ht="30">
      <c r="B15" s="206" t="s">
        <v>10347</v>
      </c>
      <c r="C15" s="207" t="s">
        <v>10348</v>
      </c>
      <c r="D15" s="208" t="s">
        <v>2186</v>
      </c>
      <c r="E15" s="209" t="s">
        <v>1392</v>
      </c>
      <c r="F15" s="210"/>
      <c r="G15" s="232" t="s">
        <v>10337</v>
      </c>
      <c r="H15" s="199"/>
    </row>
    <row r="16" spans="1:8" ht="30">
      <c r="B16" s="206" t="s">
        <v>9969</v>
      </c>
      <c r="C16" s="207" t="s">
        <v>10349</v>
      </c>
      <c r="D16" s="208" t="s">
        <v>1476</v>
      </c>
      <c r="E16" s="209" t="s">
        <v>1307</v>
      </c>
      <c r="F16" s="210" t="s">
        <v>1308</v>
      </c>
      <c r="G16" s="232" t="s">
        <v>8469</v>
      </c>
      <c r="H16" s="199"/>
    </row>
    <row r="17" spans="2:8" ht="30">
      <c r="B17" s="206" t="s">
        <v>10350</v>
      </c>
      <c r="C17" s="207" t="s">
        <v>10351</v>
      </c>
      <c r="D17" s="208" t="s">
        <v>1312</v>
      </c>
      <c r="E17" s="209" t="s">
        <v>1949</v>
      </c>
      <c r="F17" s="210"/>
      <c r="G17" s="232" t="s">
        <v>10609</v>
      </c>
      <c r="H17" s="199"/>
    </row>
    <row r="18" spans="2:8" ht="30">
      <c r="B18" s="206" t="s">
        <v>10352</v>
      </c>
      <c r="C18" s="207" t="s">
        <v>10353</v>
      </c>
      <c r="D18" s="208" t="s">
        <v>1337</v>
      </c>
      <c r="E18" s="209" t="s">
        <v>1949</v>
      </c>
      <c r="F18" s="210"/>
      <c r="G18" s="232" t="s">
        <v>10610</v>
      </c>
      <c r="H18" s="199"/>
    </row>
    <row r="19" spans="2:8" ht="75">
      <c r="B19" s="254" t="s">
        <v>762</v>
      </c>
      <c r="C19" s="255" t="s">
        <v>10354</v>
      </c>
      <c r="D19" s="256" t="s">
        <v>1317</v>
      </c>
      <c r="E19" s="257" t="s">
        <v>1948</v>
      </c>
      <c r="F19" s="258"/>
      <c r="G19" s="346" t="s">
        <v>10611</v>
      </c>
      <c r="H19" s="199"/>
    </row>
    <row r="20" spans="2:8" ht="90">
      <c r="B20" s="254" t="s">
        <v>9593</v>
      </c>
      <c r="C20" s="255" t="s">
        <v>10355</v>
      </c>
      <c r="D20" s="256" t="s">
        <v>1476</v>
      </c>
      <c r="E20" s="257" t="s">
        <v>1307</v>
      </c>
      <c r="F20" s="258"/>
      <c r="G20" s="346" t="s">
        <v>10356</v>
      </c>
      <c r="H20" s="199"/>
    </row>
    <row r="21" spans="2:8" ht="45">
      <c r="B21" s="206" t="s">
        <v>10357</v>
      </c>
      <c r="C21" s="207" t="s">
        <v>10358</v>
      </c>
      <c r="D21" s="208" t="s">
        <v>2183</v>
      </c>
      <c r="E21" s="209" t="s">
        <v>1307</v>
      </c>
      <c r="F21" s="210"/>
      <c r="G21" s="232" t="s">
        <v>10612</v>
      </c>
      <c r="H21" s="199"/>
    </row>
    <row r="22" spans="2:8" ht="75">
      <c r="B22" s="206" t="s">
        <v>10359</v>
      </c>
      <c r="C22" s="207" t="s">
        <v>10360</v>
      </c>
      <c r="D22" s="208" t="s">
        <v>2184</v>
      </c>
      <c r="E22" s="209" t="s">
        <v>1307</v>
      </c>
      <c r="F22" s="210"/>
      <c r="G22" s="232" t="s">
        <v>10613</v>
      </c>
      <c r="H22" s="199"/>
    </row>
    <row r="23" spans="2:8" ht="75">
      <c r="B23" s="254" t="s">
        <v>871</v>
      </c>
      <c r="C23" s="255" t="s">
        <v>10361</v>
      </c>
      <c r="D23" s="256" t="s">
        <v>1317</v>
      </c>
      <c r="E23" s="257" t="s">
        <v>1948</v>
      </c>
      <c r="F23" s="258"/>
      <c r="G23" s="346" t="s">
        <v>10614</v>
      </c>
      <c r="H23" s="199"/>
    </row>
    <row r="24" spans="2:8" ht="45">
      <c r="B24" s="206" t="s">
        <v>10362</v>
      </c>
      <c r="C24" s="207" t="s">
        <v>10363</v>
      </c>
      <c r="D24" s="208" t="s">
        <v>1317</v>
      </c>
      <c r="E24" s="209" t="s">
        <v>1948</v>
      </c>
      <c r="F24" s="210"/>
      <c r="G24" s="232" t="s">
        <v>10615</v>
      </c>
      <c r="H24" s="199"/>
    </row>
    <row r="25" spans="2:8" ht="60">
      <c r="B25" s="206" t="s">
        <v>10055</v>
      </c>
      <c r="C25" s="207" t="s">
        <v>10364</v>
      </c>
      <c r="D25" s="208" t="s">
        <v>1306</v>
      </c>
      <c r="E25" s="209" t="s">
        <v>1307</v>
      </c>
      <c r="F25" s="210" t="s">
        <v>4162</v>
      </c>
      <c r="G25" s="232" t="s">
        <v>10616</v>
      </c>
      <c r="H25" s="199"/>
    </row>
    <row r="26" spans="2:8">
      <c r="B26" s="230" t="s">
        <v>10365</v>
      </c>
      <c r="C26" s="207" t="s">
        <v>10366</v>
      </c>
      <c r="D26" s="208" t="s">
        <v>2108</v>
      </c>
      <c r="E26" s="4" t="s">
        <v>1392</v>
      </c>
      <c r="F26" s="231"/>
      <c r="G26" s="232" t="s">
        <v>2292</v>
      </c>
      <c r="H26" s="233"/>
    </row>
    <row r="27" spans="2:8" ht="30">
      <c r="B27" s="230" t="s">
        <v>10365</v>
      </c>
      <c r="C27" s="207" t="s">
        <v>10366</v>
      </c>
      <c r="D27" s="208" t="s">
        <v>2108</v>
      </c>
      <c r="E27" s="4" t="s">
        <v>1392</v>
      </c>
      <c r="F27" s="231"/>
      <c r="G27" s="232" t="s">
        <v>10367</v>
      </c>
      <c r="H27" s="233"/>
    </row>
    <row r="28" spans="2:8" ht="30">
      <c r="B28" s="206" t="s">
        <v>10057</v>
      </c>
      <c r="C28" s="207" t="s">
        <v>10368</v>
      </c>
      <c r="D28" s="208" t="s">
        <v>1322</v>
      </c>
      <c r="E28" s="209" t="s">
        <v>1307</v>
      </c>
      <c r="F28" s="210"/>
      <c r="G28" s="232" t="s">
        <v>10369</v>
      </c>
      <c r="H28" s="199"/>
    </row>
    <row r="29" spans="2:8" ht="30">
      <c r="B29" s="206" t="s">
        <v>10370</v>
      </c>
      <c r="C29" s="207" t="s">
        <v>10371</v>
      </c>
      <c r="D29" s="208" t="s">
        <v>1475</v>
      </c>
      <c r="E29" s="209" t="s">
        <v>1307</v>
      </c>
      <c r="F29" s="210"/>
      <c r="G29" s="232" t="s">
        <v>10372</v>
      </c>
      <c r="H29" s="199"/>
    </row>
    <row r="30" spans="2:8" ht="45">
      <c r="B30" s="206" t="s">
        <v>4308</v>
      </c>
      <c r="C30" s="207" t="s">
        <v>10373</v>
      </c>
      <c r="D30" s="208" t="s">
        <v>2183</v>
      </c>
      <c r="E30" s="209" t="s">
        <v>1307</v>
      </c>
      <c r="F30" s="210"/>
      <c r="G30" s="232" t="s">
        <v>10374</v>
      </c>
      <c r="H30" s="199"/>
    </row>
    <row r="31" spans="2:8" ht="105">
      <c r="B31" s="206" t="s">
        <v>10375</v>
      </c>
      <c r="C31" s="207" t="s">
        <v>10376</v>
      </c>
      <c r="D31" s="256" t="s">
        <v>1476</v>
      </c>
      <c r="E31" s="209" t="s">
        <v>1307</v>
      </c>
      <c r="F31" s="210"/>
      <c r="G31" s="232" t="s">
        <v>10377</v>
      </c>
      <c r="H31" s="199"/>
    </row>
    <row r="32" spans="2:8" ht="105">
      <c r="B32" s="206" t="s">
        <v>10378</v>
      </c>
      <c r="C32" s="207" t="s">
        <v>10379</v>
      </c>
      <c r="D32" s="256" t="s">
        <v>1476</v>
      </c>
      <c r="E32" s="209" t="s">
        <v>1307</v>
      </c>
      <c r="F32" s="210"/>
      <c r="G32" s="232" t="s">
        <v>10380</v>
      </c>
      <c r="H32" s="199"/>
    </row>
    <row r="33" spans="2:8" ht="75">
      <c r="B33" s="206" t="s">
        <v>10381</v>
      </c>
      <c r="C33" s="207" t="s">
        <v>10382</v>
      </c>
      <c r="D33" s="208" t="s">
        <v>2184</v>
      </c>
      <c r="E33" s="209" t="s">
        <v>1307</v>
      </c>
      <c r="F33" s="210"/>
      <c r="G33" s="232" t="s">
        <v>10383</v>
      </c>
      <c r="H33" s="199"/>
    </row>
    <row r="34" spans="2:8" ht="90">
      <c r="B34" s="254" t="s">
        <v>481</v>
      </c>
      <c r="C34" s="255" t="s">
        <v>10384</v>
      </c>
      <c r="D34" s="256" t="s">
        <v>1476</v>
      </c>
      <c r="E34" s="257" t="s">
        <v>1307</v>
      </c>
      <c r="F34" s="258"/>
      <c r="G34" s="346" t="s">
        <v>10385</v>
      </c>
      <c r="H34" s="199"/>
    </row>
    <row r="35" spans="2:8" ht="75">
      <c r="B35" s="206" t="s">
        <v>135</v>
      </c>
      <c r="C35" s="207" t="s">
        <v>10386</v>
      </c>
      <c r="D35" s="208" t="s">
        <v>1524</v>
      </c>
      <c r="E35" s="209" t="s">
        <v>5162</v>
      </c>
      <c r="F35" s="210"/>
      <c r="G35" s="232" t="s">
        <v>10387</v>
      </c>
      <c r="H35" s="199"/>
    </row>
    <row r="36" spans="2:8" ht="90">
      <c r="B36" s="206" t="s">
        <v>10388</v>
      </c>
      <c r="C36" s="207" t="s">
        <v>10389</v>
      </c>
      <c r="D36" s="208" t="s">
        <v>1343</v>
      </c>
      <c r="E36" s="209" t="s">
        <v>10073</v>
      </c>
      <c r="F36" s="210"/>
      <c r="G36" s="232" t="s">
        <v>10390</v>
      </c>
      <c r="H36" s="199"/>
    </row>
    <row r="37" spans="2:8" ht="120">
      <c r="B37" s="206" t="s">
        <v>10075</v>
      </c>
      <c r="C37" s="207" t="s">
        <v>10391</v>
      </c>
      <c r="D37" s="208" t="s">
        <v>2186</v>
      </c>
      <c r="E37" s="209" t="s">
        <v>4613</v>
      </c>
      <c r="F37" s="210"/>
      <c r="G37" s="232" t="s">
        <v>10392</v>
      </c>
      <c r="H37" s="199"/>
    </row>
    <row r="38" spans="2:8" ht="105">
      <c r="B38" s="230" t="s">
        <v>10393</v>
      </c>
      <c r="C38" s="207" t="s">
        <v>10394</v>
      </c>
      <c r="D38" s="208" t="s">
        <v>2190</v>
      </c>
      <c r="E38" s="4" t="s">
        <v>1948</v>
      </c>
      <c r="F38" s="231"/>
      <c r="G38" s="232" t="s">
        <v>9907</v>
      </c>
      <c r="H38" s="233"/>
    </row>
    <row r="39" spans="2:8">
      <c r="B39" s="206" t="s">
        <v>10395</v>
      </c>
      <c r="C39" s="207" t="s">
        <v>10396</v>
      </c>
      <c r="D39" s="208" t="s">
        <v>2223</v>
      </c>
      <c r="E39" s="209" t="s">
        <v>6842</v>
      </c>
      <c r="F39" s="210"/>
      <c r="G39" s="232"/>
      <c r="H39" s="199"/>
    </row>
    <row r="40" spans="2:8" ht="90">
      <c r="B40" s="206" t="s">
        <v>10397</v>
      </c>
      <c r="C40" s="207" t="s">
        <v>10398</v>
      </c>
      <c r="D40" s="208" t="s">
        <v>1476</v>
      </c>
      <c r="E40" s="209" t="s">
        <v>10399</v>
      </c>
      <c r="F40" s="210" t="s">
        <v>4206</v>
      </c>
      <c r="G40" s="232" t="s">
        <v>10400</v>
      </c>
      <c r="H40" s="199"/>
    </row>
    <row r="41" spans="2:8">
      <c r="B41" s="206" t="s">
        <v>10402</v>
      </c>
      <c r="C41" s="207" t="s">
        <v>10403</v>
      </c>
      <c r="D41" s="208" t="s">
        <v>1476</v>
      </c>
      <c r="E41" s="209" t="s">
        <v>10399</v>
      </c>
      <c r="F41" s="210"/>
      <c r="G41" s="232" t="s">
        <v>10404</v>
      </c>
      <c r="H41" s="199"/>
    </row>
    <row r="42" spans="2:8" ht="30">
      <c r="B42" s="206" t="s">
        <v>10405</v>
      </c>
      <c r="C42" s="207" t="s">
        <v>10406</v>
      </c>
      <c r="D42" s="208" t="s">
        <v>2177</v>
      </c>
      <c r="E42" s="209" t="s">
        <v>10401</v>
      </c>
      <c r="F42" s="210"/>
      <c r="G42" s="232" t="s">
        <v>10407</v>
      </c>
      <c r="H42" s="199"/>
    </row>
    <row r="43" spans="2:8" ht="60">
      <c r="B43" s="206" t="s">
        <v>367</v>
      </c>
      <c r="C43" s="207" t="s">
        <v>10408</v>
      </c>
      <c r="D43" s="208" t="s">
        <v>1524</v>
      </c>
      <c r="E43" s="209" t="s">
        <v>1307</v>
      </c>
      <c r="F43" s="210" t="s">
        <v>4162</v>
      </c>
      <c r="G43" s="232" t="s">
        <v>10409</v>
      </c>
      <c r="H43" s="199"/>
    </row>
    <row r="44" spans="2:8" ht="45">
      <c r="B44" s="206" t="s">
        <v>10410</v>
      </c>
      <c r="C44" s="207" t="s">
        <v>10411</v>
      </c>
      <c r="D44" s="208" t="s">
        <v>1343</v>
      </c>
      <c r="E44" s="209" t="s">
        <v>4613</v>
      </c>
      <c r="F44" s="210"/>
      <c r="G44" s="232" t="s">
        <v>10617</v>
      </c>
      <c r="H44" s="199"/>
    </row>
    <row r="45" spans="2:8" ht="45">
      <c r="B45" s="206" t="s">
        <v>10412</v>
      </c>
      <c r="C45" s="207" t="s">
        <v>10413</v>
      </c>
      <c r="D45" s="208" t="s">
        <v>1524</v>
      </c>
      <c r="E45" s="209" t="s">
        <v>1948</v>
      </c>
      <c r="F45" s="210"/>
      <c r="G45" s="232" t="s">
        <v>10617</v>
      </c>
      <c r="H45" s="199"/>
    </row>
    <row r="46" spans="2:8" ht="120">
      <c r="B46" s="206" t="s">
        <v>10414</v>
      </c>
      <c r="C46" s="207" t="s">
        <v>10415</v>
      </c>
      <c r="D46" s="208" t="s">
        <v>1317</v>
      </c>
      <c r="E46" s="209" t="s">
        <v>1948</v>
      </c>
      <c r="F46" s="210" t="s">
        <v>4162</v>
      </c>
      <c r="G46" s="232" t="s">
        <v>10618</v>
      </c>
      <c r="H46" s="199"/>
    </row>
    <row r="47" spans="2:8" ht="45">
      <c r="B47" s="206" t="s">
        <v>721</v>
      </c>
      <c r="C47" s="207" t="s">
        <v>10416</v>
      </c>
      <c r="D47" s="208" t="s">
        <v>2295</v>
      </c>
      <c r="E47" s="209" t="s">
        <v>1948</v>
      </c>
      <c r="F47" s="210"/>
      <c r="G47" s="232" t="s">
        <v>10617</v>
      </c>
      <c r="H47" s="199"/>
    </row>
    <row r="48" spans="2:8" ht="45">
      <c r="B48" s="206" t="s">
        <v>10417</v>
      </c>
      <c r="C48" s="207" t="s">
        <v>10418</v>
      </c>
      <c r="D48" s="208" t="s">
        <v>1375</v>
      </c>
      <c r="E48" s="209" t="s">
        <v>6842</v>
      </c>
      <c r="F48" s="210"/>
      <c r="G48" s="232" t="s">
        <v>10617</v>
      </c>
      <c r="H48" s="199"/>
    </row>
    <row r="49" spans="2:8" ht="45">
      <c r="B49" s="206" t="s">
        <v>10419</v>
      </c>
      <c r="C49" s="207" t="s">
        <v>10420</v>
      </c>
      <c r="D49" s="208" t="s">
        <v>1375</v>
      </c>
      <c r="E49" s="209" t="s">
        <v>4599</v>
      </c>
      <c r="F49" s="210"/>
      <c r="G49" s="232" t="s">
        <v>10617</v>
      </c>
      <c r="H49" s="199"/>
    </row>
    <row r="50" spans="2:8" ht="45">
      <c r="B50" s="206" t="s">
        <v>10104</v>
      </c>
      <c r="C50" s="207" t="s">
        <v>10421</v>
      </c>
      <c r="D50" s="208" t="s">
        <v>1317</v>
      </c>
      <c r="E50" s="209" t="s">
        <v>4613</v>
      </c>
      <c r="F50" s="210"/>
      <c r="G50" s="232" t="s">
        <v>10422</v>
      </c>
      <c r="H50" s="199"/>
    </row>
    <row r="51" spans="2:8" ht="45">
      <c r="B51" s="206" t="s">
        <v>10107</v>
      </c>
      <c r="C51" s="207" t="s">
        <v>10423</v>
      </c>
      <c r="D51" s="208" t="s">
        <v>1317</v>
      </c>
      <c r="E51" s="209" t="s">
        <v>4613</v>
      </c>
      <c r="F51" s="210"/>
      <c r="G51" s="232" t="s">
        <v>10424</v>
      </c>
      <c r="H51" s="199"/>
    </row>
    <row r="52" spans="2:8" ht="75">
      <c r="B52" s="206" t="s">
        <v>10110</v>
      </c>
      <c r="C52" s="207" t="s">
        <v>10425</v>
      </c>
      <c r="D52" s="208" t="s">
        <v>1317</v>
      </c>
      <c r="E52" s="209" t="s">
        <v>4613</v>
      </c>
      <c r="F52" s="210"/>
      <c r="G52" s="232" t="s">
        <v>10619</v>
      </c>
      <c r="H52" s="199"/>
    </row>
    <row r="53" spans="2:8" ht="45">
      <c r="B53" s="206" t="s">
        <v>10426</v>
      </c>
      <c r="C53" s="207" t="s">
        <v>10427</v>
      </c>
      <c r="D53" s="208" t="s">
        <v>1317</v>
      </c>
      <c r="E53" s="209" t="s">
        <v>4613</v>
      </c>
      <c r="F53" s="210"/>
      <c r="G53" s="232" t="s">
        <v>10428</v>
      </c>
      <c r="H53" s="199"/>
    </row>
    <row r="54" spans="2:8" ht="45">
      <c r="B54" s="206" t="s">
        <v>10115</v>
      </c>
      <c r="C54" s="207" t="s">
        <v>10429</v>
      </c>
      <c r="D54" s="208" t="s">
        <v>1317</v>
      </c>
      <c r="E54" s="209" t="s">
        <v>4613</v>
      </c>
      <c r="F54" s="210"/>
      <c r="G54" s="232" t="s">
        <v>10430</v>
      </c>
      <c r="H54" s="199"/>
    </row>
    <row r="55" spans="2:8" ht="45">
      <c r="B55" s="206" t="s">
        <v>10118</v>
      </c>
      <c r="C55" s="207" t="s">
        <v>10431</v>
      </c>
      <c r="D55" s="208" t="s">
        <v>1317</v>
      </c>
      <c r="E55" s="209" t="s">
        <v>4613</v>
      </c>
      <c r="F55" s="210"/>
      <c r="G55" s="232" t="s">
        <v>10620</v>
      </c>
      <c r="H55" s="199"/>
    </row>
    <row r="56" spans="2:8" ht="30">
      <c r="B56" s="206" t="s">
        <v>10432</v>
      </c>
      <c r="C56" s="207" t="s">
        <v>10433</v>
      </c>
      <c r="D56" s="208" t="s">
        <v>1339</v>
      </c>
      <c r="E56" s="209" t="s">
        <v>4613</v>
      </c>
      <c r="F56" s="210"/>
      <c r="G56" s="232" t="s">
        <v>9626</v>
      </c>
      <c r="H56" s="199"/>
    </row>
    <row r="57" spans="2:8" ht="45.75" thickBot="1">
      <c r="B57" s="206" t="s">
        <v>323</v>
      </c>
      <c r="C57" s="207" t="s">
        <v>10434</v>
      </c>
      <c r="D57" s="208" t="s">
        <v>1339</v>
      </c>
      <c r="E57" s="209" t="s">
        <v>4613</v>
      </c>
      <c r="F57" s="210"/>
      <c r="G57" s="232" t="s">
        <v>10435</v>
      </c>
      <c r="H57" s="199"/>
    </row>
    <row r="58" spans="2:8" ht="20.100000000000001" customHeight="1" thickBot="1">
      <c r="B58" s="196" t="s">
        <v>10436</v>
      </c>
      <c r="C58" s="197"/>
      <c r="D58" s="197"/>
      <c r="E58" s="197"/>
      <c r="F58" s="197"/>
      <c r="G58" s="198"/>
      <c r="H58" s="199"/>
    </row>
    <row r="59" spans="2:8">
      <c r="B59" s="200" t="s">
        <v>9756</v>
      </c>
      <c r="C59" s="201" t="s">
        <v>10437</v>
      </c>
      <c r="D59" s="202" t="s">
        <v>2225</v>
      </c>
      <c r="E59" s="203" t="s">
        <v>4599</v>
      </c>
      <c r="F59" s="204"/>
      <c r="G59" s="533"/>
      <c r="H59" s="199"/>
    </row>
    <row r="60" spans="2:8">
      <c r="B60" s="206" t="s">
        <v>9758</v>
      </c>
      <c r="C60" s="207" t="s">
        <v>10438</v>
      </c>
      <c r="D60" s="208" t="s">
        <v>2226</v>
      </c>
      <c r="E60" s="209" t="s">
        <v>1949</v>
      </c>
      <c r="F60" s="210"/>
      <c r="G60" s="232"/>
      <c r="H60" s="199"/>
    </row>
    <row r="61" spans="2:8">
      <c r="B61" s="254" t="s">
        <v>9760</v>
      </c>
      <c r="C61" s="255" t="s">
        <v>10439</v>
      </c>
      <c r="D61" s="256" t="s">
        <v>2225</v>
      </c>
      <c r="E61" s="257" t="s">
        <v>4599</v>
      </c>
      <c r="F61" s="258"/>
      <c r="G61" s="232" t="s">
        <v>9762</v>
      </c>
      <c r="H61" s="199"/>
    </row>
    <row r="62" spans="2:8">
      <c r="B62" s="254" t="s">
        <v>1082</v>
      </c>
      <c r="C62" s="255" t="s">
        <v>10440</v>
      </c>
      <c r="D62" s="256" t="s">
        <v>2226</v>
      </c>
      <c r="E62" s="257" t="s">
        <v>1949</v>
      </c>
      <c r="F62" s="258"/>
      <c r="G62" s="232"/>
      <c r="H62" s="199"/>
    </row>
    <row r="63" spans="2:8">
      <c r="B63" s="254" t="s">
        <v>9765</v>
      </c>
      <c r="C63" s="255" t="s">
        <v>10441</v>
      </c>
      <c r="D63" s="256" t="s">
        <v>2225</v>
      </c>
      <c r="E63" s="257" t="s">
        <v>4599</v>
      </c>
      <c r="F63" s="258"/>
      <c r="G63" s="232" t="s">
        <v>9767</v>
      </c>
      <c r="H63" s="199"/>
    </row>
    <row r="64" spans="2:8">
      <c r="B64" s="254" t="s">
        <v>1083</v>
      </c>
      <c r="C64" s="255" t="s">
        <v>10442</v>
      </c>
      <c r="D64" s="256" t="s">
        <v>2226</v>
      </c>
      <c r="E64" s="257" t="s">
        <v>1949</v>
      </c>
      <c r="F64" s="258"/>
      <c r="G64" s="232"/>
      <c r="H64" s="199"/>
    </row>
    <row r="65" spans="2:8">
      <c r="B65" s="206" t="s">
        <v>9770</v>
      </c>
      <c r="C65" s="207" t="s">
        <v>10443</v>
      </c>
      <c r="D65" s="256" t="s">
        <v>2225</v>
      </c>
      <c r="E65" s="257" t="s">
        <v>4599</v>
      </c>
      <c r="F65" s="258"/>
      <c r="G65" s="232" t="s">
        <v>9772</v>
      </c>
      <c r="H65" s="199"/>
    </row>
    <row r="66" spans="2:8">
      <c r="B66" s="254" t="s">
        <v>1084</v>
      </c>
      <c r="C66" s="255" t="s">
        <v>10444</v>
      </c>
      <c r="D66" s="256" t="s">
        <v>2226</v>
      </c>
      <c r="E66" s="257" t="s">
        <v>1949</v>
      </c>
      <c r="F66" s="258"/>
      <c r="G66" s="232"/>
      <c r="H66" s="199"/>
    </row>
    <row r="67" spans="2:8">
      <c r="B67" s="206" t="s">
        <v>9775</v>
      </c>
      <c r="C67" s="207" t="s">
        <v>10445</v>
      </c>
      <c r="D67" s="256" t="s">
        <v>2225</v>
      </c>
      <c r="E67" s="257" t="s">
        <v>4599</v>
      </c>
      <c r="F67" s="258"/>
      <c r="G67" s="232" t="s">
        <v>9777</v>
      </c>
      <c r="H67" s="199"/>
    </row>
    <row r="68" spans="2:8" ht="17.25" thickBot="1">
      <c r="B68" s="254" t="s">
        <v>1085</v>
      </c>
      <c r="C68" s="255" t="s">
        <v>10446</v>
      </c>
      <c r="D68" s="256" t="s">
        <v>2226</v>
      </c>
      <c r="E68" s="257" t="s">
        <v>1949</v>
      </c>
      <c r="F68" s="258"/>
      <c r="G68" s="232"/>
      <c r="H68" s="199"/>
    </row>
    <row r="69" spans="2:8">
      <c r="B69" s="244" t="s">
        <v>10447</v>
      </c>
      <c r="C69" s="245"/>
      <c r="D69" s="245"/>
      <c r="E69" s="245"/>
      <c r="F69" s="245"/>
      <c r="G69" s="246"/>
      <c r="H69" s="199"/>
    </row>
    <row r="70" spans="2:8" ht="17.25" thickBot="1">
      <c r="B70" s="247" t="s">
        <v>10448</v>
      </c>
      <c r="C70" s="248"/>
      <c r="D70" s="248"/>
      <c r="E70" s="248"/>
      <c r="F70" s="248"/>
      <c r="G70" s="249"/>
      <c r="H70" s="199"/>
    </row>
    <row r="71" spans="2:8" ht="195">
      <c r="B71" s="206" t="s">
        <v>10449</v>
      </c>
      <c r="C71" s="207" t="s">
        <v>10450</v>
      </c>
      <c r="D71" s="208" t="s">
        <v>1317</v>
      </c>
      <c r="E71" s="209" t="s">
        <v>1948</v>
      </c>
      <c r="F71" s="210" t="s">
        <v>4162</v>
      </c>
      <c r="G71" s="232" t="s">
        <v>10451</v>
      </c>
      <c r="H71" s="199"/>
    </row>
    <row r="72" spans="2:8" ht="75">
      <c r="B72" s="206" t="s">
        <v>648</v>
      </c>
      <c r="C72" s="207" t="s">
        <v>10452</v>
      </c>
      <c r="D72" s="208" t="s">
        <v>2277</v>
      </c>
      <c r="E72" s="209" t="s">
        <v>4599</v>
      </c>
      <c r="F72" s="210" t="s">
        <v>4197</v>
      </c>
      <c r="G72" s="232" t="s">
        <v>10453</v>
      </c>
      <c r="H72" s="199"/>
    </row>
    <row r="73" spans="2:8" ht="30">
      <c r="B73" s="206" t="s">
        <v>10454</v>
      </c>
      <c r="C73" s="207" t="s">
        <v>10455</v>
      </c>
      <c r="D73" s="208" t="s">
        <v>2177</v>
      </c>
      <c r="E73" s="209" t="s">
        <v>6842</v>
      </c>
      <c r="F73" s="210"/>
      <c r="G73" s="232" t="s">
        <v>10456</v>
      </c>
      <c r="H73" s="199"/>
    </row>
    <row r="74" spans="2:8">
      <c r="B74" s="206" t="s">
        <v>10457</v>
      </c>
      <c r="C74" s="207" t="s">
        <v>10458</v>
      </c>
      <c r="D74" s="208" t="s">
        <v>1476</v>
      </c>
      <c r="E74" s="209" t="s">
        <v>4599</v>
      </c>
      <c r="F74" s="210"/>
      <c r="G74" s="232"/>
      <c r="H74" s="199"/>
    </row>
    <row r="75" spans="2:8">
      <c r="B75" s="206" t="s">
        <v>10459</v>
      </c>
      <c r="C75" s="207" t="s">
        <v>10460</v>
      </c>
      <c r="D75" s="208" t="s">
        <v>2183</v>
      </c>
      <c r="E75" s="209" t="s">
        <v>1307</v>
      </c>
      <c r="F75" s="210"/>
      <c r="G75" s="232"/>
      <c r="H75" s="199"/>
    </row>
    <row r="76" spans="2:8">
      <c r="B76" s="206" t="s">
        <v>652</v>
      </c>
      <c r="C76" s="207" t="s">
        <v>10461</v>
      </c>
      <c r="D76" s="208" t="s">
        <v>2188</v>
      </c>
      <c r="E76" s="209" t="s">
        <v>4599</v>
      </c>
      <c r="F76" s="210"/>
      <c r="G76" s="232"/>
      <c r="H76" s="199"/>
    </row>
    <row r="77" spans="2:8">
      <c r="B77" s="206" t="s">
        <v>10462</v>
      </c>
      <c r="C77" s="207" t="s">
        <v>10463</v>
      </c>
      <c r="D77" s="208" t="s">
        <v>1539</v>
      </c>
      <c r="E77" s="209" t="s">
        <v>4613</v>
      </c>
      <c r="F77" s="210"/>
      <c r="G77" s="232"/>
      <c r="H77" s="199"/>
    </row>
    <row r="78" spans="2:8" ht="60">
      <c r="B78" s="206" t="s">
        <v>10464</v>
      </c>
      <c r="C78" s="207" t="s">
        <v>10465</v>
      </c>
      <c r="D78" s="208" t="s">
        <v>2183</v>
      </c>
      <c r="E78" s="209" t="s">
        <v>2285</v>
      </c>
      <c r="F78" s="210"/>
      <c r="G78" s="232" t="s">
        <v>10621</v>
      </c>
      <c r="H78" s="199"/>
    </row>
    <row r="79" spans="2:8" ht="90">
      <c r="B79" s="206" t="s">
        <v>10466</v>
      </c>
      <c r="C79" s="207" t="s">
        <v>10467</v>
      </c>
      <c r="D79" s="256" t="s">
        <v>1476</v>
      </c>
      <c r="E79" s="209" t="s">
        <v>2285</v>
      </c>
      <c r="F79" s="210"/>
      <c r="G79" s="232" t="s">
        <v>10468</v>
      </c>
      <c r="H79" s="199"/>
    </row>
    <row r="80" spans="2:8" ht="90">
      <c r="B80" s="206" t="s">
        <v>10469</v>
      </c>
      <c r="C80" s="207" t="s">
        <v>10470</v>
      </c>
      <c r="D80" s="256" t="s">
        <v>1476</v>
      </c>
      <c r="E80" s="209" t="s">
        <v>2285</v>
      </c>
      <c r="F80" s="210"/>
      <c r="G80" s="232" t="s">
        <v>10471</v>
      </c>
      <c r="H80" s="199"/>
    </row>
    <row r="81" spans="2:8" ht="90">
      <c r="B81" s="206" t="s">
        <v>10472</v>
      </c>
      <c r="C81" s="207" t="s">
        <v>10473</v>
      </c>
      <c r="D81" s="208" t="s">
        <v>2184</v>
      </c>
      <c r="E81" s="209" t="s">
        <v>2285</v>
      </c>
      <c r="F81" s="210"/>
      <c r="G81" s="232" t="s">
        <v>10622</v>
      </c>
      <c r="H81" s="199"/>
    </row>
    <row r="82" spans="2:8" ht="105">
      <c r="B82" s="254" t="s">
        <v>10474</v>
      </c>
      <c r="C82" s="255" t="s">
        <v>10475</v>
      </c>
      <c r="D82" s="256" t="s">
        <v>1476</v>
      </c>
      <c r="E82" s="257" t="s">
        <v>2285</v>
      </c>
      <c r="F82" s="258"/>
      <c r="G82" s="346" t="s">
        <v>10623</v>
      </c>
      <c r="H82" s="199"/>
    </row>
    <row r="83" spans="2:8" ht="75">
      <c r="B83" s="206" t="s">
        <v>10476</v>
      </c>
      <c r="C83" s="207" t="s">
        <v>10477</v>
      </c>
      <c r="D83" s="208" t="s">
        <v>1322</v>
      </c>
      <c r="E83" s="209" t="s">
        <v>2285</v>
      </c>
      <c r="F83" s="210" t="s">
        <v>4162</v>
      </c>
      <c r="G83" s="232" t="s">
        <v>10478</v>
      </c>
      <c r="H83" s="199"/>
    </row>
    <row r="84" spans="2:8" ht="60">
      <c r="B84" s="206" t="s">
        <v>10479</v>
      </c>
      <c r="C84" s="207" t="s">
        <v>10480</v>
      </c>
      <c r="D84" s="208" t="s">
        <v>1322</v>
      </c>
      <c r="E84" s="209" t="s">
        <v>2285</v>
      </c>
      <c r="F84" s="210"/>
      <c r="G84" s="232" t="s">
        <v>10481</v>
      </c>
      <c r="H84" s="199"/>
    </row>
    <row r="85" spans="2:8" ht="75">
      <c r="B85" s="206" t="s">
        <v>10482</v>
      </c>
      <c r="C85" s="207" t="s">
        <v>10483</v>
      </c>
      <c r="D85" s="208" t="s">
        <v>1317</v>
      </c>
      <c r="E85" s="209" t="s">
        <v>1948</v>
      </c>
      <c r="F85" s="210"/>
      <c r="G85" s="232" t="s">
        <v>10596</v>
      </c>
      <c r="H85" s="199"/>
    </row>
    <row r="86" spans="2:8" ht="45">
      <c r="B86" s="206" t="s">
        <v>763</v>
      </c>
      <c r="C86" s="207" t="s">
        <v>10484</v>
      </c>
      <c r="D86" s="208" t="s">
        <v>1517</v>
      </c>
      <c r="E86" s="209" t="s">
        <v>4613</v>
      </c>
      <c r="F86" s="210"/>
      <c r="G86" s="232" t="s">
        <v>10485</v>
      </c>
      <c r="H86" s="199"/>
    </row>
    <row r="87" spans="2:8" ht="105">
      <c r="B87" s="206" t="s">
        <v>764</v>
      </c>
      <c r="C87" s="207" t="s">
        <v>10486</v>
      </c>
      <c r="D87" s="208" t="s">
        <v>1343</v>
      </c>
      <c r="E87" s="209" t="s">
        <v>1948</v>
      </c>
      <c r="F87" s="210"/>
      <c r="G87" s="232" t="s">
        <v>10624</v>
      </c>
      <c r="H87" s="199"/>
    </row>
    <row r="88" spans="2:8" ht="105">
      <c r="B88" s="206" t="s">
        <v>765</v>
      </c>
      <c r="C88" s="207" t="s">
        <v>10487</v>
      </c>
      <c r="D88" s="208" t="s">
        <v>1317</v>
      </c>
      <c r="E88" s="209" t="s">
        <v>4613</v>
      </c>
      <c r="F88" s="210"/>
      <c r="G88" s="232" t="s">
        <v>10625</v>
      </c>
      <c r="H88" s="199"/>
    </row>
    <row r="89" spans="2:8" ht="105">
      <c r="B89" s="206" t="s">
        <v>766</v>
      </c>
      <c r="C89" s="207" t="s">
        <v>10488</v>
      </c>
      <c r="D89" s="208" t="s">
        <v>1317</v>
      </c>
      <c r="E89" s="209" t="s">
        <v>4613</v>
      </c>
      <c r="F89" s="210"/>
      <c r="G89" s="232" t="s">
        <v>10626</v>
      </c>
      <c r="H89" s="199"/>
    </row>
    <row r="90" spans="2:8" ht="120">
      <c r="B90" s="230" t="s">
        <v>10489</v>
      </c>
      <c r="C90" s="207" t="s">
        <v>10490</v>
      </c>
      <c r="D90" s="335" t="s">
        <v>2190</v>
      </c>
      <c r="E90" s="4" t="s">
        <v>4613</v>
      </c>
      <c r="F90" s="231"/>
      <c r="G90" s="430" t="s">
        <v>10491</v>
      </c>
      <c r="H90" s="233"/>
    </row>
    <row r="91" spans="2:8" ht="135">
      <c r="B91" s="230" t="s">
        <v>10492</v>
      </c>
      <c r="C91" s="207" t="s">
        <v>10493</v>
      </c>
      <c r="D91" s="208" t="s">
        <v>2190</v>
      </c>
      <c r="E91" s="4" t="s">
        <v>4613</v>
      </c>
      <c r="F91" s="231"/>
      <c r="G91" s="232" t="s">
        <v>10494</v>
      </c>
      <c r="H91" s="233"/>
    </row>
    <row r="92" spans="2:8" ht="120">
      <c r="B92" s="206" t="s">
        <v>10495</v>
      </c>
      <c r="C92" s="207" t="s">
        <v>10496</v>
      </c>
      <c r="D92" s="208" t="s">
        <v>2189</v>
      </c>
      <c r="E92" s="209" t="s">
        <v>4613</v>
      </c>
      <c r="F92" s="210"/>
      <c r="G92" s="232" t="s">
        <v>10497</v>
      </c>
      <c r="H92" s="199"/>
    </row>
    <row r="93" spans="2:8" ht="150">
      <c r="B93" s="206" t="s">
        <v>273</v>
      </c>
      <c r="C93" s="207" t="s">
        <v>10498</v>
      </c>
      <c r="D93" s="208" t="s">
        <v>2189</v>
      </c>
      <c r="E93" s="209" t="s">
        <v>4613</v>
      </c>
      <c r="F93" s="210"/>
      <c r="G93" s="232" t="s">
        <v>10499</v>
      </c>
      <c r="H93" s="199"/>
    </row>
    <row r="94" spans="2:8" ht="45">
      <c r="B94" s="206" t="s">
        <v>10500</v>
      </c>
      <c r="C94" s="207" t="s">
        <v>10501</v>
      </c>
      <c r="D94" s="208" t="s">
        <v>1524</v>
      </c>
      <c r="E94" s="209" t="s">
        <v>2285</v>
      </c>
      <c r="F94" s="210"/>
      <c r="G94" s="232" t="s">
        <v>10627</v>
      </c>
      <c r="H94" s="199"/>
    </row>
    <row r="95" spans="2:8" ht="75">
      <c r="B95" s="206" t="s">
        <v>10502</v>
      </c>
      <c r="C95" s="207" t="s">
        <v>10503</v>
      </c>
      <c r="D95" s="208" t="s">
        <v>1317</v>
      </c>
      <c r="E95" s="209" t="s">
        <v>1948</v>
      </c>
      <c r="F95" s="210"/>
      <c r="G95" s="232" t="s">
        <v>10628</v>
      </c>
      <c r="H95" s="199"/>
    </row>
    <row r="96" spans="2:8" ht="60">
      <c r="B96" s="206" t="s">
        <v>10504</v>
      </c>
      <c r="C96" s="207" t="s">
        <v>10505</v>
      </c>
      <c r="D96" s="208" t="s">
        <v>1317</v>
      </c>
      <c r="E96" s="209" t="s">
        <v>1948</v>
      </c>
      <c r="F96" s="210"/>
      <c r="G96" s="232" t="s">
        <v>10506</v>
      </c>
      <c r="H96" s="199"/>
    </row>
    <row r="97" spans="2:8" ht="90">
      <c r="B97" s="206" t="s">
        <v>10138</v>
      </c>
      <c r="C97" s="207" t="s">
        <v>10507</v>
      </c>
      <c r="D97" s="208" t="s">
        <v>1517</v>
      </c>
      <c r="E97" s="209" t="s">
        <v>1948</v>
      </c>
      <c r="F97" s="210"/>
      <c r="G97" s="232" t="s">
        <v>10508</v>
      </c>
      <c r="H97" s="199"/>
    </row>
    <row r="98" spans="2:8" ht="90">
      <c r="B98" s="206" t="s">
        <v>10139</v>
      </c>
      <c r="C98" s="207" t="s">
        <v>10509</v>
      </c>
      <c r="D98" s="208" t="s">
        <v>1317</v>
      </c>
      <c r="E98" s="209" t="s">
        <v>1948</v>
      </c>
      <c r="F98" s="210"/>
      <c r="G98" s="232" t="s">
        <v>10629</v>
      </c>
      <c r="H98" s="199"/>
    </row>
    <row r="99" spans="2:8" ht="17.25" thickBot="1">
      <c r="B99" s="213" t="s">
        <v>10510</v>
      </c>
      <c r="C99" s="214" t="s">
        <v>10511</v>
      </c>
      <c r="D99" s="215" t="s">
        <v>2223</v>
      </c>
      <c r="E99" s="216" t="s">
        <v>6842</v>
      </c>
      <c r="F99" s="217"/>
      <c r="G99" s="537"/>
      <c r="H99" s="199"/>
    </row>
    <row r="100" spans="2:8">
      <c r="B100" s="244" t="s">
        <v>10512</v>
      </c>
      <c r="C100" s="245"/>
      <c r="D100" s="245"/>
      <c r="E100" s="245"/>
      <c r="F100" s="245"/>
      <c r="G100" s="246"/>
      <c r="H100" s="199"/>
    </row>
    <row r="101" spans="2:8" ht="17.25" thickBot="1">
      <c r="B101" s="247" t="s">
        <v>10513</v>
      </c>
      <c r="C101" s="248"/>
      <c r="D101" s="248"/>
      <c r="E101" s="248"/>
      <c r="F101" s="248"/>
      <c r="G101" s="249"/>
      <c r="H101" s="199"/>
    </row>
    <row r="102" spans="2:8" ht="255">
      <c r="B102" s="254" t="s">
        <v>346</v>
      </c>
      <c r="C102" s="255" t="s">
        <v>10514</v>
      </c>
      <c r="D102" s="256" t="s">
        <v>1317</v>
      </c>
      <c r="E102" s="257" t="s">
        <v>4613</v>
      </c>
      <c r="F102" s="258"/>
      <c r="G102" s="346" t="s">
        <v>10515</v>
      </c>
      <c r="H102" s="199"/>
    </row>
    <row r="103" spans="2:8" ht="150">
      <c r="B103" s="206" t="s">
        <v>467</v>
      </c>
      <c r="C103" s="207" t="s">
        <v>10516</v>
      </c>
      <c r="D103" s="208" t="s">
        <v>1317</v>
      </c>
      <c r="E103" s="209" t="s">
        <v>4613</v>
      </c>
      <c r="F103" s="210" t="s">
        <v>4162</v>
      </c>
      <c r="G103" s="232" t="s">
        <v>10517</v>
      </c>
      <c r="H103" s="199"/>
    </row>
    <row r="104" spans="2:8" ht="75">
      <c r="B104" s="206" t="s">
        <v>10518</v>
      </c>
      <c r="C104" s="207" t="s">
        <v>10519</v>
      </c>
      <c r="D104" s="208" t="s">
        <v>2277</v>
      </c>
      <c r="E104" s="209" t="s">
        <v>4599</v>
      </c>
      <c r="F104" s="210" t="s">
        <v>4197</v>
      </c>
      <c r="G104" s="232" t="s">
        <v>10520</v>
      </c>
      <c r="H104" s="199"/>
    </row>
    <row r="105" spans="2:8" ht="75">
      <c r="B105" s="206" t="s">
        <v>10521</v>
      </c>
      <c r="C105" s="207" t="s">
        <v>10522</v>
      </c>
      <c r="D105" s="208" t="s">
        <v>2177</v>
      </c>
      <c r="E105" s="209" t="s">
        <v>6842</v>
      </c>
      <c r="F105" s="210"/>
      <c r="G105" s="232" t="s">
        <v>10523</v>
      </c>
      <c r="H105" s="199"/>
    </row>
    <row r="106" spans="2:8" ht="16.5" customHeight="1">
      <c r="B106" s="206" t="s">
        <v>10524</v>
      </c>
      <c r="C106" s="207" t="s">
        <v>10525</v>
      </c>
      <c r="D106" s="208" t="s">
        <v>1476</v>
      </c>
      <c r="E106" s="209" t="s">
        <v>4599</v>
      </c>
      <c r="F106" s="210"/>
      <c r="G106" s="622" t="s">
        <v>10526</v>
      </c>
      <c r="H106" s="199"/>
    </row>
    <row r="107" spans="2:8">
      <c r="B107" s="206" t="s">
        <v>10527</v>
      </c>
      <c r="C107" s="207" t="s">
        <v>10528</v>
      </c>
      <c r="D107" s="208" t="s">
        <v>2183</v>
      </c>
      <c r="E107" s="209" t="s">
        <v>1307</v>
      </c>
      <c r="F107" s="210"/>
      <c r="G107" s="614"/>
      <c r="H107" s="199"/>
    </row>
    <row r="108" spans="2:8">
      <c r="B108" s="206" t="s">
        <v>347</v>
      </c>
      <c r="C108" s="207" t="s">
        <v>10529</v>
      </c>
      <c r="D108" s="208" t="s">
        <v>2188</v>
      </c>
      <c r="E108" s="209" t="s">
        <v>4599</v>
      </c>
      <c r="F108" s="210"/>
      <c r="G108" s="614"/>
      <c r="H108" s="199"/>
    </row>
    <row r="109" spans="2:8">
      <c r="B109" s="206" t="s">
        <v>10530</v>
      </c>
      <c r="C109" s="207" t="s">
        <v>10531</v>
      </c>
      <c r="D109" s="208" t="s">
        <v>1539</v>
      </c>
      <c r="E109" s="209" t="s">
        <v>4613</v>
      </c>
      <c r="F109" s="210"/>
      <c r="G109" s="616"/>
      <c r="H109" s="199"/>
    </row>
    <row r="110" spans="2:8" ht="120">
      <c r="B110" s="206" t="s">
        <v>10532</v>
      </c>
      <c r="C110" s="207" t="s">
        <v>10533</v>
      </c>
      <c r="D110" s="208" t="s">
        <v>2183</v>
      </c>
      <c r="E110" s="209" t="s">
        <v>2285</v>
      </c>
      <c r="F110" s="210"/>
      <c r="G110" s="232" t="s">
        <v>10597</v>
      </c>
      <c r="H110" s="199"/>
    </row>
    <row r="111" spans="2:8" ht="165">
      <c r="B111" s="206" t="s">
        <v>9886</v>
      </c>
      <c r="C111" s="207" t="s">
        <v>10534</v>
      </c>
      <c r="D111" s="256" t="s">
        <v>1476</v>
      </c>
      <c r="E111" s="209" t="s">
        <v>2285</v>
      </c>
      <c r="F111" s="210"/>
      <c r="G111" s="232" t="s">
        <v>10598</v>
      </c>
      <c r="H111" s="199"/>
    </row>
    <row r="112" spans="2:8" ht="165">
      <c r="B112" s="206" t="s">
        <v>209</v>
      </c>
      <c r="C112" s="207" t="s">
        <v>10535</v>
      </c>
      <c r="D112" s="256" t="s">
        <v>1476</v>
      </c>
      <c r="E112" s="209" t="s">
        <v>2285</v>
      </c>
      <c r="F112" s="210"/>
      <c r="G112" s="232" t="s">
        <v>10599</v>
      </c>
      <c r="H112" s="199"/>
    </row>
    <row r="113" spans="2:8" ht="135">
      <c r="B113" s="206" t="s">
        <v>178</v>
      </c>
      <c r="C113" s="207" t="s">
        <v>10536</v>
      </c>
      <c r="D113" s="208" t="s">
        <v>2184</v>
      </c>
      <c r="E113" s="209" t="s">
        <v>2285</v>
      </c>
      <c r="F113" s="210"/>
      <c r="G113" s="232" t="s">
        <v>10600</v>
      </c>
      <c r="H113" s="199"/>
    </row>
    <row r="114" spans="2:8" ht="150">
      <c r="B114" s="254" t="s">
        <v>10537</v>
      </c>
      <c r="C114" s="255" t="s">
        <v>10538</v>
      </c>
      <c r="D114" s="256" t="s">
        <v>1476</v>
      </c>
      <c r="E114" s="257" t="s">
        <v>2285</v>
      </c>
      <c r="F114" s="258"/>
      <c r="G114" s="346" t="s">
        <v>10601</v>
      </c>
      <c r="H114" s="199"/>
    </row>
    <row r="115" spans="2:8" ht="90">
      <c r="B115" s="206" t="s">
        <v>10539</v>
      </c>
      <c r="C115" s="207" t="s">
        <v>10540</v>
      </c>
      <c r="D115" s="208" t="s">
        <v>1322</v>
      </c>
      <c r="E115" s="209" t="s">
        <v>2285</v>
      </c>
      <c r="F115" s="210"/>
      <c r="G115" s="232" t="s">
        <v>10602</v>
      </c>
      <c r="H115" s="199"/>
    </row>
    <row r="116" spans="2:8" ht="90">
      <c r="B116" s="206" t="s">
        <v>10541</v>
      </c>
      <c r="C116" s="207" t="s">
        <v>10542</v>
      </c>
      <c r="D116" s="208" t="s">
        <v>1322</v>
      </c>
      <c r="E116" s="209" t="s">
        <v>2285</v>
      </c>
      <c r="F116" s="210"/>
      <c r="G116" s="232" t="s">
        <v>10603</v>
      </c>
      <c r="H116" s="199"/>
    </row>
    <row r="117" spans="2:8" ht="90">
      <c r="B117" s="206" t="s">
        <v>9893</v>
      </c>
      <c r="C117" s="207" t="s">
        <v>10543</v>
      </c>
      <c r="D117" s="208" t="s">
        <v>1317</v>
      </c>
      <c r="E117" s="209" t="s">
        <v>1948</v>
      </c>
      <c r="F117" s="210"/>
      <c r="G117" s="232" t="s">
        <v>10604</v>
      </c>
      <c r="H117" s="199"/>
    </row>
    <row r="118" spans="2:8" ht="60">
      <c r="B118" s="206" t="s">
        <v>9895</v>
      </c>
      <c r="C118" s="207" t="s">
        <v>10544</v>
      </c>
      <c r="D118" s="208" t="s">
        <v>1517</v>
      </c>
      <c r="E118" s="209" t="s">
        <v>4613</v>
      </c>
      <c r="F118" s="210"/>
      <c r="G118" s="232" t="s">
        <v>10545</v>
      </c>
      <c r="H118" s="199"/>
    </row>
    <row r="119" spans="2:8" ht="60">
      <c r="B119" s="206" t="s">
        <v>9898</v>
      </c>
      <c r="C119" s="207" t="s">
        <v>10546</v>
      </c>
      <c r="D119" s="208" t="s">
        <v>1343</v>
      </c>
      <c r="E119" s="209" t="s">
        <v>1948</v>
      </c>
      <c r="F119" s="210"/>
      <c r="G119" s="232" t="s">
        <v>10605</v>
      </c>
      <c r="H119" s="199"/>
    </row>
    <row r="120" spans="2:8" ht="90">
      <c r="B120" s="206" t="s">
        <v>9900</v>
      </c>
      <c r="C120" s="207" t="s">
        <v>10547</v>
      </c>
      <c r="D120" s="208" t="s">
        <v>1317</v>
      </c>
      <c r="E120" s="209" t="s">
        <v>4613</v>
      </c>
      <c r="F120" s="210"/>
      <c r="G120" s="232" t="s">
        <v>10606</v>
      </c>
      <c r="H120" s="199"/>
    </row>
    <row r="121" spans="2:8" ht="90">
      <c r="B121" s="206" t="s">
        <v>9902</v>
      </c>
      <c r="C121" s="207" t="s">
        <v>10548</v>
      </c>
      <c r="D121" s="208" t="s">
        <v>1317</v>
      </c>
      <c r="E121" s="209" t="s">
        <v>4613</v>
      </c>
      <c r="F121" s="210"/>
      <c r="G121" s="232" t="s">
        <v>10607</v>
      </c>
      <c r="H121" s="199"/>
    </row>
    <row r="122" spans="2:8" ht="120">
      <c r="B122" s="254" t="s">
        <v>9904</v>
      </c>
      <c r="C122" s="255" t="s">
        <v>10549</v>
      </c>
      <c r="D122" s="256" t="s">
        <v>2185</v>
      </c>
      <c r="E122" s="257" t="s">
        <v>1392</v>
      </c>
      <c r="F122" s="258"/>
      <c r="G122" s="346" t="s">
        <v>10608</v>
      </c>
      <c r="H122" s="199"/>
    </row>
    <row r="123" spans="2:8" ht="105">
      <c r="B123" s="230" t="s">
        <v>182</v>
      </c>
      <c r="C123" s="207" t="s">
        <v>10550</v>
      </c>
      <c r="D123" s="208" t="s">
        <v>2190</v>
      </c>
      <c r="E123" s="4" t="s">
        <v>4613</v>
      </c>
      <c r="F123" s="231"/>
      <c r="G123" s="430" t="s">
        <v>9907</v>
      </c>
      <c r="H123" s="233"/>
    </row>
    <row r="124" spans="2:8" ht="150">
      <c r="B124" s="230" t="s">
        <v>9908</v>
      </c>
      <c r="C124" s="207" t="s">
        <v>10551</v>
      </c>
      <c r="D124" s="208" t="s">
        <v>2190</v>
      </c>
      <c r="E124" s="4" t="s">
        <v>4613</v>
      </c>
      <c r="F124" s="231"/>
      <c r="G124" s="232" t="s">
        <v>10552</v>
      </c>
      <c r="H124" s="233"/>
    </row>
    <row r="125" spans="2:8" ht="120">
      <c r="B125" s="206" t="s">
        <v>183</v>
      </c>
      <c r="C125" s="207" t="s">
        <v>10553</v>
      </c>
      <c r="D125" s="208" t="s">
        <v>2189</v>
      </c>
      <c r="E125" s="209" t="s">
        <v>4613</v>
      </c>
      <c r="F125" s="210"/>
      <c r="G125" s="232" t="s">
        <v>10554</v>
      </c>
      <c r="H125" s="199"/>
    </row>
    <row r="126" spans="2:8" ht="150">
      <c r="B126" s="206" t="s">
        <v>234</v>
      </c>
      <c r="C126" s="207" t="s">
        <v>10555</v>
      </c>
      <c r="D126" s="208" t="s">
        <v>2189</v>
      </c>
      <c r="E126" s="209" t="s">
        <v>4613</v>
      </c>
      <c r="F126" s="210"/>
      <c r="G126" s="232" t="s">
        <v>10556</v>
      </c>
      <c r="H126" s="199"/>
    </row>
    <row r="127" spans="2:8" ht="30">
      <c r="B127" s="206" t="s">
        <v>10557</v>
      </c>
      <c r="C127" s="207" t="s">
        <v>10558</v>
      </c>
      <c r="D127" s="208" t="s">
        <v>1524</v>
      </c>
      <c r="E127" s="209" t="s">
        <v>2285</v>
      </c>
      <c r="F127" s="210"/>
      <c r="G127" s="232" t="s">
        <v>10630</v>
      </c>
      <c r="H127" s="199"/>
    </row>
    <row r="128" spans="2:8">
      <c r="B128" s="206" t="s">
        <v>7100</v>
      </c>
      <c r="C128" s="207" t="s">
        <v>10559</v>
      </c>
      <c r="D128" s="208" t="s">
        <v>1347</v>
      </c>
      <c r="E128" s="209" t="s">
        <v>1949</v>
      </c>
      <c r="F128" s="210"/>
      <c r="G128" s="232"/>
      <c r="H128" s="199"/>
    </row>
    <row r="129" spans="1:8">
      <c r="B129" s="206" t="s">
        <v>7102</v>
      </c>
      <c r="C129" s="207" t="s">
        <v>10560</v>
      </c>
      <c r="D129" s="208" t="s">
        <v>1347</v>
      </c>
      <c r="E129" s="209" t="s">
        <v>1949</v>
      </c>
      <c r="F129" s="210"/>
      <c r="G129" s="232"/>
      <c r="H129" s="199"/>
    </row>
    <row r="130" spans="1:8" ht="17.25" thickBot="1">
      <c r="B130" s="254" t="s">
        <v>10561</v>
      </c>
      <c r="C130" s="255" t="s">
        <v>10562</v>
      </c>
      <c r="D130" s="256" t="s">
        <v>2223</v>
      </c>
      <c r="E130" s="257" t="s">
        <v>6842</v>
      </c>
      <c r="F130" s="258"/>
      <c r="G130" s="346"/>
      <c r="H130" s="199"/>
    </row>
    <row r="131" spans="1:8" ht="17.25" thickBot="1">
      <c r="B131" s="244" t="s">
        <v>9916</v>
      </c>
      <c r="C131" s="245"/>
      <c r="D131" s="245"/>
      <c r="E131" s="245"/>
      <c r="F131" s="245"/>
      <c r="G131" s="246"/>
      <c r="H131" s="199"/>
    </row>
    <row r="132" spans="1:8" ht="60">
      <c r="B132" s="200" t="s">
        <v>1133</v>
      </c>
      <c r="C132" s="201" t="s">
        <v>10563</v>
      </c>
      <c r="D132" s="202" t="s">
        <v>1317</v>
      </c>
      <c r="E132" s="203" t="s">
        <v>4613</v>
      </c>
      <c r="F132" s="204" t="s">
        <v>4162</v>
      </c>
      <c r="G132" s="533" t="s">
        <v>10564</v>
      </c>
      <c r="H132" s="199"/>
    </row>
    <row r="133" spans="1:8" ht="30.75" thickBot="1">
      <c r="B133" s="206" t="s">
        <v>1134</v>
      </c>
      <c r="C133" s="207" t="s">
        <v>10565</v>
      </c>
      <c r="D133" s="208" t="s">
        <v>2199</v>
      </c>
      <c r="E133" s="209" t="s">
        <v>1949</v>
      </c>
      <c r="F133" s="210" t="s">
        <v>4162</v>
      </c>
      <c r="G133" s="232" t="s">
        <v>10566</v>
      </c>
      <c r="H133" s="199"/>
    </row>
    <row r="134" spans="1:8">
      <c r="A134" s="238"/>
      <c r="B134" s="267"/>
      <c r="C134" s="268"/>
      <c r="D134" s="269"/>
      <c r="E134" s="222"/>
      <c r="F134" s="222"/>
      <c r="G134" s="271"/>
      <c r="H134" s="272"/>
    </row>
    <row r="135" spans="1:8" ht="17.25" thickBot="1">
      <c r="A135" s="238"/>
      <c r="B135" s="273"/>
      <c r="C135" s="274"/>
      <c r="D135" s="275"/>
      <c r="E135" s="276"/>
      <c r="F135" s="276"/>
      <c r="G135" s="278"/>
      <c r="H135" s="272"/>
    </row>
    <row r="136" spans="1:8" ht="18.75">
      <c r="B136" s="363" t="s">
        <v>10567</v>
      </c>
      <c r="C136" s="364"/>
      <c r="D136" s="364"/>
      <c r="E136" s="364"/>
      <c r="F136" s="364"/>
      <c r="G136" s="566"/>
      <c r="H136" s="199"/>
    </row>
    <row r="137" spans="1:8">
      <c r="B137" s="331" t="s">
        <v>10568</v>
      </c>
      <c r="C137" s="332"/>
      <c r="D137" s="332"/>
      <c r="E137" s="332"/>
      <c r="F137" s="332"/>
      <c r="G137" s="333"/>
      <c r="H137" s="199"/>
    </row>
    <row r="138" spans="1:8">
      <c r="B138" s="318" t="s">
        <v>2320</v>
      </c>
      <c r="C138" s="319" t="s">
        <v>10569</v>
      </c>
      <c r="D138" s="434"/>
      <c r="E138" s="319"/>
      <c r="F138" s="319"/>
      <c r="G138" s="567"/>
      <c r="H138" s="199"/>
    </row>
    <row r="139" spans="1:8">
      <c r="B139" s="318" t="s">
        <v>3128</v>
      </c>
      <c r="C139" s="319"/>
      <c r="D139" s="319"/>
      <c r="E139" s="319"/>
      <c r="F139" s="319"/>
      <c r="G139" s="320"/>
      <c r="H139" s="199"/>
    </row>
    <row r="140" spans="1:8">
      <c r="B140" s="318" t="s">
        <v>3129</v>
      </c>
      <c r="C140" s="319"/>
      <c r="D140" s="319"/>
      <c r="E140" s="319"/>
      <c r="F140" s="319"/>
      <c r="G140" s="320"/>
      <c r="H140" s="199"/>
    </row>
    <row r="141" spans="1:8">
      <c r="B141" s="318" t="s">
        <v>3130</v>
      </c>
      <c r="C141" s="319"/>
      <c r="D141" s="319"/>
      <c r="E141" s="319"/>
      <c r="F141" s="319"/>
      <c r="G141" s="320"/>
      <c r="H141" s="199"/>
    </row>
    <row r="142" spans="1:8">
      <c r="B142" s="318" t="s">
        <v>2321</v>
      </c>
      <c r="C142" s="319"/>
      <c r="D142" s="319"/>
      <c r="E142" s="319"/>
      <c r="F142" s="319"/>
      <c r="G142" s="320"/>
      <c r="H142" s="199"/>
    </row>
    <row r="143" spans="1:8">
      <c r="B143" s="318" t="s">
        <v>2322</v>
      </c>
      <c r="C143" s="319"/>
      <c r="D143" s="319"/>
      <c r="E143" s="319"/>
      <c r="F143" s="319"/>
      <c r="G143" s="320"/>
      <c r="H143" s="199"/>
    </row>
    <row r="144" spans="1:8">
      <c r="B144" s="331" t="s">
        <v>10570</v>
      </c>
      <c r="C144" s="332"/>
      <c r="D144" s="332"/>
      <c r="E144" s="332"/>
      <c r="F144" s="332"/>
      <c r="G144" s="333"/>
      <c r="H144" s="199"/>
    </row>
    <row r="145" spans="2:8" ht="16.350000000000001" customHeight="1">
      <c r="B145" s="568" t="s">
        <v>3132</v>
      </c>
      <c r="C145" s="569"/>
      <c r="D145" s="569"/>
      <c r="E145" s="569"/>
      <c r="F145" s="569"/>
      <c r="G145" s="570"/>
      <c r="H145" s="199"/>
    </row>
    <row r="146" spans="2:8">
      <c r="B146" s="318" t="s">
        <v>10571</v>
      </c>
      <c r="C146" s="319"/>
      <c r="D146" s="319"/>
      <c r="E146" s="319"/>
      <c r="F146" s="319"/>
      <c r="G146" s="320"/>
      <c r="H146" s="199"/>
    </row>
    <row r="147" spans="2:8">
      <c r="B147" s="331" t="s">
        <v>3134</v>
      </c>
      <c r="C147" s="332"/>
      <c r="D147" s="332"/>
      <c r="E147" s="332"/>
      <c r="F147" s="332"/>
      <c r="G147" s="333"/>
      <c r="H147" s="199"/>
    </row>
    <row r="148" spans="2:8">
      <c r="B148" s="318" t="s">
        <v>10572</v>
      </c>
      <c r="C148" s="319"/>
      <c r="D148" s="319"/>
      <c r="E148" s="319"/>
      <c r="F148" s="319"/>
      <c r="G148" s="320"/>
      <c r="H148" s="199"/>
    </row>
    <row r="149" spans="2:8">
      <c r="B149" s="571"/>
      <c r="C149" s="434"/>
      <c r="D149" s="572"/>
      <c r="E149" s="572"/>
      <c r="F149" s="572"/>
      <c r="G149" s="567"/>
      <c r="H149" s="199"/>
    </row>
    <row r="150" spans="2:8" ht="18.75">
      <c r="B150" s="321" t="s">
        <v>10573</v>
      </c>
      <c r="C150" s="322"/>
      <c r="D150" s="322"/>
      <c r="E150" s="322"/>
      <c r="F150" s="322"/>
      <c r="G150" s="567"/>
      <c r="H150" s="199"/>
    </row>
    <row r="151" spans="2:8">
      <c r="B151" s="331" t="s">
        <v>10574</v>
      </c>
      <c r="C151" s="332"/>
      <c r="D151" s="332"/>
      <c r="E151" s="332"/>
      <c r="F151" s="332"/>
      <c r="G151" s="567"/>
      <c r="H151" s="199"/>
    </row>
    <row r="152" spans="2:8">
      <c r="B152" s="349" t="s">
        <v>10575</v>
      </c>
      <c r="C152" s="332"/>
      <c r="D152" s="332"/>
      <c r="E152" s="332"/>
      <c r="F152" s="332"/>
      <c r="G152" s="567"/>
      <c r="H152" s="199"/>
    </row>
    <row r="153" spans="2:8">
      <c r="B153" s="331" t="s">
        <v>10576</v>
      </c>
      <c r="C153" s="332"/>
      <c r="D153" s="332"/>
      <c r="E153" s="332"/>
      <c r="F153" s="332"/>
      <c r="G153" s="567"/>
      <c r="H153" s="199"/>
    </row>
    <row r="154" spans="2:8">
      <c r="B154" s="331" t="s">
        <v>10577</v>
      </c>
      <c r="C154" s="332"/>
      <c r="D154" s="332"/>
      <c r="E154" s="332"/>
      <c r="F154" s="332"/>
      <c r="G154" s="567"/>
      <c r="H154" s="199"/>
    </row>
    <row r="155" spans="2:8">
      <c r="B155" s="318" t="s">
        <v>10578</v>
      </c>
      <c r="C155" s="319" t="s">
        <v>10579</v>
      </c>
      <c r="D155" s="434"/>
      <c r="E155" s="319"/>
      <c r="F155" s="319"/>
      <c r="G155" s="567"/>
      <c r="H155" s="199"/>
    </row>
    <row r="156" spans="2:8">
      <c r="B156" s="318" t="s">
        <v>10580</v>
      </c>
      <c r="C156" s="319"/>
      <c r="D156" s="319"/>
      <c r="E156" s="319"/>
      <c r="F156" s="319"/>
      <c r="G156" s="567"/>
      <c r="H156" s="199"/>
    </row>
    <row r="157" spans="2:8">
      <c r="B157" s="318" t="s">
        <v>10581</v>
      </c>
      <c r="C157" s="319"/>
      <c r="D157" s="319"/>
      <c r="E157" s="319"/>
      <c r="F157" s="319"/>
      <c r="G157" s="567"/>
      <c r="H157" s="199"/>
    </row>
    <row r="158" spans="2:8">
      <c r="B158" s="318" t="s">
        <v>10582</v>
      </c>
      <c r="C158" s="319"/>
      <c r="D158" s="319"/>
      <c r="E158" s="319"/>
      <c r="F158" s="319"/>
      <c r="G158" s="567"/>
      <c r="H158" s="199"/>
    </row>
    <row r="159" spans="2:8">
      <c r="B159" s="318" t="s">
        <v>10583</v>
      </c>
      <c r="C159" s="319"/>
      <c r="D159" s="319"/>
      <c r="E159" s="319"/>
      <c r="F159" s="319"/>
      <c r="G159" s="567"/>
      <c r="H159" s="199"/>
    </row>
    <row r="160" spans="2:8">
      <c r="B160" s="318" t="s">
        <v>10584</v>
      </c>
      <c r="C160" s="319"/>
      <c r="D160" s="319"/>
      <c r="E160" s="319"/>
      <c r="F160" s="319"/>
      <c r="G160" s="567"/>
      <c r="H160" s="199"/>
    </row>
    <row r="161" spans="2:8">
      <c r="B161" s="318" t="s">
        <v>10585</v>
      </c>
      <c r="C161" s="319"/>
      <c r="D161" s="319"/>
      <c r="E161" s="319"/>
      <c r="F161" s="319"/>
      <c r="G161" s="320"/>
      <c r="H161" s="199"/>
    </row>
    <row r="162" spans="2:8" ht="16.350000000000001" customHeight="1">
      <c r="B162" s="568" t="s">
        <v>10586</v>
      </c>
      <c r="C162" s="569"/>
      <c r="D162" s="569"/>
      <c r="E162" s="569"/>
      <c r="F162" s="569"/>
      <c r="G162" s="570"/>
      <c r="H162" s="199"/>
    </row>
    <row r="163" spans="2:8">
      <c r="B163" s="318" t="s">
        <v>10587</v>
      </c>
      <c r="C163" s="319"/>
      <c r="D163" s="319"/>
      <c r="E163" s="319"/>
      <c r="F163" s="319"/>
      <c r="G163" s="320"/>
      <c r="H163" s="199"/>
    </row>
    <row r="164" spans="2:8">
      <c r="B164" s="331"/>
      <c r="C164" s="332"/>
      <c r="D164" s="332"/>
      <c r="E164" s="332"/>
      <c r="F164" s="332"/>
      <c r="G164" s="567"/>
      <c r="H164" s="199"/>
    </row>
    <row r="165" spans="2:8">
      <c r="B165" s="349" t="s">
        <v>10588</v>
      </c>
      <c r="C165" s="332"/>
      <c r="D165" s="332"/>
      <c r="E165" s="332"/>
      <c r="F165" s="332"/>
      <c r="G165" s="567"/>
      <c r="H165" s="199"/>
    </row>
    <row r="166" spans="2:8">
      <c r="B166" s="331" t="s">
        <v>10589</v>
      </c>
      <c r="C166" s="332"/>
      <c r="D166" s="332"/>
      <c r="E166" s="332"/>
      <c r="F166" s="332"/>
      <c r="G166" s="567"/>
      <c r="H166" s="199"/>
    </row>
    <row r="167" spans="2:8">
      <c r="B167" s="331" t="s">
        <v>10590</v>
      </c>
      <c r="C167" s="332"/>
      <c r="D167" s="332"/>
      <c r="E167" s="332"/>
      <c r="F167" s="332"/>
      <c r="G167" s="567"/>
      <c r="H167" s="199"/>
    </row>
    <row r="168" spans="2:8">
      <c r="B168" s="331" t="s">
        <v>10591</v>
      </c>
      <c r="C168" s="332"/>
      <c r="D168" s="332"/>
      <c r="E168" s="332"/>
      <c r="F168" s="332"/>
      <c r="G168" s="567"/>
      <c r="H168" s="199"/>
    </row>
    <row r="169" spans="2:8">
      <c r="B169" s="331" t="s">
        <v>10592</v>
      </c>
      <c r="C169" s="332"/>
      <c r="D169" s="332"/>
      <c r="E169" s="332"/>
      <c r="F169" s="332"/>
      <c r="G169" s="567"/>
      <c r="H169" s="199"/>
    </row>
    <row r="170" spans="2:8">
      <c r="B170" s="331" t="s">
        <v>10593</v>
      </c>
      <c r="C170" s="332"/>
      <c r="D170" s="332"/>
      <c r="E170" s="332"/>
      <c r="F170" s="332"/>
      <c r="G170" s="567"/>
      <c r="H170" s="199"/>
    </row>
    <row r="171" spans="2:8">
      <c r="B171" s="331" t="s">
        <v>10594</v>
      </c>
      <c r="C171" s="332"/>
      <c r="D171" s="332"/>
      <c r="E171" s="332"/>
      <c r="F171" s="332"/>
      <c r="G171" s="567"/>
      <c r="H171" s="199"/>
    </row>
    <row r="172" spans="2:8">
      <c r="B172" s="331" t="s">
        <v>10595</v>
      </c>
      <c r="C172" s="332"/>
      <c r="D172" s="332"/>
      <c r="E172" s="332"/>
      <c r="F172" s="332"/>
      <c r="G172" s="567"/>
      <c r="H172" s="199"/>
    </row>
    <row r="173" spans="2:8" ht="17.25" thickBot="1">
      <c r="B173" s="318"/>
      <c r="C173" s="319"/>
      <c r="D173" s="319"/>
      <c r="E173" s="319"/>
      <c r="F173" s="319"/>
      <c r="G173" s="567"/>
      <c r="H173" s="199"/>
    </row>
    <row r="174" spans="2:8" ht="20.100000000000001" customHeight="1">
      <c r="B174" s="219"/>
      <c r="C174" s="219"/>
      <c r="D174" s="220"/>
      <c r="E174" s="221"/>
      <c r="F174" s="221"/>
      <c r="G174" s="219"/>
      <c r="H174" s="185"/>
    </row>
  </sheetData>
  <mergeCells count="1">
    <mergeCell ref="G106:G109"/>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2">
    <outlinePr summaryBelow="0"/>
    <pageSetUpPr fitToPage="1"/>
  </sheetPr>
  <dimension ref="A1:H170"/>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15</v>
      </c>
      <c r="C2" s="187"/>
      <c r="D2" s="187"/>
      <c r="E2" s="187"/>
      <c r="F2" s="187"/>
      <c r="G2" s="188"/>
      <c r="H2" s="189"/>
    </row>
    <row r="3" spans="1:8" ht="13.5" customHeight="1" thickBot="1">
      <c r="A3" s="45"/>
      <c r="B3" s="190"/>
      <c r="C3" s="190"/>
      <c r="D3" s="190"/>
      <c r="E3" s="190"/>
      <c r="F3" s="190"/>
      <c r="G3" s="190"/>
      <c r="H3" s="191"/>
    </row>
    <row r="4" spans="1:8" ht="17.25" thickBot="1">
      <c r="A4" s="44"/>
      <c r="B4" s="192" t="s">
        <v>24</v>
      </c>
      <c r="C4" s="193" t="s">
        <v>1298</v>
      </c>
      <c r="D4" s="193" t="s">
        <v>1299</v>
      </c>
      <c r="E4" s="193" t="s">
        <v>1300</v>
      </c>
      <c r="F4" s="194" t="s">
        <v>1301</v>
      </c>
      <c r="G4" s="195" t="s">
        <v>993</v>
      </c>
      <c r="H4" s="44"/>
    </row>
    <row r="5" spans="1:8" ht="17.25" thickBot="1">
      <c r="B5" s="200" t="s">
        <v>10325</v>
      </c>
      <c r="C5" s="201" t="s">
        <v>9573</v>
      </c>
      <c r="D5" s="202" t="s">
        <v>1317</v>
      </c>
      <c r="E5" s="203" t="s">
        <v>9574</v>
      </c>
      <c r="F5" s="204" t="s">
        <v>1308</v>
      </c>
      <c r="G5" s="205" t="s">
        <v>10631</v>
      </c>
      <c r="H5" s="199"/>
    </row>
    <row r="6" spans="1:8" s="44" customFormat="1" ht="17.25" thickBot="1">
      <c r="A6" s="8"/>
      <c r="B6" s="196" t="s">
        <v>10328</v>
      </c>
      <c r="C6" s="197"/>
      <c r="D6" s="197"/>
      <c r="E6" s="197"/>
      <c r="F6" s="197"/>
      <c r="G6" s="198"/>
      <c r="H6" s="199"/>
    </row>
    <row r="7" spans="1:8" ht="30">
      <c r="B7" s="200" t="s">
        <v>872</v>
      </c>
      <c r="C7" s="201" t="s">
        <v>9583</v>
      </c>
      <c r="D7" s="202" t="s">
        <v>1476</v>
      </c>
      <c r="E7" s="203" t="s">
        <v>2285</v>
      </c>
      <c r="F7" s="204" t="s">
        <v>1308</v>
      </c>
      <c r="G7" s="205" t="s">
        <v>8469</v>
      </c>
      <c r="H7" s="199"/>
    </row>
    <row r="8" spans="1:8" ht="30">
      <c r="B8" s="206" t="s">
        <v>9584</v>
      </c>
      <c r="C8" s="207" t="s">
        <v>9585</v>
      </c>
      <c r="D8" s="208" t="s">
        <v>1312</v>
      </c>
      <c r="E8" s="209" t="s">
        <v>1949</v>
      </c>
      <c r="F8" s="210"/>
      <c r="G8" s="308" t="s">
        <v>10673</v>
      </c>
      <c r="H8" s="199"/>
    </row>
    <row r="9" spans="1:8" ht="30">
      <c r="B9" s="206" t="s">
        <v>10632</v>
      </c>
      <c r="C9" s="207" t="s">
        <v>9586</v>
      </c>
      <c r="D9" s="208" t="s">
        <v>1337</v>
      </c>
      <c r="E9" s="209" t="s">
        <v>1949</v>
      </c>
      <c r="F9" s="210"/>
      <c r="G9" s="308" t="s">
        <v>10674</v>
      </c>
      <c r="H9" s="199"/>
    </row>
    <row r="10" spans="1:8" ht="45">
      <c r="B10" s="254" t="s">
        <v>871</v>
      </c>
      <c r="C10" s="255" t="s">
        <v>9588</v>
      </c>
      <c r="D10" s="256" t="s">
        <v>1317</v>
      </c>
      <c r="E10" s="257" t="s">
        <v>1948</v>
      </c>
      <c r="F10" s="258"/>
      <c r="G10" s="227" t="s">
        <v>10675</v>
      </c>
      <c r="H10" s="199"/>
    </row>
    <row r="11" spans="1:8" ht="30">
      <c r="B11" s="206" t="s">
        <v>10633</v>
      </c>
      <c r="C11" s="207" t="s">
        <v>9589</v>
      </c>
      <c r="D11" s="208" t="s">
        <v>1317</v>
      </c>
      <c r="E11" s="209" t="s">
        <v>1948</v>
      </c>
      <c r="F11" s="210"/>
      <c r="G11" s="308" t="s">
        <v>10676</v>
      </c>
      <c r="H11" s="199"/>
    </row>
    <row r="12" spans="1:8" ht="45">
      <c r="B12" s="206" t="s">
        <v>10634</v>
      </c>
      <c r="C12" s="207" t="s">
        <v>9594</v>
      </c>
      <c r="D12" s="208" t="s">
        <v>1476</v>
      </c>
      <c r="E12" s="209" t="s">
        <v>2285</v>
      </c>
      <c r="F12" s="210"/>
      <c r="G12" s="308" t="s">
        <v>10635</v>
      </c>
      <c r="H12" s="199"/>
    </row>
    <row r="13" spans="1:8" ht="30">
      <c r="B13" s="206" t="s">
        <v>10636</v>
      </c>
      <c r="C13" s="207" t="s">
        <v>9597</v>
      </c>
      <c r="D13" s="208" t="s">
        <v>2183</v>
      </c>
      <c r="E13" s="209" t="s">
        <v>2285</v>
      </c>
      <c r="F13" s="210"/>
      <c r="G13" s="308" t="s">
        <v>10677</v>
      </c>
      <c r="H13" s="199"/>
    </row>
    <row r="14" spans="1:8" ht="30">
      <c r="B14" s="206" t="s">
        <v>9598</v>
      </c>
      <c r="C14" s="207" t="s">
        <v>9599</v>
      </c>
      <c r="D14" s="208" t="s">
        <v>1306</v>
      </c>
      <c r="E14" s="209" t="s">
        <v>2285</v>
      </c>
      <c r="F14" s="210"/>
      <c r="G14" s="308" t="s">
        <v>10678</v>
      </c>
      <c r="H14" s="199"/>
    </row>
    <row r="15" spans="1:8" ht="60">
      <c r="B15" s="206" t="s">
        <v>10049</v>
      </c>
      <c r="C15" s="207" t="s">
        <v>9601</v>
      </c>
      <c r="D15" s="208" t="s">
        <v>2184</v>
      </c>
      <c r="E15" s="209" t="s">
        <v>2285</v>
      </c>
      <c r="F15" s="210"/>
      <c r="G15" s="308" t="s">
        <v>10679</v>
      </c>
      <c r="H15" s="199"/>
    </row>
    <row r="16" spans="1:8" ht="75">
      <c r="B16" s="254" t="s">
        <v>571</v>
      </c>
      <c r="C16" s="255" t="s">
        <v>9602</v>
      </c>
      <c r="D16" s="256" t="s">
        <v>1476</v>
      </c>
      <c r="E16" s="257" t="s">
        <v>2285</v>
      </c>
      <c r="F16" s="258"/>
      <c r="G16" s="227" t="s">
        <v>9952</v>
      </c>
      <c r="H16" s="199"/>
    </row>
    <row r="17" spans="2:8" ht="75">
      <c r="B17" s="206" t="s">
        <v>135</v>
      </c>
      <c r="C17" s="207" t="s">
        <v>9603</v>
      </c>
      <c r="D17" s="208" t="s">
        <v>1524</v>
      </c>
      <c r="E17" s="209" t="s">
        <v>5162</v>
      </c>
      <c r="F17" s="210"/>
      <c r="G17" s="308" t="s">
        <v>9604</v>
      </c>
      <c r="H17" s="199"/>
    </row>
    <row r="18" spans="2:8" ht="90">
      <c r="B18" s="206" t="s">
        <v>10388</v>
      </c>
      <c r="C18" s="207" t="s">
        <v>9605</v>
      </c>
      <c r="D18" s="208" t="s">
        <v>1343</v>
      </c>
      <c r="E18" s="209" t="s">
        <v>4599</v>
      </c>
      <c r="F18" s="210"/>
      <c r="G18" s="308" t="s">
        <v>9606</v>
      </c>
      <c r="H18" s="199"/>
    </row>
    <row r="19" spans="2:8" ht="105">
      <c r="B19" s="206" t="s">
        <v>10075</v>
      </c>
      <c r="C19" s="207" t="s">
        <v>9607</v>
      </c>
      <c r="D19" s="208" t="s">
        <v>2186</v>
      </c>
      <c r="E19" s="209" t="s">
        <v>4613</v>
      </c>
      <c r="F19" s="210"/>
      <c r="G19" s="308" t="s">
        <v>10637</v>
      </c>
      <c r="H19" s="199"/>
    </row>
    <row r="20" spans="2:8" ht="45">
      <c r="B20" s="206" t="s">
        <v>9609</v>
      </c>
      <c r="C20" s="207" t="s">
        <v>10638</v>
      </c>
      <c r="D20" s="208" t="s">
        <v>2183</v>
      </c>
      <c r="E20" s="209" t="s">
        <v>4599</v>
      </c>
      <c r="F20" s="210"/>
      <c r="G20" s="308" t="s">
        <v>10680</v>
      </c>
      <c r="H20" s="199"/>
    </row>
    <row r="21" spans="2:8" ht="75">
      <c r="B21" s="206" t="s">
        <v>9611</v>
      </c>
      <c r="C21" s="207" t="s">
        <v>9612</v>
      </c>
      <c r="D21" s="208" t="s">
        <v>1476</v>
      </c>
      <c r="E21" s="209" t="s">
        <v>4599</v>
      </c>
      <c r="F21" s="210"/>
      <c r="G21" s="308" t="s">
        <v>10639</v>
      </c>
      <c r="H21" s="199"/>
    </row>
    <row r="22" spans="2:8" ht="75">
      <c r="B22" s="206" t="s">
        <v>9614</v>
      </c>
      <c r="C22" s="207" t="s">
        <v>9615</v>
      </c>
      <c r="D22" s="208" t="s">
        <v>1476</v>
      </c>
      <c r="E22" s="209" t="s">
        <v>4599</v>
      </c>
      <c r="F22" s="210"/>
      <c r="G22" s="308" t="s">
        <v>10640</v>
      </c>
      <c r="H22" s="199"/>
    </row>
    <row r="23" spans="2:8" ht="75">
      <c r="B23" s="206" t="s">
        <v>9617</v>
      </c>
      <c r="C23" s="207" t="s">
        <v>9618</v>
      </c>
      <c r="D23" s="208" t="s">
        <v>2184</v>
      </c>
      <c r="E23" s="209" t="s">
        <v>4599</v>
      </c>
      <c r="F23" s="210"/>
      <c r="G23" s="308" t="s">
        <v>10681</v>
      </c>
      <c r="H23" s="199"/>
    </row>
    <row r="24" spans="2:8" ht="75">
      <c r="B24" s="206" t="s">
        <v>9619</v>
      </c>
      <c r="C24" s="207" t="s">
        <v>9620</v>
      </c>
      <c r="D24" s="208" t="s">
        <v>1476</v>
      </c>
      <c r="E24" s="209" t="s">
        <v>4599</v>
      </c>
      <c r="F24" s="210"/>
      <c r="G24" s="308" t="s">
        <v>10682</v>
      </c>
      <c r="H24" s="199"/>
    </row>
    <row r="25" spans="2:8" ht="17.25" thickBot="1">
      <c r="B25" s="206" t="s">
        <v>9621</v>
      </c>
      <c r="C25" s="207" t="s">
        <v>9622</v>
      </c>
      <c r="D25" s="208" t="s">
        <v>2223</v>
      </c>
      <c r="E25" s="209" t="s">
        <v>1949</v>
      </c>
      <c r="F25" s="210"/>
      <c r="G25" s="308" t="s">
        <v>9623</v>
      </c>
      <c r="H25" s="199"/>
    </row>
    <row r="26" spans="2:8" ht="17.25" thickBot="1">
      <c r="B26" s="196" t="s">
        <v>10641</v>
      </c>
      <c r="C26" s="197"/>
      <c r="D26" s="197"/>
      <c r="E26" s="197"/>
      <c r="F26" s="197"/>
      <c r="G26" s="198"/>
      <c r="H26" s="199"/>
    </row>
    <row r="27" spans="2:8" ht="17.25" thickBot="1">
      <c r="B27" s="336" t="s">
        <v>10642</v>
      </c>
      <c r="C27" s="337"/>
      <c r="D27" s="337"/>
      <c r="E27" s="337"/>
      <c r="F27" s="337"/>
      <c r="G27" s="338"/>
      <c r="H27" s="199"/>
    </row>
    <row r="28" spans="2:8" ht="45">
      <c r="B28" s="200" t="s">
        <v>882</v>
      </c>
      <c r="C28" s="201" t="s">
        <v>9632</v>
      </c>
      <c r="D28" s="202" t="s">
        <v>1306</v>
      </c>
      <c r="E28" s="203" t="s">
        <v>1307</v>
      </c>
      <c r="F28" s="204" t="s">
        <v>4162</v>
      </c>
      <c r="G28" s="205" t="s">
        <v>9633</v>
      </c>
      <c r="H28" s="199"/>
    </row>
    <row r="29" spans="2:8" ht="45">
      <c r="B29" s="206" t="s">
        <v>883</v>
      </c>
      <c r="C29" s="207" t="s">
        <v>9634</v>
      </c>
      <c r="D29" s="208" t="s">
        <v>2177</v>
      </c>
      <c r="E29" s="209" t="s">
        <v>6842</v>
      </c>
      <c r="F29" s="210" t="s">
        <v>4162</v>
      </c>
      <c r="G29" s="308" t="s">
        <v>2293</v>
      </c>
      <c r="H29" s="199"/>
    </row>
    <row r="30" spans="2:8" ht="180">
      <c r="B30" s="206" t="s">
        <v>884</v>
      </c>
      <c r="C30" s="207" t="s">
        <v>9635</v>
      </c>
      <c r="D30" s="208" t="s">
        <v>2190</v>
      </c>
      <c r="E30" s="209" t="s">
        <v>1948</v>
      </c>
      <c r="F30" s="210" t="s">
        <v>4162</v>
      </c>
      <c r="G30" s="308" t="s">
        <v>10643</v>
      </c>
      <c r="H30" s="199"/>
    </row>
    <row r="31" spans="2:8" ht="105">
      <c r="B31" s="206" t="s">
        <v>885</v>
      </c>
      <c r="C31" s="207" t="s">
        <v>9637</v>
      </c>
      <c r="D31" s="208" t="s">
        <v>1343</v>
      </c>
      <c r="E31" s="209" t="s">
        <v>4599</v>
      </c>
      <c r="F31" s="210" t="s">
        <v>1838</v>
      </c>
      <c r="G31" s="308" t="s">
        <v>2659</v>
      </c>
      <c r="H31" s="199"/>
    </row>
    <row r="32" spans="2:8" ht="105">
      <c r="B32" s="206" t="s">
        <v>886</v>
      </c>
      <c r="C32" s="207" t="s">
        <v>9638</v>
      </c>
      <c r="D32" s="208" t="s">
        <v>1524</v>
      </c>
      <c r="E32" s="209" t="s">
        <v>4599</v>
      </c>
      <c r="F32" s="210" t="s">
        <v>1838</v>
      </c>
      <c r="G32" s="308" t="s">
        <v>2659</v>
      </c>
      <c r="H32" s="199"/>
    </row>
    <row r="33" spans="2:8" ht="120">
      <c r="B33" s="206" t="s">
        <v>887</v>
      </c>
      <c r="C33" s="207" t="s">
        <v>9639</v>
      </c>
      <c r="D33" s="208" t="s">
        <v>1317</v>
      </c>
      <c r="E33" s="209" t="s">
        <v>1948</v>
      </c>
      <c r="F33" s="210" t="s">
        <v>1838</v>
      </c>
      <c r="G33" s="308" t="s">
        <v>10683</v>
      </c>
      <c r="H33" s="199"/>
    </row>
    <row r="34" spans="2:8" ht="105">
      <c r="B34" s="206" t="s">
        <v>888</v>
      </c>
      <c r="C34" s="207" t="s">
        <v>9640</v>
      </c>
      <c r="D34" s="208" t="s">
        <v>2295</v>
      </c>
      <c r="E34" s="209" t="s">
        <v>9641</v>
      </c>
      <c r="F34" s="210" t="s">
        <v>1838</v>
      </c>
      <c r="G34" s="308" t="s">
        <v>2659</v>
      </c>
      <c r="H34" s="199"/>
    </row>
    <row r="35" spans="2:8" ht="105">
      <c r="B35" s="206" t="s">
        <v>889</v>
      </c>
      <c r="C35" s="207" t="s">
        <v>9642</v>
      </c>
      <c r="D35" s="208" t="s">
        <v>1375</v>
      </c>
      <c r="E35" s="209" t="s">
        <v>1949</v>
      </c>
      <c r="F35" s="210" t="s">
        <v>1838</v>
      </c>
      <c r="G35" s="308" t="s">
        <v>2659</v>
      </c>
      <c r="H35" s="199"/>
    </row>
    <row r="36" spans="2:8" ht="105.75" thickBot="1">
      <c r="B36" s="206" t="s">
        <v>890</v>
      </c>
      <c r="C36" s="207" t="s">
        <v>9643</v>
      </c>
      <c r="D36" s="208" t="s">
        <v>1375</v>
      </c>
      <c r="E36" s="209" t="s">
        <v>1949</v>
      </c>
      <c r="F36" s="210" t="s">
        <v>1838</v>
      </c>
      <c r="G36" s="308" t="s">
        <v>2659</v>
      </c>
      <c r="H36" s="199"/>
    </row>
    <row r="37" spans="2:8" ht="17.25" thickBot="1">
      <c r="B37" s="336" t="s">
        <v>10644</v>
      </c>
      <c r="C37" s="337"/>
      <c r="D37" s="337"/>
      <c r="E37" s="337"/>
      <c r="F37" s="337"/>
      <c r="G37" s="338"/>
      <c r="H37" s="199"/>
    </row>
    <row r="38" spans="2:8">
      <c r="B38" s="200" t="s">
        <v>891</v>
      </c>
      <c r="C38" s="201" t="s">
        <v>9646</v>
      </c>
      <c r="D38" s="202" t="s">
        <v>1306</v>
      </c>
      <c r="E38" s="203" t="s">
        <v>1307</v>
      </c>
      <c r="F38" s="204" t="s">
        <v>4162</v>
      </c>
      <c r="G38" s="345" t="s">
        <v>9645</v>
      </c>
      <c r="H38" s="199"/>
    </row>
    <row r="39" spans="2:8">
      <c r="B39" s="206" t="s">
        <v>892</v>
      </c>
      <c r="C39" s="207" t="s">
        <v>9647</v>
      </c>
      <c r="D39" s="208" t="s">
        <v>2177</v>
      </c>
      <c r="E39" s="209" t="s">
        <v>6842</v>
      </c>
      <c r="F39" s="210" t="s">
        <v>4162</v>
      </c>
      <c r="G39" s="228"/>
      <c r="H39" s="199"/>
    </row>
    <row r="40" spans="2:8">
      <c r="B40" s="206" t="s">
        <v>893</v>
      </c>
      <c r="C40" s="207" t="s">
        <v>9648</v>
      </c>
      <c r="D40" s="208" t="s">
        <v>2190</v>
      </c>
      <c r="E40" s="209" t="s">
        <v>1948</v>
      </c>
      <c r="F40" s="210" t="s">
        <v>4162</v>
      </c>
      <c r="G40" s="228"/>
      <c r="H40" s="199"/>
    </row>
    <row r="41" spans="2:8">
      <c r="B41" s="206" t="s">
        <v>894</v>
      </c>
      <c r="C41" s="207" t="s">
        <v>9649</v>
      </c>
      <c r="D41" s="208" t="s">
        <v>1343</v>
      </c>
      <c r="E41" s="209" t="s">
        <v>4599</v>
      </c>
      <c r="F41" s="210" t="s">
        <v>4162</v>
      </c>
      <c r="G41" s="228"/>
      <c r="H41" s="199"/>
    </row>
    <row r="42" spans="2:8">
      <c r="B42" s="206" t="s">
        <v>895</v>
      </c>
      <c r="C42" s="207" t="s">
        <v>9650</v>
      </c>
      <c r="D42" s="208" t="s">
        <v>1524</v>
      </c>
      <c r="E42" s="209" t="s">
        <v>4599</v>
      </c>
      <c r="F42" s="210" t="s">
        <v>4162</v>
      </c>
      <c r="G42" s="228"/>
      <c r="H42" s="199"/>
    </row>
    <row r="43" spans="2:8">
      <c r="B43" s="206" t="s">
        <v>896</v>
      </c>
      <c r="C43" s="207" t="s">
        <v>9651</v>
      </c>
      <c r="D43" s="208" t="s">
        <v>1317</v>
      </c>
      <c r="E43" s="209" t="s">
        <v>1948</v>
      </c>
      <c r="F43" s="210" t="s">
        <v>4162</v>
      </c>
      <c r="G43" s="228"/>
      <c r="H43" s="199"/>
    </row>
    <row r="44" spans="2:8">
      <c r="B44" s="206" t="s">
        <v>897</v>
      </c>
      <c r="C44" s="207" t="s">
        <v>9652</v>
      </c>
      <c r="D44" s="208" t="s">
        <v>2295</v>
      </c>
      <c r="E44" s="209" t="s">
        <v>9641</v>
      </c>
      <c r="F44" s="210" t="s">
        <v>4162</v>
      </c>
      <c r="G44" s="228"/>
      <c r="H44" s="199"/>
    </row>
    <row r="45" spans="2:8">
      <c r="B45" s="206" t="s">
        <v>898</v>
      </c>
      <c r="C45" s="207" t="s">
        <v>9653</v>
      </c>
      <c r="D45" s="208" t="s">
        <v>1375</v>
      </c>
      <c r="E45" s="209" t="s">
        <v>1949</v>
      </c>
      <c r="F45" s="210" t="s">
        <v>4162</v>
      </c>
      <c r="G45" s="228"/>
      <c r="H45" s="199"/>
    </row>
    <row r="46" spans="2:8" ht="17.25" thickBot="1">
      <c r="B46" s="206" t="s">
        <v>899</v>
      </c>
      <c r="C46" s="207" t="s">
        <v>9654</v>
      </c>
      <c r="D46" s="208" t="s">
        <v>1375</v>
      </c>
      <c r="E46" s="209" t="s">
        <v>1949</v>
      </c>
      <c r="F46" s="210" t="s">
        <v>4162</v>
      </c>
      <c r="G46" s="229"/>
      <c r="H46" s="199"/>
    </row>
    <row r="47" spans="2:8" ht="17.25" thickBot="1">
      <c r="B47" s="336" t="s">
        <v>10645</v>
      </c>
      <c r="C47" s="337"/>
      <c r="D47" s="337"/>
      <c r="E47" s="337"/>
      <c r="F47" s="337"/>
      <c r="G47" s="338"/>
      <c r="H47" s="199"/>
    </row>
    <row r="48" spans="2:8">
      <c r="B48" s="200" t="s">
        <v>900</v>
      </c>
      <c r="C48" s="201" t="s">
        <v>9656</v>
      </c>
      <c r="D48" s="202" t="s">
        <v>1306</v>
      </c>
      <c r="E48" s="203" t="s">
        <v>1307</v>
      </c>
      <c r="F48" s="204" t="s">
        <v>4162</v>
      </c>
      <c r="G48" s="345" t="s">
        <v>9645</v>
      </c>
      <c r="H48" s="199"/>
    </row>
    <row r="49" spans="2:8">
      <c r="B49" s="206" t="s">
        <v>901</v>
      </c>
      <c r="C49" s="207" t="s">
        <v>9657</v>
      </c>
      <c r="D49" s="208" t="s">
        <v>2177</v>
      </c>
      <c r="E49" s="209" t="s">
        <v>6842</v>
      </c>
      <c r="F49" s="210" t="s">
        <v>4162</v>
      </c>
      <c r="G49" s="228"/>
      <c r="H49" s="199"/>
    </row>
    <row r="50" spans="2:8">
      <c r="B50" s="206" t="s">
        <v>902</v>
      </c>
      <c r="C50" s="207" t="s">
        <v>9658</v>
      </c>
      <c r="D50" s="208" t="s">
        <v>2190</v>
      </c>
      <c r="E50" s="209" t="s">
        <v>1948</v>
      </c>
      <c r="F50" s="210" t="s">
        <v>4162</v>
      </c>
      <c r="G50" s="228"/>
      <c r="H50" s="199"/>
    </row>
    <row r="51" spans="2:8">
      <c r="B51" s="206" t="s">
        <v>903</v>
      </c>
      <c r="C51" s="207" t="s">
        <v>9659</v>
      </c>
      <c r="D51" s="208" t="s">
        <v>1343</v>
      </c>
      <c r="E51" s="209" t="s">
        <v>4599</v>
      </c>
      <c r="F51" s="210" t="s">
        <v>4162</v>
      </c>
      <c r="G51" s="228"/>
      <c r="H51" s="199"/>
    </row>
    <row r="52" spans="2:8">
      <c r="B52" s="206" t="s">
        <v>904</v>
      </c>
      <c r="C52" s="207" t="s">
        <v>9660</v>
      </c>
      <c r="D52" s="208" t="s">
        <v>1524</v>
      </c>
      <c r="E52" s="209" t="s">
        <v>4599</v>
      </c>
      <c r="F52" s="210" t="s">
        <v>4162</v>
      </c>
      <c r="G52" s="228"/>
      <c r="H52" s="199"/>
    </row>
    <row r="53" spans="2:8">
      <c r="B53" s="206" t="s">
        <v>905</v>
      </c>
      <c r="C53" s="207" t="s">
        <v>9661</v>
      </c>
      <c r="D53" s="208" t="s">
        <v>1317</v>
      </c>
      <c r="E53" s="209" t="s">
        <v>1948</v>
      </c>
      <c r="F53" s="210" t="s">
        <v>4162</v>
      </c>
      <c r="G53" s="228"/>
      <c r="H53" s="199"/>
    </row>
    <row r="54" spans="2:8">
      <c r="B54" s="206" t="s">
        <v>906</v>
      </c>
      <c r="C54" s="207" t="s">
        <v>9662</v>
      </c>
      <c r="D54" s="208" t="s">
        <v>2295</v>
      </c>
      <c r="E54" s="209" t="s">
        <v>9641</v>
      </c>
      <c r="F54" s="210" t="s">
        <v>4162</v>
      </c>
      <c r="G54" s="228"/>
      <c r="H54" s="199"/>
    </row>
    <row r="55" spans="2:8">
      <c r="B55" s="206" t="s">
        <v>907</v>
      </c>
      <c r="C55" s="207" t="s">
        <v>9663</v>
      </c>
      <c r="D55" s="208" t="s">
        <v>1375</v>
      </c>
      <c r="E55" s="209" t="s">
        <v>1949</v>
      </c>
      <c r="F55" s="210" t="s">
        <v>4162</v>
      </c>
      <c r="G55" s="228"/>
      <c r="H55" s="199"/>
    </row>
    <row r="56" spans="2:8" ht="17.25" thickBot="1">
      <c r="B56" s="206" t="s">
        <v>908</v>
      </c>
      <c r="C56" s="207" t="s">
        <v>9664</v>
      </c>
      <c r="D56" s="208" t="s">
        <v>1375</v>
      </c>
      <c r="E56" s="209" t="s">
        <v>1949</v>
      </c>
      <c r="F56" s="210" t="s">
        <v>4162</v>
      </c>
      <c r="G56" s="229"/>
      <c r="H56" s="199"/>
    </row>
    <row r="57" spans="2:8" ht="17.25" thickBot="1">
      <c r="B57" s="336" t="s">
        <v>10646</v>
      </c>
      <c r="C57" s="337"/>
      <c r="D57" s="337"/>
      <c r="E57" s="337"/>
      <c r="F57" s="337"/>
      <c r="G57" s="338"/>
      <c r="H57" s="199"/>
    </row>
    <row r="58" spans="2:8">
      <c r="B58" s="200" t="s">
        <v>909</v>
      </c>
      <c r="C58" s="201" t="s">
        <v>9666</v>
      </c>
      <c r="D58" s="202" t="s">
        <v>1306</v>
      </c>
      <c r="E58" s="203" t="s">
        <v>1307</v>
      </c>
      <c r="F58" s="204" t="s">
        <v>4162</v>
      </c>
      <c r="G58" s="345" t="s">
        <v>9645</v>
      </c>
      <c r="H58" s="199"/>
    </row>
    <row r="59" spans="2:8">
      <c r="B59" s="206" t="s">
        <v>910</v>
      </c>
      <c r="C59" s="207" t="s">
        <v>9667</v>
      </c>
      <c r="D59" s="208" t="s">
        <v>2177</v>
      </c>
      <c r="E59" s="209" t="s">
        <v>6842</v>
      </c>
      <c r="F59" s="210" t="s">
        <v>4162</v>
      </c>
      <c r="G59" s="228"/>
      <c r="H59" s="199"/>
    </row>
    <row r="60" spans="2:8">
      <c r="B60" s="206" t="s">
        <v>911</v>
      </c>
      <c r="C60" s="207" t="s">
        <v>9668</v>
      </c>
      <c r="D60" s="208" t="s">
        <v>2190</v>
      </c>
      <c r="E60" s="209" t="s">
        <v>1948</v>
      </c>
      <c r="F60" s="210" t="s">
        <v>4162</v>
      </c>
      <c r="G60" s="228"/>
      <c r="H60" s="199"/>
    </row>
    <row r="61" spans="2:8">
      <c r="B61" s="206" t="s">
        <v>912</v>
      </c>
      <c r="C61" s="207" t="s">
        <v>9669</v>
      </c>
      <c r="D61" s="208" t="s">
        <v>1343</v>
      </c>
      <c r="E61" s="209" t="s">
        <v>4599</v>
      </c>
      <c r="F61" s="210" t="s">
        <v>4162</v>
      </c>
      <c r="G61" s="228"/>
      <c r="H61" s="199"/>
    </row>
    <row r="62" spans="2:8">
      <c r="B62" s="206" t="s">
        <v>913</v>
      </c>
      <c r="C62" s="207" t="s">
        <v>9670</v>
      </c>
      <c r="D62" s="208" t="s">
        <v>1524</v>
      </c>
      <c r="E62" s="209" t="s">
        <v>4599</v>
      </c>
      <c r="F62" s="210" t="s">
        <v>4162</v>
      </c>
      <c r="G62" s="228"/>
      <c r="H62" s="199"/>
    </row>
    <row r="63" spans="2:8">
      <c r="B63" s="206" t="s">
        <v>914</v>
      </c>
      <c r="C63" s="207" t="s">
        <v>9671</v>
      </c>
      <c r="D63" s="208" t="s">
        <v>1317</v>
      </c>
      <c r="E63" s="209" t="s">
        <v>1948</v>
      </c>
      <c r="F63" s="210" t="s">
        <v>4162</v>
      </c>
      <c r="G63" s="228"/>
      <c r="H63" s="199"/>
    </row>
    <row r="64" spans="2:8">
      <c r="B64" s="206" t="s">
        <v>915</v>
      </c>
      <c r="C64" s="207" t="s">
        <v>9672</v>
      </c>
      <c r="D64" s="208" t="s">
        <v>2295</v>
      </c>
      <c r="E64" s="209" t="s">
        <v>9641</v>
      </c>
      <c r="F64" s="210" t="s">
        <v>4162</v>
      </c>
      <c r="G64" s="228"/>
      <c r="H64" s="199"/>
    </row>
    <row r="65" spans="2:8">
      <c r="B65" s="206" t="s">
        <v>916</v>
      </c>
      <c r="C65" s="207" t="s">
        <v>9673</v>
      </c>
      <c r="D65" s="208" t="s">
        <v>1375</v>
      </c>
      <c r="E65" s="209" t="s">
        <v>1949</v>
      </c>
      <c r="F65" s="210" t="s">
        <v>4162</v>
      </c>
      <c r="G65" s="228"/>
      <c r="H65" s="199"/>
    </row>
    <row r="66" spans="2:8" ht="17.25" thickBot="1">
      <c r="B66" s="206" t="s">
        <v>917</v>
      </c>
      <c r="C66" s="207" t="s">
        <v>9674</v>
      </c>
      <c r="D66" s="208" t="s">
        <v>1375</v>
      </c>
      <c r="E66" s="209" t="s">
        <v>1949</v>
      </c>
      <c r="F66" s="210" t="s">
        <v>4162</v>
      </c>
      <c r="G66" s="229"/>
      <c r="H66" s="199"/>
    </row>
    <row r="67" spans="2:8" ht="17.25" thickBot="1">
      <c r="B67" s="336" t="s">
        <v>10647</v>
      </c>
      <c r="C67" s="337"/>
      <c r="D67" s="337"/>
      <c r="E67" s="337"/>
      <c r="F67" s="337"/>
      <c r="G67" s="338"/>
      <c r="H67" s="199"/>
    </row>
    <row r="68" spans="2:8">
      <c r="B68" s="200" t="s">
        <v>918</v>
      </c>
      <c r="C68" s="201" t="s">
        <v>9676</v>
      </c>
      <c r="D68" s="202" t="s">
        <v>1306</v>
      </c>
      <c r="E68" s="203" t="s">
        <v>1307</v>
      </c>
      <c r="F68" s="204" t="s">
        <v>4162</v>
      </c>
      <c r="G68" s="345" t="s">
        <v>9645</v>
      </c>
      <c r="H68" s="199"/>
    </row>
    <row r="69" spans="2:8">
      <c r="B69" s="206" t="s">
        <v>919</v>
      </c>
      <c r="C69" s="207" t="s">
        <v>9677</v>
      </c>
      <c r="D69" s="208" t="s">
        <v>2177</v>
      </c>
      <c r="E69" s="209" t="s">
        <v>6842</v>
      </c>
      <c r="F69" s="210" t="s">
        <v>4162</v>
      </c>
      <c r="G69" s="228"/>
      <c r="H69" s="199"/>
    </row>
    <row r="70" spans="2:8">
      <c r="B70" s="206" t="s">
        <v>920</v>
      </c>
      <c r="C70" s="207" t="s">
        <v>9678</v>
      </c>
      <c r="D70" s="208" t="s">
        <v>2190</v>
      </c>
      <c r="E70" s="209" t="s">
        <v>1948</v>
      </c>
      <c r="F70" s="210" t="s">
        <v>4162</v>
      </c>
      <c r="G70" s="228"/>
      <c r="H70" s="199"/>
    </row>
    <row r="71" spans="2:8">
      <c r="B71" s="206" t="s">
        <v>921</v>
      </c>
      <c r="C71" s="207" t="s">
        <v>9679</v>
      </c>
      <c r="D71" s="208" t="s">
        <v>1343</v>
      </c>
      <c r="E71" s="209" t="s">
        <v>4599</v>
      </c>
      <c r="F71" s="210" t="s">
        <v>4162</v>
      </c>
      <c r="G71" s="228"/>
      <c r="H71" s="199"/>
    </row>
    <row r="72" spans="2:8">
      <c r="B72" s="206" t="s">
        <v>922</v>
      </c>
      <c r="C72" s="207" t="s">
        <v>9680</v>
      </c>
      <c r="D72" s="208" t="s">
        <v>1524</v>
      </c>
      <c r="E72" s="209" t="s">
        <v>4599</v>
      </c>
      <c r="F72" s="210" t="s">
        <v>4162</v>
      </c>
      <c r="G72" s="228"/>
      <c r="H72" s="199"/>
    </row>
    <row r="73" spans="2:8">
      <c r="B73" s="206" t="s">
        <v>923</v>
      </c>
      <c r="C73" s="207" t="s">
        <v>9681</v>
      </c>
      <c r="D73" s="208" t="s">
        <v>1317</v>
      </c>
      <c r="E73" s="209" t="s">
        <v>1948</v>
      </c>
      <c r="F73" s="210" t="s">
        <v>4162</v>
      </c>
      <c r="G73" s="228"/>
      <c r="H73" s="199"/>
    </row>
    <row r="74" spans="2:8">
      <c r="B74" s="206" t="s">
        <v>924</v>
      </c>
      <c r="C74" s="207" t="s">
        <v>9682</v>
      </c>
      <c r="D74" s="208" t="s">
        <v>2295</v>
      </c>
      <c r="E74" s="209" t="s">
        <v>9641</v>
      </c>
      <c r="F74" s="210" t="s">
        <v>4162</v>
      </c>
      <c r="G74" s="228"/>
      <c r="H74" s="199"/>
    </row>
    <row r="75" spans="2:8">
      <c r="B75" s="206" t="s">
        <v>925</v>
      </c>
      <c r="C75" s="207" t="s">
        <v>9683</v>
      </c>
      <c r="D75" s="208" t="s">
        <v>1375</v>
      </c>
      <c r="E75" s="209" t="s">
        <v>1949</v>
      </c>
      <c r="F75" s="210" t="s">
        <v>4162</v>
      </c>
      <c r="G75" s="228"/>
      <c r="H75" s="199"/>
    </row>
    <row r="76" spans="2:8" ht="17.25" thickBot="1">
      <c r="B76" s="206" t="s">
        <v>926</v>
      </c>
      <c r="C76" s="207" t="s">
        <v>9684</v>
      </c>
      <c r="D76" s="208" t="s">
        <v>1375</v>
      </c>
      <c r="E76" s="209" t="s">
        <v>1949</v>
      </c>
      <c r="F76" s="210" t="s">
        <v>4162</v>
      </c>
      <c r="G76" s="229"/>
      <c r="H76" s="199"/>
    </row>
    <row r="77" spans="2:8" ht="17.25" thickBot="1">
      <c r="B77" s="336" t="s">
        <v>10648</v>
      </c>
      <c r="C77" s="337"/>
      <c r="D77" s="337"/>
      <c r="E77" s="337"/>
      <c r="F77" s="337"/>
      <c r="G77" s="338"/>
      <c r="H77" s="199"/>
    </row>
    <row r="78" spans="2:8">
      <c r="B78" s="200" t="s">
        <v>927</v>
      </c>
      <c r="C78" s="201" t="s">
        <v>9686</v>
      </c>
      <c r="D78" s="202" t="s">
        <v>1306</v>
      </c>
      <c r="E78" s="203" t="s">
        <v>1307</v>
      </c>
      <c r="F78" s="204" t="s">
        <v>4162</v>
      </c>
      <c r="G78" s="345" t="s">
        <v>9645</v>
      </c>
      <c r="H78" s="199"/>
    </row>
    <row r="79" spans="2:8">
      <c r="B79" s="206" t="s">
        <v>928</v>
      </c>
      <c r="C79" s="207" t="s">
        <v>9687</v>
      </c>
      <c r="D79" s="208" t="s">
        <v>2177</v>
      </c>
      <c r="E79" s="209" t="s">
        <v>6842</v>
      </c>
      <c r="F79" s="210" t="s">
        <v>4162</v>
      </c>
      <c r="G79" s="228"/>
      <c r="H79" s="199"/>
    </row>
    <row r="80" spans="2:8">
      <c r="B80" s="206" t="s">
        <v>929</v>
      </c>
      <c r="C80" s="207" t="s">
        <v>9688</v>
      </c>
      <c r="D80" s="208" t="s">
        <v>2190</v>
      </c>
      <c r="E80" s="209" t="s">
        <v>1948</v>
      </c>
      <c r="F80" s="210" t="s">
        <v>4162</v>
      </c>
      <c r="G80" s="228"/>
      <c r="H80" s="199"/>
    </row>
    <row r="81" spans="2:8">
      <c r="B81" s="206" t="s">
        <v>930</v>
      </c>
      <c r="C81" s="207" t="s">
        <v>9689</v>
      </c>
      <c r="D81" s="208" t="s">
        <v>1343</v>
      </c>
      <c r="E81" s="209" t="s">
        <v>4599</v>
      </c>
      <c r="F81" s="210" t="s">
        <v>4162</v>
      </c>
      <c r="G81" s="228"/>
      <c r="H81" s="199"/>
    </row>
    <row r="82" spans="2:8">
      <c r="B82" s="206" t="s">
        <v>931</v>
      </c>
      <c r="C82" s="207" t="s">
        <v>9690</v>
      </c>
      <c r="D82" s="208" t="s">
        <v>1524</v>
      </c>
      <c r="E82" s="209" t="s">
        <v>4599</v>
      </c>
      <c r="F82" s="210" t="s">
        <v>4162</v>
      </c>
      <c r="G82" s="228"/>
      <c r="H82" s="199"/>
    </row>
    <row r="83" spans="2:8">
      <c r="B83" s="206" t="s">
        <v>932</v>
      </c>
      <c r="C83" s="207" t="s">
        <v>9691</v>
      </c>
      <c r="D83" s="208" t="s">
        <v>1317</v>
      </c>
      <c r="E83" s="209" t="s">
        <v>1948</v>
      </c>
      <c r="F83" s="210" t="s">
        <v>4162</v>
      </c>
      <c r="G83" s="228"/>
      <c r="H83" s="199"/>
    </row>
    <row r="84" spans="2:8">
      <c r="B84" s="206" t="s">
        <v>933</v>
      </c>
      <c r="C84" s="207" t="s">
        <v>9692</v>
      </c>
      <c r="D84" s="208" t="s">
        <v>2295</v>
      </c>
      <c r="E84" s="209" t="s">
        <v>9641</v>
      </c>
      <c r="F84" s="210" t="s">
        <v>4162</v>
      </c>
      <c r="G84" s="228"/>
      <c r="H84" s="199"/>
    </row>
    <row r="85" spans="2:8">
      <c r="B85" s="206" t="s">
        <v>934</v>
      </c>
      <c r="C85" s="207" t="s">
        <v>9693</v>
      </c>
      <c r="D85" s="208" t="s">
        <v>1375</v>
      </c>
      <c r="E85" s="209" t="s">
        <v>1949</v>
      </c>
      <c r="F85" s="210" t="s">
        <v>4162</v>
      </c>
      <c r="G85" s="228"/>
      <c r="H85" s="199"/>
    </row>
    <row r="86" spans="2:8" ht="17.25" thickBot="1">
      <c r="B86" s="206" t="s">
        <v>935</v>
      </c>
      <c r="C86" s="207" t="s">
        <v>9694</v>
      </c>
      <c r="D86" s="208" t="s">
        <v>1375</v>
      </c>
      <c r="E86" s="209" t="s">
        <v>1949</v>
      </c>
      <c r="F86" s="210" t="s">
        <v>4162</v>
      </c>
      <c r="G86" s="229"/>
      <c r="H86" s="199"/>
    </row>
    <row r="87" spans="2:8" ht="17.25" thickBot="1">
      <c r="B87" s="336" t="s">
        <v>10649</v>
      </c>
      <c r="C87" s="337"/>
      <c r="D87" s="337"/>
      <c r="E87" s="337"/>
      <c r="F87" s="337"/>
      <c r="G87" s="338"/>
      <c r="H87" s="199"/>
    </row>
    <row r="88" spans="2:8">
      <c r="B88" s="200" t="s">
        <v>936</v>
      </c>
      <c r="C88" s="201" t="s">
        <v>9696</v>
      </c>
      <c r="D88" s="202" t="s">
        <v>1306</v>
      </c>
      <c r="E88" s="203" t="s">
        <v>1307</v>
      </c>
      <c r="F88" s="204" t="s">
        <v>4162</v>
      </c>
      <c r="G88" s="345" t="s">
        <v>9645</v>
      </c>
      <c r="H88" s="199"/>
    </row>
    <row r="89" spans="2:8">
      <c r="B89" s="206" t="s">
        <v>937</v>
      </c>
      <c r="C89" s="207" t="s">
        <v>9697</v>
      </c>
      <c r="D89" s="208" t="s">
        <v>2177</v>
      </c>
      <c r="E89" s="209" t="s">
        <v>6842</v>
      </c>
      <c r="F89" s="210" t="s">
        <v>4162</v>
      </c>
      <c r="G89" s="228"/>
      <c r="H89" s="199"/>
    </row>
    <row r="90" spans="2:8">
      <c r="B90" s="206" t="s">
        <v>938</v>
      </c>
      <c r="C90" s="207" t="s">
        <v>9698</v>
      </c>
      <c r="D90" s="208" t="s">
        <v>2190</v>
      </c>
      <c r="E90" s="209" t="s">
        <v>1948</v>
      </c>
      <c r="F90" s="210" t="s">
        <v>4162</v>
      </c>
      <c r="G90" s="228"/>
      <c r="H90" s="199"/>
    </row>
    <row r="91" spans="2:8">
      <c r="B91" s="206" t="s">
        <v>939</v>
      </c>
      <c r="C91" s="207" t="s">
        <v>9699</v>
      </c>
      <c r="D91" s="208" t="s">
        <v>1343</v>
      </c>
      <c r="E91" s="209" t="s">
        <v>4599</v>
      </c>
      <c r="F91" s="210" t="s">
        <v>4162</v>
      </c>
      <c r="G91" s="228"/>
      <c r="H91" s="199"/>
    </row>
    <row r="92" spans="2:8">
      <c r="B92" s="206" t="s">
        <v>940</v>
      </c>
      <c r="C92" s="207" t="s">
        <v>9700</v>
      </c>
      <c r="D92" s="208" t="s">
        <v>1524</v>
      </c>
      <c r="E92" s="209" t="s">
        <v>4599</v>
      </c>
      <c r="F92" s="210" t="s">
        <v>4162</v>
      </c>
      <c r="G92" s="228"/>
      <c r="H92" s="199"/>
    </row>
    <row r="93" spans="2:8">
      <c r="B93" s="206" t="s">
        <v>941</v>
      </c>
      <c r="C93" s="207" t="s">
        <v>9701</v>
      </c>
      <c r="D93" s="208" t="s">
        <v>1317</v>
      </c>
      <c r="E93" s="209" t="s">
        <v>1948</v>
      </c>
      <c r="F93" s="210" t="s">
        <v>4162</v>
      </c>
      <c r="G93" s="228"/>
      <c r="H93" s="199"/>
    </row>
    <row r="94" spans="2:8">
      <c r="B94" s="206" t="s">
        <v>942</v>
      </c>
      <c r="C94" s="207" t="s">
        <v>9702</v>
      </c>
      <c r="D94" s="208" t="s">
        <v>2295</v>
      </c>
      <c r="E94" s="209" t="s">
        <v>9641</v>
      </c>
      <c r="F94" s="210" t="s">
        <v>4162</v>
      </c>
      <c r="G94" s="228"/>
      <c r="H94" s="199"/>
    </row>
    <row r="95" spans="2:8">
      <c r="B95" s="206" t="s">
        <v>943</v>
      </c>
      <c r="C95" s="207" t="s">
        <v>9703</v>
      </c>
      <c r="D95" s="208" t="s">
        <v>1375</v>
      </c>
      <c r="E95" s="209" t="s">
        <v>1949</v>
      </c>
      <c r="F95" s="210" t="s">
        <v>4162</v>
      </c>
      <c r="G95" s="228"/>
      <c r="H95" s="199"/>
    </row>
    <row r="96" spans="2:8" ht="17.25" thickBot="1">
      <c r="B96" s="206" t="s">
        <v>944</v>
      </c>
      <c r="C96" s="207" t="s">
        <v>9704</v>
      </c>
      <c r="D96" s="208" t="s">
        <v>1375</v>
      </c>
      <c r="E96" s="209" t="s">
        <v>1949</v>
      </c>
      <c r="F96" s="210" t="s">
        <v>4162</v>
      </c>
      <c r="G96" s="229"/>
      <c r="H96" s="199"/>
    </row>
    <row r="97" spans="2:8" ht="17.25" thickBot="1">
      <c r="B97" s="336" t="s">
        <v>10650</v>
      </c>
      <c r="C97" s="337"/>
      <c r="D97" s="337"/>
      <c r="E97" s="337"/>
      <c r="F97" s="337"/>
      <c r="G97" s="338"/>
      <c r="H97" s="199"/>
    </row>
    <row r="98" spans="2:8">
      <c r="B98" s="200" t="s">
        <v>945</v>
      </c>
      <c r="C98" s="201" t="s">
        <v>9706</v>
      </c>
      <c r="D98" s="202" t="s">
        <v>1306</v>
      </c>
      <c r="E98" s="203" t="s">
        <v>1307</v>
      </c>
      <c r="F98" s="204" t="s">
        <v>4162</v>
      </c>
      <c r="G98" s="345" t="s">
        <v>9645</v>
      </c>
      <c r="H98" s="199"/>
    </row>
    <row r="99" spans="2:8">
      <c r="B99" s="206" t="s">
        <v>946</v>
      </c>
      <c r="C99" s="207" t="s">
        <v>9707</v>
      </c>
      <c r="D99" s="208" t="s">
        <v>2177</v>
      </c>
      <c r="E99" s="209" t="s">
        <v>6842</v>
      </c>
      <c r="F99" s="210" t="s">
        <v>4162</v>
      </c>
      <c r="G99" s="228"/>
      <c r="H99" s="199"/>
    </row>
    <row r="100" spans="2:8">
      <c r="B100" s="206" t="s">
        <v>947</v>
      </c>
      <c r="C100" s="207" t="s">
        <v>9708</v>
      </c>
      <c r="D100" s="208" t="s">
        <v>2190</v>
      </c>
      <c r="E100" s="209" t="s">
        <v>1948</v>
      </c>
      <c r="F100" s="210" t="s">
        <v>4162</v>
      </c>
      <c r="G100" s="228"/>
      <c r="H100" s="199"/>
    </row>
    <row r="101" spans="2:8">
      <c r="B101" s="206" t="s">
        <v>948</v>
      </c>
      <c r="C101" s="207" t="s">
        <v>9709</v>
      </c>
      <c r="D101" s="208" t="s">
        <v>1343</v>
      </c>
      <c r="E101" s="209" t="s">
        <v>4599</v>
      </c>
      <c r="F101" s="210" t="s">
        <v>4162</v>
      </c>
      <c r="G101" s="228"/>
      <c r="H101" s="199"/>
    </row>
    <row r="102" spans="2:8">
      <c r="B102" s="206" t="s">
        <v>949</v>
      </c>
      <c r="C102" s="207" t="s">
        <v>9710</v>
      </c>
      <c r="D102" s="208" t="s">
        <v>1524</v>
      </c>
      <c r="E102" s="209" t="s">
        <v>4599</v>
      </c>
      <c r="F102" s="210" t="s">
        <v>4162</v>
      </c>
      <c r="G102" s="228"/>
      <c r="H102" s="199"/>
    </row>
    <row r="103" spans="2:8">
      <c r="B103" s="206" t="s">
        <v>950</v>
      </c>
      <c r="C103" s="207" t="s">
        <v>9711</v>
      </c>
      <c r="D103" s="208" t="s">
        <v>1317</v>
      </c>
      <c r="E103" s="209" t="s">
        <v>1948</v>
      </c>
      <c r="F103" s="210" t="s">
        <v>4162</v>
      </c>
      <c r="G103" s="228"/>
      <c r="H103" s="199"/>
    </row>
    <row r="104" spans="2:8">
      <c r="B104" s="206" t="s">
        <v>951</v>
      </c>
      <c r="C104" s="207" t="s">
        <v>9712</v>
      </c>
      <c r="D104" s="208" t="s">
        <v>2295</v>
      </c>
      <c r="E104" s="209" t="s">
        <v>9641</v>
      </c>
      <c r="F104" s="210" t="s">
        <v>4162</v>
      </c>
      <c r="G104" s="228"/>
      <c r="H104" s="199"/>
    </row>
    <row r="105" spans="2:8">
      <c r="B105" s="206" t="s">
        <v>952</v>
      </c>
      <c r="C105" s="207" t="s">
        <v>9713</v>
      </c>
      <c r="D105" s="208" t="s">
        <v>1375</v>
      </c>
      <c r="E105" s="209" t="s">
        <v>1949</v>
      </c>
      <c r="F105" s="210" t="s">
        <v>4162</v>
      </c>
      <c r="G105" s="228"/>
      <c r="H105" s="199"/>
    </row>
    <row r="106" spans="2:8" ht="17.25" thickBot="1">
      <c r="B106" s="206" t="s">
        <v>953</v>
      </c>
      <c r="C106" s="207" t="s">
        <v>9714</v>
      </c>
      <c r="D106" s="208" t="s">
        <v>1375</v>
      </c>
      <c r="E106" s="209" t="s">
        <v>1949</v>
      </c>
      <c r="F106" s="210" t="s">
        <v>4162</v>
      </c>
      <c r="G106" s="229"/>
      <c r="H106" s="199"/>
    </row>
    <row r="107" spans="2:8" ht="17.25" thickBot="1">
      <c r="B107" s="336" t="s">
        <v>10651</v>
      </c>
      <c r="C107" s="337"/>
      <c r="D107" s="337"/>
      <c r="E107" s="337"/>
      <c r="F107" s="337"/>
      <c r="G107" s="338"/>
      <c r="H107" s="199"/>
    </row>
    <row r="108" spans="2:8">
      <c r="B108" s="200" t="s">
        <v>954</v>
      </c>
      <c r="C108" s="201" t="s">
        <v>9716</v>
      </c>
      <c r="D108" s="202" t="s">
        <v>1306</v>
      </c>
      <c r="E108" s="203" t="s">
        <v>1307</v>
      </c>
      <c r="F108" s="204" t="s">
        <v>4162</v>
      </c>
      <c r="G108" s="345" t="s">
        <v>9645</v>
      </c>
      <c r="H108" s="199"/>
    </row>
    <row r="109" spans="2:8">
      <c r="B109" s="206" t="s">
        <v>955</v>
      </c>
      <c r="C109" s="207" t="s">
        <v>9717</v>
      </c>
      <c r="D109" s="208" t="s">
        <v>2177</v>
      </c>
      <c r="E109" s="209" t="s">
        <v>6842</v>
      </c>
      <c r="F109" s="210" t="s">
        <v>4162</v>
      </c>
      <c r="G109" s="228"/>
      <c r="H109" s="199"/>
    </row>
    <row r="110" spans="2:8">
      <c r="B110" s="206" t="s">
        <v>956</v>
      </c>
      <c r="C110" s="207" t="s">
        <v>9718</v>
      </c>
      <c r="D110" s="208" t="s">
        <v>2190</v>
      </c>
      <c r="E110" s="209" t="s">
        <v>1948</v>
      </c>
      <c r="F110" s="210" t="s">
        <v>4162</v>
      </c>
      <c r="G110" s="228"/>
      <c r="H110" s="199"/>
    </row>
    <row r="111" spans="2:8">
      <c r="B111" s="206" t="s">
        <v>957</v>
      </c>
      <c r="C111" s="207" t="s">
        <v>9719</v>
      </c>
      <c r="D111" s="208" t="s">
        <v>1343</v>
      </c>
      <c r="E111" s="209" t="s">
        <v>4599</v>
      </c>
      <c r="F111" s="210" t="s">
        <v>4162</v>
      </c>
      <c r="G111" s="228"/>
      <c r="H111" s="199"/>
    </row>
    <row r="112" spans="2:8">
      <c r="B112" s="206" t="s">
        <v>958</v>
      </c>
      <c r="C112" s="207" t="s">
        <v>9720</v>
      </c>
      <c r="D112" s="208" t="s">
        <v>1524</v>
      </c>
      <c r="E112" s="209" t="s">
        <v>4599</v>
      </c>
      <c r="F112" s="210" t="s">
        <v>4162</v>
      </c>
      <c r="G112" s="228"/>
      <c r="H112" s="199"/>
    </row>
    <row r="113" spans="2:8">
      <c r="B113" s="206" t="s">
        <v>959</v>
      </c>
      <c r="C113" s="207" t="s">
        <v>9721</v>
      </c>
      <c r="D113" s="208" t="s">
        <v>1317</v>
      </c>
      <c r="E113" s="209" t="s">
        <v>1948</v>
      </c>
      <c r="F113" s="210" t="s">
        <v>4162</v>
      </c>
      <c r="G113" s="228"/>
      <c r="H113" s="199"/>
    </row>
    <row r="114" spans="2:8">
      <c r="B114" s="206" t="s">
        <v>960</v>
      </c>
      <c r="C114" s="207" t="s">
        <v>9722</v>
      </c>
      <c r="D114" s="208" t="s">
        <v>2295</v>
      </c>
      <c r="E114" s="209" t="s">
        <v>9641</v>
      </c>
      <c r="F114" s="210" t="s">
        <v>4162</v>
      </c>
      <c r="G114" s="228"/>
      <c r="H114" s="199"/>
    </row>
    <row r="115" spans="2:8">
      <c r="B115" s="206" t="s">
        <v>961</v>
      </c>
      <c r="C115" s="207" t="s">
        <v>9723</v>
      </c>
      <c r="D115" s="208" t="s">
        <v>1375</v>
      </c>
      <c r="E115" s="209" t="s">
        <v>1949</v>
      </c>
      <c r="F115" s="210" t="s">
        <v>4162</v>
      </c>
      <c r="G115" s="228"/>
      <c r="H115" s="199"/>
    </row>
    <row r="116" spans="2:8" ht="17.25" thickBot="1">
      <c r="B116" s="206" t="s">
        <v>962</v>
      </c>
      <c r="C116" s="207" t="s">
        <v>9724</v>
      </c>
      <c r="D116" s="208" t="s">
        <v>1375</v>
      </c>
      <c r="E116" s="209" t="s">
        <v>1949</v>
      </c>
      <c r="F116" s="210" t="s">
        <v>4162</v>
      </c>
      <c r="G116" s="229"/>
      <c r="H116" s="199"/>
    </row>
    <row r="117" spans="2:8" ht="17.25" thickBot="1">
      <c r="B117" s="336" t="s">
        <v>10652</v>
      </c>
      <c r="C117" s="337"/>
      <c r="D117" s="337"/>
      <c r="E117" s="337"/>
      <c r="F117" s="337"/>
      <c r="G117" s="338"/>
      <c r="H117" s="199"/>
    </row>
    <row r="118" spans="2:8">
      <c r="B118" s="200" t="s">
        <v>963</v>
      </c>
      <c r="C118" s="201" t="s">
        <v>9726</v>
      </c>
      <c r="D118" s="202" t="s">
        <v>1306</v>
      </c>
      <c r="E118" s="203" t="s">
        <v>1307</v>
      </c>
      <c r="F118" s="204" t="s">
        <v>4162</v>
      </c>
      <c r="G118" s="345" t="s">
        <v>9645</v>
      </c>
      <c r="H118" s="199"/>
    </row>
    <row r="119" spans="2:8">
      <c r="B119" s="206" t="s">
        <v>964</v>
      </c>
      <c r="C119" s="207" t="s">
        <v>9727</v>
      </c>
      <c r="D119" s="208" t="s">
        <v>2177</v>
      </c>
      <c r="E119" s="209" t="s">
        <v>6842</v>
      </c>
      <c r="F119" s="210" t="s">
        <v>4162</v>
      </c>
      <c r="G119" s="228"/>
      <c r="H119" s="199"/>
    </row>
    <row r="120" spans="2:8">
      <c r="B120" s="206" t="s">
        <v>965</v>
      </c>
      <c r="C120" s="207" t="s">
        <v>9728</v>
      </c>
      <c r="D120" s="208" t="s">
        <v>2190</v>
      </c>
      <c r="E120" s="209" t="s">
        <v>1948</v>
      </c>
      <c r="F120" s="210" t="s">
        <v>4162</v>
      </c>
      <c r="G120" s="228"/>
      <c r="H120" s="199"/>
    </row>
    <row r="121" spans="2:8">
      <c r="B121" s="206" t="s">
        <v>966</v>
      </c>
      <c r="C121" s="207" t="s">
        <v>9729</v>
      </c>
      <c r="D121" s="208" t="s">
        <v>1343</v>
      </c>
      <c r="E121" s="209" t="s">
        <v>4599</v>
      </c>
      <c r="F121" s="210" t="s">
        <v>4162</v>
      </c>
      <c r="G121" s="228"/>
      <c r="H121" s="199"/>
    </row>
    <row r="122" spans="2:8">
      <c r="B122" s="206" t="s">
        <v>967</v>
      </c>
      <c r="C122" s="207" t="s">
        <v>9730</v>
      </c>
      <c r="D122" s="208" t="s">
        <v>1524</v>
      </c>
      <c r="E122" s="209" t="s">
        <v>4599</v>
      </c>
      <c r="F122" s="210" t="s">
        <v>4162</v>
      </c>
      <c r="G122" s="228"/>
      <c r="H122" s="199"/>
    </row>
    <row r="123" spans="2:8">
      <c r="B123" s="206" t="s">
        <v>968</v>
      </c>
      <c r="C123" s="207" t="s">
        <v>9731</v>
      </c>
      <c r="D123" s="208" t="s">
        <v>1317</v>
      </c>
      <c r="E123" s="209" t="s">
        <v>1948</v>
      </c>
      <c r="F123" s="210" t="s">
        <v>4162</v>
      </c>
      <c r="G123" s="228"/>
      <c r="H123" s="199"/>
    </row>
    <row r="124" spans="2:8">
      <c r="B124" s="206" t="s">
        <v>969</v>
      </c>
      <c r="C124" s="207" t="s">
        <v>9732</v>
      </c>
      <c r="D124" s="208" t="s">
        <v>2295</v>
      </c>
      <c r="E124" s="209" t="s">
        <v>9641</v>
      </c>
      <c r="F124" s="210" t="s">
        <v>4162</v>
      </c>
      <c r="G124" s="228"/>
      <c r="H124" s="199"/>
    </row>
    <row r="125" spans="2:8">
      <c r="B125" s="206" t="s">
        <v>970</v>
      </c>
      <c r="C125" s="207" t="s">
        <v>9733</v>
      </c>
      <c r="D125" s="208" t="s">
        <v>1375</v>
      </c>
      <c r="E125" s="209" t="s">
        <v>1949</v>
      </c>
      <c r="F125" s="210" t="s">
        <v>4162</v>
      </c>
      <c r="G125" s="228"/>
      <c r="H125" s="199"/>
    </row>
    <row r="126" spans="2:8" ht="17.25" thickBot="1">
      <c r="B126" s="206" t="s">
        <v>971</v>
      </c>
      <c r="C126" s="207" t="s">
        <v>9734</v>
      </c>
      <c r="D126" s="208" t="s">
        <v>1375</v>
      </c>
      <c r="E126" s="209" t="s">
        <v>1949</v>
      </c>
      <c r="F126" s="210" t="s">
        <v>4162</v>
      </c>
      <c r="G126" s="229"/>
      <c r="H126" s="199"/>
    </row>
    <row r="127" spans="2:8" ht="17.25" thickBot="1">
      <c r="B127" s="336" t="s">
        <v>10653</v>
      </c>
      <c r="C127" s="337"/>
      <c r="D127" s="337"/>
      <c r="E127" s="337"/>
      <c r="F127" s="337"/>
      <c r="G127" s="338"/>
      <c r="H127" s="199"/>
    </row>
    <row r="128" spans="2:8">
      <c r="B128" s="200" t="s">
        <v>973</v>
      </c>
      <c r="C128" s="201" t="s">
        <v>9736</v>
      </c>
      <c r="D128" s="202" t="s">
        <v>1306</v>
      </c>
      <c r="E128" s="203" t="s">
        <v>1307</v>
      </c>
      <c r="F128" s="204" t="s">
        <v>4162</v>
      </c>
      <c r="G128" s="345" t="s">
        <v>9645</v>
      </c>
      <c r="H128" s="199"/>
    </row>
    <row r="129" spans="2:8">
      <c r="B129" s="206" t="s">
        <v>974</v>
      </c>
      <c r="C129" s="207" t="s">
        <v>9737</v>
      </c>
      <c r="D129" s="208" t="s">
        <v>2177</v>
      </c>
      <c r="E129" s="209" t="s">
        <v>6842</v>
      </c>
      <c r="F129" s="210" t="s">
        <v>4162</v>
      </c>
      <c r="G129" s="228"/>
      <c r="H129" s="199"/>
    </row>
    <row r="130" spans="2:8">
      <c r="B130" s="206" t="s">
        <v>975</v>
      </c>
      <c r="C130" s="207" t="s">
        <v>9738</v>
      </c>
      <c r="D130" s="208" t="s">
        <v>2190</v>
      </c>
      <c r="E130" s="209" t="s">
        <v>1948</v>
      </c>
      <c r="F130" s="210" t="s">
        <v>4162</v>
      </c>
      <c r="G130" s="228"/>
      <c r="H130" s="199"/>
    </row>
    <row r="131" spans="2:8">
      <c r="B131" s="206" t="s">
        <v>976</v>
      </c>
      <c r="C131" s="207" t="s">
        <v>9739</v>
      </c>
      <c r="D131" s="208" t="s">
        <v>1343</v>
      </c>
      <c r="E131" s="209" t="s">
        <v>4599</v>
      </c>
      <c r="F131" s="210" t="s">
        <v>4162</v>
      </c>
      <c r="G131" s="228"/>
      <c r="H131" s="199"/>
    </row>
    <row r="132" spans="2:8">
      <c r="B132" s="206" t="s">
        <v>977</v>
      </c>
      <c r="C132" s="207" t="s">
        <v>9740</v>
      </c>
      <c r="D132" s="208" t="s">
        <v>1524</v>
      </c>
      <c r="E132" s="209" t="s">
        <v>4599</v>
      </c>
      <c r="F132" s="210" t="s">
        <v>4162</v>
      </c>
      <c r="G132" s="228"/>
      <c r="H132" s="199"/>
    </row>
    <row r="133" spans="2:8">
      <c r="B133" s="206" t="s">
        <v>978</v>
      </c>
      <c r="C133" s="207" t="s">
        <v>9741</v>
      </c>
      <c r="D133" s="208" t="s">
        <v>1317</v>
      </c>
      <c r="E133" s="209" t="s">
        <v>1948</v>
      </c>
      <c r="F133" s="210" t="s">
        <v>4162</v>
      </c>
      <c r="G133" s="228"/>
      <c r="H133" s="199"/>
    </row>
    <row r="134" spans="2:8">
      <c r="B134" s="206" t="s">
        <v>979</v>
      </c>
      <c r="C134" s="207" t="s">
        <v>9742</v>
      </c>
      <c r="D134" s="208" t="s">
        <v>2295</v>
      </c>
      <c r="E134" s="209" t="s">
        <v>9641</v>
      </c>
      <c r="F134" s="210" t="s">
        <v>4162</v>
      </c>
      <c r="G134" s="228"/>
      <c r="H134" s="199"/>
    </row>
    <row r="135" spans="2:8">
      <c r="B135" s="206" t="s">
        <v>980</v>
      </c>
      <c r="C135" s="207" t="s">
        <v>9743</v>
      </c>
      <c r="D135" s="208" t="s">
        <v>1375</v>
      </c>
      <c r="E135" s="209" t="s">
        <v>1949</v>
      </c>
      <c r="F135" s="210" t="s">
        <v>4162</v>
      </c>
      <c r="G135" s="228"/>
      <c r="H135" s="199"/>
    </row>
    <row r="136" spans="2:8" ht="17.25" thickBot="1">
      <c r="B136" s="206" t="s">
        <v>981</v>
      </c>
      <c r="C136" s="207" t="s">
        <v>9744</v>
      </c>
      <c r="D136" s="208" t="s">
        <v>1375</v>
      </c>
      <c r="E136" s="209" t="s">
        <v>1949</v>
      </c>
      <c r="F136" s="210" t="s">
        <v>4162</v>
      </c>
      <c r="G136" s="229"/>
      <c r="H136" s="199"/>
    </row>
    <row r="137" spans="2:8" ht="17.25" thickBot="1">
      <c r="B137" s="336" t="s">
        <v>10654</v>
      </c>
      <c r="C137" s="337"/>
      <c r="D137" s="337"/>
      <c r="E137" s="337"/>
      <c r="F137" s="337"/>
      <c r="G137" s="338"/>
      <c r="H137" s="199"/>
    </row>
    <row r="138" spans="2:8">
      <c r="B138" s="200" t="s">
        <v>983</v>
      </c>
      <c r="C138" s="201" t="s">
        <v>9746</v>
      </c>
      <c r="D138" s="202" t="s">
        <v>1306</v>
      </c>
      <c r="E138" s="203" t="s">
        <v>1307</v>
      </c>
      <c r="F138" s="204" t="s">
        <v>4162</v>
      </c>
      <c r="G138" s="345" t="s">
        <v>9645</v>
      </c>
      <c r="H138" s="199"/>
    </row>
    <row r="139" spans="2:8">
      <c r="B139" s="206" t="s">
        <v>984</v>
      </c>
      <c r="C139" s="207" t="s">
        <v>9747</v>
      </c>
      <c r="D139" s="208" t="s">
        <v>2177</v>
      </c>
      <c r="E139" s="209" t="s">
        <v>6842</v>
      </c>
      <c r="F139" s="210" t="s">
        <v>4162</v>
      </c>
      <c r="G139" s="228"/>
      <c r="H139" s="199"/>
    </row>
    <row r="140" spans="2:8">
      <c r="B140" s="206" t="s">
        <v>985</v>
      </c>
      <c r="C140" s="207" t="s">
        <v>9748</v>
      </c>
      <c r="D140" s="208" t="s">
        <v>2190</v>
      </c>
      <c r="E140" s="209" t="s">
        <v>1948</v>
      </c>
      <c r="F140" s="210" t="s">
        <v>4162</v>
      </c>
      <c r="G140" s="228"/>
      <c r="H140" s="199"/>
    </row>
    <row r="141" spans="2:8">
      <c r="B141" s="206" t="s">
        <v>986</v>
      </c>
      <c r="C141" s="207" t="s">
        <v>9749</v>
      </c>
      <c r="D141" s="208" t="s">
        <v>1343</v>
      </c>
      <c r="E141" s="209" t="s">
        <v>4599</v>
      </c>
      <c r="F141" s="210" t="s">
        <v>4162</v>
      </c>
      <c r="G141" s="228"/>
      <c r="H141" s="199"/>
    </row>
    <row r="142" spans="2:8">
      <c r="B142" s="206" t="s">
        <v>987</v>
      </c>
      <c r="C142" s="207" t="s">
        <v>9750</v>
      </c>
      <c r="D142" s="208" t="s">
        <v>1524</v>
      </c>
      <c r="E142" s="209" t="s">
        <v>4599</v>
      </c>
      <c r="F142" s="210" t="s">
        <v>4162</v>
      </c>
      <c r="G142" s="228"/>
      <c r="H142" s="199"/>
    </row>
    <row r="143" spans="2:8">
      <c r="B143" s="206" t="s">
        <v>988</v>
      </c>
      <c r="C143" s="207" t="s">
        <v>9751</v>
      </c>
      <c r="D143" s="208" t="s">
        <v>1317</v>
      </c>
      <c r="E143" s="209" t="s">
        <v>1948</v>
      </c>
      <c r="F143" s="210" t="s">
        <v>4162</v>
      </c>
      <c r="G143" s="228"/>
      <c r="H143" s="199"/>
    </row>
    <row r="144" spans="2:8">
      <c r="B144" s="206" t="s">
        <v>989</v>
      </c>
      <c r="C144" s="207" t="s">
        <v>9752</v>
      </c>
      <c r="D144" s="208" t="s">
        <v>2295</v>
      </c>
      <c r="E144" s="209" t="s">
        <v>9641</v>
      </c>
      <c r="F144" s="210" t="s">
        <v>4162</v>
      </c>
      <c r="G144" s="228"/>
      <c r="H144" s="199"/>
    </row>
    <row r="145" spans="2:8">
      <c r="B145" s="206" t="s">
        <v>990</v>
      </c>
      <c r="C145" s="207" t="s">
        <v>9753</v>
      </c>
      <c r="D145" s="208" t="s">
        <v>1375</v>
      </c>
      <c r="E145" s="209" t="s">
        <v>1949</v>
      </c>
      <c r="F145" s="210" t="s">
        <v>4162</v>
      </c>
      <c r="G145" s="228"/>
      <c r="H145" s="199"/>
    </row>
    <row r="146" spans="2:8" ht="17.25" thickBot="1">
      <c r="B146" s="206" t="s">
        <v>991</v>
      </c>
      <c r="C146" s="207" t="s">
        <v>9754</v>
      </c>
      <c r="D146" s="208" t="s">
        <v>1375</v>
      </c>
      <c r="E146" s="209" t="s">
        <v>1949</v>
      </c>
      <c r="F146" s="210" t="s">
        <v>4162</v>
      </c>
      <c r="G146" s="229"/>
      <c r="H146" s="199"/>
    </row>
    <row r="147" spans="2:8" ht="17.25" thickBot="1">
      <c r="B147" s="196" t="s">
        <v>9780</v>
      </c>
      <c r="C147" s="197"/>
      <c r="D147" s="197"/>
      <c r="E147" s="197"/>
      <c r="F147" s="197"/>
      <c r="G147" s="198"/>
      <c r="H147" s="199"/>
    </row>
    <row r="148" spans="2:8">
      <c r="B148" s="206" t="s">
        <v>760</v>
      </c>
      <c r="C148" s="207" t="s">
        <v>9786</v>
      </c>
      <c r="D148" s="251" t="s">
        <v>1863</v>
      </c>
      <c r="E148" s="252" t="s">
        <v>4599</v>
      </c>
      <c r="F148" s="210"/>
      <c r="G148" s="227" t="s">
        <v>9791</v>
      </c>
      <c r="H148" s="199"/>
    </row>
    <row r="149" spans="2:8" ht="17.25" thickBot="1">
      <c r="B149" s="213" t="s">
        <v>9787</v>
      </c>
      <c r="C149" s="214" t="s">
        <v>9788</v>
      </c>
      <c r="D149" s="215" t="s">
        <v>1312</v>
      </c>
      <c r="E149" s="216" t="s">
        <v>1949</v>
      </c>
      <c r="F149" s="217"/>
      <c r="G149" s="229"/>
      <c r="H149" s="199"/>
    </row>
    <row r="150" spans="2:8" ht="17.25" thickBot="1">
      <c r="B150" s="196" t="s">
        <v>9833</v>
      </c>
      <c r="C150" s="197"/>
      <c r="D150" s="197"/>
      <c r="E150" s="197"/>
      <c r="F150" s="197"/>
      <c r="G150" s="198"/>
      <c r="H150" s="199"/>
    </row>
    <row r="151" spans="2:8" ht="45">
      <c r="B151" s="206" t="s">
        <v>9834</v>
      </c>
      <c r="C151" s="207" t="s">
        <v>9835</v>
      </c>
      <c r="D151" s="251" t="s">
        <v>2183</v>
      </c>
      <c r="E151" s="252" t="s">
        <v>4599</v>
      </c>
      <c r="F151" s="210"/>
      <c r="G151" s="308" t="s">
        <v>9962</v>
      </c>
      <c r="H151" s="199"/>
    </row>
    <row r="152" spans="2:8" ht="75">
      <c r="B152" s="254" t="s">
        <v>9837</v>
      </c>
      <c r="C152" s="255" t="s">
        <v>9838</v>
      </c>
      <c r="D152" s="256" t="s">
        <v>1476</v>
      </c>
      <c r="E152" s="257" t="s">
        <v>4599</v>
      </c>
      <c r="F152" s="258"/>
      <c r="G152" s="227" t="s">
        <v>10655</v>
      </c>
      <c r="H152" s="199"/>
    </row>
    <row r="153" spans="2:8" ht="75">
      <c r="B153" s="254" t="s">
        <v>9840</v>
      </c>
      <c r="C153" s="255" t="s">
        <v>9841</v>
      </c>
      <c r="D153" s="256" t="s">
        <v>1476</v>
      </c>
      <c r="E153" s="257" t="s">
        <v>4599</v>
      </c>
      <c r="F153" s="258"/>
      <c r="G153" s="227" t="s">
        <v>10656</v>
      </c>
      <c r="H153" s="199"/>
    </row>
    <row r="154" spans="2:8" ht="75">
      <c r="B154" s="254" t="s">
        <v>878</v>
      </c>
      <c r="C154" s="255" t="s">
        <v>9843</v>
      </c>
      <c r="D154" s="256" t="s">
        <v>2184</v>
      </c>
      <c r="E154" s="257" t="s">
        <v>4599</v>
      </c>
      <c r="F154" s="258"/>
      <c r="G154" s="227" t="s">
        <v>10684</v>
      </c>
      <c r="H154" s="199"/>
    </row>
    <row r="155" spans="2:8" ht="75">
      <c r="B155" s="254" t="s">
        <v>566</v>
      </c>
      <c r="C155" s="255" t="s">
        <v>9844</v>
      </c>
      <c r="D155" s="256" t="s">
        <v>1476</v>
      </c>
      <c r="E155" s="257" t="s">
        <v>4599</v>
      </c>
      <c r="F155" s="258"/>
      <c r="G155" s="227" t="s">
        <v>9964</v>
      </c>
      <c r="H155" s="199"/>
    </row>
    <row r="156" spans="2:8" ht="45">
      <c r="B156" s="206" t="s">
        <v>9845</v>
      </c>
      <c r="C156" s="207" t="s">
        <v>9846</v>
      </c>
      <c r="D156" s="208" t="s">
        <v>1322</v>
      </c>
      <c r="E156" s="209" t="s">
        <v>4599</v>
      </c>
      <c r="F156" s="210" t="s">
        <v>4162</v>
      </c>
      <c r="G156" s="308" t="s">
        <v>10657</v>
      </c>
      <c r="H156" s="199"/>
    </row>
    <row r="157" spans="2:8">
      <c r="B157" s="206" t="s">
        <v>4270</v>
      </c>
      <c r="C157" s="207" t="s">
        <v>9848</v>
      </c>
      <c r="D157" s="208" t="s">
        <v>1475</v>
      </c>
      <c r="E157" s="209" t="s">
        <v>1307</v>
      </c>
      <c r="F157" s="210"/>
      <c r="G157" s="308" t="s">
        <v>1324</v>
      </c>
      <c r="H157" s="199"/>
    </row>
    <row r="158" spans="2:8" ht="105">
      <c r="B158" s="206" t="s">
        <v>9849</v>
      </c>
      <c r="C158" s="207" t="s">
        <v>9850</v>
      </c>
      <c r="D158" s="208" t="s">
        <v>2190</v>
      </c>
      <c r="E158" s="209" t="s">
        <v>1948</v>
      </c>
      <c r="F158" s="210"/>
      <c r="G158" s="308" t="s">
        <v>9907</v>
      </c>
      <c r="H158" s="199"/>
    </row>
    <row r="159" spans="2:8" ht="105">
      <c r="B159" s="206" t="s">
        <v>10658</v>
      </c>
      <c r="C159" s="207" t="s">
        <v>9852</v>
      </c>
      <c r="D159" s="208" t="s">
        <v>2189</v>
      </c>
      <c r="E159" s="209" t="s">
        <v>4613</v>
      </c>
      <c r="F159" s="210"/>
      <c r="G159" s="308" t="s">
        <v>10659</v>
      </c>
      <c r="H159" s="199"/>
    </row>
    <row r="160" spans="2:8">
      <c r="B160" s="206" t="s">
        <v>10660</v>
      </c>
      <c r="C160" s="207" t="s">
        <v>9861</v>
      </c>
      <c r="D160" s="208" t="s">
        <v>1524</v>
      </c>
      <c r="E160" s="209" t="s">
        <v>1307</v>
      </c>
      <c r="F160" s="210"/>
      <c r="G160" s="308" t="s">
        <v>2298</v>
      </c>
      <c r="H160" s="199"/>
    </row>
    <row r="161" spans="2:8" ht="120">
      <c r="B161" s="254" t="s">
        <v>10661</v>
      </c>
      <c r="C161" s="255" t="s">
        <v>9862</v>
      </c>
      <c r="D161" s="256" t="s">
        <v>2190</v>
      </c>
      <c r="E161" s="257" t="s">
        <v>1948</v>
      </c>
      <c r="F161" s="258"/>
      <c r="G161" s="227" t="s">
        <v>10662</v>
      </c>
      <c r="H161" s="199"/>
    </row>
    <row r="162" spans="2:8" ht="75">
      <c r="B162" s="254" t="s">
        <v>10663</v>
      </c>
      <c r="C162" s="255" t="s">
        <v>10664</v>
      </c>
      <c r="D162" s="256" t="s">
        <v>1317</v>
      </c>
      <c r="E162" s="257" t="s">
        <v>1948</v>
      </c>
      <c r="F162" s="258"/>
      <c r="G162" s="227" t="s">
        <v>10685</v>
      </c>
      <c r="H162" s="199"/>
    </row>
    <row r="163" spans="2:8" ht="45">
      <c r="B163" s="254" t="s">
        <v>10504</v>
      </c>
      <c r="C163" s="255" t="s">
        <v>10665</v>
      </c>
      <c r="D163" s="256" t="s">
        <v>1317</v>
      </c>
      <c r="E163" s="257" t="s">
        <v>1948</v>
      </c>
      <c r="F163" s="258"/>
      <c r="G163" s="227" t="s">
        <v>10666</v>
      </c>
      <c r="H163" s="199"/>
    </row>
    <row r="164" spans="2:8" ht="90">
      <c r="B164" s="254" t="s">
        <v>10138</v>
      </c>
      <c r="C164" s="255" t="s">
        <v>10667</v>
      </c>
      <c r="D164" s="256" t="s">
        <v>1517</v>
      </c>
      <c r="E164" s="257" t="s">
        <v>1948</v>
      </c>
      <c r="F164" s="258"/>
      <c r="G164" s="227" t="s">
        <v>10668</v>
      </c>
      <c r="H164" s="199"/>
    </row>
    <row r="165" spans="2:8" ht="90">
      <c r="B165" s="254" t="s">
        <v>10669</v>
      </c>
      <c r="C165" s="255" t="s">
        <v>10670</v>
      </c>
      <c r="D165" s="256" t="s">
        <v>1317</v>
      </c>
      <c r="E165" s="257" t="s">
        <v>1948</v>
      </c>
      <c r="F165" s="258"/>
      <c r="G165" s="227" t="s">
        <v>10686</v>
      </c>
      <c r="H165" s="199"/>
    </row>
    <row r="166" spans="2:8" ht="17.25" thickBot="1">
      <c r="B166" s="206" t="s">
        <v>9863</v>
      </c>
      <c r="C166" s="207" t="s">
        <v>9864</v>
      </c>
      <c r="D166" s="208" t="s">
        <v>2223</v>
      </c>
      <c r="E166" s="209" t="s">
        <v>6842</v>
      </c>
      <c r="F166" s="210"/>
      <c r="G166" s="308" t="s">
        <v>2298</v>
      </c>
      <c r="H166" s="199"/>
    </row>
    <row r="167" spans="2:8" ht="17.25" thickBot="1">
      <c r="B167" s="196" t="s">
        <v>10035</v>
      </c>
      <c r="C167" s="197"/>
      <c r="D167" s="197"/>
      <c r="E167" s="197"/>
      <c r="F167" s="197"/>
      <c r="G167" s="198"/>
      <c r="H167" s="199"/>
    </row>
    <row r="168" spans="2:8" ht="60">
      <c r="B168" s="200" t="s">
        <v>1133</v>
      </c>
      <c r="C168" s="201" t="s">
        <v>9917</v>
      </c>
      <c r="D168" s="202" t="s">
        <v>1317</v>
      </c>
      <c r="E168" s="203" t="s">
        <v>4613</v>
      </c>
      <c r="F168" s="204" t="s">
        <v>4162</v>
      </c>
      <c r="G168" s="205" t="s">
        <v>10671</v>
      </c>
      <c r="H168" s="199"/>
    </row>
    <row r="169" spans="2:8" ht="30.75" thickBot="1">
      <c r="B169" s="206" t="s">
        <v>1134</v>
      </c>
      <c r="C169" s="207" t="s">
        <v>9919</v>
      </c>
      <c r="D169" s="208" t="s">
        <v>2199</v>
      </c>
      <c r="E169" s="209" t="s">
        <v>6842</v>
      </c>
      <c r="F169" s="210" t="s">
        <v>4162</v>
      </c>
      <c r="G169" s="308" t="s">
        <v>10672</v>
      </c>
      <c r="H169" s="199"/>
    </row>
    <row r="170" spans="2:8" ht="20.100000000000001" customHeight="1">
      <c r="B170" s="219"/>
      <c r="C170" s="219"/>
      <c r="D170" s="220"/>
      <c r="E170" s="221"/>
      <c r="F170" s="221"/>
      <c r="G170" s="219"/>
      <c r="H170" s="185"/>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outlinePr summaryBelow="0"/>
    <pageSetUpPr fitToPage="1"/>
  </sheetPr>
  <dimension ref="A1:H17"/>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2</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s="44" customFormat="1" ht="20.100000000000001" customHeight="1" thickBot="1">
      <c r="A5" s="8"/>
      <c r="B5" s="410" t="s">
        <v>4237</v>
      </c>
      <c r="C5" s="411"/>
      <c r="D5" s="412"/>
      <c r="E5" s="413"/>
      <c r="F5" s="413"/>
      <c r="G5" s="414"/>
      <c r="H5" s="199"/>
    </row>
    <row r="6" spans="1:8">
      <c r="B6" s="200" t="s">
        <v>4151</v>
      </c>
      <c r="C6" s="201" t="s">
        <v>4238</v>
      </c>
      <c r="D6" s="202" t="s">
        <v>1322</v>
      </c>
      <c r="E6" s="203" t="s">
        <v>1307</v>
      </c>
      <c r="F6" s="204" t="s">
        <v>1308</v>
      </c>
      <c r="G6" s="205" t="s">
        <v>1324</v>
      </c>
      <c r="H6" s="199"/>
    </row>
    <row r="7" spans="1:8">
      <c r="B7" s="206" t="s">
        <v>4239</v>
      </c>
      <c r="C7" s="207" t="s">
        <v>4240</v>
      </c>
      <c r="D7" s="208" t="s">
        <v>1475</v>
      </c>
      <c r="E7" s="209" t="s">
        <v>1307</v>
      </c>
      <c r="F7" s="210" t="s">
        <v>1308</v>
      </c>
      <c r="G7" s="308" t="s">
        <v>1324</v>
      </c>
      <c r="H7" s="199"/>
    </row>
    <row r="8" spans="1:8">
      <c r="B8" s="206" t="s">
        <v>4241</v>
      </c>
      <c r="C8" s="207" t="s">
        <v>4242</v>
      </c>
      <c r="D8" s="208" t="s">
        <v>1337</v>
      </c>
      <c r="E8" s="209" t="s">
        <v>1313</v>
      </c>
      <c r="F8" s="210"/>
      <c r="G8" s="308"/>
      <c r="H8" s="199"/>
    </row>
    <row r="9" spans="1:8">
      <c r="B9" s="206" t="s">
        <v>1394</v>
      </c>
      <c r="C9" s="207" t="s">
        <v>4243</v>
      </c>
      <c r="D9" s="208" t="s">
        <v>1347</v>
      </c>
      <c r="E9" s="209" t="s">
        <v>1313</v>
      </c>
      <c r="F9" s="210"/>
      <c r="G9" s="308"/>
      <c r="H9" s="199"/>
    </row>
    <row r="10" spans="1:8" ht="30.75" thickBot="1">
      <c r="B10" s="254" t="s">
        <v>4244</v>
      </c>
      <c r="C10" s="255" t="s">
        <v>4245</v>
      </c>
      <c r="D10" s="256" t="s">
        <v>1317</v>
      </c>
      <c r="E10" s="257" t="s">
        <v>1948</v>
      </c>
      <c r="F10" s="258"/>
      <c r="G10" s="227" t="s">
        <v>4246</v>
      </c>
      <c r="H10" s="199"/>
    </row>
    <row r="11" spans="1:8" ht="20.100000000000001" customHeight="1" thickBot="1">
      <c r="B11" s="410" t="s">
        <v>4247</v>
      </c>
      <c r="C11" s="411"/>
      <c r="D11" s="412"/>
      <c r="E11" s="413"/>
      <c r="F11" s="413"/>
      <c r="G11" s="414"/>
      <c r="H11" s="199"/>
    </row>
    <row r="12" spans="1:8" ht="60">
      <c r="B12" s="200" t="s">
        <v>1127</v>
      </c>
      <c r="C12" s="201" t="s">
        <v>4248</v>
      </c>
      <c r="D12" s="202" t="s">
        <v>1343</v>
      </c>
      <c r="E12" s="203" t="s">
        <v>1948</v>
      </c>
      <c r="F12" s="204" t="s">
        <v>1838</v>
      </c>
      <c r="G12" s="205" t="s">
        <v>4253</v>
      </c>
      <c r="H12" s="199"/>
    </row>
    <row r="13" spans="1:8" ht="60">
      <c r="B13" s="206" t="s">
        <v>4225</v>
      </c>
      <c r="C13" s="207" t="s">
        <v>4249</v>
      </c>
      <c r="D13" s="208" t="s">
        <v>1317</v>
      </c>
      <c r="E13" s="209" t="s">
        <v>1414</v>
      </c>
      <c r="F13" s="210"/>
      <c r="G13" s="308" t="s">
        <v>4254</v>
      </c>
      <c r="H13" s="199"/>
    </row>
    <row r="14" spans="1:8" ht="60">
      <c r="B14" s="206" t="s">
        <v>1128</v>
      </c>
      <c r="C14" s="207" t="s">
        <v>4250</v>
      </c>
      <c r="D14" s="208" t="s">
        <v>1317</v>
      </c>
      <c r="E14" s="209" t="s">
        <v>1948</v>
      </c>
      <c r="F14" s="210"/>
      <c r="G14" s="308" t="s">
        <v>4255</v>
      </c>
      <c r="H14" s="199"/>
    </row>
    <row r="15" spans="1:8" ht="105">
      <c r="B15" s="206" t="s">
        <v>4231</v>
      </c>
      <c r="C15" s="207" t="s">
        <v>4251</v>
      </c>
      <c r="D15" s="208" t="s">
        <v>1317</v>
      </c>
      <c r="E15" s="209" t="s">
        <v>1948</v>
      </c>
      <c r="F15" s="210"/>
      <c r="G15" s="308" t="s">
        <v>4256</v>
      </c>
      <c r="H15" s="199"/>
    </row>
    <row r="16" spans="1:8" ht="90.75" thickBot="1">
      <c r="B16" s="206" t="s">
        <v>4234</v>
      </c>
      <c r="C16" s="207" t="s">
        <v>4252</v>
      </c>
      <c r="D16" s="208" t="s">
        <v>1343</v>
      </c>
      <c r="E16" s="209" t="s">
        <v>1948</v>
      </c>
      <c r="F16" s="210"/>
      <c r="G16" s="308" t="s">
        <v>4257</v>
      </c>
      <c r="H16" s="199"/>
    </row>
    <row r="17" spans="2:8" ht="20.100000000000001" customHeight="1">
      <c r="B17" s="219"/>
      <c r="C17" s="219"/>
      <c r="D17" s="220"/>
      <c r="E17" s="221"/>
      <c r="F17" s="221"/>
      <c r="G17" s="219"/>
      <c r="H17" s="185"/>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3">
    <outlinePr summaryBelow="0"/>
    <pageSetUpPr fitToPage="1"/>
  </sheetPr>
  <dimension ref="A1:H39"/>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16</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ht="17.25" thickBot="1">
      <c r="B5" s="200" t="s">
        <v>10325</v>
      </c>
      <c r="C5" s="201" t="s">
        <v>10326</v>
      </c>
      <c r="D5" s="202" t="s">
        <v>1317</v>
      </c>
      <c r="E5" s="203" t="s">
        <v>10327</v>
      </c>
      <c r="F5" s="204" t="s">
        <v>4290</v>
      </c>
      <c r="G5" s="205" t="s">
        <v>2176</v>
      </c>
      <c r="H5" s="199"/>
    </row>
    <row r="6" spans="1:8" s="44" customFormat="1" ht="20.100000000000001" customHeight="1" thickBot="1">
      <c r="A6" s="8"/>
      <c r="B6" s="196" t="s">
        <v>10328</v>
      </c>
      <c r="C6" s="197"/>
      <c r="D6" s="197"/>
      <c r="E6" s="197"/>
      <c r="F6" s="197"/>
      <c r="G6" s="198"/>
      <c r="H6" s="199"/>
    </row>
    <row r="7" spans="1:8" ht="30">
      <c r="B7" s="200" t="s">
        <v>9969</v>
      </c>
      <c r="C7" s="201" t="s">
        <v>10349</v>
      </c>
      <c r="D7" s="202" t="s">
        <v>1476</v>
      </c>
      <c r="E7" s="203" t="s">
        <v>1307</v>
      </c>
      <c r="F7" s="204" t="s">
        <v>4290</v>
      </c>
      <c r="G7" s="205" t="s">
        <v>10687</v>
      </c>
      <c r="H7" s="199"/>
    </row>
    <row r="8" spans="1:8" ht="30">
      <c r="B8" s="206" t="s">
        <v>10688</v>
      </c>
      <c r="C8" s="207" t="s">
        <v>10351</v>
      </c>
      <c r="D8" s="208" t="s">
        <v>1312</v>
      </c>
      <c r="E8" s="209" t="s">
        <v>6842</v>
      </c>
      <c r="F8" s="210"/>
      <c r="G8" s="308" t="s">
        <v>10715</v>
      </c>
      <c r="H8" s="199"/>
    </row>
    <row r="9" spans="1:8" ht="30">
      <c r="B9" s="206" t="s">
        <v>10352</v>
      </c>
      <c r="C9" s="207" t="s">
        <v>10353</v>
      </c>
      <c r="D9" s="208" t="s">
        <v>1337</v>
      </c>
      <c r="E9" s="209" t="s">
        <v>6842</v>
      </c>
      <c r="F9" s="210"/>
      <c r="G9" s="308" t="s">
        <v>10716</v>
      </c>
      <c r="H9" s="199"/>
    </row>
    <row r="10" spans="1:8" ht="45">
      <c r="B10" s="206" t="s">
        <v>10689</v>
      </c>
      <c r="C10" s="207" t="s">
        <v>10355</v>
      </c>
      <c r="D10" s="208" t="s">
        <v>1476</v>
      </c>
      <c r="E10" s="209" t="s">
        <v>1307</v>
      </c>
      <c r="F10" s="210"/>
      <c r="G10" s="308" t="s">
        <v>10690</v>
      </c>
      <c r="H10" s="199"/>
    </row>
    <row r="11" spans="1:8" ht="30">
      <c r="B11" s="206" t="s">
        <v>10691</v>
      </c>
      <c r="C11" s="207" t="s">
        <v>10358</v>
      </c>
      <c r="D11" s="208" t="s">
        <v>2183</v>
      </c>
      <c r="E11" s="209" t="s">
        <v>1307</v>
      </c>
      <c r="F11" s="210"/>
      <c r="G11" s="308" t="s">
        <v>10717</v>
      </c>
      <c r="H11" s="199"/>
    </row>
    <row r="12" spans="1:8" ht="60">
      <c r="B12" s="206" t="s">
        <v>9600</v>
      </c>
      <c r="C12" s="207" t="s">
        <v>10360</v>
      </c>
      <c r="D12" s="208" t="s">
        <v>2184</v>
      </c>
      <c r="E12" s="209" t="s">
        <v>1307</v>
      </c>
      <c r="F12" s="210"/>
      <c r="G12" s="308" t="s">
        <v>10718</v>
      </c>
      <c r="H12" s="199"/>
    </row>
    <row r="13" spans="1:8" ht="30">
      <c r="B13" s="206" t="s">
        <v>10692</v>
      </c>
      <c r="C13" s="207" t="s">
        <v>10363</v>
      </c>
      <c r="D13" s="208" t="s">
        <v>1317</v>
      </c>
      <c r="E13" s="209" t="s">
        <v>1948</v>
      </c>
      <c r="F13" s="210"/>
      <c r="G13" s="308" t="s">
        <v>9947</v>
      </c>
      <c r="H13" s="199"/>
    </row>
    <row r="14" spans="1:8" ht="45">
      <c r="B14" s="254" t="s">
        <v>871</v>
      </c>
      <c r="C14" s="255" t="s">
        <v>10361</v>
      </c>
      <c r="D14" s="256" t="s">
        <v>1317</v>
      </c>
      <c r="E14" s="257" t="s">
        <v>1948</v>
      </c>
      <c r="F14" s="258"/>
      <c r="G14" s="227" t="s">
        <v>10719</v>
      </c>
      <c r="H14" s="199"/>
    </row>
    <row r="15" spans="1:8">
      <c r="B15" s="206" t="s">
        <v>10693</v>
      </c>
      <c r="C15" s="207" t="s">
        <v>10373</v>
      </c>
      <c r="D15" s="208" t="s">
        <v>2183</v>
      </c>
      <c r="E15" s="209" t="s">
        <v>2285</v>
      </c>
      <c r="F15" s="210"/>
      <c r="G15" s="308" t="s">
        <v>1324</v>
      </c>
      <c r="H15" s="199"/>
    </row>
    <row r="16" spans="1:8" ht="75">
      <c r="B16" s="206" t="s">
        <v>10694</v>
      </c>
      <c r="C16" s="207" t="s">
        <v>10376</v>
      </c>
      <c r="D16" s="256" t="s">
        <v>1476</v>
      </c>
      <c r="E16" s="209" t="s">
        <v>2285</v>
      </c>
      <c r="F16" s="210"/>
      <c r="G16" s="308" t="s">
        <v>10695</v>
      </c>
      <c r="H16" s="199"/>
    </row>
    <row r="17" spans="2:8" ht="75">
      <c r="B17" s="206" t="s">
        <v>10696</v>
      </c>
      <c r="C17" s="207" t="s">
        <v>10379</v>
      </c>
      <c r="D17" s="256" t="s">
        <v>1476</v>
      </c>
      <c r="E17" s="209" t="s">
        <v>2285</v>
      </c>
      <c r="F17" s="210"/>
      <c r="G17" s="308" t="s">
        <v>10697</v>
      </c>
      <c r="H17" s="199"/>
    </row>
    <row r="18" spans="2:8" ht="45">
      <c r="B18" s="206" t="s">
        <v>10698</v>
      </c>
      <c r="C18" s="207" t="s">
        <v>10382</v>
      </c>
      <c r="D18" s="208" t="s">
        <v>2184</v>
      </c>
      <c r="E18" s="209" t="s">
        <v>2285</v>
      </c>
      <c r="F18" s="210"/>
      <c r="G18" s="308" t="s">
        <v>10699</v>
      </c>
      <c r="H18" s="199"/>
    </row>
    <row r="19" spans="2:8" ht="60">
      <c r="B19" s="254" t="s">
        <v>481</v>
      </c>
      <c r="C19" s="255" t="s">
        <v>10384</v>
      </c>
      <c r="D19" s="256" t="s">
        <v>1476</v>
      </c>
      <c r="E19" s="257" t="s">
        <v>2285</v>
      </c>
      <c r="F19" s="258"/>
      <c r="G19" s="227" t="s">
        <v>10700</v>
      </c>
      <c r="H19" s="199"/>
    </row>
    <row r="20" spans="2:8" ht="75">
      <c r="B20" s="206" t="s">
        <v>135</v>
      </c>
      <c r="C20" s="207" t="s">
        <v>10386</v>
      </c>
      <c r="D20" s="208" t="s">
        <v>1524</v>
      </c>
      <c r="E20" s="209" t="s">
        <v>2104</v>
      </c>
      <c r="F20" s="210"/>
      <c r="G20" s="308" t="s">
        <v>10387</v>
      </c>
      <c r="H20" s="199"/>
    </row>
    <row r="21" spans="2:8" ht="90">
      <c r="B21" s="206" t="s">
        <v>10388</v>
      </c>
      <c r="C21" s="207" t="s">
        <v>10389</v>
      </c>
      <c r="D21" s="208" t="s">
        <v>1343</v>
      </c>
      <c r="E21" s="209" t="s">
        <v>4599</v>
      </c>
      <c r="F21" s="210"/>
      <c r="G21" s="308" t="s">
        <v>10701</v>
      </c>
      <c r="H21" s="199"/>
    </row>
    <row r="22" spans="2:8" ht="105">
      <c r="B22" s="206" t="s">
        <v>10075</v>
      </c>
      <c r="C22" s="207" t="s">
        <v>10391</v>
      </c>
      <c r="D22" s="208" t="s">
        <v>2186</v>
      </c>
      <c r="E22" s="209" t="s">
        <v>4613</v>
      </c>
      <c r="F22" s="210"/>
      <c r="G22" s="308" t="s">
        <v>10637</v>
      </c>
      <c r="H22" s="199"/>
    </row>
    <row r="23" spans="2:8" ht="17.25" thickBot="1">
      <c r="B23" s="213" t="s">
        <v>10395</v>
      </c>
      <c r="C23" s="214" t="s">
        <v>10396</v>
      </c>
      <c r="D23" s="215" t="s">
        <v>2223</v>
      </c>
      <c r="E23" s="216" t="s">
        <v>6842</v>
      </c>
      <c r="F23" s="217"/>
      <c r="G23" s="309"/>
      <c r="H23" s="199"/>
    </row>
    <row r="24" spans="2:8" ht="20.100000000000001" customHeight="1" thickBot="1">
      <c r="B24" s="196" t="s">
        <v>10702</v>
      </c>
      <c r="C24" s="197"/>
      <c r="D24" s="197"/>
      <c r="E24" s="197"/>
      <c r="F24" s="197"/>
      <c r="G24" s="198"/>
      <c r="H24" s="199"/>
    </row>
    <row r="25" spans="2:8">
      <c r="B25" s="200" t="s">
        <v>10703</v>
      </c>
      <c r="C25" s="201" t="s">
        <v>10465</v>
      </c>
      <c r="D25" s="202" t="s">
        <v>3116</v>
      </c>
      <c r="E25" s="203" t="s">
        <v>2285</v>
      </c>
      <c r="F25" s="204"/>
      <c r="G25" s="205" t="s">
        <v>1324</v>
      </c>
      <c r="H25" s="199"/>
    </row>
    <row r="26" spans="2:8" ht="75">
      <c r="B26" s="206" t="s">
        <v>10704</v>
      </c>
      <c r="C26" s="207" t="s">
        <v>10467</v>
      </c>
      <c r="D26" s="256" t="s">
        <v>2272</v>
      </c>
      <c r="E26" s="209" t="s">
        <v>2285</v>
      </c>
      <c r="F26" s="210"/>
      <c r="G26" s="308" t="s">
        <v>10695</v>
      </c>
      <c r="H26" s="199"/>
    </row>
    <row r="27" spans="2:8" ht="75">
      <c r="B27" s="206" t="s">
        <v>10705</v>
      </c>
      <c r="C27" s="207" t="s">
        <v>10470</v>
      </c>
      <c r="D27" s="256" t="s">
        <v>2272</v>
      </c>
      <c r="E27" s="209" t="s">
        <v>2285</v>
      </c>
      <c r="F27" s="210"/>
      <c r="G27" s="308" t="s">
        <v>10697</v>
      </c>
      <c r="H27" s="199"/>
    </row>
    <row r="28" spans="2:8" ht="45">
      <c r="B28" s="206" t="s">
        <v>10706</v>
      </c>
      <c r="C28" s="207" t="s">
        <v>10473</v>
      </c>
      <c r="D28" s="208" t="s">
        <v>2612</v>
      </c>
      <c r="E28" s="209" t="s">
        <v>2285</v>
      </c>
      <c r="F28" s="210"/>
      <c r="G28" s="308" t="s">
        <v>10699</v>
      </c>
      <c r="H28" s="199"/>
    </row>
    <row r="29" spans="2:8" ht="60">
      <c r="B29" s="254" t="s">
        <v>10707</v>
      </c>
      <c r="C29" s="255" t="s">
        <v>10475</v>
      </c>
      <c r="D29" s="256" t="s">
        <v>2272</v>
      </c>
      <c r="E29" s="257" t="s">
        <v>2285</v>
      </c>
      <c r="F29" s="258"/>
      <c r="G29" s="227" t="s">
        <v>10700</v>
      </c>
      <c r="H29" s="199"/>
    </row>
    <row r="30" spans="2:8">
      <c r="B30" s="206" t="s">
        <v>10708</v>
      </c>
      <c r="C30" s="207" t="s">
        <v>10477</v>
      </c>
      <c r="D30" s="208" t="s">
        <v>2318</v>
      </c>
      <c r="E30" s="209" t="s">
        <v>2285</v>
      </c>
      <c r="F30" s="210"/>
      <c r="G30" s="308" t="s">
        <v>1324</v>
      </c>
      <c r="H30" s="199"/>
    </row>
    <row r="31" spans="2:8">
      <c r="B31" s="206" t="s">
        <v>10709</v>
      </c>
      <c r="C31" s="207" t="s">
        <v>10480</v>
      </c>
      <c r="D31" s="208" t="s">
        <v>1475</v>
      </c>
      <c r="E31" s="209" t="s">
        <v>2285</v>
      </c>
      <c r="F31" s="210"/>
      <c r="G31" s="308" t="s">
        <v>1324</v>
      </c>
      <c r="H31" s="199"/>
    </row>
    <row r="32" spans="2:8" ht="120">
      <c r="B32" s="206" t="s">
        <v>10710</v>
      </c>
      <c r="C32" s="207" t="s">
        <v>10490</v>
      </c>
      <c r="D32" s="208" t="s">
        <v>2190</v>
      </c>
      <c r="E32" s="209" t="s">
        <v>4613</v>
      </c>
      <c r="F32" s="210"/>
      <c r="G32" s="308" t="s">
        <v>10711</v>
      </c>
      <c r="H32" s="199"/>
    </row>
    <row r="33" spans="2:8" ht="120">
      <c r="B33" s="206" t="s">
        <v>10712</v>
      </c>
      <c r="C33" s="207" t="s">
        <v>10496</v>
      </c>
      <c r="D33" s="208" t="s">
        <v>2189</v>
      </c>
      <c r="E33" s="209" t="s">
        <v>4613</v>
      </c>
      <c r="F33" s="210"/>
      <c r="G33" s="308" t="s">
        <v>10713</v>
      </c>
      <c r="H33" s="199"/>
    </row>
    <row r="34" spans="2:8" ht="60">
      <c r="B34" s="254" t="s">
        <v>10500</v>
      </c>
      <c r="C34" s="255" t="s">
        <v>10501</v>
      </c>
      <c r="D34" s="256" t="s">
        <v>1524</v>
      </c>
      <c r="E34" s="257" t="s">
        <v>2285</v>
      </c>
      <c r="F34" s="258"/>
      <c r="G34" s="227" t="s">
        <v>10720</v>
      </c>
      <c r="H34" s="199"/>
    </row>
    <row r="35" spans="2:8" ht="17.25" thickBot="1">
      <c r="B35" s="206" t="s">
        <v>10510</v>
      </c>
      <c r="C35" s="207" t="s">
        <v>10511</v>
      </c>
      <c r="D35" s="208" t="s">
        <v>2223</v>
      </c>
      <c r="E35" s="209" t="s">
        <v>6842</v>
      </c>
      <c r="F35" s="210"/>
      <c r="G35" s="308"/>
      <c r="H35" s="199"/>
    </row>
    <row r="36" spans="2:8" ht="20.100000000000001" customHeight="1" thickBot="1">
      <c r="B36" s="196" t="s">
        <v>10035</v>
      </c>
      <c r="C36" s="197"/>
      <c r="D36" s="197"/>
      <c r="E36" s="197"/>
      <c r="F36" s="197"/>
      <c r="G36" s="198"/>
      <c r="H36" s="199"/>
    </row>
    <row r="37" spans="2:8" ht="30">
      <c r="B37" s="200" t="s">
        <v>1133</v>
      </c>
      <c r="C37" s="201" t="s">
        <v>10563</v>
      </c>
      <c r="D37" s="202" t="s">
        <v>1317</v>
      </c>
      <c r="E37" s="203" t="s">
        <v>4613</v>
      </c>
      <c r="F37" s="204"/>
      <c r="G37" s="205" t="s">
        <v>10714</v>
      </c>
      <c r="H37" s="199"/>
    </row>
    <row r="38" spans="2:8" ht="17.25" thickBot="1">
      <c r="B38" s="206" t="s">
        <v>1134</v>
      </c>
      <c r="C38" s="207" t="s">
        <v>10565</v>
      </c>
      <c r="D38" s="208" t="s">
        <v>2199</v>
      </c>
      <c r="E38" s="209" t="s">
        <v>6842</v>
      </c>
      <c r="F38" s="210"/>
      <c r="G38" s="308"/>
      <c r="H38" s="199"/>
    </row>
    <row r="39" spans="2:8" ht="20.100000000000001" customHeight="1">
      <c r="B39" s="219"/>
      <c r="C39" s="219"/>
      <c r="D39" s="220"/>
      <c r="E39" s="221"/>
      <c r="F39" s="221"/>
      <c r="G39" s="219"/>
      <c r="H39" s="185"/>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4">
    <outlinePr summaryBelow="0"/>
    <pageSetUpPr fitToPage="1"/>
  </sheetPr>
  <dimension ref="A1:H102"/>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580</v>
      </c>
      <c r="C2" s="187"/>
      <c r="D2" s="187"/>
      <c r="E2" s="187"/>
      <c r="F2" s="187"/>
      <c r="G2" s="188"/>
      <c r="H2" s="189"/>
    </row>
    <row r="3" spans="1:8" ht="13.5" customHeight="1">
      <c r="A3" s="45"/>
      <c r="B3" s="236"/>
      <c r="C3" s="236"/>
      <c r="D3" s="236"/>
      <c r="E3" s="236"/>
      <c r="F3" s="236"/>
      <c r="G3" s="236"/>
      <c r="H3" s="191"/>
    </row>
    <row r="4" spans="1:8">
      <c r="A4" s="45"/>
      <c r="B4" s="41" t="s">
        <v>3164</v>
      </c>
      <c r="C4" s="41"/>
      <c r="D4" s="41"/>
      <c r="E4" s="41"/>
      <c r="F4" s="41"/>
      <c r="G4" s="41"/>
      <c r="H4" s="191"/>
    </row>
    <row r="5" spans="1:8">
      <c r="A5" s="45"/>
      <c r="B5" s="41" t="s">
        <v>3165</v>
      </c>
      <c r="C5" s="41"/>
      <c r="D5" s="41"/>
      <c r="E5" s="41"/>
      <c r="F5" s="41"/>
      <c r="G5" s="41"/>
      <c r="H5" s="191"/>
    </row>
    <row r="6" spans="1:8" ht="13.5" customHeight="1" thickBot="1">
      <c r="A6" s="45"/>
      <c r="B6" s="239"/>
      <c r="C6" s="239"/>
      <c r="D6" s="239"/>
      <c r="E6" s="239"/>
      <c r="F6" s="239"/>
      <c r="G6" s="239"/>
      <c r="H6" s="191"/>
    </row>
    <row r="7" spans="1:8" ht="20.25" customHeight="1" thickBot="1">
      <c r="A7" s="44"/>
      <c r="B7" s="192" t="s">
        <v>24</v>
      </c>
      <c r="C7" s="193" t="s">
        <v>1298</v>
      </c>
      <c r="D7" s="193" t="s">
        <v>1299</v>
      </c>
      <c r="E7" s="193" t="s">
        <v>1300</v>
      </c>
      <c r="F7" s="194" t="s">
        <v>1301</v>
      </c>
      <c r="G7" s="195" t="s">
        <v>993</v>
      </c>
      <c r="H7" s="44"/>
    </row>
    <row r="8" spans="1:8" ht="17.25" thickBot="1">
      <c r="B8" s="200" t="s">
        <v>1122</v>
      </c>
      <c r="C8" s="201" t="s">
        <v>3166</v>
      </c>
      <c r="D8" s="202" t="s">
        <v>1317</v>
      </c>
      <c r="E8" s="203" t="s">
        <v>1858</v>
      </c>
      <c r="F8" s="204" t="s">
        <v>1889</v>
      </c>
      <c r="G8" s="205" t="s">
        <v>2176</v>
      </c>
      <c r="H8" s="199"/>
    </row>
    <row r="9" spans="1:8" s="44" customFormat="1" ht="20.100000000000001" customHeight="1" thickBot="1">
      <c r="A9" s="8"/>
      <c r="B9" s="196" t="s">
        <v>1860</v>
      </c>
      <c r="C9" s="197"/>
      <c r="D9" s="197"/>
      <c r="E9" s="197"/>
      <c r="F9" s="197"/>
      <c r="G9" s="198"/>
      <c r="H9" s="199"/>
    </row>
    <row r="10" spans="1:8" ht="45">
      <c r="B10" s="200" t="s">
        <v>3167</v>
      </c>
      <c r="C10" s="201" t="s">
        <v>3168</v>
      </c>
      <c r="D10" s="202" t="s">
        <v>1339</v>
      </c>
      <c r="E10" s="203" t="s">
        <v>1318</v>
      </c>
      <c r="F10" s="204"/>
      <c r="G10" s="205" t="s">
        <v>3169</v>
      </c>
      <c r="H10" s="199"/>
    </row>
    <row r="11" spans="1:8">
      <c r="B11" s="206" t="s">
        <v>3170</v>
      </c>
      <c r="C11" s="207" t="s">
        <v>3171</v>
      </c>
      <c r="D11" s="208" t="s">
        <v>2177</v>
      </c>
      <c r="E11" s="209" t="s">
        <v>1338</v>
      </c>
      <c r="F11" s="210" t="s">
        <v>1889</v>
      </c>
      <c r="G11" s="212" t="s">
        <v>2179</v>
      </c>
      <c r="H11" s="199"/>
    </row>
    <row r="12" spans="1:8" ht="30">
      <c r="B12" s="206" t="s">
        <v>2588</v>
      </c>
      <c r="C12" s="207" t="s">
        <v>3172</v>
      </c>
      <c r="D12" s="208" t="s">
        <v>2180</v>
      </c>
      <c r="E12" s="209" t="s">
        <v>1893</v>
      </c>
      <c r="F12" s="210"/>
      <c r="G12" s="212" t="s">
        <v>3173</v>
      </c>
      <c r="H12" s="199"/>
    </row>
    <row r="13" spans="1:8" ht="30">
      <c r="B13" s="206" t="s">
        <v>868</v>
      </c>
      <c r="C13" s="207" t="s">
        <v>3174</v>
      </c>
      <c r="D13" s="208" t="s">
        <v>1476</v>
      </c>
      <c r="E13" s="209" t="s">
        <v>1893</v>
      </c>
      <c r="F13" s="210" t="s">
        <v>1889</v>
      </c>
      <c r="G13" s="212" t="s">
        <v>1589</v>
      </c>
      <c r="H13" s="199"/>
    </row>
    <row r="14" spans="1:8" ht="45">
      <c r="B14" s="206" t="s">
        <v>2354</v>
      </c>
      <c r="C14" s="207" t="s">
        <v>3175</v>
      </c>
      <c r="D14" s="208" t="s">
        <v>1312</v>
      </c>
      <c r="E14" s="209" t="s">
        <v>1338</v>
      </c>
      <c r="F14" s="210"/>
      <c r="G14" s="212" t="s">
        <v>2594</v>
      </c>
      <c r="H14" s="199"/>
    </row>
    <row r="15" spans="1:8" ht="45">
      <c r="B15" s="206" t="s">
        <v>869</v>
      </c>
      <c r="C15" s="207" t="s">
        <v>3176</v>
      </c>
      <c r="D15" s="208" t="s">
        <v>1337</v>
      </c>
      <c r="E15" s="209" t="s">
        <v>1338</v>
      </c>
      <c r="F15" s="210"/>
      <c r="G15" s="212" t="s">
        <v>2596</v>
      </c>
      <c r="H15" s="199"/>
    </row>
    <row r="16" spans="1:8" ht="30">
      <c r="B16" s="206" t="s">
        <v>870</v>
      </c>
      <c r="C16" s="207" t="s">
        <v>3177</v>
      </c>
      <c r="D16" s="208" t="s">
        <v>1375</v>
      </c>
      <c r="E16" s="209" t="s">
        <v>1338</v>
      </c>
      <c r="F16" s="210"/>
      <c r="G16" s="212" t="s">
        <v>3178</v>
      </c>
      <c r="H16" s="199"/>
    </row>
    <row r="17" spans="1:8" ht="75">
      <c r="B17" s="206" t="s">
        <v>2370</v>
      </c>
      <c r="C17" s="207" t="s">
        <v>3179</v>
      </c>
      <c r="D17" s="208" t="s">
        <v>2183</v>
      </c>
      <c r="E17" s="209" t="s">
        <v>1893</v>
      </c>
      <c r="F17" s="210"/>
      <c r="G17" s="212" t="s">
        <v>3180</v>
      </c>
      <c r="H17" s="199"/>
    </row>
    <row r="18" spans="1:8" ht="45">
      <c r="B18" s="206" t="s">
        <v>2373</v>
      </c>
      <c r="C18" s="207" t="s">
        <v>3181</v>
      </c>
      <c r="D18" s="208" t="s">
        <v>1306</v>
      </c>
      <c r="E18" s="209" t="s">
        <v>1893</v>
      </c>
      <c r="F18" s="210"/>
      <c r="G18" s="212" t="s">
        <v>2632</v>
      </c>
      <c r="H18" s="199"/>
    </row>
    <row r="19" spans="1:8" ht="75">
      <c r="B19" s="206" t="s">
        <v>429</v>
      </c>
      <c r="C19" s="207" t="s">
        <v>3182</v>
      </c>
      <c r="D19" s="208" t="s">
        <v>2184</v>
      </c>
      <c r="E19" s="209" t="s">
        <v>1893</v>
      </c>
      <c r="F19" s="210"/>
      <c r="G19" s="212" t="s">
        <v>2634</v>
      </c>
      <c r="H19" s="199"/>
    </row>
    <row r="20" spans="1:8" ht="90">
      <c r="B20" s="206" t="s">
        <v>565</v>
      </c>
      <c r="C20" s="207" t="s">
        <v>3183</v>
      </c>
      <c r="D20" s="208" t="s">
        <v>1476</v>
      </c>
      <c r="E20" s="209" t="s">
        <v>1893</v>
      </c>
      <c r="F20" s="210"/>
      <c r="G20" s="212" t="s">
        <v>3184</v>
      </c>
      <c r="H20" s="199"/>
    </row>
    <row r="21" spans="1:8">
      <c r="B21" s="206" t="s">
        <v>2408</v>
      </c>
      <c r="C21" s="207" t="s">
        <v>3185</v>
      </c>
      <c r="D21" s="208" t="s">
        <v>2223</v>
      </c>
      <c r="E21" s="209" t="s">
        <v>1338</v>
      </c>
      <c r="F21" s="210"/>
      <c r="G21" s="224" t="s">
        <v>2269</v>
      </c>
      <c r="H21" s="199"/>
    </row>
    <row r="22" spans="1:8">
      <c r="B22" s="206" t="s">
        <v>2410</v>
      </c>
      <c r="C22" s="207" t="s">
        <v>3186</v>
      </c>
      <c r="D22" s="208" t="s">
        <v>2223</v>
      </c>
      <c r="E22" s="209" t="s">
        <v>1338</v>
      </c>
      <c r="F22" s="210"/>
      <c r="G22" s="225"/>
      <c r="H22" s="199"/>
    </row>
    <row r="23" spans="1:8">
      <c r="B23" s="206" t="s">
        <v>2412</v>
      </c>
      <c r="C23" s="207" t="s">
        <v>3187</v>
      </c>
      <c r="D23" s="208" t="s">
        <v>2223</v>
      </c>
      <c r="E23" s="209" t="s">
        <v>1338</v>
      </c>
      <c r="F23" s="210"/>
      <c r="G23" s="253"/>
      <c r="H23" s="199"/>
    </row>
    <row r="24" spans="1:8" ht="17.25" thickBot="1">
      <c r="B24" s="206" t="s">
        <v>428</v>
      </c>
      <c r="C24" s="207" t="s">
        <v>1098</v>
      </c>
      <c r="D24" s="208" t="s">
        <v>1312</v>
      </c>
      <c r="E24" s="209" t="s">
        <v>1393</v>
      </c>
      <c r="F24" s="210"/>
      <c r="G24" s="212"/>
      <c r="H24" s="199"/>
    </row>
    <row r="25" spans="1:8" s="44" customFormat="1" ht="20.100000000000001" customHeight="1" thickBot="1">
      <c r="A25" s="8"/>
      <c r="B25" s="196" t="s">
        <v>1884</v>
      </c>
      <c r="C25" s="197"/>
      <c r="D25" s="197"/>
      <c r="E25" s="197"/>
      <c r="F25" s="197"/>
      <c r="G25" s="198"/>
      <c r="H25" s="199"/>
    </row>
    <row r="26" spans="1:8" ht="30">
      <c r="B26" s="206" t="s">
        <v>3188</v>
      </c>
      <c r="C26" s="207" t="s">
        <v>3189</v>
      </c>
      <c r="D26" s="208">
        <v>1</v>
      </c>
      <c r="E26" s="209" t="s">
        <v>1318</v>
      </c>
      <c r="F26" s="210"/>
      <c r="G26" s="212" t="s">
        <v>3190</v>
      </c>
      <c r="H26" s="199"/>
    </row>
    <row r="27" spans="1:8" ht="60">
      <c r="B27" s="206" t="s">
        <v>3191</v>
      </c>
      <c r="C27" s="207" t="s">
        <v>3192</v>
      </c>
      <c r="D27" s="208">
        <v>1</v>
      </c>
      <c r="E27" s="209" t="s">
        <v>1318</v>
      </c>
      <c r="F27" s="210" t="s">
        <v>3193</v>
      </c>
      <c r="G27" s="212" t="s">
        <v>3194</v>
      </c>
      <c r="H27" s="199"/>
    </row>
    <row r="28" spans="1:8" ht="60">
      <c r="B28" s="206" t="s">
        <v>3195</v>
      </c>
      <c r="C28" s="207" t="s">
        <v>3196</v>
      </c>
      <c r="D28" s="208" t="s">
        <v>2180</v>
      </c>
      <c r="E28" s="209" t="s">
        <v>1893</v>
      </c>
      <c r="F28" s="210" t="s">
        <v>3193</v>
      </c>
      <c r="G28" s="212" t="s">
        <v>3197</v>
      </c>
      <c r="H28" s="199"/>
    </row>
    <row r="29" spans="1:8">
      <c r="B29" s="206" t="s">
        <v>3198</v>
      </c>
      <c r="C29" s="207" t="s">
        <v>3199</v>
      </c>
      <c r="D29" s="208" t="s">
        <v>2177</v>
      </c>
      <c r="E29" s="209" t="s">
        <v>1338</v>
      </c>
      <c r="F29" s="210"/>
      <c r="G29" s="224" t="s">
        <v>3009</v>
      </c>
      <c r="H29" s="199"/>
    </row>
    <row r="30" spans="1:8">
      <c r="B30" s="206" t="s">
        <v>3200</v>
      </c>
      <c r="C30" s="207" t="s">
        <v>3201</v>
      </c>
      <c r="D30" s="208" t="s">
        <v>1476</v>
      </c>
      <c r="E30" s="209" t="s">
        <v>1893</v>
      </c>
      <c r="F30" s="210"/>
      <c r="G30" s="225"/>
      <c r="H30" s="199"/>
    </row>
    <row r="31" spans="1:8">
      <c r="B31" s="206" t="s">
        <v>3202</v>
      </c>
      <c r="C31" s="207" t="s">
        <v>3203</v>
      </c>
      <c r="D31" s="208" t="s">
        <v>2183</v>
      </c>
      <c r="E31" s="209" t="s">
        <v>1893</v>
      </c>
      <c r="F31" s="210"/>
      <c r="G31" s="225"/>
      <c r="H31" s="199"/>
    </row>
    <row r="32" spans="1:8">
      <c r="B32" s="206" t="s">
        <v>3204</v>
      </c>
      <c r="C32" s="207" t="s">
        <v>3205</v>
      </c>
      <c r="D32" s="208">
        <v>50</v>
      </c>
      <c r="E32" s="209" t="s">
        <v>1893</v>
      </c>
      <c r="F32" s="210"/>
      <c r="G32" s="225"/>
      <c r="H32" s="199"/>
    </row>
    <row r="33" spans="2:8">
      <c r="B33" s="206" t="s">
        <v>3207</v>
      </c>
      <c r="C33" s="207" t="s">
        <v>3208</v>
      </c>
      <c r="D33" s="208" t="s">
        <v>3206</v>
      </c>
      <c r="E33" s="209" t="s">
        <v>1318</v>
      </c>
      <c r="F33" s="210"/>
      <c r="G33" s="253"/>
      <c r="H33" s="199"/>
    </row>
    <row r="34" spans="2:8" ht="45">
      <c r="B34" s="206" t="s">
        <v>3209</v>
      </c>
      <c r="C34" s="207" t="s">
        <v>3210</v>
      </c>
      <c r="D34" s="208" t="s">
        <v>3206</v>
      </c>
      <c r="E34" s="209" t="s">
        <v>1318</v>
      </c>
      <c r="F34" s="211" t="s">
        <v>2174</v>
      </c>
      <c r="G34" s="212" t="s">
        <v>3211</v>
      </c>
      <c r="H34" s="199"/>
    </row>
    <row r="35" spans="2:8" ht="60">
      <c r="B35" s="206" t="s">
        <v>2442</v>
      </c>
      <c r="C35" s="207" t="s">
        <v>3212</v>
      </c>
      <c r="D35" s="208" t="s">
        <v>1317</v>
      </c>
      <c r="E35" s="209" t="s">
        <v>1318</v>
      </c>
      <c r="F35" s="210"/>
      <c r="G35" s="212" t="s">
        <v>3213</v>
      </c>
      <c r="H35" s="199"/>
    </row>
    <row r="36" spans="2:8" ht="90">
      <c r="B36" s="206" t="s">
        <v>1891</v>
      </c>
      <c r="C36" s="207" t="s">
        <v>3214</v>
      </c>
      <c r="D36" s="208" t="s">
        <v>1381</v>
      </c>
      <c r="E36" s="209" t="s">
        <v>1893</v>
      </c>
      <c r="F36" s="210" t="s">
        <v>3193</v>
      </c>
      <c r="G36" s="212" t="s">
        <v>3215</v>
      </c>
      <c r="H36" s="199"/>
    </row>
    <row r="37" spans="2:8" ht="30">
      <c r="B37" s="206" t="s">
        <v>1896</v>
      </c>
      <c r="C37" s="207" t="s">
        <v>3216</v>
      </c>
      <c r="D37" s="208" t="s">
        <v>1312</v>
      </c>
      <c r="E37" s="209" t="s">
        <v>1338</v>
      </c>
      <c r="F37" s="210"/>
      <c r="G37" s="212" t="s">
        <v>3217</v>
      </c>
      <c r="H37" s="199"/>
    </row>
    <row r="38" spans="2:8" ht="60">
      <c r="B38" s="206" t="s">
        <v>1899</v>
      </c>
      <c r="C38" s="207" t="s">
        <v>3218</v>
      </c>
      <c r="D38" s="208" t="s">
        <v>1337</v>
      </c>
      <c r="E38" s="209" t="s">
        <v>1338</v>
      </c>
      <c r="F38" s="210"/>
      <c r="G38" s="212" t="s">
        <v>3219</v>
      </c>
      <c r="H38" s="199"/>
    </row>
    <row r="39" spans="2:8" ht="60">
      <c r="B39" s="206" t="s">
        <v>1903</v>
      </c>
      <c r="C39" s="207" t="s">
        <v>3220</v>
      </c>
      <c r="D39" s="208" t="s">
        <v>1337</v>
      </c>
      <c r="E39" s="209" t="s">
        <v>1338</v>
      </c>
      <c r="F39" s="210"/>
      <c r="G39" s="212" t="s">
        <v>3221</v>
      </c>
      <c r="H39" s="199"/>
    </row>
    <row r="40" spans="2:8" ht="135">
      <c r="B40" s="206" t="s">
        <v>822</v>
      </c>
      <c r="C40" s="207" t="s">
        <v>3222</v>
      </c>
      <c r="D40" s="208" t="s">
        <v>1317</v>
      </c>
      <c r="E40" s="209" t="s">
        <v>2201</v>
      </c>
      <c r="F40" s="210"/>
      <c r="G40" s="212" t="s">
        <v>3223</v>
      </c>
      <c r="H40" s="199"/>
    </row>
    <row r="41" spans="2:8" ht="90">
      <c r="B41" s="206" t="s">
        <v>570</v>
      </c>
      <c r="C41" s="207" t="s">
        <v>3224</v>
      </c>
      <c r="D41" s="208" t="s">
        <v>1381</v>
      </c>
      <c r="E41" s="209" t="s">
        <v>3156</v>
      </c>
      <c r="F41" s="210"/>
      <c r="G41" s="212" t="s">
        <v>3225</v>
      </c>
      <c r="H41" s="199"/>
    </row>
    <row r="42" spans="2:8" ht="90">
      <c r="B42" s="206" t="s">
        <v>3226</v>
      </c>
      <c r="C42" s="207" t="s">
        <v>3227</v>
      </c>
      <c r="D42" s="208" t="s">
        <v>1347</v>
      </c>
      <c r="E42" s="209" t="s">
        <v>3156</v>
      </c>
      <c r="F42" s="210"/>
      <c r="G42" s="212" t="s">
        <v>3228</v>
      </c>
      <c r="H42" s="199"/>
    </row>
    <row r="43" spans="2:8">
      <c r="B43" s="206" t="s">
        <v>2462</v>
      </c>
      <c r="C43" s="207" t="s">
        <v>3229</v>
      </c>
      <c r="D43" s="208" t="s">
        <v>1481</v>
      </c>
      <c r="E43" s="209" t="s">
        <v>1338</v>
      </c>
      <c r="F43" s="210"/>
      <c r="G43" s="212" t="s">
        <v>2269</v>
      </c>
      <c r="H43" s="199"/>
    </row>
    <row r="44" spans="2:8" ht="75">
      <c r="B44" s="206" t="s">
        <v>1331</v>
      </c>
      <c r="C44" s="207" t="s">
        <v>3230</v>
      </c>
      <c r="D44" s="208" t="s">
        <v>1306</v>
      </c>
      <c r="E44" s="209" t="s">
        <v>1333</v>
      </c>
      <c r="F44" s="210"/>
      <c r="G44" s="212" t="s">
        <v>3231</v>
      </c>
      <c r="H44" s="199"/>
    </row>
    <row r="45" spans="2:8" ht="75">
      <c r="B45" s="206" t="s">
        <v>831</v>
      </c>
      <c r="C45" s="207" t="s">
        <v>3232</v>
      </c>
      <c r="D45" s="208" t="s">
        <v>1912</v>
      </c>
      <c r="E45" s="209" t="s">
        <v>1798</v>
      </c>
      <c r="F45" s="210"/>
      <c r="G45" s="212" t="s">
        <v>3233</v>
      </c>
      <c r="H45" s="199"/>
    </row>
    <row r="46" spans="2:8" ht="75">
      <c r="B46" s="206" t="s">
        <v>1916</v>
      </c>
      <c r="C46" s="207" t="s">
        <v>3234</v>
      </c>
      <c r="D46" s="208" t="s">
        <v>1413</v>
      </c>
      <c r="E46" s="209" t="s">
        <v>1318</v>
      </c>
      <c r="F46" s="210"/>
      <c r="G46" s="212" t="s">
        <v>3235</v>
      </c>
      <c r="H46" s="199"/>
    </row>
    <row r="47" spans="2:8" ht="75">
      <c r="B47" s="206" t="s">
        <v>1919</v>
      </c>
      <c r="C47" s="207" t="s">
        <v>3236</v>
      </c>
      <c r="D47" s="208" t="s">
        <v>1413</v>
      </c>
      <c r="E47" s="209" t="s">
        <v>1318</v>
      </c>
      <c r="F47" s="210"/>
      <c r="G47" s="212" t="s">
        <v>3237</v>
      </c>
      <c r="H47" s="199"/>
    </row>
    <row r="48" spans="2:8" ht="45">
      <c r="B48" s="206" t="s">
        <v>1922</v>
      </c>
      <c r="C48" s="207" t="s">
        <v>3238</v>
      </c>
      <c r="D48" s="208" t="s">
        <v>1413</v>
      </c>
      <c r="E48" s="209" t="s">
        <v>1318</v>
      </c>
      <c r="F48" s="210"/>
      <c r="G48" s="212" t="s">
        <v>3239</v>
      </c>
      <c r="H48" s="199"/>
    </row>
    <row r="49" spans="2:8" ht="105">
      <c r="B49" s="206" t="s">
        <v>1928</v>
      </c>
      <c r="C49" s="207" t="s">
        <v>3240</v>
      </c>
      <c r="D49" s="208" t="s">
        <v>1930</v>
      </c>
      <c r="E49" s="209" t="s">
        <v>1598</v>
      </c>
      <c r="F49" s="210"/>
      <c r="G49" s="212" t="s">
        <v>3241</v>
      </c>
      <c r="H49" s="199"/>
    </row>
    <row r="50" spans="2:8" ht="105">
      <c r="B50" s="206" t="s">
        <v>1932</v>
      </c>
      <c r="C50" s="207" t="s">
        <v>3242</v>
      </c>
      <c r="D50" s="208" t="s">
        <v>1930</v>
      </c>
      <c r="E50" s="209" t="s">
        <v>1598</v>
      </c>
      <c r="F50" s="210"/>
      <c r="G50" s="212" t="s">
        <v>3243</v>
      </c>
      <c r="H50" s="199"/>
    </row>
    <row r="51" spans="2:8" ht="105">
      <c r="B51" s="206" t="s">
        <v>1935</v>
      </c>
      <c r="C51" s="207" t="s">
        <v>3244</v>
      </c>
      <c r="D51" s="208" t="s">
        <v>1930</v>
      </c>
      <c r="E51" s="209" t="s">
        <v>1598</v>
      </c>
      <c r="F51" s="210"/>
      <c r="G51" s="212" t="s">
        <v>3245</v>
      </c>
      <c r="H51" s="199"/>
    </row>
    <row r="52" spans="2:8" ht="105">
      <c r="B52" s="206" t="s">
        <v>1938</v>
      </c>
      <c r="C52" s="207" t="s">
        <v>3246</v>
      </c>
      <c r="D52" s="208" t="s">
        <v>1930</v>
      </c>
      <c r="E52" s="209" t="s">
        <v>1598</v>
      </c>
      <c r="F52" s="210"/>
      <c r="G52" s="212" t="s">
        <v>3247</v>
      </c>
      <c r="H52" s="199"/>
    </row>
    <row r="53" spans="2:8" ht="105">
      <c r="B53" s="206" t="s">
        <v>1941</v>
      </c>
      <c r="C53" s="207" t="s">
        <v>3248</v>
      </c>
      <c r="D53" s="208" t="s">
        <v>1930</v>
      </c>
      <c r="E53" s="209" t="s">
        <v>1598</v>
      </c>
      <c r="F53" s="210"/>
      <c r="G53" s="212" t="s">
        <v>3249</v>
      </c>
      <c r="H53" s="199"/>
    </row>
    <row r="54" spans="2:8" ht="105">
      <c r="B54" s="206" t="s">
        <v>1944</v>
      </c>
      <c r="C54" s="207" t="s">
        <v>3250</v>
      </c>
      <c r="D54" s="208" t="s">
        <v>1532</v>
      </c>
      <c r="E54" s="209" t="s">
        <v>1318</v>
      </c>
      <c r="F54" s="210"/>
      <c r="G54" s="212" t="s">
        <v>3251</v>
      </c>
      <c r="H54" s="199"/>
    </row>
    <row r="55" spans="2:8" ht="30">
      <c r="B55" s="206" t="s">
        <v>1947</v>
      </c>
      <c r="C55" s="207" t="s">
        <v>3252</v>
      </c>
      <c r="D55" s="208" t="s">
        <v>1479</v>
      </c>
      <c r="E55" s="209" t="s">
        <v>1318</v>
      </c>
      <c r="F55" s="210"/>
      <c r="G55" s="212" t="s">
        <v>3253</v>
      </c>
      <c r="H55" s="199"/>
    </row>
    <row r="56" spans="2:8">
      <c r="B56" s="206" t="s">
        <v>993</v>
      </c>
      <c r="C56" s="207" t="s">
        <v>3254</v>
      </c>
      <c r="D56" s="208" t="s">
        <v>1337</v>
      </c>
      <c r="E56" s="209" t="s">
        <v>1338</v>
      </c>
      <c r="F56" s="210"/>
      <c r="G56" s="212" t="s">
        <v>2269</v>
      </c>
      <c r="H56" s="199"/>
    </row>
    <row r="57" spans="2:8" ht="75">
      <c r="B57" s="206" t="s">
        <v>2517</v>
      </c>
      <c r="C57" s="207" t="s">
        <v>3255</v>
      </c>
      <c r="D57" s="208" t="s">
        <v>1339</v>
      </c>
      <c r="E57" s="209" t="s">
        <v>2274</v>
      </c>
      <c r="F57" s="210"/>
      <c r="G57" s="212" t="s">
        <v>3256</v>
      </c>
      <c r="H57" s="199"/>
    </row>
    <row r="58" spans="2:8" ht="90">
      <c r="B58" s="206" t="s">
        <v>2520</v>
      </c>
      <c r="C58" s="207" t="s">
        <v>3257</v>
      </c>
      <c r="D58" s="208" t="s">
        <v>1339</v>
      </c>
      <c r="E58" s="209" t="s">
        <v>2274</v>
      </c>
      <c r="F58" s="210"/>
      <c r="G58" s="212" t="s">
        <v>3258</v>
      </c>
      <c r="H58" s="199"/>
    </row>
    <row r="59" spans="2:8" ht="90">
      <c r="B59" s="206" t="s">
        <v>2522</v>
      </c>
      <c r="C59" s="207" t="s">
        <v>3259</v>
      </c>
      <c r="D59" s="208" t="s">
        <v>1339</v>
      </c>
      <c r="E59" s="209" t="s">
        <v>2274</v>
      </c>
      <c r="F59" s="210"/>
      <c r="G59" s="212" t="s">
        <v>3260</v>
      </c>
      <c r="H59" s="199"/>
    </row>
    <row r="60" spans="2:8" ht="60">
      <c r="B60" s="206" t="s">
        <v>2524</v>
      </c>
      <c r="C60" s="207" t="s">
        <v>3261</v>
      </c>
      <c r="D60" s="208" t="s">
        <v>1339</v>
      </c>
      <c r="E60" s="209" t="s">
        <v>1318</v>
      </c>
      <c r="F60" s="210"/>
      <c r="G60" s="212" t="s">
        <v>3262</v>
      </c>
      <c r="H60" s="199"/>
    </row>
    <row r="61" spans="2:8" ht="90">
      <c r="B61" s="206" t="s">
        <v>2526</v>
      </c>
      <c r="C61" s="207" t="s">
        <v>3263</v>
      </c>
      <c r="D61" s="208" t="s">
        <v>1339</v>
      </c>
      <c r="E61" s="209" t="s">
        <v>1598</v>
      </c>
      <c r="F61" s="210"/>
      <c r="G61" s="212" t="s">
        <v>3264</v>
      </c>
      <c r="H61" s="199"/>
    </row>
    <row r="62" spans="2:8" ht="90">
      <c r="B62" s="206" t="s">
        <v>2528</v>
      </c>
      <c r="C62" s="207" t="s">
        <v>3265</v>
      </c>
      <c r="D62" s="208" t="s">
        <v>1339</v>
      </c>
      <c r="E62" s="209" t="s">
        <v>1598</v>
      </c>
      <c r="F62" s="210"/>
      <c r="G62" s="212" t="s">
        <v>3266</v>
      </c>
      <c r="H62" s="199"/>
    </row>
    <row r="63" spans="2:8" ht="90">
      <c r="B63" s="206" t="s">
        <v>2530</v>
      </c>
      <c r="C63" s="207" t="s">
        <v>3267</v>
      </c>
      <c r="D63" s="208" t="s">
        <v>1339</v>
      </c>
      <c r="E63" s="209" t="s">
        <v>1598</v>
      </c>
      <c r="F63" s="210"/>
      <c r="G63" s="212" t="s">
        <v>3268</v>
      </c>
      <c r="H63" s="199"/>
    </row>
    <row r="64" spans="2:8" ht="90">
      <c r="B64" s="206" t="s">
        <v>2532</v>
      </c>
      <c r="C64" s="207" t="s">
        <v>3269</v>
      </c>
      <c r="D64" s="208" t="s">
        <v>1339</v>
      </c>
      <c r="E64" s="209" t="s">
        <v>1598</v>
      </c>
      <c r="F64" s="210"/>
      <c r="G64" s="212" t="s">
        <v>3270</v>
      </c>
      <c r="H64" s="199"/>
    </row>
    <row r="65" spans="1:8" ht="90">
      <c r="B65" s="206" t="s">
        <v>2534</v>
      </c>
      <c r="C65" s="207" t="s">
        <v>3271</v>
      </c>
      <c r="D65" s="208" t="s">
        <v>1339</v>
      </c>
      <c r="E65" s="209" t="s">
        <v>1598</v>
      </c>
      <c r="F65" s="210"/>
      <c r="G65" s="212" t="s">
        <v>3272</v>
      </c>
      <c r="H65" s="199"/>
    </row>
    <row r="66" spans="1:8" ht="60">
      <c r="B66" s="206" t="s">
        <v>2536</v>
      </c>
      <c r="C66" s="207" t="s">
        <v>3273</v>
      </c>
      <c r="D66" s="208" t="s">
        <v>1339</v>
      </c>
      <c r="E66" s="209" t="s">
        <v>1318</v>
      </c>
      <c r="F66" s="210"/>
      <c r="G66" s="212" t="s">
        <v>3274</v>
      </c>
      <c r="H66" s="199"/>
    </row>
    <row r="67" spans="1:8">
      <c r="B67" s="206" t="s">
        <v>369</v>
      </c>
      <c r="C67" s="207" t="s">
        <v>1099</v>
      </c>
      <c r="D67" s="208">
        <v>14</v>
      </c>
      <c r="E67" s="209" t="s">
        <v>3275</v>
      </c>
      <c r="F67" s="210"/>
      <c r="G67" s="224" t="s">
        <v>3276</v>
      </c>
      <c r="H67" s="199"/>
    </row>
    <row r="68" spans="1:8" ht="17.25" thickBot="1">
      <c r="B68" s="213" t="s">
        <v>370</v>
      </c>
      <c r="C68" s="214" t="s">
        <v>1100</v>
      </c>
      <c r="D68" s="215">
        <v>6</v>
      </c>
      <c r="E68" s="216" t="s">
        <v>3277</v>
      </c>
      <c r="F68" s="217"/>
      <c r="G68" s="226"/>
      <c r="H68" s="199"/>
    </row>
    <row r="69" spans="1:8" ht="20.100000000000001" customHeight="1" thickBot="1">
      <c r="B69" s="196" t="s">
        <v>2197</v>
      </c>
      <c r="C69" s="197"/>
      <c r="D69" s="197"/>
      <c r="E69" s="197"/>
      <c r="F69" s="197"/>
      <c r="G69" s="198"/>
      <c r="H69" s="199"/>
    </row>
    <row r="70" spans="1:8" ht="30">
      <c r="B70" s="200" t="s">
        <v>1133</v>
      </c>
      <c r="C70" s="201" t="s">
        <v>3278</v>
      </c>
      <c r="D70" s="202" t="s">
        <v>1317</v>
      </c>
      <c r="E70" s="203" t="s">
        <v>1318</v>
      </c>
      <c r="F70" s="204"/>
      <c r="G70" s="205" t="s">
        <v>2233</v>
      </c>
      <c r="H70" s="199"/>
    </row>
    <row r="71" spans="1:8" ht="17.25" thickBot="1">
      <c r="B71" s="206" t="s">
        <v>1134</v>
      </c>
      <c r="C71" s="207" t="s">
        <v>3279</v>
      </c>
      <c r="D71" s="208" t="s">
        <v>2199</v>
      </c>
      <c r="E71" s="209" t="s">
        <v>1338</v>
      </c>
      <c r="F71" s="210"/>
      <c r="G71" s="212"/>
      <c r="H71" s="199"/>
    </row>
    <row r="72" spans="1:8">
      <c r="A72" s="238"/>
      <c r="B72" s="267"/>
      <c r="C72" s="268"/>
      <c r="D72" s="269"/>
      <c r="E72" s="222"/>
      <c r="F72" s="222"/>
      <c r="G72" s="271"/>
      <c r="H72" s="272"/>
    </row>
    <row r="73" spans="1:8" ht="17.25" thickBot="1">
      <c r="A73" s="238"/>
      <c r="B73" s="273"/>
      <c r="C73" s="274"/>
      <c r="D73" s="275"/>
      <c r="E73" s="276"/>
      <c r="F73" s="276"/>
      <c r="G73" s="278"/>
      <c r="H73" s="272"/>
    </row>
    <row r="74" spans="1:8" ht="18.75">
      <c r="B74" s="328" t="s">
        <v>3280</v>
      </c>
      <c r="C74" s="329"/>
      <c r="D74" s="329"/>
      <c r="E74" s="329"/>
      <c r="F74" s="329"/>
      <c r="G74" s="330"/>
      <c r="H74" s="199"/>
    </row>
    <row r="75" spans="1:8">
      <c r="B75" s="331" t="s">
        <v>3281</v>
      </c>
      <c r="C75" s="332"/>
      <c r="D75" s="332"/>
      <c r="E75" s="332"/>
      <c r="F75" s="332"/>
      <c r="G75" s="333"/>
      <c r="H75" s="199"/>
    </row>
    <row r="76" spans="1:8">
      <c r="B76" s="331" t="s">
        <v>3282</v>
      </c>
      <c r="C76" s="332"/>
      <c r="D76" s="332"/>
      <c r="E76" s="332"/>
      <c r="F76" s="332"/>
      <c r="G76" s="333"/>
      <c r="H76" s="199"/>
    </row>
    <row r="77" spans="1:8">
      <c r="B77" s="331" t="s">
        <v>3283</v>
      </c>
      <c r="C77" s="332"/>
      <c r="D77" s="332"/>
      <c r="E77" s="332"/>
      <c r="F77" s="332"/>
      <c r="G77" s="333"/>
      <c r="H77" s="199"/>
    </row>
    <row r="78" spans="1:8">
      <c r="B78" s="331" t="s">
        <v>3284</v>
      </c>
      <c r="C78" s="332"/>
      <c r="D78" s="332"/>
      <c r="E78" s="332"/>
      <c r="F78" s="332"/>
      <c r="G78" s="333"/>
      <c r="H78" s="199"/>
    </row>
    <row r="79" spans="1:8">
      <c r="B79" s="331"/>
      <c r="C79" s="332"/>
      <c r="D79" s="332"/>
      <c r="E79" s="332"/>
      <c r="F79" s="332"/>
      <c r="G79" s="333"/>
      <c r="H79" s="199"/>
    </row>
    <row r="80" spans="1:8">
      <c r="B80" s="331" t="s">
        <v>2324</v>
      </c>
      <c r="C80" s="332"/>
      <c r="D80" s="332"/>
      <c r="E80" s="332"/>
      <c r="F80" s="332"/>
      <c r="G80" s="333"/>
      <c r="H80" s="199"/>
    </row>
    <row r="81" spans="2:8">
      <c r="B81" s="331" t="s">
        <v>2325</v>
      </c>
      <c r="C81" s="332"/>
      <c r="D81" s="332"/>
      <c r="E81" s="332"/>
      <c r="F81" s="332"/>
      <c r="G81" s="333"/>
      <c r="H81" s="199"/>
    </row>
    <row r="82" spans="2:8">
      <c r="B82" s="331" t="s">
        <v>2326</v>
      </c>
      <c r="C82" s="332"/>
      <c r="D82" s="332" t="s">
        <v>3149</v>
      </c>
      <c r="E82" s="332"/>
      <c r="F82" s="332"/>
      <c r="G82" s="333"/>
      <c r="H82" s="199"/>
    </row>
    <row r="83" spans="2:8">
      <c r="B83" s="331" t="s">
        <v>2327</v>
      </c>
      <c r="C83" s="332"/>
      <c r="D83" s="332" t="s">
        <v>2328</v>
      </c>
      <c r="E83" s="332"/>
      <c r="F83" s="332"/>
      <c r="G83" s="333"/>
      <c r="H83" s="199"/>
    </row>
    <row r="84" spans="2:8">
      <c r="B84" s="331" t="s">
        <v>2329</v>
      </c>
      <c r="C84" s="332"/>
      <c r="D84" s="332"/>
      <c r="E84" s="332"/>
      <c r="F84" s="332"/>
      <c r="G84" s="333"/>
      <c r="H84" s="199"/>
    </row>
    <row r="85" spans="2:8">
      <c r="B85" s="331" t="s">
        <v>3150</v>
      </c>
      <c r="C85" s="332"/>
      <c r="D85" s="332"/>
      <c r="E85" s="332"/>
      <c r="F85" s="332"/>
      <c r="G85" s="333"/>
      <c r="H85" s="199"/>
    </row>
    <row r="86" spans="2:8">
      <c r="B86" s="331" t="s">
        <v>2331</v>
      </c>
      <c r="C86" s="332"/>
      <c r="D86" s="332"/>
      <c r="E86" s="332"/>
      <c r="F86" s="332"/>
      <c r="G86" s="333"/>
      <c r="H86" s="199"/>
    </row>
    <row r="87" spans="2:8">
      <c r="B87" s="331" t="s">
        <v>2332</v>
      </c>
      <c r="C87" s="332"/>
      <c r="D87" s="332"/>
      <c r="E87" s="332"/>
      <c r="F87" s="332"/>
      <c r="G87" s="333"/>
      <c r="H87" s="199"/>
    </row>
    <row r="88" spans="2:8">
      <c r="B88" s="331" t="s">
        <v>2333</v>
      </c>
      <c r="C88" s="332"/>
      <c r="D88" s="332"/>
      <c r="E88" s="332"/>
      <c r="F88" s="332"/>
      <c r="G88" s="333"/>
      <c r="H88" s="199"/>
    </row>
    <row r="89" spans="2:8">
      <c r="B89" s="331" t="s">
        <v>3285</v>
      </c>
      <c r="C89" s="332"/>
      <c r="D89" s="332" t="s">
        <v>3286</v>
      </c>
      <c r="E89" s="332"/>
      <c r="F89" s="332"/>
      <c r="G89" s="333"/>
      <c r="H89" s="199"/>
    </row>
    <row r="90" spans="2:8">
      <c r="B90" s="331"/>
      <c r="C90" s="332"/>
      <c r="D90" s="332"/>
      <c r="E90" s="332"/>
      <c r="F90" s="332"/>
      <c r="G90" s="333"/>
      <c r="H90" s="199"/>
    </row>
    <row r="91" spans="2:8">
      <c r="B91" s="331" t="s">
        <v>2335</v>
      </c>
      <c r="C91" s="332"/>
      <c r="D91" s="332"/>
      <c r="E91" s="332"/>
      <c r="F91" s="332"/>
      <c r="G91" s="333"/>
      <c r="H91" s="199"/>
    </row>
    <row r="92" spans="2:8">
      <c r="B92" s="331" t="s">
        <v>2336</v>
      </c>
      <c r="C92" s="332"/>
      <c r="D92" s="332"/>
      <c r="E92" s="332"/>
      <c r="F92" s="332"/>
      <c r="G92" s="333"/>
      <c r="H92" s="199"/>
    </row>
    <row r="93" spans="2:8">
      <c r="B93" s="331" t="s">
        <v>3152</v>
      </c>
      <c r="C93" s="332"/>
      <c r="D93" s="332"/>
      <c r="E93" s="332"/>
      <c r="F93" s="332"/>
      <c r="G93" s="333"/>
      <c r="H93" s="199"/>
    </row>
    <row r="94" spans="2:8">
      <c r="B94" s="331" t="s">
        <v>3287</v>
      </c>
      <c r="C94" s="332"/>
      <c r="D94" s="332"/>
      <c r="E94" s="332"/>
      <c r="F94" s="332"/>
      <c r="G94" s="333"/>
      <c r="H94" s="199"/>
    </row>
    <row r="95" spans="2:8">
      <c r="B95" s="331"/>
      <c r="C95" s="332"/>
      <c r="D95" s="332"/>
      <c r="E95" s="332"/>
      <c r="F95" s="332"/>
      <c r="G95" s="333"/>
      <c r="H95" s="199"/>
    </row>
    <row r="96" spans="2:8">
      <c r="B96" s="331" t="s">
        <v>2338</v>
      </c>
      <c r="C96" s="332"/>
      <c r="D96" s="332"/>
      <c r="E96" s="332"/>
      <c r="F96" s="332"/>
      <c r="G96" s="333"/>
      <c r="H96" s="199"/>
    </row>
    <row r="97" spans="2:8">
      <c r="B97" s="331" t="s">
        <v>3288</v>
      </c>
      <c r="C97" s="332"/>
      <c r="D97" s="332"/>
      <c r="E97" s="332"/>
      <c r="F97" s="332"/>
      <c r="G97" s="333"/>
      <c r="H97" s="199"/>
    </row>
    <row r="98" spans="2:8">
      <c r="B98" s="331" t="s">
        <v>3289</v>
      </c>
      <c r="C98" s="332"/>
      <c r="D98" s="332"/>
      <c r="E98" s="332"/>
      <c r="F98" s="332"/>
      <c r="G98" s="333"/>
      <c r="H98" s="199"/>
    </row>
    <row r="99" spans="2:8">
      <c r="B99" s="331" t="s">
        <v>3290</v>
      </c>
      <c r="C99" s="332"/>
      <c r="D99" s="332"/>
      <c r="E99" s="332"/>
      <c r="F99" s="332"/>
      <c r="G99" s="333"/>
      <c r="H99" s="199"/>
    </row>
    <row r="100" spans="2:8">
      <c r="B100" s="331" t="s">
        <v>3291</v>
      </c>
      <c r="C100" s="332"/>
      <c r="D100" s="332"/>
      <c r="E100" s="332"/>
      <c r="F100" s="332"/>
      <c r="G100" s="333"/>
      <c r="H100" s="199"/>
    </row>
    <row r="101" spans="2:8" ht="17.25" thickBot="1">
      <c r="B101" s="353"/>
      <c r="C101" s="274"/>
      <c r="D101" s="275"/>
      <c r="E101" s="276"/>
      <c r="F101" s="276"/>
      <c r="G101" s="304"/>
      <c r="H101" s="199"/>
    </row>
    <row r="102" spans="2:8" ht="20.100000000000001" customHeight="1">
      <c r="B102" s="219"/>
      <c r="C102" s="219"/>
      <c r="D102" s="220"/>
      <c r="E102" s="221"/>
      <c r="F102" s="221"/>
      <c r="G102" s="219"/>
      <c r="H102"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6">
    <outlinePr summaryBelow="0"/>
    <pageSetUpPr fitToPage="1"/>
  </sheetPr>
  <dimension ref="A1:H103"/>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354" t="s">
        <v>581</v>
      </c>
      <c r="C2" s="355"/>
      <c r="D2" s="355"/>
      <c r="E2" s="355"/>
      <c r="F2" s="355"/>
      <c r="G2" s="356"/>
      <c r="H2" s="189"/>
    </row>
    <row r="3" spans="1:8" ht="13.5" customHeight="1">
      <c r="A3" s="45"/>
      <c r="B3" s="236"/>
      <c r="C3" s="236"/>
      <c r="D3" s="236"/>
      <c r="E3" s="236"/>
      <c r="F3" s="236"/>
      <c r="G3" s="236"/>
      <c r="H3" s="191"/>
    </row>
    <row r="4" spans="1:8">
      <c r="A4" s="45"/>
      <c r="B4" s="41" t="s">
        <v>3292</v>
      </c>
      <c r="C4" s="41"/>
      <c r="D4" s="41"/>
      <c r="E4" s="41"/>
      <c r="F4" s="41"/>
      <c r="G4" s="41"/>
      <c r="H4" s="191"/>
    </row>
    <row r="5" spans="1:8">
      <c r="A5" s="45"/>
      <c r="B5" s="41" t="s">
        <v>2250</v>
      </c>
      <c r="C5" s="41"/>
      <c r="D5" s="41"/>
      <c r="E5" s="41"/>
      <c r="F5" s="41"/>
      <c r="G5" s="41"/>
      <c r="H5" s="191"/>
    </row>
    <row r="6" spans="1:8" ht="13.5" customHeight="1" thickBot="1">
      <c r="A6" s="45"/>
      <c r="B6" s="239"/>
      <c r="C6" s="239"/>
      <c r="D6" s="239"/>
      <c r="E6" s="239"/>
      <c r="F6" s="239"/>
      <c r="G6" s="239"/>
      <c r="H6" s="191"/>
    </row>
    <row r="7" spans="1:8" ht="20.25" customHeight="1" thickBot="1">
      <c r="A7" s="44"/>
      <c r="B7" s="192" t="s">
        <v>24</v>
      </c>
      <c r="C7" s="193" t="s">
        <v>1298</v>
      </c>
      <c r="D7" s="193" t="s">
        <v>1299</v>
      </c>
      <c r="E7" s="193" t="s">
        <v>1300</v>
      </c>
      <c r="F7" s="194" t="s">
        <v>1301</v>
      </c>
      <c r="G7" s="195" t="s">
        <v>993</v>
      </c>
      <c r="H7" s="44"/>
    </row>
    <row r="8" spans="1:8" ht="17.25" thickBot="1">
      <c r="B8" s="200" t="s">
        <v>1122</v>
      </c>
      <c r="C8" s="201" t="s">
        <v>3293</v>
      </c>
      <c r="D8" s="202" t="s">
        <v>1317</v>
      </c>
      <c r="E8" s="203" t="s">
        <v>1858</v>
      </c>
      <c r="F8" s="204" t="s">
        <v>1889</v>
      </c>
      <c r="G8" s="205" t="s">
        <v>2176</v>
      </c>
      <c r="H8" s="199"/>
    </row>
    <row r="9" spans="1:8" s="44" customFormat="1" ht="20.100000000000001" customHeight="1" thickBot="1">
      <c r="A9" s="8"/>
      <c r="B9" s="196" t="s">
        <v>1860</v>
      </c>
      <c r="C9" s="197"/>
      <c r="D9" s="197"/>
      <c r="E9" s="197"/>
      <c r="F9" s="197"/>
      <c r="G9" s="198"/>
      <c r="H9" s="199"/>
    </row>
    <row r="10" spans="1:8" ht="45">
      <c r="B10" s="200" t="s">
        <v>3167</v>
      </c>
      <c r="C10" s="201" t="s">
        <v>3294</v>
      </c>
      <c r="D10" s="202" t="s">
        <v>1339</v>
      </c>
      <c r="E10" s="203" t="s">
        <v>1318</v>
      </c>
      <c r="F10" s="204"/>
      <c r="G10" s="205" t="s">
        <v>3295</v>
      </c>
      <c r="H10" s="199"/>
    </row>
    <row r="11" spans="1:8">
      <c r="B11" s="206" t="s">
        <v>3296</v>
      </c>
      <c r="C11" s="207" t="s">
        <v>3297</v>
      </c>
      <c r="D11" s="208" t="s">
        <v>2177</v>
      </c>
      <c r="E11" s="209" t="s">
        <v>1338</v>
      </c>
      <c r="F11" s="210" t="s">
        <v>1889</v>
      </c>
      <c r="G11" s="212" t="s">
        <v>2179</v>
      </c>
      <c r="H11" s="199"/>
    </row>
    <row r="12" spans="1:8" ht="30">
      <c r="B12" s="206" t="s">
        <v>2588</v>
      </c>
      <c r="C12" s="207" t="s">
        <v>3298</v>
      </c>
      <c r="D12" s="208" t="s">
        <v>2180</v>
      </c>
      <c r="E12" s="209" t="s">
        <v>1893</v>
      </c>
      <c r="F12" s="210"/>
      <c r="G12" s="212" t="s">
        <v>3173</v>
      </c>
      <c r="H12" s="199"/>
    </row>
    <row r="13" spans="1:8" ht="30">
      <c r="B13" s="206" t="s">
        <v>3299</v>
      </c>
      <c r="C13" s="207" t="s">
        <v>3300</v>
      </c>
      <c r="D13" s="208" t="s">
        <v>1476</v>
      </c>
      <c r="E13" s="209" t="s">
        <v>1893</v>
      </c>
      <c r="F13" s="210" t="s">
        <v>1889</v>
      </c>
      <c r="G13" s="212" t="s">
        <v>1589</v>
      </c>
      <c r="H13" s="199"/>
    </row>
    <row r="14" spans="1:8" ht="45">
      <c r="B14" s="206" t="s">
        <v>3301</v>
      </c>
      <c r="C14" s="207" t="s">
        <v>3302</v>
      </c>
      <c r="D14" s="208" t="s">
        <v>1312</v>
      </c>
      <c r="E14" s="209" t="s">
        <v>1338</v>
      </c>
      <c r="F14" s="210"/>
      <c r="G14" s="212" t="s">
        <v>3303</v>
      </c>
      <c r="H14" s="199"/>
    </row>
    <row r="15" spans="1:8" ht="45">
      <c r="B15" s="206" t="s">
        <v>3304</v>
      </c>
      <c r="C15" s="207" t="s">
        <v>3305</v>
      </c>
      <c r="D15" s="208" t="s">
        <v>1337</v>
      </c>
      <c r="E15" s="209" t="s">
        <v>1338</v>
      </c>
      <c r="F15" s="210"/>
      <c r="G15" s="212" t="s">
        <v>3306</v>
      </c>
      <c r="H15" s="199"/>
    </row>
    <row r="16" spans="1:8" ht="30">
      <c r="B16" s="206" t="s">
        <v>3307</v>
      </c>
      <c r="C16" s="207" t="s">
        <v>3308</v>
      </c>
      <c r="D16" s="208" t="s">
        <v>1375</v>
      </c>
      <c r="E16" s="209" t="s">
        <v>1338</v>
      </c>
      <c r="F16" s="210"/>
      <c r="G16" s="212" t="s">
        <v>2252</v>
      </c>
      <c r="H16" s="199"/>
    </row>
    <row r="17" spans="2:8" ht="75">
      <c r="B17" s="206" t="s">
        <v>2370</v>
      </c>
      <c r="C17" s="207" t="s">
        <v>3309</v>
      </c>
      <c r="D17" s="208" t="s">
        <v>2183</v>
      </c>
      <c r="E17" s="209" t="s">
        <v>1893</v>
      </c>
      <c r="F17" s="210"/>
      <c r="G17" s="212" t="s">
        <v>3310</v>
      </c>
      <c r="H17" s="199"/>
    </row>
    <row r="18" spans="2:8" ht="45">
      <c r="B18" s="206" t="s">
        <v>2373</v>
      </c>
      <c r="C18" s="207" t="s">
        <v>3311</v>
      </c>
      <c r="D18" s="208" t="s">
        <v>1306</v>
      </c>
      <c r="E18" s="209" t="s">
        <v>1893</v>
      </c>
      <c r="F18" s="210"/>
      <c r="G18" s="212" t="s">
        <v>3312</v>
      </c>
      <c r="H18" s="199"/>
    </row>
    <row r="19" spans="2:8" ht="75">
      <c r="B19" s="206" t="s">
        <v>429</v>
      </c>
      <c r="C19" s="207" t="s">
        <v>3313</v>
      </c>
      <c r="D19" s="208" t="s">
        <v>2184</v>
      </c>
      <c r="E19" s="209" t="s">
        <v>1893</v>
      </c>
      <c r="F19" s="210"/>
      <c r="G19" s="212" t="s">
        <v>3314</v>
      </c>
      <c r="H19" s="199"/>
    </row>
    <row r="20" spans="2:8" ht="90">
      <c r="B20" s="206" t="s">
        <v>565</v>
      </c>
      <c r="C20" s="207" t="s">
        <v>3315</v>
      </c>
      <c r="D20" s="208" t="s">
        <v>1476</v>
      </c>
      <c r="E20" s="209" t="s">
        <v>1893</v>
      </c>
      <c r="F20" s="210"/>
      <c r="G20" s="212" t="s">
        <v>3316</v>
      </c>
      <c r="H20" s="199"/>
    </row>
    <row r="21" spans="2:8">
      <c r="B21" s="206" t="s">
        <v>2408</v>
      </c>
      <c r="C21" s="207" t="s">
        <v>3317</v>
      </c>
      <c r="D21" s="208" t="s">
        <v>2223</v>
      </c>
      <c r="E21" s="209" t="s">
        <v>1338</v>
      </c>
      <c r="F21" s="210"/>
      <c r="G21" s="224" t="s">
        <v>2269</v>
      </c>
      <c r="H21" s="199"/>
    </row>
    <row r="22" spans="2:8">
      <c r="B22" s="206" t="s">
        <v>2410</v>
      </c>
      <c r="C22" s="207" t="s">
        <v>3318</v>
      </c>
      <c r="D22" s="208" t="s">
        <v>2223</v>
      </c>
      <c r="E22" s="209" t="s">
        <v>1338</v>
      </c>
      <c r="F22" s="210"/>
      <c r="G22" s="225"/>
      <c r="H22" s="199"/>
    </row>
    <row r="23" spans="2:8">
      <c r="B23" s="206" t="s">
        <v>2412</v>
      </c>
      <c r="C23" s="207" t="s">
        <v>3319</v>
      </c>
      <c r="D23" s="208" t="s">
        <v>2223</v>
      </c>
      <c r="E23" s="209" t="s">
        <v>1338</v>
      </c>
      <c r="F23" s="210"/>
      <c r="G23" s="253"/>
      <c r="H23" s="199"/>
    </row>
    <row r="24" spans="2:8" ht="17.25" thickBot="1">
      <c r="B24" s="206" t="s">
        <v>3320</v>
      </c>
      <c r="C24" s="207" t="s">
        <v>1094</v>
      </c>
      <c r="D24" s="208" t="s">
        <v>1312</v>
      </c>
      <c r="E24" s="209" t="s">
        <v>1393</v>
      </c>
      <c r="F24" s="210"/>
      <c r="G24" s="212"/>
      <c r="H24" s="199"/>
    </row>
    <row r="25" spans="2:8" ht="20.100000000000001" customHeight="1" thickBot="1">
      <c r="B25" s="196" t="s">
        <v>1884</v>
      </c>
      <c r="C25" s="197"/>
      <c r="D25" s="197"/>
      <c r="E25" s="197"/>
      <c r="F25" s="197"/>
      <c r="G25" s="198"/>
      <c r="H25" s="199"/>
    </row>
    <row r="26" spans="2:8" ht="30">
      <c r="B26" s="206" t="s">
        <v>3188</v>
      </c>
      <c r="C26" s="207" t="s">
        <v>3321</v>
      </c>
      <c r="D26" s="208">
        <v>1</v>
      </c>
      <c r="E26" s="209" t="s">
        <v>1318</v>
      </c>
      <c r="F26" s="210"/>
      <c r="G26" s="212" t="s">
        <v>3322</v>
      </c>
      <c r="H26" s="199"/>
    </row>
    <row r="27" spans="2:8" ht="60">
      <c r="B27" s="206" t="s">
        <v>3191</v>
      </c>
      <c r="C27" s="207" t="s">
        <v>3323</v>
      </c>
      <c r="D27" s="208">
        <v>1</v>
      </c>
      <c r="E27" s="209" t="s">
        <v>1318</v>
      </c>
      <c r="F27" s="210" t="s">
        <v>3193</v>
      </c>
      <c r="G27" s="212" t="s">
        <v>3324</v>
      </c>
      <c r="H27" s="199"/>
    </row>
    <row r="28" spans="2:8" ht="60">
      <c r="B28" s="206" t="s">
        <v>3195</v>
      </c>
      <c r="C28" s="207" t="s">
        <v>3325</v>
      </c>
      <c r="D28" s="208" t="s">
        <v>2180</v>
      </c>
      <c r="E28" s="209" t="s">
        <v>1893</v>
      </c>
      <c r="F28" s="210" t="s">
        <v>3193</v>
      </c>
      <c r="G28" s="212" t="s">
        <v>3326</v>
      </c>
      <c r="H28" s="199"/>
    </row>
    <row r="29" spans="2:8">
      <c r="B29" s="206" t="s">
        <v>3198</v>
      </c>
      <c r="C29" s="207" t="s">
        <v>3327</v>
      </c>
      <c r="D29" s="208" t="s">
        <v>2177</v>
      </c>
      <c r="E29" s="209" t="s">
        <v>1338</v>
      </c>
      <c r="F29" s="210"/>
      <c r="G29" s="224" t="s">
        <v>2280</v>
      </c>
      <c r="H29" s="199"/>
    </row>
    <row r="30" spans="2:8">
      <c r="B30" s="206" t="s">
        <v>3328</v>
      </c>
      <c r="C30" s="207" t="s">
        <v>3329</v>
      </c>
      <c r="D30" s="208" t="s">
        <v>1476</v>
      </c>
      <c r="E30" s="209" t="s">
        <v>1893</v>
      </c>
      <c r="F30" s="210"/>
      <c r="G30" s="225"/>
      <c r="H30" s="199"/>
    </row>
    <row r="31" spans="2:8">
      <c r="B31" s="206" t="s">
        <v>3202</v>
      </c>
      <c r="C31" s="207" t="s">
        <v>3330</v>
      </c>
      <c r="D31" s="208" t="s">
        <v>2183</v>
      </c>
      <c r="E31" s="209" t="s">
        <v>1893</v>
      </c>
      <c r="F31" s="210"/>
      <c r="G31" s="225"/>
      <c r="H31" s="199"/>
    </row>
    <row r="32" spans="2:8">
      <c r="B32" s="206" t="s">
        <v>3331</v>
      </c>
      <c r="C32" s="207" t="s">
        <v>3332</v>
      </c>
      <c r="D32" s="208" t="s">
        <v>2188</v>
      </c>
      <c r="E32" s="209" t="s">
        <v>1893</v>
      </c>
      <c r="F32" s="210"/>
      <c r="G32" s="225"/>
      <c r="H32" s="199"/>
    </row>
    <row r="33" spans="2:8">
      <c r="B33" s="206" t="s">
        <v>3207</v>
      </c>
      <c r="C33" s="207" t="s">
        <v>3333</v>
      </c>
      <c r="D33" s="208" t="s">
        <v>3206</v>
      </c>
      <c r="E33" s="209" t="s">
        <v>1318</v>
      </c>
      <c r="F33" s="210"/>
      <c r="G33" s="253"/>
      <c r="H33" s="199"/>
    </row>
    <row r="34" spans="2:8" ht="45">
      <c r="B34" s="206" t="s">
        <v>3334</v>
      </c>
      <c r="C34" s="207" t="s">
        <v>3335</v>
      </c>
      <c r="D34" s="208" t="s">
        <v>3206</v>
      </c>
      <c r="E34" s="209" t="s">
        <v>1318</v>
      </c>
      <c r="F34" s="211" t="s">
        <v>2174</v>
      </c>
      <c r="G34" s="212" t="s">
        <v>3336</v>
      </c>
      <c r="H34" s="199"/>
    </row>
    <row r="35" spans="2:8" ht="60">
      <c r="B35" s="206" t="s">
        <v>2442</v>
      </c>
      <c r="C35" s="207" t="s">
        <v>3337</v>
      </c>
      <c r="D35" s="208" t="s">
        <v>1317</v>
      </c>
      <c r="E35" s="209" t="s">
        <v>1318</v>
      </c>
      <c r="F35" s="210"/>
      <c r="G35" s="212" t="s">
        <v>3338</v>
      </c>
      <c r="H35" s="199"/>
    </row>
    <row r="36" spans="2:8" ht="90">
      <c r="B36" s="206" t="s">
        <v>1891</v>
      </c>
      <c r="C36" s="207" t="s">
        <v>3339</v>
      </c>
      <c r="D36" s="208" t="s">
        <v>1381</v>
      </c>
      <c r="E36" s="209" t="s">
        <v>1893</v>
      </c>
      <c r="F36" s="210" t="s">
        <v>3193</v>
      </c>
      <c r="G36" s="212" t="s">
        <v>3340</v>
      </c>
      <c r="H36" s="199"/>
    </row>
    <row r="37" spans="2:8" ht="30">
      <c r="B37" s="206" t="s">
        <v>1896</v>
      </c>
      <c r="C37" s="207" t="s">
        <v>3341</v>
      </c>
      <c r="D37" s="208" t="s">
        <v>1312</v>
      </c>
      <c r="E37" s="209" t="s">
        <v>1338</v>
      </c>
      <c r="F37" s="210"/>
      <c r="G37" s="212" t="s">
        <v>3217</v>
      </c>
      <c r="H37" s="199"/>
    </row>
    <row r="38" spans="2:8" ht="60">
      <c r="B38" s="206" t="s">
        <v>1899</v>
      </c>
      <c r="C38" s="207" t="s">
        <v>3342</v>
      </c>
      <c r="D38" s="208" t="s">
        <v>1337</v>
      </c>
      <c r="E38" s="209" t="s">
        <v>1338</v>
      </c>
      <c r="F38" s="210"/>
      <c r="G38" s="212" t="s">
        <v>3219</v>
      </c>
      <c r="H38" s="199"/>
    </row>
    <row r="39" spans="2:8" ht="60">
      <c r="B39" s="206" t="s">
        <v>1903</v>
      </c>
      <c r="C39" s="207" t="s">
        <v>3343</v>
      </c>
      <c r="D39" s="208" t="s">
        <v>1337</v>
      </c>
      <c r="E39" s="209" t="s">
        <v>1338</v>
      </c>
      <c r="F39" s="210"/>
      <c r="G39" s="212" t="s">
        <v>3221</v>
      </c>
      <c r="H39" s="199"/>
    </row>
    <row r="40" spans="2:8" ht="135">
      <c r="B40" s="206" t="s">
        <v>822</v>
      </c>
      <c r="C40" s="207" t="s">
        <v>3344</v>
      </c>
      <c r="D40" s="208" t="s">
        <v>1317</v>
      </c>
      <c r="E40" s="209" t="s">
        <v>2201</v>
      </c>
      <c r="F40" s="210"/>
      <c r="G40" s="212" t="s">
        <v>3345</v>
      </c>
      <c r="H40" s="199"/>
    </row>
    <row r="41" spans="2:8" ht="90">
      <c r="B41" s="206" t="s">
        <v>570</v>
      </c>
      <c r="C41" s="207" t="s">
        <v>3346</v>
      </c>
      <c r="D41" s="208" t="s">
        <v>1381</v>
      </c>
      <c r="E41" s="209" t="s">
        <v>3156</v>
      </c>
      <c r="F41" s="210"/>
      <c r="G41" s="212" t="s">
        <v>3225</v>
      </c>
      <c r="H41" s="199"/>
    </row>
    <row r="42" spans="2:8" ht="90">
      <c r="B42" s="206" t="s">
        <v>3226</v>
      </c>
      <c r="C42" s="207" t="s">
        <v>3347</v>
      </c>
      <c r="D42" s="208" t="s">
        <v>1347</v>
      </c>
      <c r="E42" s="209" t="s">
        <v>3156</v>
      </c>
      <c r="F42" s="210"/>
      <c r="G42" s="212" t="s">
        <v>3228</v>
      </c>
      <c r="H42" s="199"/>
    </row>
    <row r="43" spans="2:8">
      <c r="B43" s="206" t="s">
        <v>2462</v>
      </c>
      <c r="C43" s="207" t="s">
        <v>3348</v>
      </c>
      <c r="D43" s="208" t="s">
        <v>1481</v>
      </c>
      <c r="E43" s="209" t="s">
        <v>1338</v>
      </c>
      <c r="F43" s="210"/>
      <c r="G43" s="212" t="s">
        <v>2269</v>
      </c>
      <c r="H43" s="199"/>
    </row>
    <row r="44" spans="2:8" ht="75">
      <c r="B44" s="206" t="s">
        <v>1331</v>
      </c>
      <c r="C44" s="207" t="s">
        <v>3349</v>
      </c>
      <c r="D44" s="208" t="s">
        <v>1306</v>
      </c>
      <c r="E44" s="209" t="s">
        <v>1333</v>
      </c>
      <c r="F44" s="210"/>
      <c r="G44" s="212" t="s">
        <v>3231</v>
      </c>
      <c r="H44" s="199"/>
    </row>
    <row r="45" spans="2:8" ht="75">
      <c r="B45" s="206" t="s">
        <v>831</v>
      </c>
      <c r="C45" s="207" t="s">
        <v>3350</v>
      </c>
      <c r="D45" s="208" t="s">
        <v>1912</v>
      </c>
      <c r="E45" s="209" t="s">
        <v>1798</v>
      </c>
      <c r="F45" s="210"/>
      <c r="G45" s="212" t="s">
        <v>3351</v>
      </c>
      <c r="H45" s="199"/>
    </row>
    <row r="46" spans="2:8" ht="75">
      <c r="B46" s="206" t="s">
        <v>1916</v>
      </c>
      <c r="C46" s="207" t="s">
        <v>3353</v>
      </c>
      <c r="D46" s="208" t="s">
        <v>1413</v>
      </c>
      <c r="E46" s="209" t="s">
        <v>1318</v>
      </c>
      <c r="F46" s="210"/>
      <c r="G46" s="212" t="s">
        <v>3235</v>
      </c>
      <c r="H46" s="199"/>
    </row>
    <row r="47" spans="2:8" ht="75">
      <c r="B47" s="206" t="s">
        <v>1919</v>
      </c>
      <c r="C47" s="207" t="s">
        <v>3354</v>
      </c>
      <c r="D47" s="208" t="s">
        <v>1413</v>
      </c>
      <c r="E47" s="209" t="s">
        <v>1318</v>
      </c>
      <c r="F47" s="210"/>
      <c r="G47" s="212" t="s">
        <v>3237</v>
      </c>
      <c r="H47" s="199"/>
    </row>
    <row r="48" spans="2:8" ht="45">
      <c r="B48" s="206" t="s">
        <v>1922</v>
      </c>
      <c r="C48" s="207" t="s">
        <v>3355</v>
      </c>
      <c r="D48" s="208" t="s">
        <v>1413</v>
      </c>
      <c r="E48" s="209" t="s">
        <v>1318</v>
      </c>
      <c r="F48" s="210"/>
      <c r="G48" s="212" t="s">
        <v>3356</v>
      </c>
      <c r="H48" s="199"/>
    </row>
    <row r="49" spans="2:8" ht="105">
      <c r="B49" s="206" t="s">
        <v>1928</v>
      </c>
      <c r="C49" s="207" t="s">
        <v>3357</v>
      </c>
      <c r="D49" s="208" t="s">
        <v>1930</v>
      </c>
      <c r="E49" s="209" t="s">
        <v>1598</v>
      </c>
      <c r="F49" s="210"/>
      <c r="G49" s="212" t="s">
        <v>3241</v>
      </c>
      <c r="H49" s="199"/>
    </row>
    <row r="50" spans="2:8" ht="105">
      <c r="B50" s="206" t="s">
        <v>1932</v>
      </c>
      <c r="C50" s="207" t="s">
        <v>3358</v>
      </c>
      <c r="D50" s="208" t="s">
        <v>1930</v>
      </c>
      <c r="E50" s="209" t="s">
        <v>1598</v>
      </c>
      <c r="F50" s="210"/>
      <c r="G50" s="212" t="s">
        <v>3243</v>
      </c>
      <c r="H50" s="199"/>
    </row>
    <row r="51" spans="2:8" ht="105">
      <c r="B51" s="206" t="s">
        <v>1935</v>
      </c>
      <c r="C51" s="207" t="s">
        <v>3359</v>
      </c>
      <c r="D51" s="208" t="s">
        <v>1930</v>
      </c>
      <c r="E51" s="209" t="s">
        <v>1598</v>
      </c>
      <c r="F51" s="210"/>
      <c r="G51" s="212" t="s">
        <v>3245</v>
      </c>
      <c r="H51" s="199"/>
    </row>
    <row r="52" spans="2:8" ht="105">
      <c r="B52" s="206" t="s">
        <v>1938</v>
      </c>
      <c r="C52" s="207" t="s">
        <v>3360</v>
      </c>
      <c r="D52" s="208" t="s">
        <v>1930</v>
      </c>
      <c r="E52" s="209" t="s">
        <v>1598</v>
      </c>
      <c r="F52" s="210"/>
      <c r="G52" s="212" t="s">
        <v>3247</v>
      </c>
      <c r="H52" s="199"/>
    </row>
    <row r="53" spans="2:8" ht="105">
      <c r="B53" s="206" t="s">
        <v>1941</v>
      </c>
      <c r="C53" s="207" t="s">
        <v>3361</v>
      </c>
      <c r="D53" s="208" t="s">
        <v>1930</v>
      </c>
      <c r="E53" s="209" t="s">
        <v>1598</v>
      </c>
      <c r="F53" s="210"/>
      <c r="G53" s="212" t="s">
        <v>3249</v>
      </c>
      <c r="H53" s="199"/>
    </row>
    <row r="54" spans="2:8" ht="105">
      <c r="B54" s="206" t="s">
        <v>1944</v>
      </c>
      <c r="C54" s="207" t="s">
        <v>3362</v>
      </c>
      <c r="D54" s="208" t="s">
        <v>1532</v>
      </c>
      <c r="E54" s="209" t="s">
        <v>1318</v>
      </c>
      <c r="F54" s="210"/>
      <c r="G54" s="212" t="s">
        <v>3363</v>
      </c>
      <c r="H54" s="199"/>
    </row>
    <row r="55" spans="2:8" ht="30">
      <c r="B55" s="206" t="s">
        <v>1947</v>
      </c>
      <c r="C55" s="207" t="s">
        <v>3364</v>
      </c>
      <c r="D55" s="208" t="s">
        <v>1479</v>
      </c>
      <c r="E55" s="209" t="s">
        <v>1318</v>
      </c>
      <c r="F55" s="210"/>
      <c r="G55" s="212" t="s">
        <v>3253</v>
      </c>
      <c r="H55" s="199"/>
    </row>
    <row r="56" spans="2:8">
      <c r="B56" s="206" t="s">
        <v>993</v>
      </c>
      <c r="C56" s="207" t="s">
        <v>3365</v>
      </c>
      <c r="D56" s="208" t="s">
        <v>1337</v>
      </c>
      <c r="E56" s="209" t="s">
        <v>1338</v>
      </c>
      <c r="F56" s="210"/>
      <c r="G56" s="212" t="s">
        <v>2269</v>
      </c>
      <c r="H56" s="199"/>
    </row>
    <row r="57" spans="2:8" ht="90">
      <c r="B57" s="206" t="s">
        <v>3366</v>
      </c>
      <c r="C57" s="207" t="s">
        <v>3367</v>
      </c>
      <c r="D57" s="208" t="s">
        <v>1339</v>
      </c>
      <c r="E57" s="209" t="s">
        <v>2274</v>
      </c>
      <c r="F57" s="210"/>
      <c r="G57" s="212" t="s">
        <v>3368</v>
      </c>
      <c r="H57" s="199"/>
    </row>
    <row r="58" spans="2:8" ht="90">
      <c r="B58" s="206" t="s">
        <v>2520</v>
      </c>
      <c r="C58" s="207" t="s">
        <v>3369</v>
      </c>
      <c r="D58" s="208" t="s">
        <v>1339</v>
      </c>
      <c r="E58" s="209" t="s">
        <v>2274</v>
      </c>
      <c r="F58" s="210"/>
      <c r="G58" s="212" t="s">
        <v>3258</v>
      </c>
      <c r="H58" s="199"/>
    </row>
    <row r="59" spans="2:8" ht="90">
      <c r="B59" s="206" t="s">
        <v>2522</v>
      </c>
      <c r="C59" s="207" t="s">
        <v>3370</v>
      </c>
      <c r="D59" s="208" t="s">
        <v>1339</v>
      </c>
      <c r="E59" s="209" t="s">
        <v>2274</v>
      </c>
      <c r="F59" s="210"/>
      <c r="G59" s="212" t="s">
        <v>3260</v>
      </c>
      <c r="H59" s="199"/>
    </row>
    <row r="60" spans="2:8" ht="60">
      <c r="B60" s="206" t="s">
        <v>2524</v>
      </c>
      <c r="C60" s="207" t="s">
        <v>3371</v>
      </c>
      <c r="D60" s="208" t="s">
        <v>1339</v>
      </c>
      <c r="E60" s="209" t="s">
        <v>1318</v>
      </c>
      <c r="F60" s="210"/>
      <c r="G60" s="212" t="s">
        <v>3372</v>
      </c>
      <c r="H60" s="199"/>
    </row>
    <row r="61" spans="2:8" ht="90">
      <c r="B61" s="206" t="s">
        <v>2526</v>
      </c>
      <c r="C61" s="207" t="s">
        <v>3373</v>
      </c>
      <c r="D61" s="208" t="s">
        <v>1339</v>
      </c>
      <c r="E61" s="209" t="s">
        <v>1598</v>
      </c>
      <c r="F61" s="210"/>
      <c r="G61" s="212" t="s">
        <v>3264</v>
      </c>
      <c r="H61" s="199"/>
    </row>
    <row r="62" spans="2:8" ht="90">
      <c r="B62" s="206" t="s">
        <v>2528</v>
      </c>
      <c r="C62" s="207" t="s">
        <v>3374</v>
      </c>
      <c r="D62" s="208" t="s">
        <v>1339</v>
      </c>
      <c r="E62" s="209" t="s">
        <v>1598</v>
      </c>
      <c r="F62" s="210"/>
      <c r="G62" s="212" t="s">
        <v>3266</v>
      </c>
      <c r="H62" s="199"/>
    </row>
    <row r="63" spans="2:8" ht="90">
      <c r="B63" s="206" t="s">
        <v>2530</v>
      </c>
      <c r="C63" s="207" t="s">
        <v>3375</v>
      </c>
      <c r="D63" s="208" t="s">
        <v>1339</v>
      </c>
      <c r="E63" s="209" t="s">
        <v>1598</v>
      </c>
      <c r="F63" s="210"/>
      <c r="G63" s="212" t="s">
        <v>3268</v>
      </c>
      <c r="H63" s="199"/>
    </row>
    <row r="64" spans="2:8" ht="90">
      <c r="B64" s="206" t="s">
        <v>2532</v>
      </c>
      <c r="C64" s="207" t="s">
        <v>3376</v>
      </c>
      <c r="D64" s="208" t="s">
        <v>1339</v>
      </c>
      <c r="E64" s="209" t="s">
        <v>1598</v>
      </c>
      <c r="F64" s="210"/>
      <c r="G64" s="212" t="s">
        <v>3270</v>
      </c>
      <c r="H64" s="199"/>
    </row>
    <row r="65" spans="1:8" ht="90">
      <c r="B65" s="206" t="s">
        <v>2534</v>
      </c>
      <c r="C65" s="207" t="s">
        <v>3377</v>
      </c>
      <c r="D65" s="208" t="s">
        <v>1339</v>
      </c>
      <c r="E65" s="209" t="s">
        <v>1598</v>
      </c>
      <c r="F65" s="210"/>
      <c r="G65" s="212" t="s">
        <v>3272</v>
      </c>
      <c r="H65" s="199"/>
    </row>
    <row r="66" spans="1:8" ht="60">
      <c r="B66" s="206" t="s">
        <v>2536</v>
      </c>
      <c r="C66" s="207" t="s">
        <v>3378</v>
      </c>
      <c r="D66" s="208" t="s">
        <v>1339</v>
      </c>
      <c r="E66" s="209" t="s">
        <v>1318</v>
      </c>
      <c r="F66" s="210"/>
      <c r="G66" s="212" t="s">
        <v>3379</v>
      </c>
      <c r="H66" s="199"/>
    </row>
    <row r="67" spans="1:8">
      <c r="B67" s="206" t="s">
        <v>371</v>
      </c>
      <c r="C67" s="207" t="s">
        <v>1095</v>
      </c>
      <c r="D67" s="208" t="s">
        <v>1337</v>
      </c>
      <c r="E67" s="209" t="s">
        <v>1810</v>
      </c>
      <c r="F67" s="210"/>
      <c r="G67" s="212"/>
      <c r="H67" s="199"/>
    </row>
    <row r="68" spans="1:8">
      <c r="B68" s="206" t="s">
        <v>369</v>
      </c>
      <c r="C68" s="207" t="s">
        <v>1096</v>
      </c>
      <c r="D68" s="208">
        <v>14</v>
      </c>
      <c r="E68" s="209" t="s">
        <v>3275</v>
      </c>
      <c r="F68" s="210"/>
      <c r="G68" s="224" t="s">
        <v>3380</v>
      </c>
      <c r="H68" s="199"/>
    </row>
    <row r="69" spans="1:8" ht="17.25" thickBot="1">
      <c r="B69" s="213" t="s">
        <v>370</v>
      </c>
      <c r="C69" s="214" t="s">
        <v>1097</v>
      </c>
      <c r="D69" s="215">
        <v>6</v>
      </c>
      <c r="E69" s="216" t="s">
        <v>3277</v>
      </c>
      <c r="F69" s="217"/>
      <c r="G69" s="226"/>
      <c r="H69" s="199"/>
    </row>
    <row r="70" spans="1:8" s="44" customFormat="1" ht="20.100000000000001" customHeight="1" thickBot="1">
      <c r="A70" s="8"/>
      <c r="B70" s="196" t="s">
        <v>2197</v>
      </c>
      <c r="C70" s="197"/>
      <c r="D70" s="197"/>
      <c r="E70" s="197"/>
      <c r="F70" s="197"/>
      <c r="G70" s="198"/>
      <c r="H70" s="199"/>
    </row>
    <row r="71" spans="1:8" ht="30">
      <c r="B71" s="200" t="s">
        <v>1133</v>
      </c>
      <c r="C71" s="201" t="s">
        <v>3381</v>
      </c>
      <c r="D71" s="202" t="s">
        <v>1317</v>
      </c>
      <c r="E71" s="203" t="s">
        <v>1318</v>
      </c>
      <c r="F71" s="204"/>
      <c r="G71" s="205" t="s">
        <v>2233</v>
      </c>
      <c r="H71" s="199"/>
    </row>
    <row r="72" spans="1:8" ht="17.25" thickBot="1">
      <c r="B72" s="206" t="s">
        <v>1134</v>
      </c>
      <c r="C72" s="207" t="s">
        <v>3382</v>
      </c>
      <c r="D72" s="208" t="s">
        <v>2199</v>
      </c>
      <c r="E72" s="209" t="s">
        <v>1338</v>
      </c>
      <c r="F72" s="210"/>
      <c r="G72" s="212"/>
      <c r="H72" s="199"/>
    </row>
    <row r="73" spans="1:8">
      <c r="A73" s="238"/>
      <c r="B73" s="267"/>
      <c r="C73" s="268"/>
      <c r="D73" s="269"/>
      <c r="E73" s="222"/>
      <c r="F73" s="222"/>
      <c r="G73" s="271"/>
      <c r="H73" s="272"/>
    </row>
    <row r="74" spans="1:8" ht="17.25" thickBot="1">
      <c r="A74" s="238"/>
      <c r="B74" s="273"/>
      <c r="C74" s="274"/>
      <c r="D74" s="275"/>
      <c r="E74" s="276"/>
      <c r="F74" s="276"/>
      <c r="G74" s="278"/>
      <c r="H74" s="272"/>
    </row>
    <row r="75" spans="1:8" ht="18.75">
      <c r="B75" s="328" t="s">
        <v>2323</v>
      </c>
      <c r="C75" s="329"/>
      <c r="D75" s="329"/>
      <c r="E75" s="329"/>
      <c r="F75" s="329"/>
      <c r="G75" s="283"/>
      <c r="H75" s="199"/>
    </row>
    <row r="76" spans="1:8">
      <c r="B76" s="331" t="s">
        <v>3281</v>
      </c>
      <c r="C76" s="332"/>
      <c r="D76" s="332"/>
      <c r="E76" s="332"/>
      <c r="F76" s="332"/>
      <c r="G76" s="283"/>
      <c r="H76" s="199"/>
    </row>
    <row r="77" spans="1:8">
      <c r="B77" s="331" t="s">
        <v>3282</v>
      </c>
      <c r="C77" s="332"/>
      <c r="D77" s="332"/>
      <c r="E77" s="332"/>
      <c r="F77" s="332"/>
      <c r="G77" s="283"/>
      <c r="H77" s="199"/>
    </row>
    <row r="78" spans="1:8">
      <c r="B78" s="331" t="s">
        <v>3383</v>
      </c>
      <c r="C78" s="332"/>
      <c r="D78" s="332"/>
      <c r="E78" s="332"/>
      <c r="F78" s="332"/>
      <c r="G78" s="283"/>
      <c r="H78" s="199"/>
    </row>
    <row r="79" spans="1:8">
      <c r="B79" s="331" t="s">
        <v>3384</v>
      </c>
      <c r="C79" s="352"/>
      <c r="D79" s="332"/>
      <c r="E79" s="332"/>
      <c r="F79" s="332"/>
      <c r="G79" s="283"/>
      <c r="H79" s="199"/>
    </row>
    <row r="80" spans="1:8">
      <c r="B80" s="331"/>
      <c r="C80" s="352"/>
      <c r="D80" s="332"/>
      <c r="E80" s="332"/>
      <c r="F80" s="332"/>
      <c r="G80" s="283"/>
      <c r="H80" s="199"/>
    </row>
    <row r="81" spans="2:8">
      <c r="B81" s="331" t="s">
        <v>2324</v>
      </c>
      <c r="C81" s="332"/>
      <c r="D81" s="332"/>
      <c r="E81" s="332"/>
      <c r="F81" s="332"/>
      <c r="G81" s="283"/>
      <c r="H81" s="199"/>
    </row>
    <row r="82" spans="2:8">
      <c r="B82" s="331" t="s">
        <v>2325</v>
      </c>
      <c r="C82" s="332"/>
      <c r="D82" s="332"/>
      <c r="E82" s="332"/>
      <c r="F82" s="332"/>
      <c r="G82" s="283"/>
      <c r="H82" s="199"/>
    </row>
    <row r="83" spans="2:8">
      <c r="B83" s="331" t="s">
        <v>2326</v>
      </c>
      <c r="C83" s="352"/>
      <c r="D83" s="332" t="s">
        <v>3385</v>
      </c>
      <c r="E83" s="332"/>
      <c r="F83" s="332"/>
      <c r="G83" s="283"/>
      <c r="H83" s="199"/>
    </row>
    <row r="84" spans="2:8">
      <c r="B84" s="331" t="s">
        <v>2327</v>
      </c>
      <c r="C84" s="352"/>
      <c r="D84" s="332" t="s">
        <v>2328</v>
      </c>
      <c r="E84" s="332"/>
      <c r="F84" s="332"/>
      <c r="G84" s="283"/>
      <c r="H84" s="199"/>
    </row>
    <row r="85" spans="2:8">
      <c r="B85" s="331" t="s">
        <v>2329</v>
      </c>
      <c r="C85" s="352"/>
      <c r="D85" s="332"/>
      <c r="E85" s="332"/>
      <c r="F85" s="332"/>
      <c r="G85" s="283"/>
      <c r="H85" s="199"/>
    </row>
    <row r="86" spans="2:8">
      <c r="B86" s="331" t="s">
        <v>2330</v>
      </c>
      <c r="C86" s="352"/>
      <c r="D86" s="332"/>
      <c r="E86" s="332"/>
      <c r="F86" s="332"/>
      <c r="G86" s="283"/>
      <c r="H86" s="199"/>
    </row>
    <row r="87" spans="2:8">
      <c r="B87" s="331" t="s">
        <v>2331</v>
      </c>
      <c r="C87" s="352"/>
      <c r="D87" s="332"/>
      <c r="E87" s="332"/>
      <c r="F87" s="332"/>
      <c r="G87" s="283"/>
      <c r="H87" s="199"/>
    </row>
    <row r="88" spans="2:8">
      <c r="B88" s="331" t="s">
        <v>2332</v>
      </c>
      <c r="C88" s="352"/>
      <c r="D88" s="332"/>
      <c r="E88" s="332"/>
      <c r="F88" s="332"/>
      <c r="G88" s="283"/>
      <c r="H88" s="199"/>
    </row>
    <row r="89" spans="2:8">
      <c r="B89" s="331" t="s">
        <v>2333</v>
      </c>
      <c r="C89" s="352"/>
      <c r="D89" s="332"/>
      <c r="E89" s="332"/>
      <c r="F89" s="332"/>
      <c r="G89" s="283"/>
      <c r="H89" s="199"/>
    </row>
    <row r="90" spans="2:8">
      <c r="B90" s="331" t="s">
        <v>2334</v>
      </c>
      <c r="C90" s="352"/>
      <c r="D90" s="332" t="s">
        <v>3386</v>
      </c>
      <c r="E90" s="332"/>
      <c r="F90" s="332"/>
      <c r="G90" s="283"/>
      <c r="H90" s="199"/>
    </row>
    <row r="91" spans="2:8">
      <c r="B91" s="331"/>
      <c r="C91" s="332"/>
      <c r="D91" s="332"/>
      <c r="E91" s="332"/>
      <c r="F91" s="332"/>
      <c r="G91" s="283"/>
      <c r="H91" s="199"/>
    </row>
    <row r="92" spans="2:8">
      <c r="B92" s="331" t="s">
        <v>2335</v>
      </c>
      <c r="C92" s="332"/>
      <c r="D92" s="332"/>
      <c r="E92" s="332"/>
      <c r="F92" s="332"/>
      <c r="G92" s="283"/>
      <c r="H92" s="199"/>
    </row>
    <row r="93" spans="2:8">
      <c r="B93" s="331" t="s">
        <v>2336</v>
      </c>
      <c r="C93" s="332"/>
      <c r="D93" s="332"/>
      <c r="E93" s="332"/>
      <c r="F93" s="332"/>
      <c r="G93" s="283"/>
      <c r="H93" s="199"/>
    </row>
    <row r="94" spans="2:8" ht="18" customHeight="1">
      <c r="B94" s="331" t="s">
        <v>2337</v>
      </c>
      <c r="C94" s="332"/>
      <c r="D94" s="332"/>
      <c r="E94" s="332"/>
      <c r="F94" s="332"/>
      <c r="G94" s="283"/>
      <c r="H94" s="199"/>
    </row>
    <row r="95" spans="2:8">
      <c r="B95" s="331" t="s">
        <v>3387</v>
      </c>
      <c r="C95" s="332"/>
      <c r="D95" s="332"/>
      <c r="E95" s="332"/>
      <c r="F95" s="332"/>
      <c r="G95" s="283"/>
      <c r="H95" s="199"/>
    </row>
    <row r="96" spans="2:8">
      <c r="B96" s="331"/>
      <c r="C96" s="332"/>
      <c r="D96" s="332"/>
      <c r="E96" s="332"/>
      <c r="F96" s="332"/>
      <c r="G96" s="283"/>
      <c r="H96" s="199"/>
    </row>
    <row r="97" spans="2:8">
      <c r="B97" s="331" t="s">
        <v>2338</v>
      </c>
      <c r="C97" s="332"/>
      <c r="D97" s="332"/>
      <c r="E97" s="332"/>
      <c r="F97" s="332"/>
      <c r="G97" s="283"/>
      <c r="H97" s="199"/>
    </row>
    <row r="98" spans="2:8">
      <c r="B98" s="331" t="s">
        <v>3288</v>
      </c>
      <c r="C98" s="332"/>
      <c r="D98" s="332"/>
      <c r="E98" s="332"/>
      <c r="F98" s="332"/>
      <c r="G98" s="283"/>
      <c r="H98" s="199"/>
    </row>
    <row r="99" spans="2:8">
      <c r="B99" s="331" t="s">
        <v>3289</v>
      </c>
      <c r="C99" s="352"/>
      <c r="D99" s="332"/>
      <c r="E99" s="332"/>
      <c r="F99" s="332"/>
      <c r="G99" s="283"/>
      <c r="H99" s="199"/>
    </row>
    <row r="100" spans="2:8">
      <c r="B100" s="331" t="s">
        <v>3290</v>
      </c>
      <c r="C100" s="352"/>
      <c r="D100" s="332"/>
      <c r="E100" s="332"/>
      <c r="F100" s="332"/>
      <c r="G100" s="283"/>
      <c r="H100" s="199"/>
    </row>
    <row r="101" spans="2:8">
      <c r="B101" s="331" t="s">
        <v>3388</v>
      </c>
      <c r="C101" s="352"/>
      <c r="D101" s="332"/>
      <c r="E101" s="332"/>
      <c r="F101" s="332"/>
      <c r="G101" s="283"/>
      <c r="H101" s="199"/>
    </row>
    <row r="102" spans="2:8" ht="17.25" thickBot="1">
      <c r="B102" s="353"/>
      <c r="C102" s="274"/>
      <c r="D102" s="275"/>
      <c r="E102" s="276"/>
      <c r="F102" s="276"/>
      <c r="G102" s="304"/>
      <c r="H102" s="199"/>
    </row>
    <row r="103" spans="2:8" ht="20.100000000000001" customHeight="1">
      <c r="B103" s="219"/>
      <c r="C103" s="219"/>
      <c r="D103" s="220"/>
      <c r="E103" s="221"/>
      <c r="F103" s="221"/>
      <c r="G103" s="219"/>
      <c r="H103"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7">
    <outlinePr summaryBelow="0"/>
    <pageSetUpPr fitToPage="1"/>
  </sheetPr>
  <dimension ref="A1:H98"/>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3389</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ht="17.25" thickBot="1">
      <c r="B5" s="200" t="s">
        <v>1122</v>
      </c>
      <c r="C5" s="201" t="s">
        <v>3390</v>
      </c>
      <c r="D5" s="202" t="s">
        <v>1317</v>
      </c>
      <c r="E5" s="203" t="s">
        <v>1858</v>
      </c>
      <c r="F5" s="204" t="s">
        <v>1889</v>
      </c>
      <c r="G5" s="205" t="s">
        <v>2176</v>
      </c>
      <c r="H5" s="199"/>
    </row>
    <row r="6" spans="1:8" s="44" customFormat="1" ht="20.100000000000001" customHeight="1" thickBot="1">
      <c r="A6" s="8"/>
      <c r="B6" s="196" t="s">
        <v>1860</v>
      </c>
      <c r="C6" s="197"/>
      <c r="D6" s="197"/>
      <c r="E6" s="197"/>
      <c r="F6" s="197"/>
      <c r="G6" s="198"/>
      <c r="H6" s="199"/>
    </row>
    <row r="7" spans="1:8" ht="30">
      <c r="B7" s="200" t="s">
        <v>3167</v>
      </c>
      <c r="C7" s="201" t="s">
        <v>3391</v>
      </c>
      <c r="D7" s="202" t="s">
        <v>1339</v>
      </c>
      <c r="E7" s="203" t="s">
        <v>1318</v>
      </c>
      <c r="F7" s="204"/>
      <c r="G7" s="205" t="s">
        <v>3392</v>
      </c>
      <c r="H7" s="199"/>
    </row>
    <row r="8" spans="1:8">
      <c r="B8" s="206" t="s">
        <v>3393</v>
      </c>
      <c r="C8" s="207" t="s">
        <v>3394</v>
      </c>
      <c r="D8" s="208" t="s">
        <v>1339</v>
      </c>
      <c r="E8" s="209" t="s">
        <v>1318</v>
      </c>
      <c r="F8" s="210"/>
      <c r="G8" s="212" t="s">
        <v>3395</v>
      </c>
      <c r="H8" s="199"/>
    </row>
    <row r="9" spans="1:8">
      <c r="B9" s="206" t="s">
        <v>3396</v>
      </c>
      <c r="C9" s="207" t="s">
        <v>3397</v>
      </c>
      <c r="D9" s="208" t="s">
        <v>2177</v>
      </c>
      <c r="E9" s="209" t="s">
        <v>1338</v>
      </c>
      <c r="F9" s="210" t="s">
        <v>1889</v>
      </c>
      <c r="G9" s="212" t="s">
        <v>2179</v>
      </c>
      <c r="H9" s="199"/>
    </row>
    <row r="10" spans="1:8" ht="45">
      <c r="B10" s="206" t="s">
        <v>3398</v>
      </c>
      <c r="C10" s="207" t="s">
        <v>3399</v>
      </c>
      <c r="D10" s="208" t="s">
        <v>2177</v>
      </c>
      <c r="E10" s="209" t="s">
        <v>1338</v>
      </c>
      <c r="F10" s="210"/>
      <c r="G10" s="212" t="s">
        <v>3400</v>
      </c>
      <c r="H10" s="199"/>
    </row>
    <row r="11" spans="1:8" ht="30">
      <c r="B11" s="206" t="s">
        <v>2588</v>
      </c>
      <c r="C11" s="207" t="s">
        <v>3401</v>
      </c>
      <c r="D11" s="208" t="s">
        <v>2180</v>
      </c>
      <c r="E11" s="209" t="s">
        <v>1893</v>
      </c>
      <c r="F11" s="210"/>
      <c r="G11" s="212" t="s">
        <v>3402</v>
      </c>
      <c r="H11" s="199"/>
    </row>
    <row r="12" spans="1:8" ht="30">
      <c r="B12" s="206" t="s">
        <v>2370</v>
      </c>
      <c r="C12" s="207" t="s">
        <v>3403</v>
      </c>
      <c r="D12" s="208" t="s">
        <v>2183</v>
      </c>
      <c r="E12" s="209" t="s">
        <v>1893</v>
      </c>
      <c r="F12" s="210"/>
      <c r="G12" s="212" t="s">
        <v>3404</v>
      </c>
      <c r="H12" s="199"/>
    </row>
    <row r="13" spans="1:8" ht="30">
      <c r="B13" s="206" t="s">
        <v>2373</v>
      </c>
      <c r="C13" s="207" t="s">
        <v>3405</v>
      </c>
      <c r="D13" s="208" t="s">
        <v>2093</v>
      </c>
      <c r="E13" s="209" t="s">
        <v>1893</v>
      </c>
      <c r="F13" s="210"/>
      <c r="G13" s="212" t="s">
        <v>3406</v>
      </c>
      <c r="H13" s="199"/>
    </row>
    <row r="14" spans="1:8" ht="60">
      <c r="B14" s="206" t="s">
        <v>429</v>
      </c>
      <c r="C14" s="207" t="s">
        <v>3407</v>
      </c>
      <c r="D14" s="208" t="s">
        <v>2612</v>
      </c>
      <c r="E14" s="209" t="s">
        <v>1893</v>
      </c>
      <c r="F14" s="210"/>
      <c r="G14" s="212" t="s">
        <v>3408</v>
      </c>
      <c r="H14" s="199"/>
    </row>
    <row r="15" spans="1:8" ht="90">
      <c r="B15" s="206" t="s">
        <v>3409</v>
      </c>
      <c r="C15" s="207" t="s">
        <v>3410</v>
      </c>
      <c r="D15" s="208" t="s">
        <v>2272</v>
      </c>
      <c r="E15" s="209" t="s">
        <v>1893</v>
      </c>
      <c r="F15" s="210"/>
      <c r="G15" s="212" t="s">
        <v>3411</v>
      </c>
      <c r="H15" s="199"/>
    </row>
    <row r="16" spans="1:8">
      <c r="B16" s="206" t="s">
        <v>2408</v>
      </c>
      <c r="C16" s="207" t="s">
        <v>3412</v>
      </c>
      <c r="D16" s="208" t="s">
        <v>2223</v>
      </c>
      <c r="E16" s="209" t="s">
        <v>1338</v>
      </c>
      <c r="F16" s="210"/>
      <c r="G16" s="212"/>
      <c r="H16" s="199"/>
    </row>
    <row r="17" spans="2:8">
      <c r="B17" s="206" t="s">
        <v>2410</v>
      </c>
      <c r="C17" s="207" t="s">
        <v>3413</v>
      </c>
      <c r="D17" s="208" t="s">
        <v>2223</v>
      </c>
      <c r="E17" s="209" t="s">
        <v>1338</v>
      </c>
      <c r="F17" s="210"/>
      <c r="G17" s="212"/>
      <c r="H17" s="199"/>
    </row>
    <row r="18" spans="2:8">
      <c r="B18" s="206" t="s">
        <v>2412</v>
      </c>
      <c r="C18" s="207" t="s">
        <v>3414</v>
      </c>
      <c r="D18" s="208" t="s">
        <v>2223</v>
      </c>
      <c r="E18" s="209" t="s">
        <v>1338</v>
      </c>
      <c r="F18" s="210"/>
      <c r="G18" s="212"/>
      <c r="H18" s="199"/>
    </row>
    <row r="19" spans="2:8" ht="60">
      <c r="B19" s="206" t="s">
        <v>3415</v>
      </c>
      <c r="C19" s="207" t="s">
        <v>3416</v>
      </c>
      <c r="D19" s="208" t="s">
        <v>1339</v>
      </c>
      <c r="E19" s="209" t="s">
        <v>2274</v>
      </c>
      <c r="F19" s="210"/>
      <c r="G19" s="212" t="s">
        <v>3417</v>
      </c>
      <c r="H19" s="199"/>
    </row>
    <row r="20" spans="2:8" ht="60">
      <c r="B20" s="206" t="s">
        <v>3418</v>
      </c>
      <c r="C20" s="207" t="s">
        <v>3419</v>
      </c>
      <c r="D20" s="208" t="s">
        <v>1381</v>
      </c>
      <c r="E20" s="209" t="s">
        <v>1893</v>
      </c>
      <c r="F20" s="210" t="s">
        <v>1383</v>
      </c>
      <c r="G20" s="212" t="s">
        <v>3420</v>
      </c>
      <c r="H20" s="199"/>
    </row>
    <row r="21" spans="2:8">
      <c r="B21" s="206" t="s">
        <v>3421</v>
      </c>
      <c r="C21" s="207" t="s">
        <v>3422</v>
      </c>
      <c r="D21" s="208" t="s">
        <v>1312</v>
      </c>
      <c r="E21" s="209" t="s">
        <v>1901</v>
      </c>
      <c r="F21" s="210"/>
      <c r="G21" s="212" t="s">
        <v>1978</v>
      </c>
      <c r="H21" s="199"/>
    </row>
    <row r="22" spans="2:8" ht="45">
      <c r="B22" s="206" t="s">
        <v>3423</v>
      </c>
      <c r="C22" s="207" t="s">
        <v>3424</v>
      </c>
      <c r="D22" s="208" t="s">
        <v>1337</v>
      </c>
      <c r="E22" s="209" t="s">
        <v>1901</v>
      </c>
      <c r="F22" s="210"/>
      <c r="G22" s="212" t="s">
        <v>1981</v>
      </c>
      <c r="H22" s="199"/>
    </row>
    <row r="23" spans="2:8" ht="45">
      <c r="B23" s="206" t="s">
        <v>3425</v>
      </c>
      <c r="C23" s="207" t="s">
        <v>3426</v>
      </c>
      <c r="D23" s="208" t="s">
        <v>1337</v>
      </c>
      <c r="E23" s="209" t="s">
        <v>1901</v>
      </c>
      <c r="F23" s="210"/>
      <c r="G23" s="212" t="s">
        <v>1984</v>
      </c>
      <c r="H23" s="199"/>
    </row>
    <row r="24" spans="2:8" ht="135">
      <c r="B24" s="206" t="s">
        <v>3427</v>
      </c>
      <c r="C24" s="207" t="s">
        <v>3428</v>
      </c>
      <c r="D24" s="208" t="s">
        <v>1339</v>
      </c>
      <c r="E24" s="209" t="s">
        <v>2274</v>
      </c>
      <c r="F24" s="210"/>
      <c r="G24" s="212" t="s">
        <v>3429</v>
      </c>
      <c r="H24" s="199"/>
    </row>
    <row r="25" spans="2:8" ht="90">
      <c r="B25" s="206" t="s">
        <v>3430</v>
      </c>
      <c r="C25" s="207" t="s">
        <v>3431</v>
      </c>
      <c r="D25" s="208" t="s">
        <v>1381</v>
      </c>
      <c r="E25" s="209" t="s">
        <v>1893</v>
      </c>
      <c r="F25" s="210"/>
      <c r="G25" s="212" t="s">
        <v>3432</v>
      </c>
      <c r="H25" s="199"/>
    </row>
    <row r="26" spans="2:8" ht="75">
      <c r="B26" s="206" t="s">
        <v>3433</v>
      </c>
      <c r="C26" s="207" t="s">
        <v>3434</v>
      </c>
      <c r="D26" s="208" t="s">
        <v>1347</v>
      </c>
      <c r="E26" s="209" t="s">
        <v>1893</v>
      </c>
      <c r="F26" s="210"/>
      <c r="G26" s="212" t="s">
        <v>3435</v>
      </c>
      <c r="H26" s="199"/>
    </row>
    <row r="27" spans="2:8">
      <c r="B27" s="206" t="s">
        <v>3436</v>
      </c>
      <c r="C27" s="207" t="s">
        <v>3437</v>
      </c>
      <c r="D27" s="208" t="s">
        <v>1475</v>
      </c>
      <c r="E27" s="209" t="s">
        <v>1893</v>
      </c>
      <c r="F27" s="210"/>
      <c r="G27" s="224" t="s">
        <v>3438</v>
      </c>
      <c r="H27" s="199"/>
    </row>
    <row r="28" spans="2:8" ht="45">
      <c r="B28" s="206" t="s">
        <v>3439</v>
      </c>
      <c r="C28" s="207" t="s">
        <v>3440</v>
      </c>
      <c r="D28" s="208" t="s">
        <v>1532</v>
      </c>
      <c r="E28" s="209" t="s">
        <v>2274</v>
      </c>
      <c r="F28" s="210"/>
      <c r="G28" s="212" t="s">
        <v>3441</v>
      </c>
      <c r="H28" s="199"/>
    </row>
    <row r="29" spans="2:8">
      <c r="B29" s="206" t="s">
        <v>3442</v>
      </c>
      <c r="C29" s="207" t="s">
        <v>3443</v>
      </c>
      <c r="D29" s="208" t="s">
        <v>3162</v>
      </c>
      <c r="E29" s="209" t="s">
        <v>2274</v>
      </c>
      <c r="F29" s="210"/>
      <c r="G29" s="212" t="s">
        <v>3444</v>
      </c>
      <c r="H29" s="199"/>
    </row>
    <row r="30" spans="2:8" ht="45">
      <c r="B30" s="206" t="s">
        <v>3445</v>
      </c>
      <c r="C30" s="207" t="s">
        <v>3446</v>
      </c>
      <c r="D30" s="208" t="s">
        <v>1532</v>
      </c>
      <c r="E30" s="209" t="s">
        <v>2274</v>
      </c>
      <c r="F30" s="210"/>
      <c r="G30" s="212" t="s">
        <v>3447</v>
      </c>
      <c r="H30" s="199"/>
    </row>
    <row r="31" spans="2:8">
      <c r="B31" s="206" t="s">
        <v>3448</v>
      </c>
      <c r="C31" s="207" t="s">
        <v>3449</v>
      </c>
      <c r="D31" s="208" t="s">
        <v>1401</v>
      </c>
      <c r="E31" s="209" t="s">
        <v>1338</v>
      </c>
      <c r="F31" s="210"/>
      <c r="G31" s="212" t="s">
        <v>3450</v>
      </c>
      <c r="H31" s="199"/>
    </row>
    <row r="32" spans="2:8" ht="30">
      <c r="B32" s="206" t="s">
        <v>3451</v>
      </c>
      <c r="C32" s="207" t="s">
        <v>3452</v>
      </c>
      <c r="D32" s="208" t="s">
        <v>1532</v>
      </c>
      <c r="E32" s="209" t="s">
        <v>1893</v>
      </c>
      <c r="F32" s="210"/>
      <c r="G32" s="212" t="s">
        <v>3453</v>
      </c>
      <c r="H32" s="199"/>
    </row>
    <row r="33" spans="2:8" ht="75">
      <c r="B33" s="206" t="s">
        <v>3454</v>
      </c>
      <c r="C33" s="207" t="s">
        <v>3455</v>
      </c>
      <c r="D33" s="208" t="s">
        <v>2186</v>
      </c>
      <c r="E33" s="209" t="s">
        <v>2274</v>
      </c>
      <c r="F33" s="210"/>
      <c r="G33" s="212" t="s">
        <v>3456</v>
      </c>
      <c r="H33" s="199"/>
    </row>
    <row r="34" spans="2:8">
      <c r="B34" s="206" t="s">
        <v>3457</v>
      </c>
      <c r="C34" s="207" t="s">
        <v>3458</v>
      </c>
      <c r="D34" s="208" t="s">
        <v>2184</v>
      </c>
      <c r="E34" s="209" t="s">
        <v>1901</v>
      </c>
      <c r="F34" s="210"/>
      <c r="G34" s="212"/>
      <c r="H34" s="199"/>
    </row>
    <row r="35" spans="2:8" ht="45">
      <c r="B35" s="206" t="s">
        <v>3459</v>
      </c>
      <c r="C35" s="207" t="s">
        <v>3460</v>
      </c>
      <c r="D35" s="208" t="s">
        <v>1339</v>
      </c>
      <c r="E35" s="209" t="s">
        <v>1318</v>
      </c>
      <c r="F35" s="210"/>
      <c r="G35" s="212" t="s">
        <v>3461</v>
      </c>
      <c r="H35" s="199"/>
    </row>
    <row r="36" spans="2:8" ht="45.75" thickBot="1">
      <c r="B36" s="206" t="s">
        <v>3462</v>
      </c>
      <c r="C36" s="207" t="s">
        <v>3463</v>
      </c>
      <c r="D36" s="208" t="s">
        <v>1339</v>
      </c>
      <c r="E36" s="209" t="s">
        <v>1318</v>
      </c>
      <c r="F36" s="210"/>
      <c r="G36" s="212" t="s">
        <v>3464</v>
      </c>
      <c r="H36" s="199"/>
    </row>
    <row r="37" spans="2:8" ht="20.100000000000001" customHeight="1" thickBot="1">
      <c r="B37" s="196" t="s">
        <v>3466</v>
      </c>
      <c r="C37" s="197"/>
      <c r="D37" s="197"/>
      <c r="E37" s="197"/>
      <c r="F37" s="197"/>
      <c r="G37" s="198"/>
      <c r="H37" s="199"/>
    </row>
    <row r="38" spans="2:8" ht="75.75" thickBot="1">
      <c r="B38" s="200" t="s">
        <v>3467</v>
      </c>
      <c r="C38" s="201" t="s">
        <v>3468</v>
      </c>
      <c r="D38" s="202" t="s">
        <v>1475</v>
      </c>
      <c r="E38" s="203" t="s">
        <v>1893</v>
      </c>
      <c r="F38" s="204"/>
      <c r="G38" s="205" t="s">
        <v>3469</v>
      </c>
      <c r="H38" s="199"/>
    </row>
    <row r="39" spans="2:8" ht="20.100000000000001" customHeight="1" thickBot="1">
      <c r="B39" s="196" t="s">
        <v>2197</v>
      </c>
      <c r="C39" s="197"/>
      <c r="D39" s="197"/>
      <c r="E39" s="197"/>
      <c r="F39" s="197"/>
      <c r="G39" s="198"/>
      <c r="H39" s="199"/>
    </row>
    <row r="40" spans="2:8" ht="30">
      <c r="B40" s="200" t="s">
        <v>1133</v>
      </c>
      <c r="C40" s="201" t="s">
        <v>3470</v>
      </c>
      <c r="D40" s="202" t="s">
        <v>1317</v>
      </c>
      <c r="E40" s="203" t="s">
        <v>1318</v>
      </c>
      <c r="F40" s="204"/>
      <c r="G40" s="205" t="s">
        <v>2198</v>
      </c>
      <c r="H40" s="199"/>
    </row>
    <row r="41" spans="2:8" ht="17.25" thickBot="1">
      <c r="B41" s="206" t="s">
        <v>1134</v>
      </c>
      <c r="C41" s="207" t="s">
        <v>3471</v>
      </c>
      <c r="D41" s="208" t="s">
        <v>2199</v>
      </c>
      <c r="E41" s="209" t="s">
        <v>1338</v>
      </c>
      <c r="F41" s="210"/>
      <c r="G41" s="212"/>
      <c r="H41" s="199"/>
    </row>
    <row r="42" spans="2:8" ht="20.100000000000001" customHeight="1" thickBot="1">
      <c r="B42" s="196" t="s">
        <v>1884</v>
      </c>
      <c r="C42" s="197"/>
      <c r="D42" s="197"/>
      <c r="E42" s="197"/>
      <c r="F42" s="197"/>
      <c r="G42" s="198"/>
      <c r="H42" s="199"/>
    </row>
    <row r="43" spans="2:8" ht="30">
      <c r="B43" s="206" t="s">
        <v>3472</v>
      </c>
      <c r="C43" s="207" t="s">
        <v>3473</v>
      </c>
      <c r="D43" s="208" t="s">
        <v>1339</v>
      </c>
      <c r="E43" s="209" t="s">
        <v>1318</v>
      </c>
      <c r="F43" s="210"/>
      <c r="G43" s="212" t="s">
        <v>3474</v>
      </c>
      <c r="H43" s="199"/>
    </row>
    <row r="44" spans="2:8" ht="45">
      <c r="B44" s="206" t="s">
        <v>1887</v>
      </c>
      <c r="C44" s="207" t="s">
        <v>3475</v>
      </c>
      <c r="D44" s="208" t="s">
        <v>1517</v>
      </c>
      <c r="E44" s="209" t="s">
        <v>1318</v>
      </c>
      <c r="F44" s="210" t="s">
        <v>1889</v>
      </c>
      <c r="G44" s="212" t="s">
        <v>3476</v>
      </c>
      <c r="H44" s="199"/>
    </row>
    <row r="45" spans="2:8" ht="90">
      <c r="B45" s="206" t="s">
        <v>3477</v>
      </c>
      <c r="C45" s="207" t="s">
        <v>3478</v>
      </c>
      <c r="D45" s="208" t="s">
        <v>1317</v>
      </c>
      <c r="E45" s="209" t="s">
        <v>1318</v>
      </c>
      <c r="F45" s="210"/>
      <c r="G45" s="212" t="s">
        <v>3479</v>
      </c>
      <c r="H45" s="199"/>
    </row>
    <row r="46" spans="2:8" ht="90">
      <c r="B46" s="206" t="s">
        <v>3480</v>
      </c>
      <c r="C46" s="207" t="s">
        <v>3481</v>
      </c>
      <c r="D46" s="208" t="s">
        <v>1381</v>
      </c>
      <c r="E46" s="209" t="s">
        <v>1893</v>
      </c>
      <c r="F46" s="210" t="s">
        <v>3465</v>
      </c>
      <c r="G46" s="212" t="s">
        <v>3482</v>
      </c>
      <c r="H46" s="199"/>
    </row>
    <row r="47" spans="2:8" ht="30">
      <c r="B47" s="206" t="s">
        <v>3483</v>
      </c>
      <c r="C47" s="207" t="s">
        <v>3484</v>
      </c>
      <c r="D47" s="208" t="s">
        <v>1312</v>
      </c>
      <c r="E47" s="209" t="s">
        <v>1338</v>
      </c>
      <c r="F47" s="210"/>
      <c r="G47" s="212" t="s">
        <v>3485</v>
      </c>
      <c r="H47" s="199"/>
    </row>
    <row r="48" spans="2:8" ht="60">
      <c r="B48" s="206" t="s">
        <v>3486</v>
      </c>
      <c r="C48" s="207" t="s">
        <v>3487</v>
      </c>
      <c r="D48" s="208" t="s">
        <v>1337</v>
      </c>
      <c r="E48" s="209" t="s">
        <v>1338</v>
      </c>
      <c r="F48" s="210"/>
      <c r="G48" s="212" t="s">
        <v>3488</v>
      </c>
      <c r="H48" s="199"/>
    </row>
    <row r="49" spans="2:8" ht="60">
      <c r="B49" s="206" t="s">
        <v>3489</v>
      </c>
      <c r="C49" s="207" t="s">
        <v>3490</v>
      </c>
      <c r="D49" s="208" t="s">
        <v>1337</v>
      </c>
      <c r="E49" s="209" t="s">
        <v>1338</v>
      </c>
      <c r="F49" s="210"/>
      <c r="G49" s="212" t="s">
        <v>3491</v>
      </c>
      <c r="H49" s="199"/>
    </row>
    <row r="50" spans="2:8" ht="150">
      <c r="B50" s="206" t="s">
        <v>3492</v>
      </c>
      <c r="C50" s="207" t="s">
        <v>3493</v>
      </c>
      <c r="D50" s="208" t="s">
        <v>1317</v>
      </c>
      <c r="E50" s="209" t="s">
        <v>1318</v>
      </c>
      <c r="F50" s="210"/>
      <c r="G50" s="212" t="s">
        <v>3494</v>
      </c>
      <c r="H50" s="199"/>
    </row>
    <row r="51" spans="2:8" ht="105">
      <c r="B51" s="206" t="s">
        <v>3495</v>
      </c>
      <c r="C51" s="207" t="s">
        <v>3496</v>
      </c>
      <c r="D51" s="208" t="s">
        <v>1381</v>
      </c>
      <c r="E51" s="209" t="s">
        <v>1893</v>
      </c>
      <c r="F51" s="210"/>
      <c r="G51" s="212" t="s">
        <v>3497</v>
      </c>
      <c r="H51" s="199"/>
    </row>
    <row r="52" spans="2:8" ht="75">
      <c r="B52" s="206" t="s">
        <v>3498</v>
      </c>
      <c r="C52" s="207" t="s">
        <v>3499</v>
      </c>
      <c r="D52" s="208" t="s">
        <v>1347</v>
      </c>
      <c r="E52" s="209" t="s">
        <v>1893</v>
      </c>
      <c r="F52" s="210"/>
      <c r="G52" s="212" t="s">
        <v>3500</v>
      </c>
      <c r="H52" s="199"/>
    </row>
    <row r="53" spans="2:8" ht="90">
      <c r="B53" s="206" t="s">
        <v>3501</v>
      </c>
      <c r="C53" s="207" t="s">
        <v>3502</v>
      </c>
      <c r="D53" s="208" t="s">
        <v>1475</v>
      </c>
      <c r="E53" s="209" t="s">
        <v>1893</v>
      </c>
      <c r="F53" s="210"/>
      <c r="G53" s="212" t="s">
        <v>3503</v>
      </c>
      <c r="H53" s="199"/>
    </row>
    <row r="54" spans="2:8" ht="90">
      <c r="B54" s="206" t="s">
        <v>1916</v>
      </c>
      <c r="C54" s="207" t="s">
        <v>3504</v>
      </c>
      <c r="D54" s="208" t="s">
        <v>1413</v>
      </c>
      <c r="E54" s="209" t="s">
        <v>1318</v>
      </c>
      <c r="F54" s="210"/>
      <c r="G54" s="212" t="s">
        <v>1918</v>
      </c>
      <c r="H54" s="199"/>
    </row>
    <row r="55" spans="2:8" ht="105">
      <c r="B55" s="206" t="s">
        <v>1919</v>
      </c>
      <c r="C55" s="207" t="s">
        <v>3505</v>
      </c>
      <c r="D55" s="208" t="s">
        <v>1413</v>
      </c>
      <c r="E55" s="209" t="s">
        <v>1318</v>
      </c>
      <c r="F55" s="210"/>
      <c r="G55" s="212" t="s">
        <v>3506</v>
      </c>
      <c r="H55" s="199"/>
    </row>
    <row r="56" spans="2:8" ht="60">
      <c r="B56" s="206" t="s">
        <v>1922</v>
      </c>
      <c r="C56" s="207" t="s">
        <v>3507</v>
      </c>
      <c r="D56" s="208" t="s">
        <v>1413</v>
      </c>
      <c r="E56" s="209" t="s">
        <v>1318</v>
      </c>
      <c r="F56" s="210"/>
      <c r="G56" s="212" t="s">
        <v>3508</v>
      </c>
      <c r="H56" s="199"/>
    </row>
    <row r="57" spans="2:8" ht="120">
      <c r="B57" s="206" t="s">
        <v>1928</v>
      </c>
      <c r="C57" s="207" t="s">
        <v>3509</v>
      </c>
      <c r="D57" s="208" t="s">
        <v>1930</v>
      </c>
      <c r="E57" s="209" t="s">
        <v>1598</v>
      </c>
      <c r="F57" s="210"/>
      <c r="G57" s="212" t="s">
        <v>3510</v>
      </c>
      <c r="H57" s="199"/>
    </row>
    <row r="58" spans="2:8" ht="120">
      <c r="B58" s="206" t="s">
        <v>1932</v>
      </c>
      <c r="C58" s="207" t="s">
        <v>3511</v>
      </c>
      <c r="D58" s="208" t="s">
        <v>1930</v>
      </c>
      <c r="E58" s="209" t="s">
        <v>1598</v>
      </c>
      <c r="F58" s="210"/>
      <c r="G58" s="212" t="s">
        <v>3512</v>
      </c>
      <c r="H58" s="199"/>
    </row>
    <row r="59" spans="2:8" ht="120">
      <c r="B59" s="206" t="s">
        <v>1935</v>
      </c>
      <c r="C59" s="207" t="s">
        <v>3513</v>
      </c>
      <c r="D59" s="208" t="s">
        <v>1930</v>
      </c>
      <c r="E59" s="209" t="s">
        <v>1598</v>
      </c>
      <c r="F59" s="210"/>
      <c r="G59" s="212" t="s">
        <v>3514</v>
      </c>
      <c r="H59" s="199"/>
    </row>
    <row r="60" spans="2:8" ht="120">
      <c r="B60" s="206" t="s">
        <v>1938</v>
      </c>
      <c r="C60" s="207" t="s">
        <v>3515</v>
      </c>
      <c r="D60" s="208" t="s">
        <v>1930</v>
      </c>
      <c r="E60" s="209" t="s">
        <v>1598</v>
      </c>
      <c r="F60" s="210"/>
      <c r="G60" s="212" t="s">
        <v>3516</v>
      </c>
      <c r="H60" s="199"/>
    </row>
    <row r="61" spans="2:8" ht="120">
      <c r="B61" s="206" t="s">
        <v>1941</v>
      </c>
      <c r="C61" s="207" t="s">
        <v>3517</v>
      </c>
      <c r="D61" s="208" t="s">
        <v>1930</v>
      </c>
      <c r="E61" s="209" t="s">
        <v>1598</v>
      </c>
      <c r="F61" s="210"/>
      <c r="G61" s="212" t="s">
        <v>3518</v>
      </c>
      <c r="H61" s="199"/>
    </row>
    <row r="62" spans="2:8" ht="90">
      <c r="B62" s="206" t="s">
        <v>3519</v>
      </c>
      <c r="C62" s="207" t="s">
        <v>3520</v>
      </c>
      <c r="D62" s="208" t="s">
        <v>1532</v>
      </c>
      <c r="E62" s="209" t="s">
        <v>1318</v>
      </c>
      <c r="F62" s="210"/>
      <c r="G62" s="212" t="s">
        <v>1946</v>
      </c>
      <c r="H62" s="199"/>
    </row>
    <row r="63" spans="2:8" ht="30">
      <c r="B63" s="206" t="s">
        <v>3521</v>
      </c>
      <c r="C63" s="207" t="s">
        <v>3522</v>
      </c>
      <c r="D63" s="208" t="s">
        <v>1479</v>
      </c>
      <c r="E63" s="209" t="s">
        <v>1318</v>
      </c>
      <c r="F63" s="210"/>
      <c r="G63" s="212" t="s">
        <v>3523</v>
      </c>
      <c r="H63" s="199"/>
    </row>
    <row r="64" spans="2:8" ht="90">
      <c r="B64" s="206" t="s">
        <v>3524</v>
      </c>
      <c r="C64" s="207" t="s">
        <v>3525</v>
      </c>
      <c r="D64" s="208" t="s">
        <v>1532</v>
      </c>
      <c r="E64" s="209" t="s">
        <v>1598</v>
      </c>
      <c r="F64" s="210"/>
      <c r="G64" s="212" t="s">
        <v>3526</v>
      </c>
      <c r="H64" s="199"/>
    </row>
    <row r="65" spans="1:8" ht="90">
      <c r="B65" s="206" t="s">
        <v>3527</v>
      </c>
      <c r="C65" s="207" t="s">
        <v>3528</v>
      </c>
      <c r="D65" s="208" t="s">
        <v>2186</v>
      </c>
      <c r="E65" s="209" t="s">
        <v>1598</v>
      </c>
      <c r="F65" s="210"/>
      <c r="G65" s="212" t="s">
        <v>3529</v>
      </c>
      <c r="H65" s="199"/>
    </row>
    <row r="66" spans="1:8">
      <c r="B66" s="206" t="s">
        <v>3530</v>
      </c>
      <c r="C66" s="207" t="s">
        <v>3531</v>
      </c>
      <c r="D66" s="208" t="s">
        <v>1337</v>
      </c>
      <c r="E66" s="209" t="s">
        <v>1338</v>
      </c>
      <c r="F66" s="210"/>
      <c r="G66" s="212"/>
      <c r="H66" s="199"/>
    </row>
    <row r="67" spans="1:8" ht="75">
      <c r="B67" s="206" t="s">
        <v>3532</v>
      </c>
      <c r="C67" s="207" t="s">
        <v>3533</v>
      </c>
      <c r="D67" s="208" t="s">
        <v>1339</v>
      </c>
      <c r="E67" s="209" t="s">
        <v>2274</v>
      </c>
      <c r="F67" s="210"/>
      <c r="G67" s="212" t="s">
        <v>3534</v>
      </c>
      <c r="H67" s="199"/>
    </row>
    <row r="68" spans="1:8" ht="105">
      <c r="B68" s="206" t="s">
        <v>2520</v>
      </c>
      <c r="C68" s="207" t="s">
        <v>3535</v>
      </c>
      <c r="D68" s="208" t="s">
        <v>1339</v>
      </c>
      <c r="E68" s="209" t="s">
        <v>2274</v>
      </c>
      <c r="F68" s="210"/>
      <c r="G68" s="212" t="s">
        <v>3536</v>
      </c>
      <c r="H68" s="199"/>
    </row>
    <row r="69" spans="1:8" ht="105">
      <c r="B69" s="206" t="s">
        <v>2522</v>
      </c>
      <c r="C69" s="207" t="s">
        <v>3537</v>
      </c>
      <c r="D69" s="208" t="s">
        <v>1339</v>
      </c>
      <c r="E69" s="209" t="s">
        <v>2274</v>
      </c>
      <c r="F69" s="210"/>
      <c r="G69" s="212" t="s">
        <v>3538</v>
      </c>
      <c r="H69" s="199"/>
    </row>
    <row r="70" spans="1:8" ht="60">
      <c r="B70" s="206" t="s">
        <v>2524</v>
      </c>
      <c r="C70" s="207" t="s">
        <v>3539</v>
      </c>
      <c r="D70" s="208" t="s">
        <v>1339</v>
      </c>
      <c r="E70" s="209" t="s">
        <v>1318</v>
      </c>
      <c r="F70" s="210"/>
      <c r="G70" s="212" t="s">
        <v>3540</v>
      </c>
      <c r="H70" s="199"/>
    </row>
    <row r="71" spans="1:8" ht="90">
      <c r="B71" s="206" t="s">
        <v>2526</v>
      </c>
      <c r="C71" s="207" t="s">
        <v>3541</v>
      </c>
      <c r="D71" s="208" t="s">
        <v>1339</v>
      </c>
      <c r="E71" s="209" t="s">
        <v>1598</v>
      </c>
      <c r="F71" s="210"/>
      <c r="G71" s="212" t="s">
        <v>3542</v>
      </c>
      <c r="H71" s="199"/>
    </row>
    <row r="72" spans="1:8" ht="90">
      <c r="B72" s="206" t="s">
        <v>2528</v>
      </c>
      <c r="C72" s="207" t="s">
        <v>3543</v>
      </c>
      <c r="D72" s="208" t="s">
        <v>1339</v>
      </c>
      <c r="E72" s="209" t="s">
        <v>1598</v>
      </c>
      <c r="F72" s="210"/>
      <c r="G72" s="212" t="s">
        <v>3544</v>
      </c>
      <c r="H72" s="199"/>
    </row>
    <row r="73" spans="1:8" ht="90">
      <c r="B73" s="206" t="s">
        <v>2530</v>
      </c>
      <c r="C73" s="207" t="s">
        <v>3545</v>
      </c>
      <c r="D73" s="208" t="s">
        <v>1339</v>
      </c>
      <c r="E73" s="209" t="s">
        <v>1598</v>
      </c>
      <c r="F73" s="210"/>
      <c r="G73" s="212" t="s">
        <v>3546</v>
      </c>
      <c r="H73" s="199"/>
    </row>
    <row r="74" spans="1:8" ht="90">
      <c r="B74" s="206" t="s">
        <v>2532</v>
      </c>
      <c r="C74" s="207" t="s">
        <v>3547</v>
      </c>
      <c r="D74" s="208" t="s">
        <v>1339</v>
      </c>
      <c r="E74" s="209" t="s">
        <v>1598</v>
      </c>
      <c r="F74" s="210"/>
      <c r="G74" s="212" t="s">
        <v>3548</v>
      </c>
      <c r="H74" s="199"/>
    </row>
    <row r="75" spans="1:8" ht="90">
      <c r="B75" s="206" t="s">
        <v>2534</v>
      </c>
      <c r="C75" s="207" t="s">
        <v>3549</v>
      </c>
      <c r="D75" s="208" t="s">
        <v>1339</v>
      </c>
      <c r="E75" s="209" t="s">
        <v>1598</v>
      </c>
      <c r="F75" s="210"/>
      <c r="G75" s="212" t="s">
        <v>3550</v>
      </c>
      <c r="H75" s="199"/>
    </row>
    <row r="76" spans="1:8" ht="60">
      <c r="B76" s="206" t="s">
        <v>3551</v>
      </c>
      <c r="C76" s="207" t="s">
        <v>3552</v>
      </c>
      <c r="D76" s="208" t="s">
        <v>1339</v>
      </c>
      <c r="E76" s="209" t="s">
        <v>1318</v>
      </c>
      <c r="F76" s="210"/>
      <c r="G76" s="212" t="s">
        <v>3553</v>
      </c>
      <c r="H76" s="199"/>
    </row>
    <row r="77" spans="1:8" ht="45.75" thickBot="1">
      <c r="B77" s="206" t="s">
        <v>3554</v>
      </c>
      <c r="C77" s="207" t="s">
        <v>3555</v>
      </c>
      <c r="D77" s="208" t="s">
        <v>1339</v>
      </c>
      <c r="E77" s="209" t="s">
        <v>1318</v>
      </c>
      <c r="F77" s="210"/>
      <c r="G77" s="212" t="s">
        <v>3556</v>
      </c>
      <c r="H77" s="199"/>
    </row>
    <row r="78" spans="1:8" s="44" customFormat="1" ht="20.100000000000001" customHeight="1" thickBot="1">
      <c r="A78" s="8"/>
      <c r="B78" s="196" t="s">
        <v>3557</v>
      </c>
      <c r="C78" s="197"/>
      <c r="D78" s="197"/>
      <c r="E78" s="197"/>
      <c r="F78" s="197"/>
      <c r="G78" s="198"/>
      <c r="H78" s="199"/>
    </row>
    <row r="79" spans="1:8" ht="120">
      <c r="B79" s="206" t="s">
        <v>3558</v>
      </c>
      <c r="C79" s="207" t="s">
        <v>3559</v>
      </c>
      <c r="D79" s="251" t="s">
        <v>1517</v>
      </c>
      <c r="E79" s="252" t="s">
        <v>1390</v>
      </c>
      <c r="F79" s="210"/>
      <c r="G79" s="212" t="s">
        <v>3560</v>
      </c>
      <c r="H79" s="199"/>
    </row>
    <row r="80" spans="1:8" ht="75">
      <c r="B80" s="206" t="s">
        <v>3561</v>
      </c>
      <c r="C80" s="207" t="s">
        <v>3562</v>
      </c>
      <c r="D80" s="208" t="s">
        <v>1912</v>
      </c>
      <c r="E80" s="209" t="s">
        <v>1893</v>
      </c>
      <c r="F80" s="210"/>
      <c r="G80" s="212" t="s">
        <v>3563</v>
      </c>
      <c r="H80" s="199"/>
    </row>
    <row r="81" spans="1:8" ht="210">
      <c r="B81" s="206" t="s">
        <v>3564</v>
      </c>
      <c r="C81" s="207" t="s">
        <v>3565</v>
      </c>
      <c r="D81" s="208" t="s">
        <v>1532</v>
      </c>
      <c r="E81" s="209" t="s">
        <v>1390</v>
      </c>
      <c r="F81" s="210"/>
      <c r="G81" s="212" t="s">
        <v>3566</v>
      </c>
      <c r="H81" s="199"/>
    </row>
    <row r="82" spans="1:8">
      <c r="B82" s="206" t="s">
        <v>3567</v>
      </c>
      <c r="C82" s="207" t="s">
        <v>3568</v>
      </c>
      <c r="D82" s="208" t="s">
        <v>1532</v>
      </c>
      <c r="E82" s="209" t="s">
        <v>1390</v>
      </c>
      <c r="F82" s="210"/>
      <c r="G82" s="212" t="s">
        <v>3569</v>
      </c>
      <c r="H82" s="199"/>
    </row>
    <row r="83" spans="1:8" ht="105">
      <c r="B83" s="206" t="s">
        <v>3570</v>
      </c>
      <c r="C83" s="207" t="s">
        <v>3571</v>
      </c>
      <c r="D83" s="208" t="s">
        <v>2186</v>
      </c>
      <c r="E83" s="209" t="s">
        <v>1390</v>
      </c>
      <c r="F83" s="210"/>
      <c r="G83" s="212" t="s">
        <v>3572</v>
      </c>
      <c r="H83" s="199"/>
    </row>
    <row r="84" spans="1:8">
      <c r="A84" s="238"/>
      <c r="B84" s="357"/>
      <c r="C84" s="358"/>
      <c r="D84" s="359"/>
      <c r="E84" s="360"/>
      <c r="F84" s="360"/>
      <c r="G84" s="361"/>
      <c r="H84" s="272"/>
    </row>
    <row r="85" spans="1:8">
      <c r="B85" s="331"/>
      <c r="C85" s="332"/>
      <c r="D85" s="332"/>
      <c r="E85" s="332"/>
      <c r="F85" s="332"/>
      <c r="G85" s="283"/>
      <c r="H85" s="199"/>
    </row>
    <row r="86" spans="1:8" ht="18.75">
      <c r="B86" s="328" t="s">
        <v>3573</v>
      </c>
      <c r="C86" s="329"/>
      <c r="D86" s="329"/>
      <c r="E86" s="329"/>
      <c r="F86" s="329"/>
      <c r="G86" s="283"/>
      <c r="H86" s="199"/>
    </row>
    <row r="87" spans="1:8">
      <c r="B87" s="331" t="s">
        <v>3574</v>
      </c>
      <c r="C87" s="332"/>
      <c r="D87" s="332"/>
      <c r="E87" s="332"/>
      <c r="F87" s="332"/>
      <c r="G87" s="283"/>
      <c r="H87" s="199"/>
    </row>
    <row r="88" spans="1:8">
      <c r="B88" s="331" t="s">
        <v>2070</v>
      </c>
      <c r="C88" s="332"/>
      <c r="D88" s="332"/>
      <c r="E88" s="332"/>
      <c r="F88" s="332"/>
      <c r="G88" s="283"/>
      <c r="H88" s="199"/>
    </row>
    <row r="89" spans="1:8">
      <c r="B89" s="331" t="s">
        <v>3140</v>
      </c>
      <c r="C89" s="332"/>
      <c r="D89" s="332"/>
      <c r="E89" s="332"/>
      <c r="F89" s="332"/>
      <c r="G89" s="283"/>
      <c r="H89" s="199"/>
    </row>
    <row r="90" spans="1:8">
      <c r="B90" s="331" t="s">
        <v>3575</v>
      </c>
      <c r="C90" s="332"/>
      <c r="D90" s="332"/>
      <c r="E90" s="332"/>
      <c r="F90" s="332"/>
      <c r="G90" s="283"/>
      <c r="H90" s="199"/>
    </row>
    <row r="91" spans="1:8">
      <c r="B91" s="331" t="s">
        <v>3576</v>
      </c>
      <c r="C91" s="332"/>
      <c r="D91" s="332"/>
      <c r="E91" s="332"/>
      <c r="F91" s="332"/>
      <c r="G91" s="283"/>
      <c r="H91" s="199"/>
    </row>
    <row r="92" spans="1:8">
      <c r="B92" s="331"/>
      <c r="C92" s="332"/>
      <c r="D92" s="332"/>
      <c r="E92" s="332"/>
      <c r="F92" s="332"/>
      <c r="G92" s="283"/>
      <c r="H92" s="199"/>
    </row>
    <row r="93" spans="1:8">
      <c r="B93" s="331" t="s">
        <v>3143</v>
      </c>
      <c r="C93" s="332"/>
      <c r="D93" s="332"/>
      <c r="E93" s="332"/>
      <c r="F93" s="332"/>
      <c r="G93" s="283"/>
      <c r="H93" s="199"/>
    </row>
    <row r="94" spans="1:8">
      <c r="B94" s="331"/>
      <c r="C94" s="332"/>
      <c r="D94" s="332"/>
      <c r="E94" s="332"/>
      <c r="F94" s="332"/>
      <c r="G94" s="283"/>
      <c r="H94" s="199"/>
    </row>
    <row r="95" spans="1:8">
      <c r="B95" s="331" t="s">
        <v>3577</v>
      </c>
      <c r="C95" s="332"/>
      <c r="D95" s="332"/>
      <c r="E95" s="332"/>
      <c r="F95" s="332"/>
      <c r="G95" s="283"/>
      <c r="H95" s="199"/>
    </row>
    <row r="96" spans="1:8">
      <c r="B96" s="331" t="s">
        <v>3578</v>
      </c>
      <c r="C96" s="332"/>
      <c r="D96" s="332"/>
      <c r="E96" s="332"/>
      <c r="F96" s="332"/>
      <c r="G96" s="283"/>
      <c r="H96" s="199"/>
    </row>
    <row r="97" spans="2:8" ht="17.25" thickBot="1">
      <c r="B97" s="331"/>
      <c r="C97" s="332"/>
      <c r="D97" s="332"/>
      <c r="E97" s="332"/>
      <c r="F97" s="332"/>
      <c r="G97" s="283"/>
      <c r="H97" s="199"/>
    </row>
    <row r="98" spans="2:8" ht="20.100000000000001" customHeight="1">
      <c r="B98" s="219"/>
      <c r="C98" s="219"/>
      <c r="D98" s="220"/>
      <c r="E98" s="221"/>
      <c r="F98" s="221"/>
      <c r="G98" s="219"/>
      <c r="H98"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8">
    <outlinePr summaryBelow="0"/>
    <pageSetUpPr fitToPage="1"/>
  </sheetPr>
  <dimension ref="A1:H60"/>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437</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ht="17.25" thickBot="1">
      <c r="B5" s="200" t="s">
        <v>1122</v>
      </c>
      <c r="C5" s="201" t="s">
        <v>3579</v>
      </c>
      <c r="D5" s="202" t="s">
        <v>1317</v>
      </c>
      <c r="E5" s="203" t="s">
        <v>1858</v>
      </c>
      <c r="F5" s="204" t="s">
        <v>1889</v>
      </c>
      <c r="G5" s="205" t="s">
        <v>2176</v>
      </c>
      <c r="H5" s="199"/>
    </row>
    <row r="6" spans="1:8" s="44" customFormat="1" ht="20.100000000000001" customHeight="1" thickBot="1">
      <c r="A6" s="8"/>
      <c r="B6" s="196" t="s">
        <v>1860</v>
      </c>
      <c r="C6" s="197"/>
      <c r="D6" s="197"/>
      <c r="E6" s="197"/>
      <c r="F6" s="197"/>
      <c r="G6" s="198"/>
      <c r="H6" s="199"/>
    </row>
    <row r="7" spans="1:8" ht="60">
      <c r="B7" s="200" t="s">
        <v>3580</v>
      </c>
      <c r="C7" s="201" t="s">
        <v>3581</v>
      </c>
      <c r="D7" s="202" t="s">
        <v>1339</v>
      </c>
      <c r="E7" s="203" t="s">
        <v>3021</v>
      </c>
      <c r="F7" s="204"/>
      <c r="G7" s="205" t="s">
        <v>3582</v>
      </c>
      <c r="H7" s="199"/>
    </row>
    <row r="8" spans="1:8">
      <c r="B8" s="206" t="s">
        <v>3583</v>
      </c>
      <c r="C8" s="207" t="s">
        <v>3584</v>
      </c>
      <c r="D8" s="208" t="s">
        <v>2177</v>
      </c>
      <c r="E8" s="209" t="s">
        <v>1338</v>
      </c>
      <c r="F8" s="210" t="s">
        <v>1889</v>
      </c>
      <c r="G8" s="212" t="s">
        <v>2179</v>
      </c>
      <c r="H8" s="199"/>
    </row>
    <row r="9" spans="1:8" ht="30">
      <c r="B9" s="206" t="s">
        <v>2588</v>
      </c>
      <c r="C9" s="207" t="s">
        <v>3585</v>
      </c>
      <c r="D9" s="208" t="s">
        <v>2180</v>
      </c>
      <c r="E9" s="209" t="s">
        <v>1893</v>
      </c>
      <c r="F9" s="210"/>
      <c r="G9" s="212" t="s">
        <v>3173</v>
      </c>
      <c r="H9" s="199"/>
    </row>
    <row r="10" spans="1:8">
      <c r="B10" s="206" t="s">
        <v>3586</v>
      </c>
      <c r="C10" s="207" t="s">
        <v>3587</v>
      </c>
      <c r="D10" s="208" t="s">
        <v>1306</v>
      </c>
      <c r="E10" s="209" t="s">
        <v>1893</v>
      </c>
      <c r="F10" s="210" t="s">
        <v>1889</v>
      </c>
      <c r="G10" s="212" t="s">
        <v>3438</v>
      </c>
      <c r="H10" s="199"/>
    </row>
    <row r="11" spans="1:8" ht="30">
      <c r="B11" s="206" t="s">
        <v>3588</v>
      </c>
      <c r="C11" s="207" t="s">
        <v>3589</v>
      </c>
      <c r="D11" s="208" t="s">
        <v>2183</v>
      </c>
      <c r="E11" s="209" t="s">
        <v>1893</v>
      </c>
      <c r="F11" s="210"/>
      <c r="G11" s="212" t="s">
        <v>3590</v>
      </c>
      <c r="H11" s="199"/>
    </row>
    <row r="12" spans="1:8">
      <c r="B12" s="206" t="s">
        <v>3591</v>
      </c>
      <c r="C12" s="207" t="s">
        <v>3592</v>
      </c>
      <c r="D12" s="208" t="s">
        <v>1306</v>
      </c>
      <c r="E12" s="209" t="s">
        <v>1893</v>
      </c>
      <c r="F12" s="210"/>
      <c r="G12" s="212" t="s">
        <v>1324</v>
      </c>
      <c r="H12" s="199"/>
    </row>
    <row r="13" spans="1:8" ht="60">
      <c r="B13" s="206" t="s">
        <v>3593</v>
      </c>
      <c r="C13" s="207" t="s">
        <v>3594</v>
      </c>
      <c r="D13" s="208" t="s">
        <v>2184</v>
      </c>
      <c r="E13" s="209" t="s">
        <v>1893</v>
      </c>
      <c r="F13" s="210"/>
      <c r="G13" s="212" t="s">
        <v>3408</v>
      </c>
      <c r="H13" s="199"/>
    </row>
    <row r="14" spans="1:8" ht="75">
      <c r="B14" s="206" t="s">
        <v>3595</v>
      </c>
      <c r="C14" s="207" t="s">
        <v>3596</v>
      </c>
      <c r="D14" s="208" t="s">
        <v>1476</v>
      </c>
      <c r="E14" s="209" t="s">
        <v>2229</v>
      </c>
      <c r="F14" s="210"/>
      <c r="G14" s="212" t="s">
        <v>3597</v>
      </c>
      <c r="H14" s="199"/>
    </row>
    <row r="15" spans="1:8">
      <c r="B15" s="206" t="s">
        <v>3598</v>
      </c>
      <c r="C15" s="207" t="s">
        <v>3599</v>
      </c>
      <c r="D15" s="208" t="s">
        <v>1306</v>
      </c>
      <c r="E15" s="209" t="s">
        <v>1893</v>
      </c>
      <c r="F15" s="210"/>
      <c r="G15" s="212" t="s">
        <v>3438</v>
      </c>
      <c r="H15" s="199"/>
    </row>
    <row r="16" spans="1:8" ht="30">
      <c r="B16" s="206" t="s">
        <v>3600</v>
      </c>
      <c r="C16" s="207" t="s">
        <v>3601</v>
      </c>
      <c r="D16" s="208" t="s">
        <v>2183</v>
      </c>
      <c r="E16" s="209" t="s">
        <v>1893</v>
      </c>
      <c r="F16" s="210"/>
      <c r="G16" s="212" t="s">
        <v>3602</v>
      </c>
      <c r="H16" s="199"/>
    </row>
    <row r="17" spans="1:8">
      <c r="B17" s="206" t="s">
        <v>3603</v>
      </c>
      <c r="C17" s="207" t="s">
        <v>3604</v>
      </c>
      <c r="D17" s="208" t="s">
        <v>1306</v>
      </c>
      <c r="E17" s="209" t="s">
        <v>1893</v>
      </c>
      <c r="F17" s="210"/>
      <c r="G17" s="212" t="s">
        <v>1324</v>
      </c>
      <c r="H17" s="199"/>
    </row>
    <row r="18" spans="1:8" ht="60">
      <c r="B18" s="206" t="s">
        <v>3605</v>
      </c>
      <c r="C18" s="207" t="s">
        <v>3606</v>
      </c>
      <c r="D18" s="208" t="s">
        <v>2184</v>
      </c>
      <c r="E18" s="209" t="s">
        <v>1893</v>
      </c>
      <c r="F18" s="210"/>
      <c r="G18" s="212" t="s">
        <v>3408</v>
      </c>
      <c r="H18" s="199"/>
    </row>
    <row r="19" spans="1:8" ht="75">
      <c r="B19" s="206" t="s">
        <v>3607</v>
      </c>
      <c r="C19" s="207" t="s">
        <v>3608</v>
      </c>
      <c r="D19" s="208" t="s">
        <v>1476</v>
      </c>
      <c r="E19" s="209" t="s">
        <v>2229</v>
      </c>
      <c r="F19" s="210"/>
      <c r="G19" s="212" t="s">
        <v>3597</v>
      </c>
      <c r="H19" s="199"/>
    </row>
    <row r="20" spans="1:8">
      <c r="B20" s="206" t="s">
        <v>2408</v>
      </c>
      <c r="C20" s="207" t="s">
        <v>3609</v>
      </c>
      <c r="D20" s="208" t="s">
        <v>2223</v>
      </c>
      <c r="E20" s="209" t="s">
        <v>1338</v>
      </c>
      <c r="F20" s="210"/>
      <c r="G20" s="212"/>
      <c r="H20" s="199"/>
    </row>
    <row r="21" spans="1:8">
      <c r="B21" s="206" t="s">
        <v>2410</v>
      </c>
      <c r="C21" s="207" t="s">
        <v>3610</v>
      </c>
      <c r="D21" s="208" t="s">
        <v>2223</v>
      </c>
      <c r="E21" s="209" t="s">
        <v>1338</v>
      </c>
      <c r="F21" s="210"/>
      <c r="G21" s="212"/>
      <c r="H21" s="199"/>
    </row>
    <row r="22" spans="1:8" ht="17.25" thickBot="1">
      <c r="B22" s="206" t="s">
        <v>2412</v>
      </c>
      <c r="C22" s="207" t="s">
        <v>3611</v>
      </c>
      <c r="D22" s="208" t="s">
        <v>2223</v>
      </c>
      <c r="E22" s="209" t="s">
        <v>1338</v>
      </c>
      <c r="F22" s="210"/>
      <c r="G22" s="212"/>
      <c r="H22" s="199"/>
    </row>
    <row r="23" spans="1:8" s="44" customFormat="1" ht="20.100000000000001" customHeight="1" thickBot="1">
      <c r="A23" s="8"/>
      <c r="B23" s="196" t="s">
        <v>1884</v>
      </c>
      <c r="C23" s="197"/>
      <c r="D23" s="197"/>
      <c r="E23" s="197"/>
      <c r="F23" s="197"/>
      <c r="G23" s="198"/>
      <c r="H23" s="199"/>
    </row>
    <row r="24" spans="1:8" ht="60">
      <c r="B24" s="206" t="s">
        <v>2442</v>
      </c>
      <c r="C24" s="207" t="s">
        <v>3612</v>
      </c>
      <c r="D24" s="208" t="s">
        <v>1317</v>
      </c>
      <c r="E24" s="209" t="s">
        <v>1318</v>
      </c>
      <c r="F24" s="210"/>
      <c r="G24" s="212" t="s">
        <v>3417</v>
      </c>
      <c r="H24" s="199"/>
    </row>
    <row r="25" spans="1:8" ht="75">
      <c r="B25" s="206" t="s">
        <v>1891</v>
      </c>
      <c r="C25" s="207" t="s">
        <v>3613</v>
      </c>
      <c r="D25" s="208" t="s">
        <v>1381</v>
      </c>
      <c r="E25" s="209" t="s">
        <v>1893</v>
      </c>
      <c r="F25" s="210" t="s">
        <v>3465</v>
      </c>
      <c r="G25" s="212" t="s">
        <v>3614</v>
      </c>
      <c r="H25" s="199"/>
    </row>
    <row r="26" spans="1:8">
      <c r="B26" s="206" t="s">
        <v>1896</v>
      </c>
      <c r="C26" s="207" t="s">
        <v>3615</v>
      </c>
      <c r="D26" s="208" t="s">
        <v>1312</v>
      </c>
      <c r="E26" s="209" t="s">
        <v>1338</v>
      </c>
      <c r="F26" s="210"/>
      <c r="G26" s="212" t="s">
        <v>1978</v>
      </c>
      <c r="H26" s="199"/>
    </row>
    <row r="27" spans="1:8" ht="45">
      <c r="B27" s="206" t="s">
        <v>1899</v>
      </c>
      <c r="C27" s="207" t="s">
        <v>3616</v>
      </c>
      <c r="D27" s="208" t="s">
        <v>1337</v>
      </c>
      <c r="E27" s="209" t="s">
        <v>1338</v>
      </c>
      <c r="F27" s="210"/>
      <c r="G27" s="212" t="s">
        <v>1981</v>
      </c>
      <c r="H27" s="199"/>
    </row>
    <row r="28" spans="1:8" ht="45">
      <c r="B28" s="206" t="s">
        <v>1903</v>
      </c>
      <c r="C28" s="207" t="s">
        <v>3617</v>
      </c>
      <c r="D28" s="208" t="s">
        <v>1337</v>
      </c>
      <c r="E28" s="209" t="s">
        <v>1338</v>
      </c>
      <c r="F28" s="210"/>
      <c r="G28" s="212" t="s">
        <v>1984</v>
      </c>
      <c r="H28" s="199"/>
    </row>
    <row r="29" spans="1:8" ht="135">
      <c r="B29" s="206" t="s">
        <v>2453</v>
      </c>
      <c r="C29" s="207" t="s">
        <v>3618</v>
      </c>
      <c r="D29" s="208" t="s">
        <v>1317</v>
      </c>
      <c r="E29" s="209" t="s">
        <v>3021</v>
      </c>
      <c r="F29" s="210"/>
      <c r="G29" s="212" t="s">
        <v>3619</v>
      </c>
      <c r="H29" s="199"/>
    </row>
    <row r="30" spans="1:8" ht="75">
      <c r="B30" s="206" t="s">
        <v>570</v>
      </c>
      <c r="C30" s="207" t="s">
        <v>3620</v>
      </c>
      <c r="D30" s="208" t="s">
        <v>1381</v>
      </c>
      <c r="E30" s="209" t="s">
        <v>2549</v>
      </c>
      <c r="F30" s="210"/>
      <c r="G30" s="212" t="s">
        <v>3621</v>
      </c>
      <c r="H30" s="199"/>
    </row>
    <row r="31" spans="1:8" ht="75">
      <c r="B31" s="206" t="s">
        <v>2457</v>
      </c>
      <c r="C31" s="207" t="s">
        <v>3622</v>
      </c>
      <c r="D31" s="208" t="s">
        <v>1347</v>
      </c>
      <c r="E31" s="209" t="s">
        <v>2549</v>
      </c>
      <c r="F31" s="210"/>
      <c r="G31" s="212" t="s">
        <v>3623</v>
      </c>
      <c r="H31" s="199"/>
    </row>
    <row r="32" spans="1:8" ht="75">
      <c r="B32" s="206" t="s">
        <v>3624</v>
      </c>
      <c r="C32" s="207" t="s">
        <v>3625</v>
      </c>
      <c r="D32" s="208" t="s">
        <v>1912</v>
      </c>
      <c r="E32" s="209" t="s">
        <v>1365</v>
      </c>
      <c r="F32" s="210"/>
      <c r="G32" s="212" t="s">
        <v>3626</v>
      </c>
      <c r="H32" s="199"/>
    </row>
    <row r="33" spans="2:8" ht="120">
      <c r="B33" s="206" t="s">
        <v>3627</v>
      </c>
      <c r="C33" s="207" t="s">
        <v>3628</v>
      </c>
      <c r="D33" s="208" t="s">
        <v>1912</v>
      </c>
      <c r="E33" s="209" t="s">
        <v>1365</v>
      </c>
      <c r="F33" s="210"/>
      <c r="G33" s="212" t="s">
        <v>3629</v>
      </c>
      <c r="H33" s="199"/>
    </row>
    <row r="34" spans="2:8" ht="60">
      <c r="B34" s="206" t="s">
        <v>1916</v>
      </c>
      <c r="C34" s="207" t="s">
        <v>3630</v>
      </c>
      <c r="D34" s="208" t="s">
        <v>1413</v>
      </c>
      <c r="E34" s="209" t="s">
        <v>1318</v>
      </c>
      <c r="F34" s="210"/>
      <c r="G34" s="212" t="s">
        <v>3631</v>
      </c>
      <c r="H34" s="199"/>
    </row>
    <row r="35" spans="2:8" ht="60">
      <c r="B35" s="206" t="s">
        <v>1919</v>
      </c>
      <c r="C35" s="207" t="s">
        <v>3632</v>
      </c>
      <c r="D35" s="208" t="s">
        <v>1413</v>
      </c>
      <c r="E35" s="209" t="s">
        <v>1318</v>
      </c>
      <c r="F35" s="210"/>
      <c r="G35" s="212" t="s">
        <v>3633</v>
      </c>
      <c r="H35" s="199"/>
    </row>
    <row r="36" spans="2:8">
      <c r="B36" s="206" t="s">
        <v>1922</v>
      </c>
      <c r="C36" s="207" t="s">
        <v>3634</v>
      </c>
      <c r="D36" s="208" t="s">
        <v>1413</v>
      </c>
      <c r="E36" s="209" t="s">
        <v>1318</v>
      </c>
      <c r="F36" s="210"/>
      <c r="G36" s="212" t="s">
        <v>3635</v>
      </c>
      <c r="H36" s="199"/>
    </row>
    <row r="37" spans="2:8" ht="90">
      <c r="B37" s="206" t="s">
        <v>1928</v>
      </c>
      <c r="C37" s="207" t="s">
        <v>3636</v>
      </c>
      <c r="D37" s="208" t="s">
        <v>1930</v>
      </c>
      <c r="E37" s="209" t="s">
        <v>1598</v>
      </c>
      <c r="F37" s="210"/>
      <c r="G37" s="212" t="s">
        <v>3637</v>
      </c>
      <c r="H37" s="199"/>
    </row>
    <row r="38" spans="2:8" ht="90">
      <c r="B38" s="206" t="s">
        <v>1932</v>
      </c>
      <c r="C38" s="207" t="s">
        <v>3638</v>
      </c>
      <c r="D38" s="208" t="s">
        <v>1930</v>
      </c>
      <c r="E38" s="209" t="s">
        <v>1598</v>
      </c>
      <c r="F38" s="210"/>
      <c r="G38" s="212" t="s">
        <v>3639</v>
      </c>
      <c r="H38" s="199"/>
    </row>
    <row r="39" spans="2:8" ht="90">
      <c r="B39" s="206" t="s">
        <v>1935</v>
      </c>
      <c r="C39" s="207" t="s">
        <v>3640</v>
      </c>
      <c r="D39" s="208" t="s">
        <v>1930</v>
      </c>
      <c r="E39" s="209" t="s">
        <v>1598</v>
      </c>
      <c r="F39" s="210"/>
      <c r="G39" s="212" t="s">
        <v>3641</v>
      </c>
      <c r="H39" s="199"/>
    </row>
    <row r="40" spans="2:8" ht="90">
      <c r="B40" s="206" t="s">
        <v>1938</v>
      </c>
      <c r="C40" s="207" t="s">
        <v>3642</v>
      </c>
      <c r="D40" s="208" t="s">
        <v>1930</v>
      </c>
      <c r="E40" s="209" t="s">
        <v>1598</v>
      </c>
      <c r="F40" s="210"/>
      <c r="G40" s="212" t="s">
        <v>3643</v>
      </c>
      <c r="H40" s="199"/>
    </row>
    <row r="41" spans="2:8" ht="90">
      <c r="B41" s="206" t="s">
        <v>1941</v>
      </c>
      <c r="C41" s="207" t="s">
        <v>3644</v>
      </c>
      <c r="D41" s="208" t="s">
        <v>1930</v>
      </c>
      <c r="E41" s="209" t="s">
        <v>1598</v>
      </c>
      <c r="F41" s="210"/>
      <c r="G41" s="212" t="s">
        <v>3645</v>
      </c>
      <c r="H41" s="199"/>
    </row>
    <row r="42" spans="2:8" ht="75">
      <c r="B42" s="206" t="s">
        <v>1944</v>
      </c>
      <c r="C42" s="207" t="s">
        <v>3646</v>
      </c>
      <c r="D42" s="208" t="s">
        <v>1532</v>
      </c>
      <c r="E42" s="209" t="s">
        <v>1318</v>
      </c>
      <c r="F42" s="210"/>
      <c r="G42" s="212" t="s">
        <v>3647</v>
      </c>
      <c r="H42" s="199"/>
    </row>
    <row r="43" spans="2:8">
      <c r="B43" s="206" t="s">
        <v>1947</v>
      </c>
      <c r="C43" s="207" t="s">
        <v>3648</v>
      </c>
      <c r="D43" s="208" t="s">
        <v>1479</v>
      </c>
      <c r="E43" s="209" t="s">
        <v>1318</v>
      </c>
      <c r="F43" s="210"/>
      <c r="G43" s="212" t="s">
        <v>3450</v>
      </c>
      <c r="H43" s="199"/>
    </row>
    <row r="44" spans="2:8" ht="75">
      <c r="B44" s="206" t="s">
        <v>2487</v>
      </c>
      <c r="C44" s="207" t="s">
        <v>3649</v>
      </c>
      <c r="D44" s="208" t="s">
        <v>1532</v>
      </c>
      <c r="E44" s="209" t="s">
        <v>1598</v>
      </c>
      <c r="F44" s="210"/>
      <c r="G44" s="212" t="s">
        <v>3650</v>
      </c>
      <c r="H44" s="199"/>
    </row>
    <row r="45" spans="2:8" ht="75">
      <c r="B45" s="206" t="s">
        <v>1130</v>
      </c>
      <c r="C45" s="207" t="s">
        <v>3651</v>
      </c>
      <c r="D45" s="208" t="s">
        <v>2189</v>
      </c>
      <c r="E45" s="209" t="s">
        <v>1598</v>
      </c>
      <c r="F45" s="210"/>
      <c r="G45" s="212" t="s">
        <v>3652</v>
      </c>
      <c r="H45" s="199"/>
    </row>
    <row r="46" spans="2:8">
      <c r="B46" s="206" t="s">
        <v>993</v>
      </c>
      <c r="C46" s="207" t="s">
        <v>3653</v>
      </c>
      <c r="D46" s="208" t="s">
        <v>1337</v>
      </c>
      <c r="E46" s="209" t="s">
        <v>1338</v>
      </c>
      <c r="F46" s="210"/>
      <c r="G46" s="212"/>
      <c r="H46" s="199"/>
    </row>
    <row r="47" spans="2:8" ht="75">
      <c r="B47" s="206" t="s">
        <v>2520</v>
      </c>
      <c r="C47" s="207" t="s">
        <v>3654</v>
      </c>
      <c r="D47" s="208" t="s">
        <v>1339</v>
      </c>
      <c r="E47" s="209" t="s">
        <v>2274</v>
      </c>
      <c r="F47" s="210"/>
      <c r="G47" s="212" t="s">
        <v>3655</v>
      </c>
      <c r="H47" s="199"/>
    </row>
    <row r="48" spans="2:8" ht="75">
      <c r="B48" s="206" t="s">
        <v>2522</v>
      </c>
      <c r="C48" s="207" t="s">
        <v>3656</v>
      </c>
      <c r="D48" s="208" t="s">
        <v>1339</v>
      </c>
      <c r="E48" s="209" t="s">
        <v>2274</v>
      </c>
      <c r="F48" s="210"/>
      <c r="G48" s="212" t="s">
        <v>3657</v>
      </c>
      <c r="H48" s="199"/>
    </row>
    <row r="49" spans="2:8" ht="45">
      <c r="B49" s="206" t="s">
        <v>2524</v>
      </c>
      <c r="C49" s="207" t="s">
        <v>3658</v>
      </c>
      <c r="D49" s="208" t="s">
        <v>1339</v>
      </c>
      <c r="E49" s="209" t="s">
        <v>1318</v>
      </c>
      <c r="F49" s="210"/>
      <c r="G49" s="212" t="s">
        <v>3659</v>
      </c>
      <c r="H49" s="199"/>
    </row>
    <row r="50" spans="2:8" ht="75">
      <c r="B50" s="206" t="s">
        <v>2526</v>
      </c>
      <c r="C50" s="207" t="s">
        <v>3660</v>
      </c>
      <c r="D50" s="208" t="s">
        <v>1339</v>
      </c>
      <c r="E50" s="209" t="s">
        <v>1598</v>
      </c>
      <c r="F50" s="210"/>
      <c r="G50" s="212" t="s">
        <v>3661</v>
      </c>
      <c r="H50" s="199"/>
    </row>
    <row r="51" spans="2:8" ht="75">
      <c r="B51" s="206" t="s">
        <v>2528</v>
      </c>
      <c r="C51" s="207" t="s">
        <v>3662</v>
      </c>
      <c r="D51" s="208" t="s">
        <v>1339</v>
      </c>
      <c r="E51" s="209" t="s">
        <v>1598</v>
      </c>
      <c r="F51" s="210"/>
      <c r="G51" s="212" t="s">
        <v>3663</v>
      </c>
      <c r="H51" s="199"/>
    </row>
    <row r="52" spans="2:8" ht="75">
      <c r="B52" s="206" t="s">
        <v>2530</v>
      </c>
      <c r="C52" s="207" t="s">
        <v>3664</v>
      </c>
      <c r="D52" s="208" t="s">
        <v>1339</v>
      </c>
      <c r="E52" s="209" t="s">
        <v>1598</v>
      </c>
      <c r="F52" s="210"/>
      <c r="G52" s="212" t="s">
        <v>3665</v>
      </c>
      <c r="H52" s="199"/>
    </row>
    <row r="53" spans="2:8" ht="75">
      <c r="B53" s="206" t="s">
        <v>2532</v>
      </c>
      <c r="C53" s="207" t="s">
        <v>3666</v>
      </c>
      <c r="D53" s="208" t="s">
        <v>1339</v>
      </c>
      <c r="E53" s="209" t="s">
        <v>1598</v>
      </c>
      <c r="F53" s="210"/>
      <c r="G53" s="212" t="s">
        <v>3667</v>
      </c>
      <c r="H53" s="199"/>
    </row>
    <row r="54" spans="2:8" ht="75">
      <c r="B54" s="206" t="s">
        <v>2534</v>
      </c>
      <c r="C54" s="207" t="s">
        <v>3668</v>
      </c>
      <c r="D54" s="208" t="s">
        <v>1339</v>
      </c>
      <c r="E54" s="209" t="s">
        <v>1598</v>
      </c>
      <c r="F54" s="210"/>
      <c r="G54" s="212" t="s">
        <v>3669</v>
      </c>
      <c r="H54" s="199"/>
    </row>
    <row r="55" spans="2:8" ht="45">
      <c r="B55" s="206" t="s">
        <v>2536</v>
      </c>
      <c r="C55" s="207" t="s">
        <v>3670</v>
      </c>
      <c r="D55" s="208" t="s">
        <v>1339</v>
      </c>
      <c r="E55" s="209" t="s">
        <v>1318</v>
      </c>
      <c r="F55" s="210"/>
      <c r="G55" s="212" t="s">
        <v>3461</v>
      </c>
      <c r="H55" s="199"/>
    </row>
    <row r="56" spans="2:8" ht="45.75" thickBot="1">
      <c r="B56" s="206" t="s">
        <v>2538</v>
      </c>
      <c r="C56" s="207" t="s">
        <v>3671</v>
      </c>
      <c r="D56" s="208" t="s">
        <v>1339</v>
      </c>
      <c r="E56" s="209" t="s">
        <v>1318</v>
      </c>
      <c r="F56" s="210"/>
      <c r="G56" s="212" t="s">
        <v>3464</v>
      </c>
      <c r="H56" s="199"/>
    </row>
    <row r="57" spans="2:8" ht="20.100000000000001" customHeight="1" thickBot="1">
      <c r="B57" s="196" t="s">
        <v>2197</v>
      </c>
      <c r="C57" s="197"/>
      <c r="D57" s="197"/>
      <c r="E57" s="197"/>
      <c r="F57" s="197"/>
      <c r="G57" s="198"/>
      <c r="H57" s="199"/>
    </row>
    <row r="58" spans="2:8" ht="30">
      <c r="B58" s="200" t="s">
        <v>1133</v>
      </c>
      <c r="C58" s="201" t="s">
        <v>3672</v>
      </c>
      <c r="D58" s="202" t="s">
        <v>1317</v>
      </c>
      <c r="E58" s="203" t="s">
        <v>1318</v>
      </c>
      <c r="F58" s="204"/>
      <c r="G58" s="205" t="s">
        <v>2233</v>
      </c>
      <c r="H58" s="199"/>
    </row>
    <row r="59" spans="2:8" ht="17.25" thickBot="1">
      <c r="B59" s="206" t="s">
        <v>1134</v>
      </c>
      <c r="C59" s="207" t="s">
        <v>3673</v>
      </c>
      <c r="D59" s="208" t="s">
        <v>2199</v>
      </c>
      <c r="E59" s="209" t="s">
        <v>1338</v>
      </c>
      <c r="F59" s="210"/>
      <c r="G59" s="212"/>
      <c r="H59" s="199"/>
    </row>
    <row r="60" spans="2:8" ht="20.100000000000001" customHeight="1">
      <c r="B60" s="219"/>
      <c r="C60" s="219"/>
      <c r="D60" s="220"/>
      <c r="E60" s="221"/>
      <c r="F60" s="221"/>
      <c r="G60" s="219"/>
      <c r="H60"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9">
    <outlinePr summaryBelow="0"/>
    <pageSetUpPr fitToPage="1"/>
  </sheetPr>
  <dimension ref="A1:H81"/>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3674</v>
      </c>
      <c r="C2" s="187"/>
      <c r="D2" s="187"/>
      <c r="E2" s="187"/>
      <c r="F2" s="187"/>
      <c r="G2" s="188"/>
      <c r="H2" s="189"/>
    </row>
    <row r="3" spans="1:8" ht="13.5" customHeight="1">
      <c r="A3" s="45"/>
      <c r="B3" s="236"/>
      <c r="C3" s="236"/>
      <c r="D3" s="236"/>
      <c r="E3" s="236"/>
      <c r="F3" s="236"/>
      <c r="G3" s="236"/>
      <c r="H3" s="191"/>
    </row>
    <row r="4" spans="1:8">
      <c r="A4" s="45"/>
      <c r="B4" s="41" t="s">
        <v>1750</v>
      </c>
      <c r="C4" s="41"/>
      <c r="D4" s="41"/>
      <c r="E4" s="41"/>
      <c r="F4" s="41"/>
      <c r="G4" s="41"/>
      <c r="H4" s="191"/>
    </row>
    <row r="5" spans="1:8" ht="13.5" customHeight="1" thickBot="1">
      <c r="A5" s="45"/>
      <c r="B5" s="239"/>
      <c r="C5" s="239"/>
      <c r="D5" s="239"/>
      <c r="E5" s="239"/>
      <c r="F5" s="239"/>
      <c r="G5" s="239"/>
      <c r="H5" s="191"/>
    </row>
    <row r="6" spans="1:8" ht="20.25" customHeight="1" thickBot="1">
      <c r="A6" s="44"/>
      <c r="B6" s="192" t="s">
        <v>24</v>
      </c>
      <c r="C6" s="193" t="s">
        <v>1298</v>
      </c>
      <c r="D6" s="193" t="s">
        <v>1299</v>
      </c>
      <c r="E6" s="193" t="s">
        <v>1300</v>
      </c>
      <c r="F6" s="194" t="s">
        <v>1301</v>
      </c>
      <c r="G6" s="195" t="s">
        <v>993</v>
      </c>
      <c r="H6" s="44"/>
    </row>
    <row r="7" spans="1:8" ht="17.25" thickBot="1">
      <c r="B7" s="200" t="s">
        <v>1122</v>
      </c>
      <c r="C7" s="201" t="s">
        <v>3675</v>
      </c>
      <c r="D7" s="202" t="s">
        <v>1317</v>
      </c>
      <c r="E7" s="203" t="s">
        <v>1858</v>
      </c>
      <c r="F7" s="204" t="s">
        <v>1889</v>
      </c>
      <c r="G7" s="205" t="s">
        <v>2176</v>
      </c>
      <c r="H7" s="199"/>
    </row>
    <row r="8" spans="1:8" s="44" customFormat="1" ht="20.100000000000001" customHeight="1" thickBot="1">
      <c r="A8" s="8"/>
      <c r="B8" s="196" t="s">
        <v>1860</v>
      </c>
      <c r="C8" s="197"/>
      <c r="D8" s="197"/>
      <c r="E8" s="197"/>
      <c r="F8" s="197"/>
      <c r="G8" s="198"/>
      <c r="H8" s="199"/>
    </row>
    <row r="9" spans="1:8">
      <c r="B9" s="200" t="s">
        <v>3583</v>
      </c>
      <c r="C9" s="201" t="s">
        <v>3676</v>
      </c>
      <c r="D9" s="202" t="s">
        <v>2177</v>
      </c>
      <c r="E9" s="203" t="s">
        <v>1338</v>
      </c>
      <c r="F9" s="204" t="s">
        <v>1889</v>
      </c>
      <c r="G9" s="205" t="s">
        <v>2179</v>
      </c>
      <c r="H9" s="199"/>
    </row>
    <row r="10" spans="1:8" ht="30">
      <c r="B10" s="206" t="s">
        <v>2588</v>
      </c>
      <c r="C10" s="207" t="s">
        <v>3677</v>
      </c>
      <c r="D10" s="208" t="s">
        <v>2180</v>
      </c>
      <c r="E10" s="209" t="s">
        <v>1893</v>
      </c>
      <c r="F10" s="210"/>
      <c r="G10" s="212" t="s">
        <v>2239</v>
      </c>
      <c r="H10" s="199"/>
    </row>
    <row r="11" spans="1:8" ht="75">
      <c r="B11" s="206" t="s">
        <v>1331</v>
      </c>
      <c r="C11" s="207" t="s">
        <v>3678</v>
      </c>
      <c r="D11" s="208" t="s">
        <v>1476</v>
      </c>
      <c r="E11" s="209" t="s">
        <v>1893</v>
      </c>
      <c r="F11" s="210" t="s">
        <v>3465</v>
      </c>
      <c r="G11" s="212" t="s">
        <v>3679</v>
      </c>
      <c r="H11" s="199"/>
    </row>
    <row r="12" spans="1:8" ht="30">
      <c r="B12" s="206" t="s">
        <v>2370</v>
      </c>
      <c r="C12" s="207" t="s">
        <v>3680</v>
      </c>
      <c r="D12" s="208" t="s">
        <v>2183</v>
      </c>
      <c r="E12" s="209" t="s">
        <v>1893</v>
      </c>
      <c r="F12" s="210"/>
      <c r="G12" s="212" t="s">
        <v>3404</v>
      </c>
      <c r="H12" s="199"/>
    </row>
    <row r="13" spans="1:8" ht="30">
      <c r="B13" s="206" t="s">
        <v>2373</v>
      </c>
      <c r="C13" s="207" t="s">
        <v>3681</v>
      </c>
      <c r="D13" s="208" t="s">
        <v>1306</v>
      </c>
      <c r="E13" s="209" t="s">
        <v>1893</v>
      </c>
      <c r="F13" s="210"/>
      <c r="G13" s="212" t="s">
        <v>3682</v>
      </c>
      <c r="H13" s="199"/>
    </row>
    <row r="14" spans="1:8" ht="60">
      <c r="B14" s="206" t="s">
        <v>429</v>
      </c>
      <c r="C14" s="207" t="s">
        <v>3683</v>
      </c>
      <c r="D14" s="208" t="s">
        <v>2184</v>
      </c>
      <c r="E14" s="209" t="s">
        <v>1893</v>
      </c>
      <c r="F14" s="210"/>
      <c r="G14" s="212" t="s">
        <v>3408</v>
      </c>
      <c r="H14" s="199"/>
    </row>
    <row r="15" spans="1:8" ht="75">
      <c r="B15" s="206" t="s">
        <v>3684</v>
      </c>
      <c r="C15" s="207" t="s">
        <v>3685</v>
      </c>
      <c r="D15" s="208" t="s">
        <v>1476</v>
      </c>
      <c r="E15" s="209" t="s">
        <v>1893</v>
      </c>
      <c r="F15" s="210"/>
      <c r="G15" s="212" t="s">
        <v>3686</v>
      </c>
      <c r="H15" s="199"/>
    </row>
    <row r="16" spans="1:8">
      <c r="B16" s="206" t="s">
        <v>2408</v>
      </c>
      <c r="C16" s="207" t="s">
        <v>3687</v>
      </c>
      <c r="D16" s="208" t="s">
        <v>2223</v>
      </c>
      <c r="E16" s="209" t="s">
        <v>1338</v>
      </c>
      <c r="F16" s="210"/>
      <c r="G16" s="212"/>
      <c r="H16" s="199"/>
    </row>
    <row r="17" spans="2:8">
      <c r="B17" s="206" t="s">
        <v>2410</v>
      </c>
      <c r="C17" s="207" t="s">
        <v>3688</v>
      </c>
      <c r="D17" s="208" t="s">
        <v>2223</v>
      </c>
      <c r="E17" s="209" t="s">
        <v>1338</v>
      </c>
      <c r="F17" s="210"/>
      <c r="G17" s="212"/>
      <c r="H17" s="199"/>
    </row>
    <row r="18" spans="2:8" ht="17.25" thickBot="1">
      <c r="B18" s="206" t="s">
        <v>2412</v>
      </c>
      <c r="C18" s="207" t="s">
        <v>3689</v>
      </c>
      <c r="D18" s="208" t="s">
        <v>2223</v>
      </c>
      <c r="E18" s="209" t="s">
        <v>1338</v>
      </c>
      <c r="F18" s="210"/>
      <c r="G18" s="212"/>
      <c r="H18" s="199"/>
    </row>
    <row r="19" spans="2:8" ht="20.100000000000001" customHeight="1" thickBot="1">
      <c r="B19" s="196" t="s">
        <v>1884</v>
      </c>
      <c r="C19" s="197"/>
      <c r="D19" s="197"/>
      <c r="E19" s="197"/>
      <c r="F19" s="197"/>
      <c r="G19" s="198"/>
      <c r="H19" s="199"/>
    </row>
    <row r="20" spans="2:8" ht="75">
      <c r="B20" s="206" t="s">
        <v>2442</v>
      </c>
      <c r="C20" s="207" t="s">
        <v>3690</v>
      </c>
      <c r="D20" s="208" t="s">
        <v>1317</v>
      </c>
      <c r="E20" s="209" t="s">
        <v>1318</v>
      </c>
      <c r="F20" s="210"/>
      <c r="G20" s="212" t="s">
        <v>3691</v>
      </c>
      <c r="H20" s="199"/>
    </row>
    <row r="21" spans="2:8" ht="75">
      <c r="B21" s="206" t="s">
        <v>1891</v>
      </c>
      <c r="C21" s="207" t="s">
        <v>3692</v>
      </c>
      <c r="D21" s="208" t="s">
        <v>1381</v>
      </c>
      <c r="E21" s="209" t="s">
        <v>1893</v>
      </c>
      <c r="F21" s="210" t="s">
        <v>3465</v>
      </c>
      <c r="G21" s="212" t="s">
        <v>3614</v>
      </c>
      <c r="H21" s="199"/>
    </row>
    <row r="22" spans="2:8">
      <c r="B22" s="206" t="s">
        <v>1896</v>
      </c>
      <c r="C22" s="207" t="s">
        <v>3693</v>
      </c>
      <c r="D22" s="208" t="s">
        <v>1312</v>
      </c>
      <c r="E22" s="209" t="s">
        <v>1338</v>
      </c>
      <c r="F22" s="210"/>
      <c r="G22" s="212"/>
      <c r="H22" s="199"/>
    </row>
    <row r="23" spans="2:8" ht="45">
      <c r="B23" s="206" t="s">
        <v>1899</v>
      </c>
      <c r="C23" s="207" t="s">
        <v>3694</v>
      </c>
      <c r="D23" s="208" t="s">
        <v>1337</v>
      </c>
      <c r="E23" s="209" t="s">
        <v>1338</v>
      </c>
      <c r="F23" s="210"/>
      <c r="G23" s="212" t="s">
        <v>3695</v>
      </c>
      <c r="H23" s="199"/>
    </row>
    <row r="24" spans="2:8" ht="45">
      <c r="B24" s="206" t="s">
        <v>1903</v>
      </c>
      <c r="C24" s="207" t="s">
        <v>3696</v>
      </c>
      <c r="D24" s="208" t="s">
        <v>1337</v>
      </c>
      <c r="E24" s="209" t="s">
        <v>1338</v>
      </c>
      <c r="F24" s="210"/>
      <c r="G24" s="212" t="s">
        <v>3697</v>
      </c>
      <c r="H24" s="199"/>
    </row>
    <row r="25" spans="2:8" ht="120">
      <c r="B25" s="206" t="s">
        <v>2231</v>
      </c>
      <c r="C25" s="207" t="s">
        <v>3698</v>
      </c>
      <c r="D25" s="208" t="s">
        <v>1317</v>
      </c>
      <c r="E25" s="209" t="s">
        <v>1318</v>
      </c>
      <c r="F25" s="210"/>
      <c r="G25" s="212" t="s">
        <v>3699</v>
      </c>
      <c r="H25" s="199"/>
    </row>
    <row r="26" spans="2:8" ht="60">
      <c r="B26" s="206" t="s">
        <v>570</v>
      </c>
      <c r="C26" s="207" t="s">
        <v>3700</v>
      </c>
      <c r="D26" s="208" t="s">
        <v>1381</v>
      </c>
      <c r="E26" s="209" t="s">
        <v>1893</v>
      </c>
      <c r="F26" s="210"/>
      <c r="G26" s="212" t="s">
        <v>3701</v>
      </c>
      <c r="H26" s="199"/>
    </row>
    <row r="27" spans="2:8" ht="90">
      <c r="B27" s="206" t="s">
        <v>3702</v>
      </c>
      <c r="C27" s="207" t="s">
        <v>3703</v>
      </c>
      <c r="D27" s="208" t="s">
        <v>1347</v>
      </c>
      <c r="E27" s="209" t="s">
        <v>1893</v>
      </c>
      <c r="F27" s="210" t="s">
        <v>3465</v>
      </c>
      <c r="G27" s="212" t="s">
        <v>3704</v>
      </c>
      <c r="H27" s="199"/>
    </row>
    <row r="28" spans="2:8" ht="60">
      <c r="B28" s="206" t="s">
        <v>3705</v>
      </c>
      <c r="C28" s="207" t="s">
        <v>3706</v>
      </c>
      <c r="D28" s="208" t="s">
        <v>1912</v>
      </c>
      <c r="E28" s="209" t="s">
        <v>1333</v>
      </c>
      <c r="F28" s="210"/>
      <c r="G28" s="212" t="s">
        <v>3707</v>
      </c>
      <c r="H28" s="199"/>
    </row>
    <row r="29" spans="2:8" ht="60">
      <c r="B29" s="206" t="s">
        <v>3708</v>
      </c>
      <c r="C29" s="207" t="s">
        <v>3709</v>
      </c>
      <c r="D29" s="208" t="s">
        <v>1413</v>
      </c>
      <c r="E29" s="209" t="s">
        <v>1318</v>
      </c>
      <c r="F29" s="210"/>
      <c r="G29" s="212" t="s">
        <v>3710</v>
      </c>
      <c r="H29" s="199"/>
    </row>
    <row r="30" spans="2:8" ht="60">
      <c r="B30" s="206" t="s">
        <v>3711</v>
      </c>
      <c r="C30" s="207" t="s">
        <v>3712</v>
      </c>
      <c r="D30" s="208" t="s">
        <v>1413</v>
      </c>
      <c r="E30" s="209" t="s">
        <v>1318</v>
      </c>
      <c r="F30" s="210"/>
      <c r="G30" s="212" t="s">
        <v>3713</v>
      </c>
      <c r="H30" s="199"/>
    </row>
    <row r="31" spans="2:8">
      <c r="B31" s="206" t="s">
        <v>3714</v>
      </c>
      <c r="C31" s="207" t="s">
        <v>3715</v>
      </c>
      <c r="D31" s="208" t="s">
        <v>1413</v>
      </c>
      <c r="E31" s="209" t="s">
        <v>1318</v>
      </c>
      <c r="F31" s="210"/>
      <c r="G31" s="212" t="s">
        <v>3635</v>
      </c>
      <c r="H31" s="199"/>
    </row>
    <row r="32" spans="2:8" ht="105">
      <c r="B32" s="206" t="s">
        <v>3716</v>
      </c>
      <c r="C32" s="207" t="s">
        <v>3717</v>
      </c>
      <c r="D32" s="208" t="s">
        <v>1930</v>
      </c>
      <c r="E32" s="209" t="s">
        <v>1598</v>
      </c>
      <c r="F32" s="210"/>
      <c r="G32" s="212" t="s">
        <v>3718</v>
      </c>
      <c r="H32" s="199"/>
    </row>
    <row r="33" spans="2:8" ht="105">
      <c r="B33" s="206" t="s">
        <v>3719</v>
      </c>
      <c r="C33" s="207" t="s">
        <v>3720</v>
      </c>
      <c r="D33" s="208" t="s">
        <v>1930</v>
      </c>
      <c r="E33" s="209" t="s">
        <v>1598</v>
      </c>
      <c r="F33" s="210"/>
      <c r="G33" s="212" t="s">
        <v>3721</v>
      </c>
      <c r="H33" s="199"/>
    </row>
    <row r="34" spans="2:8" ht="105">
      <c r="B34" s="206" t="s">
        <v>3722</v>
      </c>
      <c r="C34" s="207" t="s">
        <v>3723</v>
      </c>
      <c r="D34" s="208" t="s">
        <v>1930</v>
      </c>
      <c r="E34" s="209" t="s">
        <v>1598</v>
      </c>
      <c r="F34" s="210"/>
      <c r="G34" s="212" t="s">
        <v>3724</v>
      </c>
      <c r="H34" s="199"/>
    </row>
    <row r="35" spans="2:8" ht="105">
      <c r="B35" s="206" t="s">
        <v>3725</v>
      </c>
      <c r="C35" s="207" t="s">
        <v>3726</v>
      </c>
      <c r="D35" s="208" t="s">
        <v>1930</v>
      </c>
      <c r="E35" s="209" t="s">
        <v>1598</v>
      </c>
      <c r="F35" s="210"/>
      <c r="G35" s="212" t="s">
        <v>3727</v>
      </c>
      <c r="H35" s="199"/>
    </row>
    <row r="36" spans="2:8" ht="105">
      <c r="B36" s="206" t="s">
        <v>3728</v>
      </c>
      <c r="C36" s="207" t="s">
        <v>3729</v>
      </c>
      <c r="D36" s="208" t="s">
        <v>1930</v>
      </c>
      <c r="E36" s="209" t="s">
        <v>1598</v>
      </c>
      <c r="F36" s="210"/>
      <c r="G36" s="212" t="s">
        <v>3730</v>
      </c>
      <c r="H36" s="199"/>
    </row>
    <row r="37" spans="2:8" ht="225">
      <c r="B37" s="206" t="s">
        <v>3731</v>
      </c>
      <c r="C37" s="207" t="s">
        <v>3732</v>
      </c>
      <c r="D37" s="208" t="s">
        <v>1532</v>
      </c>
      <c r="E37" s="209" t="s">
        <v>1318</v>
      </c>
      <c r="F37" s="210"/>
      <c r="G37" s="212" t="s">
        <v>3733</v>
      </c>
      <c r="H37" s="199"/>
    </row>
    <row r="38" spans="2:8">
      <c r="B38" s="206" t="s">
        <v>3734</v>
      </c>
      <c r="C38" s="207" t="s">
        <v>3735</v>
      </c>
      <c r="D38" s="208" t="s">
        <v>1479</v>
      </c>
      <c r="E38" s="209" t="s">
        <v>1318</v>
      </c>
      <c r="F38" s="210"/>
      <c r="G38" s="212" t="s">
        <v>3450</v>
      </c>
      <c r="H38" s="199"/>
    </row>
    <row r="39" spans="2:8" ht="75">
      <c r="B39" s="206" t="s">
        <v>3736</v>
      </c>
      <c r="C39" s="207" t="s">
        <v>3737</v>
      </c>
      <c r="D39" s="208" t="s">
        <v>1532</v>
      </c>
      <c r="E39" s="209" t="s">
        <v>1598</v>
      </c>
      <c r="F39" s="210"/>
      <c r="G39" s="212" t="s">
        <v>3738</v>
      </c>
      <c r="H39" s="199"/>
    </row>
    <row r="40" spans="2:8" ht="75">
      <c r="B40" s="206" t="s">
        <v>3739</v>
      </c>
      <c r="C40" s="207" t="s">
        <v>3740</v>
      </c>
      <c r="D40" s="208" t="s">
        <v>2186</v>
      </c>
      <c r="E40" s="209" t="s">
        <v>1598</v>
      </c>
      <c r="F40" s="210"/>
      <c r="G40" s="212" t="s">
        <v>3456</v>
      </c>
      <c r="H40" s="199"/>
    </row>
    <row r="41" spans="2:8" ht="105">
      <c r="B41" s="206" t="s">
        <v>3741</v>
      </c>
      <c r="C41" s="207" t="s">
        <v>3742</v>
      </c>
      <c r="D41" s="208" t="s">
        <v>1347</v>
      </c>
      <c r="E41" s="209" t="s">
        <v>1893</v>
      </c>
      <c r="F41" s="210" t="s">
        <v>3465</v>
      </c>
      <c r="G41" s="259" t="s">
        <v>3743</v>
      </c>
      <c r="H41" s="199"/>
    </row>
    <row r="42" spans="2:8" ht="60">
      <c r="B42" s="206" t="s">
        <v>3744</v>
      </c>
      <c r="C42" s="207" t="s">
        <v>3745</v>
      </c>
      <c r="D42" s="208" t="s">
        <v>1912</v>
      </c>
      <c r="E42" s="209" t="s">
        <v>1333</v>
      </c>
      <c r="F42" s="210"/>
      <c r="G42" s="212" t="s">
        <v>3707</v>
      </c>
      <c r="H42" s="199"/>
    </row>
    <row r="43" spans="2:8" ht="60">
      <c r="B43" s="206" t="s">
        <v>3746</v>
      </c>
      <c r="C43" s="207" t="s">
        <v>3747</v>
      </c>
      <c r="D43" s="208" t="s">
        <v>1413</v>
      </c>
      <c r="E43" s="209" t="s">
        <v>1318</v>
      </c>
      <c r="F43" s="210"/>
      <c r="G43" s="212" t="s">
        <v>3710</v>
      </c>
      <c r="H43" s="199"/>
    </row>
    <row r="44" spans="2:8" ht="60">
      <c r="B44" s="206" t="s">
        <v>3748</v>
      </c>
      <c r="C44" s="207" t="s">
        <v>3749</v>
      </c>
      <c r="D44" s="208" t="s">
        <v>1413</v>
      </c>
      <c r="E44" s="209" t="s">
        <v>1318</v>
      </c>
      <c r="F44" s="210"/>
      <c r="G44" s="212" t="s">
        <v>3713</v>
      </c>
      <c r="H44" s="199"/>
    </row>
    <row r="45" spans="2:8">
      <c r="B45" s="206" t="s">
        <v>3750</v>
      </c>
      <c r="C45" s="207" t="s">
        <v>3751</v>
      </c>
      <c r="D45" s="208" t="s">
        <v>1413</v>
      </c>
      <c r="E45" s="209" t="s">
        <v>1318</v>
      </c>
      <c r="F45" s="210"/>
      <c r="G45" s="212" t="s">
        <v>3635</v>
      </c>
      <c r="H45" s="199"/>
    </row>
    <row r="46" spans="2:8" ht="105">
      <c r="B46" s="206" t="s">
        <v>3752</v>
      </c>
      <c r="C46" s="207" t="s">
        <v>3753</v>
      </c>
      <c r="D46" s="208" t="s">
        <v>1930</v>
      </c>
      <c r="E46" s="209" t="s">
        <v>1598</v>
      </c>
      <c r="F46" s="210"/>
      <c r="G46" s="212" t="s">
        <v>3718</v>
      </c>
      <c r="H46" s="199"/>
    </row>
    <row r="47" spans="2:8" ht="105">
      <c r="B47" s="206" t="s">
        <v>3754</v>
      </c>
      <c r="C47" s="207" t="s">
        <v>3755</v>
      </c>
      <c r="D47" s="208" t="s">
        <v>1930</v>
      </c>
      <c r="E47" s="209" t="s">
        <v>1598</v>
      </c>
      <c r="F47" s="210"/>
      <c r="G47" s="212" t="s">
        <v>3721</v>
      </c>
      <c r="H47" s="199"/>
    </row>
    <row r="48" spans="2:8" ht="105">
      <c r="B48" s="206" t="s">
        <v>3756</v>
      </c>
      <c r="C48" s="207" t="s">
        <v>3757</v>
      </c>
      <c r="D48" s="208" t="s">
        <v>1930</v>
      </c>
      <c r="E48" s="209" t="s">
        <v>1598</v>
      </c>
      <c r="F48" s="210"/>
      <c r="G48" s="212" t="s">
        <v>3724</v>
      </c>
      <c r="H48" s="199"/>
    </row>
    <row r="49" spans="2:8" ht="105">
      <c r="B49" s="206" t="s">
        <v>3758</v>
      </c>
      <c r="C49" s="207" t="s">
        <v>3759</v>
      </c>
      <c r="D49" s="208" t="s">
        <v>1930</v>
      </c>
      <c r="E49" s="209" t="s">
        <v>1598</v>
      </c>
      <c r="F49" s="210"/>
      <c r="G49" s="212" t="s">
        <v>3727</v>
      </c>
      <c r="H49" s="199"/>
    </row>
    <row r="50" spans="2:8" ht="105">
      <c r="B50" s="206" t="s">
        <v>3760</v>
      </c>
      <c r="C50" s="207" t="s">
        <v>3761</v>
      </c>
      <c r="D50" s="208" t="s">
        <v>1930</v>
      </c>
      <c r="E50" s="209" t="s">
        <v>1598</v>
      </c>
      <c r="F50" s="210"/>
      <c r="G50" s="212" t="s">
        <v>3730</v>
      </c>
      <c r="H50" s="199"/>
    </row>
    <row r="51" spans="2:8" ht="225">
      <c r="B51" s="206" t="s">
        <v>3762</v>
      </c>
      <c r="C51" s="207" t="s">
        <v>3763</v>
      </c>
      <c r="D51" s="208" t="s">
        <v>1532</v>
      </c>
      <c r="E51" s="209" t="s">
        <v>1318</v>
      </c>
      <c r="F51" s="210"/>
      <c r="G51" s="212" t="s">
        <v>3764</v>
      </c>
      <c r="H51" s="199"/>
    </row>
    <row r="52" spans="2:8">
      <c r="B52" s="206" t="s">
        <v>3765</v>
      </c>
      <c r="C52" s="207" t="s">
        <v>3766</v>
      </c>
      <c r="D52" s="208" t="s">
        <v>1479</v>
      </c>
      <c r="E52" s="209" t="s">
        <v>1318</v>
      </c>
      <c r="F52" s="210"/>
      <c r="G52" s="212" t="s">
        <v>3450</v>
      </c>
      <c r="H52" s="199"/>
    </row>
    <row r="53" spans="2:8" ht="75">
      <c r="B53" s="206" t="s">
        <v>3767</v>
      </c>
      <c r="C53" s="207" t="s">
        <v>3768</v>
      </c>
      <c r="D53" s="208" t="s">
        <v>1532</v>
      </c>
      <c r="E53" s="209" t="s">
        <v>1598</v>
      </c>
      <c r="F53" s="210"/>
      <c r="G53" s="212" t="s">
        <v>3738</v>
      </c>
      <c r="H53" s="199"/>
    </row>
    <row r="54" spans="2:8" ht="75">
      <c r="B54" s="206" t="s">
        <v>3769</v>
      </c>
      <c r="C54" s="207" t="s">
        <v>3770</v>
      </c>
      <c r="D54" s="208" t="s">
        <v>2186</v>
      </c>
      <c r="E54" s="209" t="s">
        <v>1598</v>
      </c>
      <c r="F54" s="210"/>
      <c r="G54" s="212" t="s">
        <v>3456</v>
      </c>
      <c r="H54" s="199"/>
    </row>
    <row r="55" spans="2:8">
      <c r="B55" s="206" t="s">
        <v>993</v>
      </c>
      <c r="C55" s="207" t="s">
        <v>3771</v>
      </c>
      <c r="D55" s="208" t="s">
        <v>1337</v>
      </c>
      <c r="E55" s="209" t="s">
        <v>1338</v>
      </c>
      <c r="F55" s="210"/>
      <c r="G55" s="212"/>
      <c r="H55" s="199"/>
    </row>
    <row r="56" spans="2:8" ht="75">
      <c r="B56" s="206" t="s">
        <v>3772</v>
      </c>
      <c r="C56" s="207" t="s">
        <v>3773</v>
      </c>
      <c r="D56" s="208" t="s">
        <v>1339</v>
      </c>
      <c r="E56" s="209" t="s">
        <v>2274</v>
      </c>
      <c r="F56" s="210"/>
      <c r="G56" s="212" t="s">
        <v>3655</v>
      </c>
      <c r="H56" s="199"/>
    </row>
    <row r="57" spans="2:8" ht="75">
      <c r="B57" s="206" t="s">
        <v>3774</v>
      </c>
      <c r="C57" s="207" t="s">
        <v>3775</v>
      </c>
      <c r="D57" s="208" t="s">
        <v>1339</v>
      </c>
      <c r="E57" s="209" t="s">
        <v>2274</v>
      </c>
      <c r="F57" s="210"/>
      <c r="G57" s="212" t="s">
        <v>3657</v>
      </c>
      <c r="H57" s="199"/>
    </row>
    <row r="58" spans="2:8" ht="45">
      <c r="B58" s="206" t="s">
        <v>3776</v>
      </c>
      <c r="C58" s="207" t="s">
        <v>3777</v>
      </c>
      <c r="D58" s="208" t="s">
        <v>1339</v>
      </c>
      <c r="E58" s="209" t="s">
        <v>1318</v>
      </c>
      <c r="F58" s="210"/>
      <c r="G58" s="212" t="s">
        <v>3778</v>
      </c>
      <c r="H58" s="199"/>
    </row>
    <row r="59" spans="2:8" ht="75">
      <c r="B59" s="206" t="s">
        <v>3779</v>
      </c>
      <c r="C59" s="207" t="s">
        <v>3780</v>
      </c>
      <c r="D59" s="208" t="s">
        <v>1339</v>
      </c>
      <c r="E59" s="209" t="s">
        <v>1598</v>
      </c>
      <c r="F59" s="210"/>
      <c r="G59" s="212" t="s">
        <v>3661</v>
      </c>
      <c r="H59" s="199"/>
    </row>
    <row r="60" spans="2:8" ht="75">
      <c r="B60" s="206" t="s">
        <v>3781</v>
      </c>
      <c r="C60" s="207" t="s">
        <v>3782</v>
      </c>
      <c r="D60" s="208" t="s">
        <v>1339</v>
      </c>
      <c r="E60" s="209" t="s">
        <v>1598</v>
      </c>
      <c r="F60" s="210"/>
      <c r="G60" s="212" t="s">
        <v>3663</v>
      </c>
      <c r="H60" s="199"/>
    </row>
    <row r="61" spans="2:8" ht="75">
      <c r="B61" s="206" t="s">
        <v>3783</v>
      </c>
      <c r="C61" s="207" t="s">
        <v>3784</v>
      </c>
      <c r="D61" s="208" t="s">
        <v>1339</v>
      </c>
      <c r="E61" s="209" t="s">
        <v>1598</v>
      </c>
      <c r="F61" s="210"/>
      <c r="G61" s="212" t="s">
        <v>3665</v>
      </c>
      <c r="H61" s="199"/>
    </row>
    <row r="62" spans="2:8" ht="75">
      <c r="B62" s="206" t="s">
        <v>3785</v>
      </c>
      <c r="C62" s="207" t="s">
        <v>3786</v>
      </c>
      <c r="D62" s="208" t="s">
        <v>1339</v>
      </c>
      <c r="E62" s="209" t="s">
        <v>1598</v>
      </c>
      <c r="F62" s="210"/>
      <c r="G62" s="212" t="s">
        <v>3667</v>
      </c>
      <c r="H62" s="199"/>
    </row>
    <row r="63" spans="2:8" ht="75">
      <c r="B63" s="206" t="s">
        <v>3787</v>
      </c>
      <c r="C63" s="207" t="s">
        <v>3788</v>
      </c>
      <c r="D63" s="208" t="s">
        <v>1339</v>
      </c>
      <c r="E63" s="209" t="s">
        <v>1598</v>
      </c>
      <c r="F63" s="210"/>
      <c r="G63" s="212" t="s">
        <v>3669</v>
      </c>
      <c r="H63" s="199"/>
    </row>
    <row r="64" spans="2:8" ht="45">
      <c r="B64" s="206" t="s">
        <v>3789</v>
      </c>
      <c r="C64" s="207" t="s">
        <v>3790</v>
      </c>
      <c r="D64" s="208" t="s">
        <v>1339</v>
      </c>
      <c r="E64" s="209" t="s">
        <v>1318</v>
      </c>
      <c r="F64" s="210"/>
      <c r="G64" s="212" t="s">
        <v>3461</v>
      </c>
      <c r="H64" s="199"/>
    </row>
    <row r="65" spans="1:8" ht="45">
      <c r="B65" s="206" t="s">
        <v>3791</v>
      </c>
      <c r="C65" s="207" t="s">
        <v>3792</v>
      </c>
      <c r="D65" s="208" t="s">
        <v>1339</v>
      </c>
      <c r="E65" s="209" t="s">
        <v>1318</v>
      </c>
      <c r="F65" s="210"/>
      <c r="G65" s="212" t="s">
        <v>3464</v>
      </c>
      <c r="H65" s="199"/>
    </row>
    <row r="66" spans="1:8" ht="75">
      <c r="B66" s="206" t="s">
        <v>3793</v>
      </c>
      <c r="C66" s="207" t="s">
        <v>3794</v>
      </c>
      <c r="D66" s="208" t="s">
        <v>1339</v>
      </c>
      <c r="E66" s="209" t="s">
        <v>2274</v>
      </c>
      <c r="F66" s="210"/>
      <c r="G66" s="212" t="s">
        <v>3655</v>
      </c>
      <c r="H66" s="199"/>
    </row>
    <row r="67" spans="1:8" ht="75">
      <c r="B67" s="206" t="s">
        <v>3795</v>
      </c>
      <c r="C67" s="207" t="s">
        <v>3796</v>
      </c>
      <c r="D67" s="208" t="s">
        <v>1339</v>
      </c>
      <c r="E67" s="209" t="s">
        <v>2274</v>
      </c>
      <c r="F67" s="210"/>
      <c r="G67" s="212" t="s">
        <v>3657</v>
      </c>
      <c r="H67" s="199"/>
    </row>
    <row r="68" spans="1:8" ht="45">
      <c r="B68" s="206" t="s">
        <v>3797</v>
      </c>
      <c r="C68" s="207" t="s">
        <v>3798</v>
      </c>
      <c r="D68" s="208" t="s">
        <v>1339</v>
      </c>
      <c r="E68" s="209" t="s">
        <v>1318</v>
      </c>
      <c r="F68" s="210"/>
      <c r="G68" s="212" t="s">
        <v>3778</v>
      </c>
      <c r="H68" s="199"/>
    </row>
    <row r="69" spans="1:8" ht="75">
      <c r="B69" s="206" t="s">
        <v>3799</v>
      </c>
      <c r="C69" s="207" t="s">
        <v>3800</v>
      </c>
      <c r="D69" s="208" t="s">
        <v>1339</v>
      </c>
      <c r="E69" s="209" t="s">
        <v>1598</v>
      </c>
      <c r="F69" s="210"/>
      <c r="G69" s="212" t="s">
        <v>3661</v>
      </c>
      <c r="H69" s="199"/>
    </row>
    <row r="70" spans="1:8" ht="75">
      <c r="B70" s="206" t="s">
        <v>3801</v>
      </c>
      <c r="C70" s="207" t="s">
        <v>3802</v>
      </c>
      <c r="D70" s="208" t="s">
        <v>1339</v>
      </c>
      <c r="E70" s="209" t="s">
        <v>1598</v>
      </c>
      <c r="F70" s="210"/>
      <c r="G70" s="212" t="s">
        <v>3663</v>
      </c>
      <c r="H70" s="199"/>
    </row>
    <row r="71" spans="1:8" ht="75">
      <c r="B71" s="206" t="s">
        <v>3803</v>
      </c>
      <c r="C71" s="207" t="s">
        <v>3804</v>
      </c>
      <c r="D71" s="208" t="s">
        <v>1339</v>
      </c>
      <c r="E71" s="209" t="s">
        <v>1598</v>
      </c>
      <c r="F71" s="210"/>
      <c r="G71" s="212" t="s">
        <v>3665</v>
      </c>
      <c r="H71" s="199"/>
    </row>
    <row r="72" spans="1:8" ht="75">
      <c r="B72" s="206" t="s">
        <v>3805</v>
      </c>
      <c r="C72" s="207" t="s">
        <v>3806</v>
      </c>
      <c r="D72" s="208" t="s">
        <v>1339</v>
      </c>
      <c r="E72" s="209" t="s">
        <v>1598</v>
      </c>
      <c r="F72" s="210"/>
      <c r="G72" s="212" t="s">
        <v>3667</v>
      </c>
      <c r="H72" s="199"/>
    </row>
    <row r="73" spans="1:8" ht="75">
      <c r="B73" s="206" t="s">
        <v>3807</v>
      </c>
      <c r="C73" s="207" t="s">
        <v>3808</v>
      </c>
      <c r="D73" s="208" t="s">
        <v>1339</v>
      </c>
      <c r="E73" s="209" t="s">
        <v>1598</v>
      </c>
      <c r="F73" s="210"/>
      <c r="G73" s="212" t="s">
        <v>3669</v>
      </c>
      <c r="H73" s="199"/>
    </row>
    <row r="74" spans="1:8" ht="45">
      <c r="B74" s="206" t="s">
        <v>3809</v>
      </c>
      <c r="C74" s="207" t="s">
        <v>3810</v>
      </c>
      <c r="D74" s="208" t="s">
        <v>1339</v>
      </c>
      <c r="E74" s="209" t="s">
        <v>1318</v>
      </c>
      <c r="F74" s="210"/>
      <c r="G74" s="212" t="s">
        <v>3461</v>
      </c>
      <c r="H74" s="199"/>
    </row>
    <row r="75" spans="1:8" ht="45">
      <c r="B75" s="206" t="s">
        <v>3811</v>
      </c>
      <c r="C75" s="207" t="s">
        <v>3812</v>
      </c>
      <c r="D75" s="208" t="s">
        <v>1339</v>
      </c>
      <c r="E75" s="209" t="s">
        <v>1318</v>
      </c>
      <c r="F75" s="210"/>
      <c r="G75" s="212" t="s">
        <v>3464</v>
      </c>
      <c r="H75" s="199"/>
    </row>
    <row r="76" spans="1:8">
      <c r="B76" s="206" t="s">
        <v>369</v>
      </c>
      <c r="C76" s="207" t="s">
        <v>3813</v>
      </c>
      <c r="D76" s="208">
        <v>14</v>
      </c>
      <c r="E76" s="209" t="s">
        <v>3814</v>
      </c>
      <c r="F76" s="210"/>
      <c r="G76" s="362" t="s">
        <v>3815</v>
      </c>
      <c r="H76" s="199"/>
    </row>
    <row r="77" spans="1:8" ht="17.25" thickBot="1">
      <c r="B77" s="213" t="s">
        <v>370</v>
      </c>
      <c r="C77" s="214" t="s">
        <v>3816</v>
      </c>
      <c r="D77" s="215">
        <v>6</v>
      </c>
      <c r="E77" s="216" t="s">
        <v>3817</v>
      </c>
      <c r="F77" s="217"/>
      <c r="G77" s="226"/>
      <c r="H77" s="199"/>
    </row>
    <row r="78" spans="1:8" s="44" customFormat="1" ht="20.100000000000001" customHeight="1" thickBot="1">
      <c r="A78" s="8"/>
      <c r="B78" s="196" t="s">
        <v>2197</v>
      </c>
      <c r="C78" s="197"/>
      <c r="D78" s="197"/>
      <c r="E78" s="197"/>
      <c r="F78" s="197"/>
      <c r="G78" s="198"/>
      <c r="H78" s="199"/>
    </row>
    <row r="79" spans="1:8" ht="30">
      <c r="B79" s="200" t="s">
        <v>1133</v>
      </c>
      <c r="C79" s="201" t="s">
        <v>3818</v>
      </c>
      <c r="D79" s="202" t="s">
        <v>1317</v>
      </c>
      <c r="E79" s="203" t="s">
        <v>1318</v>
      </c>
      <c r="F79" s="204"/>
      <c r="G79" s="205" t="s">
        <v>2198</v>
      </c>
      <c r="H79" s="199"/>
    </row>
    <row r="80" spans="1:8" ht="17.25" thickBot="1">
      <c r="B80" s="206" t="s">
        <v>1134</v>
      </c>
      <c r="C80" s="207" t="s">
        <v>3819</v>
      </c>
      <c r="D80" s="208" t="s">
        <v>2199</v>
      </c>
      <c r="E80" s="209" t="s">
        <v>1338</v>
      </c>
      <c r="F80" s="210"/>
      <c r="G80" s="212"/>
      <c r="H80" s="199"/>
    </row>
    <row r="81" spans="2:8" ht="20.100000000000001" customHeight="1">
      <c r="B81" s="219"/>
      <c r="C81" s="219"/>
      <c r="D81" s="220"/>
      <c r="E81" s="221"/>
      <c r="F81" s="221"/>
      <c r="G81" s="219"/>
      <c r="H81"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0">
    <outlinePr summaryBelow="0"/>
    <pageSetUpPr fitToPage="1"/>
  </sheetPr>
  <dimension ref="A1:H63"/>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3820</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ht="17.25" thickBot="1">
      <c r="B5" s="200" t="s">
        <v>1122</v>
      </c>
      <c r="C5" s="201" t="s">
        <v>3821</v>
      </c>
      <c r="D5" s="202" t="s">
        <v>1317</v>
      </c>
      <c r="E5" s="203" t="s">
        <v>1858</v>
      </c>
      <c r="F5" s="204" t="s">
        <v>1889</v>
      </c>
      <c r="G5" s="205" t="s">
        <v>2176</v>
      </c>
      <c r="H5" s="199"/>
    </row>
    <row r="6" spans="1:8" s="44" customFormat="1" ht="20.100000000000001" customHeight="1" thickBot="1">
      <c r="A6" s="8"/>
      <c r="B6" s="196" t="s">
        <v>1860</v>
      </c>
      <c r="C6" s="197"/>
      <c r="D6" s="197"/>
      <c r="E6" s="197"/>
      <c r="F6" s="197"/>
      <c r="G6" s="198"/>
      <c r="H6" s="199"/>
    </row>
    <row r="7" spans="1:8">
      <c r="B7" s="200" t="s">
        <v>3583</v>
      </c>
      <c r="C7" s="201" t="s">
        <v>3822</v>
      </c>
      <c r="D7" s="202" t="s">
        <v>2177</v>
      </c>
      <c r="E7" s="203" t="s">
        <v>1338</v>
      </c>
      <c r="F7" s="204" t="s">
        <v>1889</v>
      </c>
      <c r="G7" s="205" t="s">
        <v>2179</v>
      </c>
      <c r="H7" s="199"/>
    </row>
    <row r="8" spans="1:8" ht="30">
      <c r="B8" s="206" t="s">
        <v>2588</v>
      </c>
      <c r="C8" s="207" t="s">
        <v>3823</v>
      </c>
      <c r="D8" s="208" t="s">
        <v>2180</v>
      </c>
      <c r="E8" s="209" t="s">
        <v>1893</v>
      </c>
      <c r="F8" s="210"/>
      <c r="G8" s="212" t="s">
        <v>3173</v>
      </c>
      <c r="H8" s="199"/>
    </row>
    <row r="9" spans="1:8" ht="30">
      <c r="B9" s="206" t="s">
        <v>2370</v>
      </c>
      <c r="C9" s="207" t="s">
        <v>3824</v>
      </c>
      <c r="D9" s="208" t="s">
        <v>2183</v>
      </c>
      <c r="E9" s="209" t="s">
        <v>1893</v>
      </c>
      <c r="F9" s="210"/>
      <c r="G9" s="212" t="s">
        <v>3404</v>
      </c>
      <c r="H9" s="199"/>
    </row>
    <row r="10" spans="1:8">
      <c r="B10" s="206" t="s">
        <v>2373</v>
      </c>
      <c r="C10" s="207" t="s">
        <v>3825</v>
      </c>
      <c r="D10" s="208" t="s">
        <v>1306</v>
      </c>
      <c r="E10" s="209" t="s">
        <v>1893</v>
      </c>
      <c r="F10" s="210"/>
      <c r="G10" s="212" t="s">
        <v>1324</v>
      </c>
      <c r="H10" s="199"/>
    </row>
    <row r="11" spans="1:8" ht="60">
      <c r="B11" s="206" t="s">
        <v>429</v>
      </c>
      <c r="C11" s="207" t="s">
        <v>3826</v>
      </c>
      <c r="D11" s="208" t="s">
        <v>2184</v>
      </c>
      <c r="E11" s="209" t="s">
        <v>1893</v>
      </c>
      <c r="F11" s="210"/>
      <c r="G11" s="212" t="s">
        <v>3408</v>
      </c>
      <c r="H11" s="199"/>
    </row>
    <row r="12" spans="1:8" ht="75">
      <c r="B12" s="206" t="s">
        <v>3684</v>
      </c>
      <c r="C12" s="207" t="s">
        <v>3827</v>
      </c>
      <c r="D12" s="208" t="s">
        <v>1476</v>
      </c>
      <c r="E12" s="209" t="s">
        <v>1893</v>
      </c>
      <c r="F12" s="210"/>
      <c r="G12" s="212" t="s">
        <v>3686</v>
      </c>
      <c r="H12" s="199"/>
    </row>
    <row r="13" spans="1:8">
      <c r="B13" s="206" t="s">
        <v>2408</v>
      </c>
      <c r="C13" s="207" t="s">
        <v>3828</v>
      </c>
      <c r="D13" s="208" t="s">
        <v>2223</v>
      </c>
      <c r="E13" s="209" t="s">
        <v>1338</v>
      </c>
      <c r="F13" s="210"/>
      <c r="G13" s="212"/>
      <c r="H13" s="199"/>
    </row>
    <row r="14" spans="1:8">
      <c r="B14" s="206" t="s">
        <v>2410</v>
      </c>
      <c r="C14" s="207" t="s">
        <v>3829</v>
      </c>
      <c r="D14" s="208" t="s">
        <v>2223</v>
      </c>
      <c r="E14" s="209" t="s">
        <v>1338</v>
      </c>
      <c r="F14" s="210"/>
      <c r="G14" s="212"/>
      <c r="H14" s="199"/>
    </row>
    <row r="15" spans="1:8">
      <c r="B15" s="206" t="s">
        <v>2412</v>
      </c>
      <c r="C15" s="207" t="s">
        <v>3830</v>
      </c>
      <c r="D15" s="208" t="s">
        <v>2223</v>
      </c>
      <c r="E15" s="209" t="s">
        <v>1338</v>
      </c>
      <c r="F15" s="210"/>
      <c r="G15" s="212"/>
      <c r="H15" s="199"/>
    </row>
    <row r="16" spans="1:8" ht="30">
      <c r="B16" s="206" t="s">
        <v>3831</v>
      </c>
      <c r="C16" s="207" t="s">
        <v>3832</v>
      </c>
      <c r="D16" s="208" t="s">
        <v>2183</v>
      </c>
      <c r="E16" s="209" t="s">
        <v>1893</v>
      </c>
      <c r="F16" s="210"/>
      <c r="G16" s="212" t="s">
        <v>3833</v>
      </c>
      <c r="H16" s="199"/>
    </row>
    <row r="17" spans="2:8" ht="60">
      <c r="B17" s="206" t="s">
        <v>3834</v>
      </c>
      <c r="C17" s="207" t="s">
        <v>3835</v>
      </c>
      <c r="D17" s="208" t="s">
        <v>2184</v>
      </c>
      <c r="E17" s="209" t="s">
        <v>1893</v>
      </c>
      <c r="F17" s="210"/>
      <c r="G17" s="212" t="s">
        <v>3836</v>
      </c>
      <c r="H17" s="199"/>
    </row>
    <row r="18" spans="2:8" ht="75">
      <c r="B18" s="206" t="s">
        <v>3837</v>
      </c>
      <c r="C18" s="207" t="s">
        <v>3838</v>
      </c>
      <c r="D18" s="208" t="s">
        <v>1476</v>
      </c>
      <c r="E18" s="209" t="s">
        <v>1893</v>
      </c>
      <c r="F18" s="210"/>
      <c r="G18" s="212" t="s">
        <v>3686</v>
      </c>
      <c r="H18" s="199"/>
    </row>
    <row r="19" spans="2:8" ht="30">
      <c r="B19" s="206" t="s">
        <v>3839</v>
      </c>
      <c r="C19" s="207" t="s">
        <v>3840</v>
      </c>
      <c r="D19" s="208" t="s">
        <v>2183</v>
      </c>
      <c r="E19" s="209" t="s">
        <v>1893</v>
      </c>
      <c r="F19" s="210"/>
      <c r="G19" s="212" t="s">
        <v>3841</v>
      </c>
      <c r="H19" s="199"/>
    </row>
    <row r="20" spans="2:8" ht="60">
      <c r="B20" s="206" t="s">
        <v>3842</v>
      </c>
      <c r="C20" s="207" t="s">
        <v>3843</v>
      </c>
      <c r="D20" s="208" t="s">
        <v>2184</v>
      </c>
      <c r="E20" s="209" t="s">
        <v>1893</v>
      </c>
      <c r="F20" s="210"/>
      <c r="G20" s="212" t="s">
        <v>3836</v>
      </c>
      <c r="H20" s="199"/>
    </row>
    <row r="21" spans="2:8" ht="75">
      <c r="B21" s="206" t="s">
        <v>3844</v>
      </c>
      <c r="C21" s="207" t="s">
        <v>3845</v>
      </c>
      <c r="D21" s="208" t="s">
        <v>1476</v>
      </c>
      <c r="E21" s="209" t="s">
        <v>1893</v>
      </c>
      <c r="F21" s="210"/>
      <c r="G21" s="212" t="s">
        <v>3686</v>
      </c>
      <c r="H21" s="199"/>
    </row>
    <row r="22" spans="2:8" ht="30.75" thickBot="1">
      <c r="B22" s="206" t="s">
        <v>350</v>
      </c>
      <c r="C22" s="207" t="s">
        <v>3846</v>
      </c>
      <c r="D22" s="208" t="s">
        <v>1339</v>
      </c>
      <c r="E22" s="209" t="s">
        <v>2238</v>
      </c>
      <c r="F22" s="210"/>
      <c r="G22" s="212" t="s">
        <v>3847</v>
      </c>
      <c r="H22" s="199"/>
    </row>
    <row r="23" spans="2:8" ht="20.100000000000001" customHeight="1" thickBot="1">
      <c r="B23" s="196" t="s">
        <v>1884</v>
      </c>
      <c r="C23" s="197"/>
      <c r="D23" s="197"/>
      <c r="E23" s="197"/>
      <c r="F23" s="197"/>
      <c r="G23" s="198"/>
      <c r="H23" s="199"/>
    </row>
    <row r="24" spans="2:8" ht="75">
      <c r="B24" s="206" t="s">
        <v>2442</v>
      </c>
      <c r="C24" s="207" t="s">
        <v>3848</v>
      </c>
      <c r="D24" s="208" t="s">
        <v>1317</v>
      </c>
      <c r="E24" s="209" t="s">
        <v>1318</v>
      </c>
      <c r="F24" s="210"/>
      <c r="G24" s="212" t="s">
        <v>3849</v>
      </c>
      <c r="H24" s="199"/>
    </row>
    <row r="25" spans="2:8" ht="75">
      <c r="B25" s="206" t="s">
        <v>1891</v>
      </c>
      <c r="C25" s="207" t="s">
        <v>3850</v>
      </c>
      <c r="D25" s="208" t="s">
        <v>1381</v>
      </c>
      <c r="E25" s="209" t="s">
        <v>1893</v>
      </c>
      <c r="F25" s="210" t="s">
        <v>3465</v>
      </c>
      <c r="G25" s="212" t="s">
        <v>3614</v>
      </c>
      <c r="H25" s="199"/>
    </row>
    <row r="26" spans="2:8">
      <c r="B26" s="206" t="s">
        <v>1896</v>
      </c>
      <c r="C26" s="207" t="s">
        <v>3851</v>
      </c>
      <c r="D26" s="208" t="s">
        <v>1312</v>
      </c>
      <c r="E26" s="209" t="s">
        <v>1338</v>
      </c>
      <c r="F26" s="210"/>
      <c r="G26" s="212" t="s">
        <v>1978</v>
      </c>
      <c r="H26" s="199"/>
    </row>
    <row r="27" spans="2:8" ht="45">
      <c r="B27" s="206" t="s">
        <v>1899</v>
      </c>
      <c r="C27" s="207" t="s">
        <v>3852</v>
      </c>
      <c r="D27" s="208" t="s">
        <v>1337</v>
      </c>
      <c r="E27" s="209" t="s">
        <v>1338</v>
      </c>
      <c r="F27" s="210"/>
      <c r="G27" s="212" t="s">
        <v>1981</v>
      </c>
      <c r="H27" s="199"/>
    </row>
    <row r="28" spans="2:8" ht="45">
      <c r="B28" s="206" t="s">
        <v>1903</v>
      </c>
      <c r="C28" s="207" t="s">
        <v>3853</v>
      </c>
      <c r="D28" s="208" t="s">
        <v>1337</v>
      </c>
      <c r="E28" s="209" t="s">
        <v>1338</v>
      </c>
      <c r="F28" s="210"/>
      <c r="G28" s="212" t="s">
        <v>1984</v>
      </c>
      <c r="H28" s="199"/>
    </row>
    <row r="29" spans="2:8" ht="135">
      <c r="B29" s="206" t="s">
        <v>822</v>
      </c>
      <c r="C29" s="207" t="s">
        <v>3854</v>
      </c>
      <c r="D29" s="208" t="s">
        <v>1317</v>
      </c>
      <c r="E29" s="209" t="s">
        <v>2201</v>
      </c>
      <c r="F29" s="210"/>
      <c r="G29" s="212" t="s">
        <v>3223</v>
      </c>
      <c r="H29" s="199"/>
    </row>
    <row r="30" spans="2:8" ht="75">
      <c r="B30" s="206" t="s">
        <v>570</v>
      </c>
      <c r="C30" s="207" t="s">
        <v>3855</v>
      </c>
      <c r="D30" s="208" t="s">
        <v>1381</v>
      </c>
      <c r="E30" s="209" t="s">
        <v>3156</v>
      </c>
      <c r="F30" s="210"/>
      <c r="G30" s="212" t="s">
        <v>3856</v>
      </c>
      <c r="H30" s="199"/>
    </row>
    <row r="31" spans="2:8" ht="75">
      <c r="B31" s="206" t="s">
        <v>3226</v>
      </c>
      <c r="C31" s="207" t="s">
        <v>3857</v>
      </c>
      <c r="D31" s="208" t="s">
        <v>1347</v>
      </c>
      <c r="E31" s="209" t="s">
        <v>3156</v>
      </c>
      <c r="F31" s="210"/>
      <c r="G31" s="212" t="s">
        <v>3858</v>
      </c>
      <c r="H31" s="199"/>
    </row>
    <row r="32" spans="2:8">
      <c r="B32" s="206" t="s">
        <v>3859</v>
      </c>
      <c r="C32" s="207" t="s">
        <v>3860</v>
      </c>
      <c r="D32" s="208" t="s">
        <v>2093</v>
      </c>
      <c r="E32" s="209" t="s">
        <v>1893</v>
      </c>
      <c r="F32" s="210"/>
      <c r="G32" s="212" t="s">
        <v>3861</v>
      </c>
      <c r="H32" s="199"/>
    </row>
    <row r="33" spans="2:8" ht="60">
      <c r="B33" s="206" t="s">
        <v>1331</v>
      </c>
      <c r="C33" s="207" t="s">
        <v>3862</v>
      </c>
      <c r="D33" s="208" t="s">
        <v>1306</v>
      </c>
      <c r="E33" s="209" t="s">
        <v>1333</v>
      </c>
      <c r="F33" s="210"/>
      <c r="G33" s="212" t="s">
        <v>3863</v>
      </c>
      <c r="H33" s="199"/>
    </row>
    <row r="34" spans="2:8" ht="75">
      <c r="B34" s="206" t="s">
        <v>831</v>
      </c>
      <c r="C34" s="207" t="s">
        <v>3864</v>
      </c>
      <c r="D34" s="208" t="s">
        <v>1912</v>
      </c>
      <c r="E34" s="209" t="s">
        <v>1798</v>
      </c>
      <c r="F34" s="210"/>
      <c r="G34" s="212" t="s">
        <v>3865</v>
      </c>
      <c r="H34" s="199"/>
    </row>
    <row r="35" spans="2:8" ht="60">
      <c r="B35" s="206" t="s">
        <v>1916</v>
      </c>
      <c r="C35" s="207" t="s">
        <v>3866</v>
      </c>
      <c r="D35" s="208" t="s">
        <v>1413</v>
      </c>
      <c r="E35" s="209" t="s">
        <v>1318</v>
      </c>
      <c r="F35" s="210"/>
      <c r="G35" s="212" t="s">
        <v>3631</v>
      </c>
      <c r="H35" s="199"/>
    </row>
    <row r="36" spans="2:8" ht="60">
      <c r="B36" s="206" t="s">
        <v>1919</v>
      </c>
      <c r="C36" s="207" t="s">
        <v>3867</v>
      </c>
      <c r="D36" s="208" t="s">
        <v>1413</v>
      </c>
      <c r="E36" s="209" t="s">
        <v>1318</v>
      </c>
      <c r="F36" s="210"/>
      <c r="G36" s="212" t="s">
        <v>3868</v>
      </c>
      <c r="H36" s="199"/>
    </row>
    <row r="37" spans="2:8">
      <c r="B37" s="206" t="s">
        <v>1922</v>
      </c>
      <c r="C37" s="207" t="s">
        <v>3869</v>
      </c>
      <c r="D37" s="208" t="s">
        <v>1413</v>
      </c>
      <c r="E37" s="209" t="s">
        <v>1318</v>
      </c>
      <c r="F37" s="210"/>
      <c r="G37" s="212" t="s">
        <v>3635</v>
      </c>
      <c r="H37" s="199"/>
    </row>
    <row r="38" spans="2:8" ht="90">
      <c r="B38" s="206" t="s">
        <v>1928</v>
      </c>
      <c r="C38" s="207" t="s">
        <v>3870</v>
      </c>
      <c r="D38" s="208" t="s">
        <v>1930</v>
      </c>
      <c r="E38" s="209" t="s">
        <v>1598</v>
      </c>
      <c r="F38" s="210"/>
      <c r="G38" s="212" t="s">
        <v>3871</v>
      </c>
      <c r="H38" s="199"/>
    </row>
    <row r="39" spans="2:8" ht="90">
      <c r="B39" s="206" t="s">
        <v>1932</v>
      </c>
      <c r="C39" s="207" t="s">
        <v>3872</v>
      </c>
      <c r="D39" s="208" t="s">
        <v>1930</v>
      </c>
      <c r="E39" s="209" t="s">
        <v>1598</v>
      </c>
      <c r="F39" s="210"/>
      <c r="G39" s="212" t="s">
        <v>3639</v>
      </c>
      <c r="H39" s="199"/>
    </row>
    <row r="40" spans="2:8" ht="90">
      <c r="B40" s="206" t="s">
        <v>1935</v>
      </c>
      <c r="C40" s="207" t="s">
        <v>3873</v>
      </c>
      <c r="D40" s="208" t="s">
        <v>1930</v>
      </c>
      <c r="E40" s="209" t="s">
        <v>1598</v>
      </c>
      <c r="F40" s="210"/>
      <c r="G40" s="212" t="s">
        <v>3874</v>
      </c>
      <c r="H40" s="199"/>
    </row>
    <row r="41" spans="2:8" ht="90">
      <c r="B41" s="206" t="s">
        <v>1938</v>
      </c>
      <c r="C41" s="207" t="s">
        <v>3875</v>
      </c>
      <c r="D41" s="208" t="s">
        <v>1930</v>
      </c>
      <c r="E41" s="209" t="s">
        <v>1598</v>
      </c>
      <c r="F41" s="210"/>
      <c r="G41" s="212" t="s">
        <v>3643</v>
      </c>
      <c r="H41" s="199"/>
    </row>
    <row r="42" spans="2:8" ht="90">
      <c r="B42" s="206" t="s">
        <v>1941</v>
      </c>
      <c r="C42" s="207" t="s">
        <v>3876</v>
      </c>
      <c r="D42" s="208" t="s">
        <v>1930</v>
      </c>
      <c r="E42" s="209" t="s">
        <v>1598</v>
      </c>
      <c r="F42" s="210"/>
      <c r="G42" s="212" t="s">
        <v>3645</v>
      </c>
      <c r="H42" s="199"/>
    </row>
    <row r="43" spans="2:8" ht="75">
      <c r="B43" s="206" t="s">
        <v>1944</v>
      </c>
      <c r="C43" s="207" t="s">
        <v>3877</v>
      </c>
      <c r="D43" s="208" t="s">
        <v>1532</v>
      </c>
      <c r="E43" s="209" t="s">
        <v>1318</v>
      </c>
      <c r="F43" s="210"/>
      <c r="G43" s="212" t="s">
        <v>3878</v>
      </c>
      <c r="H43" s="199"/>
    </row>
    <row r="44" spans="2:8">
      <c r="B44" s="206" t="s">
        <v>1947</v>
      </c>
      <c r="C44" s="207" t="s">
        <v>3879</v>
      </c>
      <c r="D44" s="208" t="s">
        <v>1479</v>
      </c>
      <c r="E44" s="209" t="s">
        <v>1318</v>
      </c>
      <c r="F44" s="210"/>
      <c r="G44" s="212" t="s">
        <v>3450</v>
      </c>
      <c r="H44" s="199"/>
    </row>
    <row r="45" spans="2:8" ht="75">
      <c r="B45" s="206" t="s">
        <v>2487</v>
      </c>
      <c r="C45" s="207" t="s">
        <v>3880</v>
      </c>
      <c r="D45" s="208" t="s">
        <v>1532</v>
      </c>
      <c r="E45" s="209" t="s">
        <v>1598</v>
      </c>
      <c r="F45" s="210"/>
      <c r="G45" s="212" t="s">
        <v>3650</v>
      </c>
      <c r="H45" s="199"/>
    </row>
    <row r="46" spans="2:8" ht="75">
      <c r="B46" s="206" t="s">
        <v>1130</v>
      </c>
      <c r="C46" s="207" t="s">
        <v>3881</v>
      </c>
      <c r="D46" s="208" t="s">
        <v>2189</v>
      </c>
      <c r="E46" s="209" t="s">
        <v>1598</v>
      </c>
      <c r="F46" s="210"/>
      <c r="G46" s="212" t="s">
        <v>3652</v>
      </c>
      <c r="H46" s="199"/>
    </row>
    <row r="47" spans="2:8">
      <c r="B47" s="206" t="s">
        <v>993</v>
      </c>
      <c r="C47" s="207" t="s">
        <v>3882</v>
      </c>
      <c r="D47" s="208" t="s">
        <v>1337</v>
      </c>
      <c r="E47" s="209" t="s">
        <v>1338</v>
      </c>
      <c r="F47" s="210"/>
      <c r="G47" s="212"/>
      <c r="H47" s="199"/>
    </row>
    <row r="48" spans="2:8" ht="75">
      <c r="B48" s="206" t="s">
        <v>2520</v>
      </c>
      <c r="C48" s="207" t="s">
        <v>3883</v>
      </c>
      <c r="D48" s="208" t="s">
        <v>1339</v>
      </c>
      <c r="E48" s="209" t="s">
        <v>2274</v>
      </c>
      <c r="F48" s="210"/>
      <c r="G48" s="212" t="s">
        <v>3655</v>
      </c>
      <c r="H48" s="199"/>
    </row>
    <row r="49" spans="1:8" ht="75">
      <c r="B49" s="206" t="s">
        <v>2522</v>
      </c>
      <c r="C49" s="207" t="s">
        <v>3884</v>
      </c>
      <c r="D49" s="208" t="s">
        <v>1339</v>
      </c>
      <c r="E49" s="209" t="s">
        <v>2274</v>
      </c>
      <c r="F49" s="210"/>
      <c r="G49" s="212" t="s">
        <v>3657</v>
      </c>
      <c r="H49" s="199"/>
    </row>
    <row r="50" spans="1:8" ht="45">
      <c r="B50" s="206" t="s">
        <v>2524</v>
      </c>
      <c r="C50" s="207" t="s">
        <v>3885</v>
      </c>
      <c r="D50" s="208" t="s">
        <v>1339</v>
      </c>
      <c r="E50" s="209" t="s">
        <v>1318</v>
      </c>
      <c r="F50" s="210"/>
      <c r="G50" s="212" t="s">
        <v>3659</v>
      </c>
      <c r="H50" s="199"/>
    </row>
    <row r="51" spans="1:8" ht="75">
      <c r="B51" s="206" t="s">
        <v>2526</v>
      </c>
      <c r="C51" s="207" t="s">
        <v>3886</v>
      </c>
      <c r="D51" s="208" t="s">
        <v>1339</v>
      </c>
      <c r="E51" s="209" t="s">
        <v>1598</v>
      </c>
      <c r="F51" s="210"/>
      <c r="G51" s="212" t="s">
        <v>3661</v>
      </c>
      <c r="H51" s="199"/>
    </row>
    <row r="52" spans="1:8" ht="75">
      <c r="B52" s="206" t="s">
        <v>2528</v>
      </c>
      <c r="C52" s="207" t="s">
        <v>3887</v>
      </c>
      <c r="D52" s="208" t="s">
        <v>1339</v>
      </c>
      <c r="E52" s="209" t="s">
        <v>1598</v>
      </c>
      <c r="F52" s="210"/>
      <c r="G52" s="212" t="s">
        <v>3663</v>
      </c>
      <c r="H52" s="199"/>
    </row>
    <row r="53" spans="1:8" ht="75">
      <c r="B53" s="206" t="s">
        <v>2530</v>
      </c>
      <c r="C53" s="207" t="s">
        <v>3888</v>
      </c>
      <c r="D53" s="208" t="s">
        <v>1339</v>
      </c>
      <c r="E53" s="209" t="s">
        <v>1598</v>
      </c>
      <c r="F53" s="210"/>
      <c r="G53" s="212" t="s">
        <v>3665</v>
      </c>
      <c r="H53" s="199"/>
    </row>
    <row r="54" spans="1:8" ht="75">
      <c r="B54" s="206" t="s">
        <v>2532</v>
      </c>
      <c r="C54" s="207" t="s">
        <v>3889</v>
      </c>
      <c r="D54" s="208" t="s">
        <v>1339</v>
      </c>
      <c r="E54" s="209" t="s">
        <v>1598</v>
      </c>
      <c r="F54" s="210"/>
      <c r="G54" s="212" t="s">
        <v>3667</v>
      </c>
      <c r="H54" s="199"/>
    </row>
    <row r="55" spans="1:8" ht="75">
      <c r="B55" s="206" t="s">
        <v>2534</v>
      </c>
      <c r="C55" s="207" t="s">
        <v>3890</v>
      </c>
      <c r="D55" s="208" t="s">
        <v>1339</v>
      </c>
      <c r="E55" s="209" t="s">
        <v>1598</v>
      </c>
      <c r="F55" s="210"/>
      <c r="G55" s="212" t="s">
        <v>3669</v>
      </c>
      <c r="H55" s="199"/>
    </row>
    <row r="56" spans="1:8" ht="45">
      <c r="B56" s="206" t="s">
        <v>2536</v>
      </c>
      <c r="C56" s="207" t="s">
        <v>3891</v>
      </c>
      <c r="D56" s="208" t="s">
        <v>1339</v>
      </c>
      <c r="E56" s="209" t="s">
        <v>1318</v>
      </c>
      <c r="F56" s="210"/>
      <c r="G56" s="212" t="s">
        <v>3461</v>
      </c>
      <c r="H56" s="199"/>
    </row>
    <row r="57" spans="1:8" ht="45">
      <c r="B57" s="206" t="s">
        <v>2538</v>
      </c>
      <c r="C57" s="207" t="s">
        <v>3892</v>
      </c>
      <c r="D57" s="208" t="s">
        <v>1339</v>
      </c>
      <c r="E57" s="209" t="s">
        <v>1318</v>
      </c>
      <c r="F57" s="210"/>
      <c r="G57" s="212" t="s">
        <v>3464</v>
      </c>
      <c r="H57" s="199"/>
    </row>
    <row r="58" spans="1:8">
      <c r="B58" s="206" t="s">
        <v>369</v>
      </c>
      <c r="C58" s="207" t="s">
        <v>3893</v>
      </c>
      <c r="D58" s="208">
        <v>14</v>
      </c>
      <c r="E58" s="209" t="s">
        <v>3814</v>
      </c>
      <c r="F58" s="210"/>
      <c r="G58" s="212" t="s">
        <v>3815</v>
      </c>
      <c r="H58" s="199"/>
    </row>
    <row r="59" spans="1:8" ht="17.25" thickBot="1">
      <c r="B59" s="206" t="s">
        <v>370</v>
      </c>
      <c r="C59" s="207" t="s">
        <v>3894</v>
      </c>
      <c r="D59" s="208">
        <v>6</v>
      </c>
      <c r="E59" s="209" t="s">
        <v>3817</v>
      </c>
      <c r="F59" s="210"/>
      <c r="G59" s="212" t="s">
        <v>3815</v>
      </c>
      <c r="H59" s="199"/>
    </row>
    <row r="60" spans="1:8" s="44" customFormat="1" ht="20.100000000000001" customHeight="1" thickBot="1">
      <c r="A60" s="8"/>
      <c r="B60" s="196" t="s">
        <v>2197</v>
      </c>
      <c r="C60" s="197"/>
      <c r="D60" s="197"/>
      <c r="E60" s="197"/>
      <c r="F60" s="197"/>
      <c r="G60" s="198"/>
      <c r="H60" s="199"/>
    </row>
    <row r="61" spans="1:8" ht="30">
      <c r="B61" s="200" t="s">
        <v>1133</v>
      </c>
      <c r="C61" s="201" t="s">
        <v>3895</v>
      </c>
      <c r="D61" s="202" t="s">
        <v>1317</v>
      </c>
      <c r="E61" s="203" t="s">
        <v>1318</v>
      </c>
      <c r="F61" s="204"/>
      <c r="G61" s="205" t="s">
        <v>2233</v>
      </c>
      <c r="H61" s="199"/>
    </row>
    <row r="62" spans="1:8" ht="17.25" thickBot="1">
      <c r="B62" s="206" t="s">
        <v>1134</v>
      </c>
      <c r="C62" s="207" t="s">
        <v>3896</v>
      </c>
      <c r="D62" s="208" t="s">
        <v>2199</v>
      </c>
      <c r="E62" s="209" t="s">
        <v>1338</v>
      </c>
      <c r="F62" s="210"/>
      <c r="G62" s="212"/>
      <c r="H62" s="199"/>
    </row>
    <row r="63" spans="1:8" ht="20.100000000000001" customHeight="1">
      <c r="B63" s="219"/>
      <c r="C63" s="219"/>
      <c r="D63" s="220"/>
      <c r="E63" s="221"/>
      <c r="F63" s="221"/>
      <c r="G63" s="219"/>
      <c r="H63"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1">
    <outlinePr summaryBelow="0"/>
    <pageSetUpPr fitToPage="1"/>
  </sheetPr>
  <dimension ref="A1:H110"/>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354" t="s">
        <v>302</v>
      </c>
      <c r="C2" s="355"/>
      <c r="D2" s="355"/>
      <c r="E2" s="355"/>
      <c r="F2" s="355"/>
      <c r="G2" s="356"/>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ht="17.25" thickBot="1">
      <c r="B5" s="200" t="s">
        <v>1122</v>
      </c>
      <c r="C5" s="201" t="s">
        <v>3897</v>
      </c>
      <c r="D5" s="202" t="s">
        <v>1317</v>
      </c>
      <c r="E5" s="203" t="s">
        <v>1858</v>
      </c>
      <c r="F5" s="204" t="s">
        <v>1889</v>
      </c>
      <c r="G5" s="205" t="s">
        <v>2176</v>
      </c>
      <c r="H5" s="199"/>
    </row>
    <row r="6" spans="1:8" s="44" customFormat="1" ht="20.100000000000001" customHeight="1" thickBot="1">
      <c r="A6" s="8"/>
      <c r="B6" s="196" t="s">
        <v>1860</v>
      </c>
      <c r="C6" s="197"/>
      <c r="D6" s="197"/>
      <c r="E6" s="197"/>
      <c r="F6" s="197"/>
      <c r="G6" s="198"/>
      <c r="H6" s="199"/>
    </row>
    <row r="7" spans="1:8" ht="75">
      <c r="B7" s="200" t="s">
        <v>2343</v>
      </c>
      <c r="C7" s="201" t="s">
        <v>3898</v>
      </c>
      <c r="D7" s="202" t="s">
        <v>1339</v>
      </c>
      <c r="E7" s="203" t="s">
        <v>1318</v>
      </c>
      <c r="F7" s="204"/>
      <c r="G7" s="205" t="s">
        <v>3899</v>
      </c>
      <c r="H7" s="199"/>
    </row>
    <row r="8" spans="1:8">
      <c r="B8" s="206" t="s">
        <v>3900</v>
      </c>
      <c r="C8" s="207" t="s">
        <v>3901</v>
      </c>
      <c r="D8" s="208" t="s">
        <v>2177</v>
      </c>
      <c r="E8" s="209" t="s">
        <v>1338</v>
      </c>
      <c r="F8" s="210" t="s">
        <v>1889</v>
      </c>
      <c r="G8" s="212" t="s">
        <v>3902</v>
      </c>
      <c r="H8" s="199"/>
    </row>
    <row r="9" spans="1:8" ht="30">
      <c r="B9" s="206" t="s">
        <v>2588</v>
      </c>
      <c r="C9" s="207" t="s">
        <v>3903</v>
      </c>
      <c r="D9" s="208" t="s">
        <v>2277</v>
      </c>
      <c r="E9" s="209" t="s">
        <v>1893</v>
      </c>
      <c r="F9" s="210"/>
      <c r="G9" s="212" t="s">
        <v>3904</v>
      </c>
      <c r="H9" s="199"/>
    </row>
    <row r="10" spans="1:8" ht="30">
      <c r="B10" s="206" t="s">
        <v>3905</v>
      </c>
      <c r="C10" s="207" t="s">
        <v>3906</v>
      </c>
      <c r="D10" s="208" t="s">
        <v>2272</v>
      </c>
      <c r="E10" s="209" t="s">
        <v>1893</v>
      </c>
      <c r="F10" s="210" t="s">
        <v>1889</v>
      </c>
      <c r="G10" s="212" t="s">
        <v>1589</v>
      </c>
      <c r="H10" s="199"/>
    </row>
    <row r="11" spans="1:8" ht="45">
      <c r="B11" s="206" t="s">
        <v>3907</v>
      </c>
      <c r="C11" s="207" t="s">
        <v>3908</v>
      </c>
      <c r="D11" s="208" t="s">
        <v>1312</v>
      </c>
      <c r="E11" s="209" t="s">
        <v>1893</v>
      </c>
      <c r="F11" s="210"/>
      <c r="G11" s="212" t="s">
        <v>3909</v>
      </c>
      <c r="H11" s="199"/>
    </row>
    <row r="12" spans="1:8" ht="45">
      <c r="B12" s="206" t="s">
        <v>3910</v>
      </c>
      <c r="C12" s="207" t="s">
        <v>3911</v>
      </c>
      <c r="D12" s="208" t="s">
        <v>1337</v>
      </c>
      <c r="E12" s="209" t="s">
        <v>1338</v>
      </c>
      <c r="F12" s="210"/>
      <c r="G12" s="212" t="s">
        <v>3912</v>
      </c>
      <c r="H12" s="199"/>
    </row>
    <row r="13" spans="1:8" ht="30">
      <c r="B13" s="206" t="s">
        <v>2251</v>
      </c>
      <c r="C13" s="207" t="s">
        <v>3913</v>
      </c>
      <c r="D13" s="208" t="s">
        <v>1375</v>
      </c>
      <c r="E13" s="209" t="s">
        <v>1338</v>
      </c>
      <c r="F13" s="210"/>
      <c r="G13" s="212" t="s">
        <v>2252</v>
      </c>
      <c r="H13" s="199"/>
    </row>
    <row r="14" spans="1:8" ht="75">
      <c r="B14" s="206" t="s">
        <v>2370</v>
      </c>
      <c r="C14" s="207" t="s">
        <v>3914</v>
      </c>
      <c r="D14" s="208" t="s">
        <v>2183</v>
      </c>
      <c r="E14" s="209" t="s">
        <v>1893</v>
      </c>
      <c r="F14" s="210"/>
      <c r="G14" s="212" t="s">
        <v>3915</v>
      </c>
      <c r="H14" s="199"/>
    </row>
    <row r="15" spans="1:8" ht="45">
      <c r="B15" s="206" t="s">
        <v>2373</v>
      </c>
      <c r="C15" s="207" t="s">
        <v>3916</v>
      </c>
      <c r="D15" s="208" t="s">
        <v>1306</v>
      </c>
      <c r="E15" s="209" t="s">
        <v>1893</v>
      </c>
      <c r="F15" s="210"/>
      <c r="G15" s="212" t="s">
        <v>3312</v>
      </c>
      <c r="H15" s="199"/>
    </row>
    <row r="16" spans="1:8" ht="75">
      <c r="B16" s="206" t="s">
        <v>429</v>
      </c>
      <c r="C16" s="207" t="s">
        <v>3917</v>
      </c>
      <c r="D16" s="208" t="s">
        <v>1306</v>
      </c>
      <c r="E16" s="209" t="s">
        <v>1893</v>
      </c>
      <c r="F16" s="210"/>
      <c r="G16" s="212" t="s">
        <v>3918</v>
      </c>
      <c r="H16" s="199"/>
    </row>
    <row r="17" spans="2:8" ht="105">
      <c r="B17" s="206" t="s">
        <v>565</v>
      </c>
      <c r="C17" s="207" t="s">
        <v>3919</v>
      </c>
      <c r="D17" s="208" t="s">
        <v>2184</v>
      </c>
      <c r="E17" s="209" t="s">
        <v>1893</v>
      </c>
      <c r="F17" s="210"/>
      <c r="G17" s="212" t="s">
        <v>3920</v>
      </c>
      <c r="H17" s="199"/>
    </row>
    <row r="18" spans="2:8" ht="45">
      <c r="B18" s="206" t="s">
        <v>3921</v>
      </c>
      <c r="C18" s="207" t="s">
        <v>3922</v>
      </c>
      <c r="D18" s="208" t="s">
        <v>2184</v>
      </c>
      <c r="E18" s="209" t="s">
        <v>1893</v>
      </c>
      <c r="F18" s="210"/>
      <c r="G18" s="212" t="s">
        <v>3923</v>
      </c>
      <c r="H18" s="199"/>
    </row>
    <row r="19" spans="2:8" ht="45">
      <c r="B19" s="206" t="s">
        <v>3924</v>
      </c>
      <c r="C19" s="207" t="s">
        <v>3925</v>
      </c>
      <c r="D19" s="208" t="s">
        <v>1312</v>
      </c>
      <c r="E19" s="209" t="s">
        <v>1338</v>
      </c>
      <c r="F19" s="210"/>
      <c r="G19" s="212" t="s">
        <v>2256</v>
      </c>
      <c r="H19" s="199"/>
    </row>
    <row r="20" spans="2:8" ht="45">
      <c r="B20" s="206" t="s">
        <v>3926</v>
      </c>
      <c r="C20" s="207" t="s">
        <v>3927</v>
      </c>
      <c r="D20" s="208" t="s">
        <v>1337</v>
      </c>
      <c r="E20" s="209" t="s">
        <v>1338</v>
      </c>
      <c r="F20" s="210"/>
      <c r="G20" s="212" t="s">
        <v>2257</v>
      </c>
      <c r="H20" s="199"/>
    </row>
    <row r="21" spans="2:8" ht="45">
      <c r="B21" s="206" t="s">
        <v>3928</v>
      </c>
      <c r="C21" s="207" t="s">
        <v>3929</v>
      </c>
      <c r="D21" s="208" t="s">
        <v>1337</v>
      </c>
      <c r="E21" s="209" t="s">
        <v>1338</v>
      </c>
      <c r="F21" s="210"/>
      <c r="G21" s="212" t="s">
        <v>2258</v>
      </c>
      <c r="H21" s="199"/>
    </row>
    <row r="22" spans="2:8" ht="45">
      <c r="B22" s="206" t="s">
        <v>3930</v>
      </c>
      <c r="C22" s="207" t="s">
        <v>3931</v>
      </c>
      <c r="D22" s="208" t="s">
        <v>1375</v>
      </c>
      <c r="E22" s="209" t="s">
        <v>1338</v>
      </c>
      <c r="F22" s="210"/>
      <c r="G22" s="212" t="s">
        <v>2259</v>
      </c>
      <c r="H22" s="199"/>
    </row>
    <row r="23" spans="2:8" ht="60">
      <c r="B23" s="206" t="s">
        <v>3932</v>
      </c>
      <c r="C23" s="207" t="s">
        <v>3933</v>
      </c>
      <c r="D23" s="208" t="s">
        <v>1317</v>
      </c>
      <c r="E23" s="209" t="s">
        <v>1318</v>
      </c>
      <c r="F23" s="210"/>
      <c r="G23" s="212" t="s">
        <v>2260</v>
      </c>
      <c r="H23" s="199"/>
    </row>
    <row r="24" spans="2:8" ht="45">
      <c r="B24" s="206" t="s">
        <v>3934</v>
      </c>
      <c r="C24" s="207" t="s">
        <v>3935</v>
      </c>
      <c r="D24" s="208" t="s">
        <v>1347</v>
      </c>
      <c r="E24" s="209" t="s">
        <v>1338</v>
      </c>
      <c r="F24" s="210"/>
      <c r="G24" s="212" t="s">
        <v>2261</v>
      </c>
      <c r="H24" s="199"/>
    </row>
    <row r="25" spans="2:8" ht="45">
      <c r="B25" s="206" t="s">
        <v>3936</v>
      </c>
      <c r="C25" s="207" t="s">
        <v>3937</v>
      </c>
      <c r="D25" s="208" t="s">
        <v>1413</v>
      </c>
      <c r="E25" s="209" t="s">
        <v>1338</v>
      </c>
      <c r="F25" s="210"/>
      <c r="G25" s="212" t="s">
        <v>2262</v>
      </c>
      <c r="H25" s="199"/>
    </row>
    <row r="26" spans="2:8" ht="45">
      <c r="B26" s="206" t="s">
        <v>3938</v>
      </c>
      <c r="C26" s="207" t="s">
        <v>3939</v>
      </c>
      <c r="D26" s="208" t="s">
        <v>2187</v>
      </c>
      <c r="E26" s="209" t="s">
        <v>1338</v>
      </c>
      <c r="F26" s="210"/>
      <c r="G26" s="212" t="s">
        <v>2263</v>
      </c>
      <c r="H26" s="199"/>
    </row>
    <row r="27" spans="2:8" ht="45">
      <c r="B27" s="206" t="s">
        <v>300</v>
      </c>
      <c r="C27" s="207" t="s">
        <v>3940</v>
      </c>
      <c r="D27" s="208" t="s">
        <v>1375</v>
      </c>
      <c r="E27" s="209" t="s">
        <v>1338</v>
      </c>
      <c r="F27" s="210"/>
      <c r="G27" s="212" t="s">
        <v>2264</v>
      </c>
      <c r="H27" s="199"/>
    </row>
    <row r="28" spans="2:8" ht="45">
      <c r="B28" s="206" t="s">
        <v>3941</v>
      </c>
      <c r="C28" s="207" t="s">
        <v>3942</v>
      </c>
      <c r="D28" s="208" t="s">
        <v>2188</v>
      </c>
      <c r="E28" s="209" t="s">
        <v>1338</v>
      </c>
      <c r="F28" s="210"/>
      <c r="G28" s="212" t="s">
        <v>2265</v>
      </c>
      <c r="H28" s="199"/>
    </row>
    <row r="29" spans="2:8" ht="45">
      <c r="B29" s="206" t="s">
        <v>3943</v>
      </c>
      <c r="C29" s="207" t="s">
        <v>3944</v>
      </c>
      <c r="D29" s="208" t="s">
        <v>1481</v>
      </c>
      <c r="E29" s="209" t="s">
        <v>1338</v>
      </c>
      <c r="F29" s="210"/>
      <c r="G29" s="212" t="s">
        <v>2266</v>
      </c>
      <c r="H29" s="199"/>
    </row>
    <row r="30" spans="2:8" ht="45">
      <c r="B30" s="206" t="s">
        <v>2267</v>
      </c>
      <c r="C30" s="207" t="s">
        <v>3945</v>
      </c>
      <c r="D30" s="208" t="s">
        <v>1481</v>
      </c>
      <c r="E30" s="209" t="s">
        <v>1338</v>
      </c>
      <c r="F30" s="210"/>
      <c r="G30" s="212" t="s">
        <v>2268</v>
      </c>
      <c r="H30" s="199"/>
    </row>
    <row r="31" spans="2:8">
      <c r="B31" s="206" t="s">
        <v>2408</v>
      </c>
      <c r="C31" s="207" t="s">
        <v>3946</v>
      </c>
      <c r="D31" s="208" t="s">
        <v>2223</v>
      </c>
      <c r="E31" s="209" t="s">
        <v>1338</v>
      </c>
      <c r="F31" s="210"/>
      <c r="G31" s="224" t="s">
        <v>2269</v>
      </c>
      <c r="H31" s="199"/>
    </row>
    <row r="32" spans="2:8">
      <c r="B32" s="206" t="s">
        <v>2410</v>
      </c>
      <c r="C32" s="207" t="s">
        <v>3947</v>
      </c>
      <c r="D32" s="208" t="s">
        <v>2223</v>
      </c>
      <c r="E32" s="209" t="s">
        <v>1338</v>
      </c>
      <c r="F32" s="210"/>
      <c r="G32" s="225"/>
      <c r="H32" s="199"/>
    </row>
    <row r="33" spans="2:8" ht="17.25" thickBot="1">
      <c r="B33" s="206" t="s">
        <v>2412</v>
      </c>
      <c r="C33" s="207" t="s">
        <v>3948</v>
      </c>
      <c r="D33" s="208" t="s">
        <v>2223</v>
      </c>
      <c r="E33" s="209" t="s">
        <v>1338</v>
      </c>
      <c r="F33" s="210"/>
      <c r="G33" s="253"/>
      <c r="H33" s="199"/>
    </row>
    <row r="34" spans="2:8" ht="20.100000000000001" customHeight="1" thickBot="1">
      <c r="B34" s="196" t="s">
        <v>1884</v>
      </c>
      <c r="C34" s="197"/>
      <c r="D34" s="197"/>
      <c r="E34" s="197"/>
      <c r="F34" s="197"/>
      <c r="G34" s="198"/>
      <c r="H34" s="199"/>
    </row>
    <row r="35" spans="2:8" ht="75">
      <c r="B35" s="206" t="s">
        <v>465</v>
      </c>
      <c r="C35" s="207" t="s">
        <v>3949</v>
      </c>
      <c r="D35" s="208" t="s">
        <v>1317</v>
      </c>
      <c r="E35" s="209" t="s">
        <v>1318</v>
      </c>
      <c r="F35" s="210" t="s">
        <v>1838</v>
      </c>
      <c r="G35" s="212" t="s">
        <v>3950</v>
      </c>
      <c r="H35" s="199"/>
    </row>
    <row r="36" spans="2:8" ht="60">
      <c r="B36" s="206" t="s">
        <v>3951</v>
      </c>
      <c r="C36" s="207" t="s">
        <v>3952</v>
      </c>
      <c r="D36" s="208" t="s">
        <v>1317</v>
      </c>
      <c r="E36" s="209" t="s">
        <v>1318</v>
      </c>
      <c r="F36" s="210" t="s">
        <v>1838</v>
      </c>
      <c r="G36" s="212" t="s">
        <v>3953</v>
      </c>
      <c r="H36" s="199"/>
    </row>
    <row r="37" spans="2:8" ht="30">
      <c r="B37" s="206" t="s">
        <v>3188</v>
      </c>
      <c r="C37" s="207" t="s">
        <v>3954</v>
      </c>
      <c r="D37" s="208">
        <v>1</v>
      </c>
      <c r="E37" s="209" t="s">
        <v>1318</v>
      </c>
      <c r="F37" s="210" t="s">
        <v>1838</v>
      </c>
      <c r="G37" s="212" t="s">
        <v>3955</v>
      </c>
      <c r="H37" s="199"/>
    </row>
    <row r="38" spans="2:8" ht="45">
      <c r="B38" s="206" t="s">
        <v>768</v>
      </c>
      <c r="C38" s="207" t="s">
        <v>3956</v>
      </c>
      <c r="D38" s="208">
        <v>1</v>
      </c>
      <c r="E38" s="209" t="s">
        <v>1318</v>
      </c>
      <c r="F38" s="210" t="s">
        <v>1838</v>
      </c>
      <c r="G38" s="212" t="s">
        <v>3957</v>
      </c>
      <c r="H38" s="199"/>
    </row>
    <row r="39" spans="2:8" ht="60">
      <c r="B39" s="206" t="s">
        <v>3195</v>
      </c>
      <c r="C39" s="207" t="s">
        <v>3958</v>
      </c>
      <c r="D39" s="208" t="s">
        <v>2277</v>
      </c>
      <c r="E39" s="209" t="s">
        <v>1837</v>
      </c>
      <c r="F39" s="210" t="s">
        <v>1838</v>
      </c>
      <c r="G39" s="212" t="s">
        <v>3959</v>
      </c>
      <c r="H39" s="199"/>
    </row>
    <row r="40" spans="2:8" ht="45">
      <c r="B40" s="206" t="s">
        <v>3960</v>
      </c>
      <c r="C40" s="207" t="s">
        <v>3961</v>
      </c>
      <c r="D40" s="208" t="s">
        <v>2177</v>
      </c>
      <c r="E40" s="209" t="s">
        <v>1338</v>
      </c>
      <c r="F40" s="210"/>
      <c r="G40" s="212" t="s">
        <v>3962</v>
      </c>
      <c r="H40" s="199"/>
    </row>
    <row r="41" spans="2:8" ht="45">
      <c r="B41" s="206" t="s">
        <v>3963</v>
      </c>
      <c r="C41" s="207" t="s">
        <v>3964</v>
      </c>
      <c r="D41" s="208" t="s">
        <v>1476</v>
      </c>
      <c r="E41" s="209" t="s">
        <v>1893</v>
      </c>
      <c r="F41" s="210"/>
      <c r="G41" s="212" t="s">
        <v>3965</v>
      </c>
      <c r="H41" s="199"/>
    </row>
    <row r="42" spans="2:8" ht="45">
      <c r="B42" s="206" t="s">
        <v>3966</v>
      </c>
      <c r="C42" s="207" t="s">
        <v>3967</v>
      </c>
      <c r="D42" s="208" t="s">
        <v>2183</v>
      </c>
      <c r="E42" s="209" t="s">
        <v>1307</v>
      </c>
      <c r="F42" s="210"/>
      <c r="G42" s="212" t="s">
        <v>3968</v>
      </c>
      <c r="H42" s="199"/>
    </row>
    <row r="43" spans="2:8" ht="45">
      <c r="B43" s="206" t="s">
        <v>992</v>
      </c>
      <c r="C43" s="207" t="s">
        <v>3969</v>
      </c>
      <c r="D43" s="208" t="s">
        <v>2188</v>
      </c>
      <c r="E43" s="209" t="s">
        <v>1333</v>
      </c>
      <c r="F43" s="210"/>
      <c r="G43" s="212" t="s">
        <v>3970</v>
      </c>
      <c r="H43" s="199"/>
    </row>
    <row r="44" spans="2:8" ht="45">
      <c r="B44" s="206" t="s">
        <v>3971</v>
      </c>
      <c r="C44" s="207" t="s">
        <v>3972</v>
      </c>
      <c r="D44" s="208" t="s">
        <v>1539</v>
      </c>
      <c r="E44" s="209" t="s">
        <v>1318</v>
      </c>
      <c r="F44" s="210"/>
      <c r="G44" s="212" t="s">
        <v>3973</v>
      </c>
      <c r="H44" s="199"/>
    </row>
    <row r="45" spans="2:8" ht="90">
      <c r="B45" s="206" t="s">
        <v>2442</v>
      </c>
      <c r="C45" s="207" t="s">
        <v>3974</v>
      </c>
      <c r="D45" s="208" t="s">
        <v>1317</v>
      </c>
      <c r="E45" s="209" t="s">
        <v>1318</v>
      </c>
      <c r="F45" s="210"/>
      <c r="G45" s="212" t="s">
        <v>3975</v>
      </c>
      <c r="H45" s="199"/>
    </row>
    <row r="46" spans="2:8" ht="105">
      <c r="B46" s="206" t="s">
        <v>1891</v>
      </c>
      <c r="C46" s="207" t="s">
        <v>3976</v>
      </c>
      <c r="D46" s="208" t="s">
        <v>1381</v>
      </c>
      <c r="E46" s="209" t="s">
        <v>1893</v>
      </c>
      <c r="F46" s="210" t="s">
        <v>1838</v>
      </c>
      <c r="G46" s="212" t="s">
        <v>3977</v>
      </c>
      <c r="H46" s="199"/>
    </row>
    <row r="47" spans="2:8" ht="75">
      <c r="B47" s="206" t="s">
        <v>1896</v>
      </c>
      <c r="C47" s="207" t="s">
        <v>3978</v>
      </c>
      <c r="D47" s="208" t="s">
        <v>1312</v>
      </c>
      <c r="E47" s="209" t="s">
        <v>1338</v>
      </c>
      <c r="F47" s="210"/>
      <c r="G47" s="212" t="s">
        <v>3979</v>
      </c>
      <c r="H47" s="199"/>
    </row>
    <row r="48" spans="2:8" ht="105">
      <c r="B48" s="206" t="s">
        <v>1899</v>
      </c>
      <c r="C48" s="207" t="s">
        <v>3980</v>
      </c>
      <c r="D48" s="208" t="s">
        <v>1337</v>
      </c>
      <c r="E48" s="209" t="s">
        <v>1338</v>
      </c>
      <c r="F48" s="210"/>
      <c r="G48" s="212" t="s">
        <v>3981</v>
      </c>
      <c r="H48" s="199"/>
    </row>
    <row r="49" spans="2:8" ht="105">
      <c r="B49" s="206" t="s">
        <v>1903</v>
      </c>
      <c r="C49" s="207" t="s">
        <v>3982</v>
      </c>
      <c r="D49" s="208" t="s">
        <v>1337</v>
      </c>
      <c r="E49" s="209" t="s">
        <v>1338</v>
      </c>
      <c r="F49" s="210"/>
      <c r="G49" s="212" t="s">
        <v>3983</v>
      </c>
      <c r="H49" s="199"/>
    </row>
    <row r="50" spans="2:8" ht="195">
      <c r="B50" s="206" t="s">
        <v>2231</v>
      </c>
      <c r="C50" s="207" t="s">
        <v>3984</v>
      </c>
      <c r="D50" s="208" t="s">
        <v>1317</v>
      </c>
      <c r="E50" s="209" t="s">
        <v>1318</v>
      </c>
      <c r="F50" s="210"/>
      <c r="G50" s="212" t="s">
        <v>3985</v>
      </c>
      <c r="H50" s="199"/>
    </row>
    <row r="51" spans="2:8" ht="105">
      <c r="B51" s="206" t="s">
        <v>570</v>
      </c>
      <c r="C51" s="207" t="s">
        <v>3986</v>
      </c>
      <c r="D51" s="208" t="s">
        <v>1381</v>
      </c>
      <c r="E51" s="209" t="s">
        <v>1893</v>
      </c>
      <c r="F51" s="210"/>
      <c r="G51" s="212" t="s">
        <v>3987</v>
      </c>
      <c r="H51" s="199"/>
    </row>
    <row r="52" spans="2:8" ht="105">
      <c r="B52" s="206" t="s">
        <v>1908</v>
      </c>
      <c r="C52" s="207" t="s">
        <v>3988</v>
      </c>
      <c r="D52" s="208" t="s">
        <v>1475</v>
      </c>
      <c r="E52" s="209" t="s">
        <v>1893</v>
      </c>
      <c r="F52" s="210"/>
      <c r="G52" s="212" t="s">
        <v>3989</v>
      </c>
      <c r="H52" s="199"/>
    </row>
    <row r="53" spans="2:8" ht="30">
      <c r="B53" s="206" t="s">
        <v>2462</v>
      </c>
      <c r="C53" s="207" t="s">
        <v>3990</v>
      </c>
      <c r="D53" s="208" t="s">
        <v>1481</v>
      </c>
      <c r="E53" s="209" t="s">
        <v>1338</v>
      </c>
      <c r="F53" s="210"/>
      <c r="G53" s="212" t="s">
        <v>3991</v>
      </c>
      <c r="H53" s="199"/>
    </row>
    <row r="54" spans="2:8" ht="105">
      <c r="B54" s="206" t="s">
        <v>1331</v>
      </c>
      <c r="C54" s="207" t="s">
        <v>3992</v>
      </c>
      <c r="D54" s="208" t="s">
        <v>1912</v>
      </c>
      <c r="E54" s="209" t="s">
        <v>1333</v>
      </c>
      <c r="F54" s="210"/>
      <c r="G54" s="212" t="s">
        <v>3993</v>
      </c>
      <c r="H54" s="199"/>
    </row>
    <row r="55" spans="2:8" ht="120">
      <c r="B55" s="206" t="s">
        <v>1916</v>
      </c>
      <c r="C55" s="207" t="s">
        <v>3994</v>
      </c>
      <c r="D55" s="208" t="s">
        <v>1413</v>
      </c>
      <c r="E55" s="209" t="s">
        <v>1318</v>
      </c>
      <c r="F55" s="210"/>
      <c r="G55" s="212" t="s">
        <v>3995</v>
      </c>
      <c r="H55" s="199"/>
    </row>
    <row r="56" spans="2:8" ht="120">
      <c r="B56" s="206" t="s">
        <v>1919</v>
      </c>
      <c r="C56" s="207" t="s">
        <v>3996</v>
      </c>
      <c r="D56" s="208" t="s">
        <v>1413</v>
      </c>
      <c r="E56" s="209" t="s">
        <v>1318</v>
      </c>
      <c r="F56" s="210"/>
      <c r="G56" s="212" t="s">
        <v>3997</v>
      </c>
      <c r="H56" s="199"/>
    </row>
    <row r="57" spans="2:8" ht="75">
      <c r="B57" s="206" t="s">
        <v>1922</v>
      </c>
      <c r="C57" s="207" t="s">
        <v>3998</v>
      </c>
      <c r="D57" s="208" t="s">
        <v>1413</v>
      </c>
      <c r="E57" s="209" t="s">
        <v>1318</v>
      </c>
      <c r="F57" s="210"/>
      <c r="G57" s="212" t="s">
        <v>3999</v>
      </c>
      <c r="H57" s="199"/>
    </row>
    <row r="58" spans="2:8" ht="165">
      <c r="B58" s="206" t="s">
        <v>1928</v>
      </c>
      <c r="C58" s="207" t="s">
        <v>4000</v>
      </c>
      <c r="D58" s="208" t="s">
        <v>1930</v>
      </c>
      <c r="E58" s="209" t="s">
        <v>1598</v>
      </c>
      <c r="F58" s="210"/>
      <c r="G58" s="212" t="s">
        <v>4001</v>
      </c>
      <c r="H58" s="199"/>
    </row>
    <row r="59" spans="2:8" ht="165">
      <c r="B59" s="206" t="s">
        <v>1932</v>
      </c>
      <c r="C59" s="207" t="s">
        <v>4002</v>
      </c>
      <c r="D59" s="208" t="s">
        <v>1930</v>
      </c>
      <c r="E59" s="209" t="s">
        <v>1598</v>
      </c>
      <c r="F59" s="210"/>
      <c r="G59" s="212" t="s">
        <v>4003</v>
      </c>
      <c r="H59" s="199"/>
    </row>
    <row r="60" spans="2:8" ht="165">
      <c r="B60" s="206" t="s">
        <v>1935</v>
      </c>
      <c r="C60" s="207" t="s">
        <v>4004</v>
      </c>
      <c r="D60" s="208" t="s">
        <v>1930</v>
      </c>
      <c r="E60" s="209" t="s">
        <v>1598</v>
      </c>
      <c r="F60" s="210"/>
      <c r="G60" s="212" t="s">
        <v>4005</v>
      </c>
      <c r="H60" s="199"/>
    </row>
    <row r="61" spans="2:8" ht="165">
      <c r="B61" s="206" t="s">
        <v>1938</v>
      </c>
      <c r="C61" s="207" t="s">
        <v>4006</v>
      </c>
      <c r="D61" s="208" t="s">
        <v>1930</v>
      </c>
      <c r="E61" s="209" t="s">
        <v>1598</v>
      </c>
      <c r="F61" s="210"/>
      <c r="G61" s="212" t="s">
        <v>4007</v>
      </c>
      <c r="H61" s="199"/>
    </row>
    <row r="62" spans="2:8" ht="165">
      <c r="B62" s="206" t="s">
        <v>1941</v>
      </c>
      <c r="C62" s="207" t="s">
        <v>4008</v>
      </c>
      <c r="D62" s="208" t="s">
        <v>1930</v>
      </c>
      <c r="E62" s="209" t="s">
        <v>1598</v>
      </c>
      <c r="F62" s="210"/>
      <c r="G62" s="212" t="s">
        <v>4009</v>
      </c>
      <c r="H62" s="199"/>
    </row>
    <row r="63" spans="2:8" ht="150">
      <c r="B63" s="206" t="s">
        <v>1944</v>
      </c>
      <c r="C63" s="207" t="s">
        <v>4010</v>
      </c>
      <c r="D63" s="208" t="s">
        <v>1532</v>
      </c>
      <c r="E63" s="209" t="s">
        <v>1318</v>
      </c>
      <c r="F63" s="210" t="s">
        <v>1838</v>
      </c>
      <c r="G63" s="212" t="s">
        <v>4011</v>
      </c>
      <c r="H63" s="199"/>
    </row>
    <row r="64" spans="2:8" ht="45">
      <c r="B64" s="206" t="s">
        <v>1947</v>
      </c>
      <c r="C64" s="207" t="s">
        <v>4012</v>
      </c>
      <c r="D64" s="208" t="s">
        <v>1479</v>
      </c>
      <c r="E64" s="209" t="s">
        <v>2034</v>
      </c>
      <c r="F64" s="210"/>
      <c r="G64" s="212" t="s">
        <v>4013</v>
      </c>
      <c r="H64" s="199"/>
    </row>
    <row r="65" spans="1:8" ht="30">
      <c r="B65" s="206" t="s">
        <v>993</v>
      </c>
      <c r="C65" s="207" t="s">
        <v>4014</v>
      </c>
      <c r="D65" s="208" t="s">
        <v>1337</v>
      </c>
      <c r="E65" s="209" t="s">
        <v>1338</v>
      </c>
      <c r="F65" s="210"/>
      <c r="G65" s="212" t="s">
        <v>4015</v>
      </c>
      <c r="H65" s="199"/>
    </row>
    <row r="66" spans="1:8" ht="135">
      <c r="B66" s="206" t="s">
        <v>2520</v>
      </c>
      <c r="C66" s="207" t="s">
        <v>4016</v>
      </c>
      <c r="D66" s="208" t="s">
        <v>1339</v>
      </c>
      <c r="E66" s="209" t="s">
        <v>2274</v>
      </c>
      <c r="F66" s="210"/>
      <c r="G66" s="212" t="s">
        <v>4017</v>
      </c>
      <c r="H66" s="199"/>
    </row>
    <row r="67" spans="1:8" ht="135">
      <c r="B67" s="206" t="s">
        <v>2522</v>
      </c>
      <c r="C67" s="207" t="s">
        <v>4018</v>
      </c>
      <c r="D67" s="208" t="s">
        <v>1339</v>
      </c>
      <c r="E67" s="209" t="s">
        <v>2274</v>
      </c>
      <c r="F67" s="210"/>
      <c r="G67" s="212" t="s">
        <v>4019</v>
      </c>
      <c r="H67" s="199"/>
    </row>
    <row r="68" spans="1:8" ht="90">
      <c r="B68" s="206" t="s">
        <v>2524</v>
      </c>
      <c r="C68" s="207" t="s">
        <v>4020</v>
      </c>
      <c r="D68" s="208" t="s">
        <v>1339</v>
      </c>
      <c r="E68" s="209" t="s">
        <v>1318</v>
      </c>
      <c r="F68" s="210"/>
      <c r="G68" s="212" t="s">
        <v>4021</v>
      </c>
      <c r="H68" s="199"/>
    </row>
    <row r="69" spans="1:8" ht="135">
      <c r="B69" s="206" t="s">
        <v>2526</v>
      </c>
      <c r="C69" s="207" t="s">
        <v>4022</v>
      </c>
      <c r="D69" s="208" t="s">
        <v>1339</v>
      </c>
      <c r="E69" s="209" t="s">
        <v>1598</v>
      </c>
      <c r="F69" s="210"/>
      <c r="G69" s="212" t="s">
        <v>4023</v>
      </c>
      <c r="H69" s="199"/>
    </row>
    <row r="70" spans="1:8" ht="135">
      <c r="B70" s="206" t="s">
        <v>2528</v>
      </c>
      <c r="C70" s="207" t="s">
        <v>4024</v>
      </c>
      <c r="D70" s="208" t="s">
        <v>1339</v>
      </c>
      <c r="E70" s="209" t="s">
        <v>1598</v>
      </c>
      <c r="F70" s="210"/>
      <c r="G70" s="212" t="s">
        <v>4025</v>
      </c>
      <c r="H70" s="199"/>
    </row>
    <row r="71" spans="1:8" ht="135">
      <c r="B71" s="206" t="s">
        <v>2530</v>
      </c>
      <c r="C71" s="207" t="s">
        <v>4026</v>
      </c>
      <c r="D71" s="208" t="s">
        <v>1339</v>
      </c>
      <c r="E71" s="209" t="s">
        <v>1598</v>
      </c>
      <c r="F71" s="210"/>
      <c r="G71" s="212" t="s">
        <v>4027</v>
      </c>
      <c r="H71" s="199"/>
    </row>
    <row r="72" spans="1:8" ht="135">
      <c r="B72" s="206" t="s">
        <v>2532</v>
      </c>
      <c r="C72" s="207" t="s">
        <v>4028</v>
      </c>
      <c r="D72" s="208" t="s">
        <v>1339</v>
      </c>
      <c r="E72" s="209" t="s">
        <v>1598</v>
      </c>
      <c r="F72" s="210"/>
      <c r="G72" s="212" t="s">
        <v>4029</v>
      </c>
      <c r="H72" s="199"/>
    </row>
    <row r="73" spans="1:8" ht="135">
      <c r="B73" s="206" t="s">
        <v>2534</v>
      </c>
      <c r="C73" s="207" t="s">
        <v>4030</v>
      </c>
      <c r="D73" s="208" t="s">
        <v>1339</v>
      </c>
      <c r="E73" s="209" t="s">
        <v>1598</v>
      </c>
      <c r="F73" s="210"/>
      <c r="G73" s="212" t="s">
        <v>4031</v>
      </c>
      <c r="H73" s="199"/>
    </row>
    <row r="74" spans="1:8" ht="75.75" thickBot="1">
      <c r="B74" s="206" t="s">
        <v>2536</v>
      </c>
      <c r="C74" s="207" t="s">
        <v>4032</v>
      </c>
      <c r="D74" s="208" t="s">
        <v>1339</v>
      </c>
      <c r="E74" s="209" t="s">
        <v>1318</v>
      </c>
      <c r="F74" s="210"/>
      <c r="G74" s="212" t="s">
        <v>4033</v>
      </c>
      <c r="H74" s="199"/>
    </row>
    <row r="75" spans="1:8" s="44" customFormat="1" ht="20.100000000000001" customHeight="1" thickBot="1">
      <c r="A75" s="8"/>
      <c r="B75" s="196" t="s">
        <v>2197</v>
      </c>
      <c r="C75" s="197"/>
      <c r="D75" s="197"/>
      <c r="E75" s="197"/>
      <c r="F75" s="197"/>
      <c r="G75" s="198"/>
      <c r="H75" s="199"/>
    </row>
    <row r="76" spans="1:8" ht="30">
      <c r="B76" s="200" t="s">
        <v>1133</v>
      </c>
      <c r="C76" s="201" t="s">
        <v>4034</v>
      </c>
      <c r="D76" s="202" t="s">
        <v>1317</v>
      </c>
      <c r="E76" s="203" t="s">
        <v>1318</v>
      </c>
      <c r="F76" s="204"/>
      <c r="G76" s="205" t="s">
        <v>2198</v>
      </c>
      <c r="H76" s="199"/>
    </row>
    <row r="77" spans="1:8" ht="17.25" thickBot="1">
      <c r="B77" s="206" t="s">
        <v>1134</v>
      </c>
      <c r="C77" s="207" t="s">
        <v>4035</v>
      </c>
      <c r="D77" s="208" t="s">
        <v>2199</v>
      </c>
      <c r="E77" s="209" t="s">
        <v>1338</v>
      </c>
      <c r="F77" s="210"/>
      <c r="G77" s="212"/>
      <c r="H77" s="199"/>
    </row>
    <row r="78" spans="1:8" s="44" customFormat="1" ht="20.100000000000001" customHeight="1" thickBot="1">
      <c r="A78" s="8"/>
      <c r="B78" s="196" t="s">
        <v>4036</v>
      </c>
      <c r="C78" s="197"/>
      <c r="D78" s="197"/>
      <c r="E78" s="197"/>
      <c r="F78" s="197"/>
      <c r="G78" s="198"/>
      <c r="H78" s="199"/>
    </row>
    <row r="79" spans="1:8" ht="105">
      <c r="B79" s="206" t="s">
        <v>4037</v>
      </c>
      <c r="C79" s="207" t="s">
        <v>4038</v>
      </c>
      <c r="D79" s="251" t="s">
        <v>1517</v>
      </c>
      <c r="E79" s="252" t="s">
        <v>1598</v>
      </c>
      <c r="F79" s="210"/>
      <c r="G79" s="212" t="s">
        <v>4039</v>
      </c>
      <c r="H79" s="199"/>
    </row>
    <row r="80" spans="1:8" ht="90">
      <c r="B80" s="206" t="s">
        <v>2236</v>
      </c>
      <c r="C80" s="207" t="s">
        <v>4040</v>
      </c>
      <c r="D80" s="208" t="s">
        <v>1475</v>
      </c>
      <c r="E80" s="209" t="s">
        <v>1893</v>
      </c>
      <c r="F80" s="210"/>
      <c r="G80" s="212" t="s">
        <v>4041</v>
      </c>
      <c r="H80" s="199"/>
    </row>
    <row r="81" spans="2:8" ht="225.75" thickBot="1">
      <c r="B81" s="206" t="s">
        <v>4042</v>
      </c>
      <c r="C81" s="207" t="s">
        <v>4043</v>
      </c>
      <c r="D81" s="208" t="s">
        <v>1532</v>
      </c>
      <c r="E81" s="209" t="s">
        <v>1598</v>
      </c>
      <c r="F81" s="210"/>
      <c r="G81" s="212" t="s">
        <v>4044</v>
      </c>
      <c r="H81" s="199"/>
    </row>
    <row r="82" spans="2:8">
      <c r="B82" s="267"/>
      <c r="C82" s="268"/>
      <c r="D82" s="269"/>
      <c r="E82" s="222"/>
      <c r="F82" s="222"/>
      <c r="G82" s="271"/>
      <c r="H82" s="272"/>
    </row>
    <row r="83" spans="2:8" ht="17.25" thickBot="1">
      <c r="B83" s="273"/>
      <c r="C83" s="274"/>
      <c r="D83" s="275"/>
      <c r="E83" s="276"/>
      <c r="F83" s="276"/>
      <c r="G83" s="278"/>
      <c r="H83" s="272"/>
    </row>
    <row r="84" spans="2:8" ht="18.75">
      <c r="B84" s="363" t="s">
        <v>2203</v>
      </c>
      <c r="C84" s="364"/>
      <c r="D84" s="364"/>
      <c r="E84" s="364"/>
      <c r="F84" s="364"/>
      <c r="G84" s="365"/>
      <c r="H84" s="199"/>
    </row>
    <row r="85" spans="2:8">
      <c r="B85" s="331" t="s">
        <v>4045</v>
      </c>
      <c r="C85" s="332"/>
      <c r="D85" s="332"/>
      <c r="E85" s="332"/>
      <c r="F85" s="332"/>
      <c r="G85" s="283"/>
      <c r="H85" s="199"/>
    </row>
    <row r="86" spans="2:8">
      <c r="B86" s="331" t="s">
        <v>2204</v>
      </c>
      <c r="C86" s="332"/>
      <c r="D86" s="332"/>
      <c r="E86" s="332"/>
      <c r="F86" s="332"/>
      <c r="G86" s="283"/>
      <c r="H86" s="199"/>
    </row>
    <row r="87" spans="2:8">
      <c r="B87" s="331" t="s">
        <v>2205</v>
      </c>
      <c r="C87" s="332"/>
      <c r="D87" s="332"/>
      <c r="E87" s="332"/>
      <c r="F87" s="332"/>
      <c r="G87" s="283"/>
      <c r="H87" s="199"/>
    </row>
    <row r="88" spans="2:8">
      <c r="B88" s="331" t="s">
        <v>2206</v>
      </c>
      <c r="C88" s="332"/>
      <c r="D88" s="332"/>
      <c r="E88" s="332"/>
      <c r="F88" s="332"/>
      <c r="G88" s="283"/>
      <c r="H88" s="199"/>
    </row>
    <row r="89" spans="2:8">
      <c r="B89" s="331" t="s">
        <v>2207</v>
      </c>
      <c r="C89" s="332"/>
      <c r="D89" s="332"/>
      <c r="E89" s="332"/>
      <c r="F89" s="332"/>
      <c r="G89" s="283"/>
      <c r="H89" s="199"/>
    </row>
    <row r="90" spans="2:8">
      <c r="B90" s="331" t="s">
        <v>2208</v>
      </c>
      <c r="C90" s="332"/>
      <c r="D90" s="332"/>
      <c r="E90" s="332"/>
      <c r="F90" s="332"/>
      <c r="G90" s="283"/>
      <c r="H90" s="199"/>
    </row>
    <row r="91" spans="2:8">
      <c r="B91" s="331" t="s">
        <v>2209</v>
      </c>
      <c r="C91" s="332"/>
      <c r="D91" s="332"/>
      <c r="E91" s="332"/>
      <c r="F91" s="332"/>
      <c r="G91" s="283"/>
      <c r="H91" s="199"/>
    </row>
    <row r="92" spans="2:8">
      <c r="B92" s="331"/>
      <c r="C92" s="332"/>
      <c r="D92" s="332"/>
      <c r="E92" s="332"/>
      <c r="F92" s="332"/>
      <c r="G92" s="283"/>
      <c r="H92" s="199"/>
    </row>
    <row r="93" spans="2:8">
      <c r="B93" s="331" t="s">
        <v>2210</v>
      </c>
      <c r="C93" s="332"/>
      <c r="D93" s="332"/>
      <c r="E93" s="332"/>
      <c r="F93" s="332"/>
      <c r="G93" s="283"/>
      <c r="H93" s="199"/>
    </row>
    <row r="94" spans="2:8">
      <c r="B94" s="331"/>
      <c r="C94" s="332"/>
      <c r="D94" s="332"/>
      <c r="E94" s="332"/>
      <c r="F94" s="332"/>
      <c r="G94" s="283"/>
      <c r="H94" s="199"/>
    </row>
    <row r="95" spans="2:8">
      <c r="B95" s="331" t="s">
        <v>4046</v>
      </c>
      <c r="C95" s="332"/>
      <c r="D95" s="332"/>
      <c r="E95" s="332"/>
      <c r="F95" s="332"/>
      <c r="G95" s="283"/>
      <c r="H95" s="199"/>
    </row>
    <row r="96" spans="2:8">
      <c r="B96" s="331" t="s">
        <v>4047</v>
      </c>
      <c r="C96" s="332"/>
      <c r="D96" s="332"/>
      <c r="E96" s="332"/>
      <c r="F96" s="332"/>
      <c r="G96" s="283"/>
      <c r="H96" s="199"/>
    </row>
    <row r="97" spans="2:8">
      <c r="B97" s="331"/>
      <c r="C97" s="332"/>
      <c r="D97" s="332"/>
      <c r="E97" s="332"/>
      <c r="F97" s="332"/>
      <c r="G97" s="283"/>
      <c r="H97" s="199"/>
    </row>
    <row r="98" spans="2:8" ht="18.75">
      <c r="B98" s="328" t="s">
        <v>2341</v>
      </c>
      <c r="C98" s="329"/>
      <c r="D98" s="329"/>
      <c r="E98" s="329"/>
      <c r="F98" s="329"/>
      <c r="G98" s="283"/>
      <c r="H98" s="199"/>
    </row>
    <row r="99" spans="2:8">
      <c r="B99" s="331" t="s">
        <v>4048</v>
      </c>
      <c r="C99" s="332"/>
      <c r="D99" s="332"/>
      <c r="E99" s="332"/>
      <c r="F99" s="332"/>
      <c r="G99" s="283"/>
      <c r="H99" s="199"/>
    </row>
    <row r="100" spans="2:8">
      <c r="B100" s="331" t="s">
        <v>2204</v>
      </c>
      <c r="C100" s="332"/>
      <c r="D100" s="332"/>
      <c r="E100" s="332"/>
      <c r="F100" s="332"/>
      <c r="G100" s="283"/>
      <c r="H100" s="199"/>
    </row>
    <row r="101" spans="2:8">
      <c r="B101" s="331" t="s">
        <v>2247</v>
      </c>
      <c r="C101" s="332"/>
      <c r="D101" s="332"/>
      <c r="E101" s="332"/>
      <c r="F101" s="332"/>
      <c r="G101" s="283"/>
      <c r="H101" s="199"/>
    </row>
    <row r="102" spans="2:8">
      <c r="B102" s="331" t="s">
        <v>4049</v>
      </c>
      <c r="C102" s="332"/>
      <c r="D102" s="332"/>
      <c r="E102" s="332"/>
      <c r="F102" s="332"/>
      <c r="G102" s="283"/>
      <c r="H102" s="199"/>
    </row>
    <row r="103" spans="2:8">
      <c r="B103" s="331" t="s">
        <v>4050</v>
      </c>
      <c r="C103" s="332"/>
      <c r="D103" s="332"/>
      <c r="E103" s="332"/>
      <c r="F103" s="332"/>
      <c r="G103" s="283"/>
      <c r="H103" s="199"/>
    </row>
    <row r="104" spans="2:8">
      <c r="B104" s="331"/>
      <c r="C104" s="332"/>
      <c r="D104" s="332"/>
      <c r="E104" s="332"/>
      <c r="F104" s="332"/>
      <c r="G104" s="283"/>
      <c r="H104" s="199"/>
    </row>
    <row r="105" spans="2:8">
      <c r="B105" s="331" t="s">
        <v>2216</v>
      </c>
      <c r="C105" s="332"/>
      <c r="D105" s="332"/>
      <c r="E105" s="332"/>
      <c r="F105" s="332"/>
      <c r="G105" s="283"/>
      <c r="H105" s="199"/>
    </row>
    <row r="106" spans="2:8">
      <c r="B106" s="331"/>
      <c r="C106" s="332"/>
      <c r="D106" s="332"/>
      <c r="E106" s="332"/>
      <c r="F106" s="332"/>
      <c r="G106" s="283"/>
      <c r="H106" s="199"/>
    </row>
    <row r="107" spans="2:8">
      <c r="B107" s="331" t="s">
        <v>4051</v>
      </c>
      <c r="C107" s="332"/>
      <c r="D107" s="332"/>
      <c r="E107" s="332"/>
      <c r="F107" s="332"/>
      <c r="G107" s="283"/>
      <c r="H107" s="199"/>
    </row>
    <row r="108" spans="2:8">
      <c r="B108" s="331" t="s">
        <v>4052</v>
      </c>
      <c r="C108" s="332"/>
      <c r="D108" s="332"/>
      <c r="E108" s="332"/>
      <c r="F108" s="332"/>
      <c r="G108" s="283"/>
      <c r="H108" s="199"/>
    </row>
    <row r="109" spans="2:8" ht="17.25" thickBot="1">
      <c r="B109" s="353"/>
      <c r="C109" s="274"/>
      <c r="D109" s="275"/>
      <c r="E109" s="276"/>
      <c r="F109" s="276"/>
      <c r="G109" s="304"/>
      <c r="H109" s="199"/>
    </row>
    <row r="110" spans="2:8" ht="20.100000000000001" customHeight="1">
      <c r="B110" s="219"/>
      <c r="C110" s="219"/>
      <c r="D110" s="220"/>
      <c r="E110" s="221"/>
      <c r="F110" s="221"/>
      <c r="G110" s="219"/>
      <c r="H110"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2">
    <outlinePr summaryBelow="0"/>
    <pageSetUpPr fitToPage="1"/>
  </sheetPr>
  <dimension ref="A1:H16"/>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4053</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s="44" customFormat="1" ht="20.100000000000001" customHeight="1" thickBot="1">
      <c r="A5" s="8"/>
      <c r="B5" s="196" t="s">
        <v>2090</v>
      </c>
      <c r="C5" s="197"/>
      <c r="D5" s="197"/>
      <c r="E5" s="197"/>
      <c r="F5" s="197"/>
      <c r="G5" s="198"/>
      <c r="H5" s="199"/>
    </row>
    <row r="6" spans="1:8" ht="45">
      <c r="B6" s="200" t="s">
        <v>4054</v>
      </c>
      <c r="C6" s="201" t="s">
        <v>4055</v>
      </c>
      <c r="D6" s="202" t="s">
        <v>1306</v>
      </c>
      <c r="E6" s="203" t="s">
        <v>1307</v>
      </c>
      <c r="F6" s="204" t="s">
        <v>4056</v>
      </c>
      <c r="G6" s="205" t="s">
        <v>4057</v>
      </c>
      <c r="H6" s="199"/>
    </row>
    <row r="7" spans="1:8" ht="60">
      <c r="B7" s="206" t="s">
        <v>1363</v>
      </c>
      <c r="C7" s="207" t="s">
        <v>833</v>
      </c>
      <c r="D7" s="208" t="s">
        <v>3352</v>
      </c>
      <c r="E7" s="209" t="s">
        <v>1810</v>
      </c>
      <c r="F7" s="210" t="s">
        <v>1838</v>
      </c>
      <c r="G7" s="212" t="s">
        <v>4058</v>
      </c>
      <c r="H7" s="199"/>
    </row>
    <row r="8" spans="1:8" ht="60">
      <c r="B8" s="206" t="s">
        <v>4059</v>
      </c>
      <c r="C8" s="207" t="s">
        <v>4060</v>
      </c>
      <c r="D8" s="208" t="s">
        <v>1339</v>
      </c>
      <c r="E8" s="209" t="s">
        <v>1390</v>
      </c>
      <c r="F8" s="210"/>
      <c r="G8" s="212" t="s">
        <v>4061</v>
      </c>
      <c r="H8" s="199"/>
    </row>
    <row r="9" spans="1:8">
      <c r="B9" s="206" t="s">
        <v>3163</v>
      </c>
      <c r="C9" s="207" t="s">
        <v>4062</v>
      </c>
      <c r="D9" s="208" t="s">
        <v>2160</v>
      </c>
      <c r="E9" s="209" t="s">
        <v>1382</v>
      </c>
      <c r="F9" s="210" t="s">
        <v>1383</v>
      </c>
      <c r="G9" s="212" t="s">
        <v>4063</v>
      </c>
      <c r="H9" s="199"/>
    </row>
    <row r="10" spans="1:8" ht="120">
      <c r="B10" s="206" t="s">
        <v>2453</v>
      </c>
      <c r="C10" s="207" t="s">
        <v>834</v>
      </c>
      <c r="D10" s="208" t="s">
        <v>1339</v>
      </c>
      <c r="E10" s="209" t="s">
        <v>1392</v>
      </c>
      <c r="F10" s="210"/>
      <c r="G10" s="212" t="s">
        <v>4064</v>
      </c>
      <c r="H10" s="199"/>
    </row>
    <row r="11" spans="1:8" ht="75">
      <c r="B11" s="206" t="s">
        <v>570</v>
      </c>
      <c r="C11" s="207" t="s">
        <v>835</v>
      </c>
      <c r="D11" s="208" t="s">
        <v>2160</v>
      </c>
      <c r="E11" s="209" t="s">
        <v>1810</v>
      </c>
      <c r="F11" s="210" t="s">
        <v>1838</v>
      </c>
      <c r="G11" s="212" t="s">
        <v>4065</v>
      </c>
      <c r="H11" s="199"/>
    </row>
    <row r="12" spans="1:8" ht="135.75" thickBot="1">
      <c r="B12" s="206" t="s">
        <v>4066</v>
      </c>
      <c r="C12" s="207" t="s">
        <v>832</v>
      </c>
      <c r="D12" s="208" t="s">
        <v>4067</v>
      </c>
      <c r="E12" s="209" t="s">
        <v>1810</v>
      </c>
      <c r="F12" s="210" t="s">
        <v>1838</v>
      </c>
      <c r="G12" s="212" t="s">
        <v>4068</v>
      </c>
      <c r="H12" s="199"/>
    </row>
    <row r="13" spans="1:8" ht="20.100000000000001" customHeight="1" thickBot="1">
      <c r="B13" s="196" t="s">
        <v>4069</v>
      </c>
      <c r="C13" s="197"/>
      <c r="D13" s="197"/>
      <c r="E13" s="197"/>
      <c r="F13" s="197"/>
      <c r="G13" s="198"/>
      <c r="H13" s="199"/>
    </row>
    <row r="14" spans="1:8">
      <c r="B14" s="200" t="s">
        <v>4070</v>
      </c>
      <c r="C14" s="201" t="s">
        <v>4071</v>
      </c>
      <c r="D14" s="202" t="s">
        <v>1532</v>
      </c>
      <c r="E14" s="203" t="s">
        <v>1390</v>
      </c>
      <c r="F14" s="204"/>
      <c r="G14" s="205"/>
      <c r="H14" s="199"/>
    </row>
    <row r="15" spans="1:8" ht="17.25" thickBot="1">
      <c r="B15" s="206" t="s">
        <v>4072</v>
      </c>
      <c r="C15" s="207" t="s">
        <v>4073</v>
      </c>
      <c r="D15" s="208" t="s">
        <v>1532</v>
      </c>
      <c r="E15" s="209" t="s">
        <v>1390</v>
      </c>
      <c r="F15" s="210" t="s">
        <v>1383</v>
      </c>
      <c r="G15" s="212" t="s">
        <v>4074</v>
      </c>
      <c r="H15" s="199"/>
    </row>
    <row r="16" spans="1:8" ht="20.100000000000001" customHeight="1">
      <c r="B16" s="219"/>
      <c r="C16" s="219"/>
      <c r="D16" s="220"/>
      <c r="E16" s="221"/>
      <c r="F16" s="221"/>
      <c r="G16" s="219"/>
      <c r="H16"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3">
    <outlinePr summaryBelow="0"/>
    <pageSetUpPr fitToPage="1"/>
  </sheetPr>
  <dimension ref="A1:H17"/>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17</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s="44" customFormat="1" ht="20.100000000000001" customHeight="1" thickBot="1">
      <c r="A5" s="8"/>
      <c r="B5" s="196" t="s">
        <v>4075</v>
      </c>
      <c r="C5" s="197"/>
      <c r="D5" s="197"/>
      <c r="E5" s="197"/>
      <c r="F5" s="197"/>
      <c r="G5" s="198"/>
      <c r="H5" s="199"/>
    </row>
    <row r="6" spans="1:8" ht="75">
      <c r="B6" s="200" t="s">
        <v>4059</v>
      </c>
      <c r="C6" s="201" t="s">
        <v>4076</v>
      </c>
      <c r="D6" s="202" t="s">
        <v>1339</v>
      </c>
      <c r="E6" s="203" t="s">
        <v>1390</v>
      </c>
      <c r="F6" s="204"/>
      <c r="G6" s="205" t="s">
        <v>4077</v>
      </c>
      <c r="H6" s="199"/>
    </row>
    <row r="7" spans="1:8">
      <c r="B7" s="206" t="s">
        <v>1379</v>
      </c>
      <c r="C7" s="207" t="s">
        <v>4078</v>
      </c>
      <c r="D7" s="208" t="s">
        <v>1381</v>
      </c>
      <c r="E7" s="209" t="s">
        <v>1382</v>
      </c>
      <c r="F7" s="210" t="s">
        <v>1383</v>
      </c>
      <c r="G7" s="212" t="s">
        <v>4079</v>
      </c>
      <c r="H7" s="199"/>
    </row>
    <row r="8" spans="1:8" ht="135">
      <c r="B8" s="206" t="s">
        <v>4080</v>
      </c>
      <c r="C8" s="207" t="s">
        <v>4081</v>
      </c>
      <c r="D8" s="208" t="s">
        <v>1339</v>
      </c>
      <c r="E8" s="209" t="s">
        <v>1392</v>
      </c>
      <c r="F8" s="210"/>
      <c r="G8" s="212" t="s">
        <v>4082</v>
      </c>
      <c r="H8" s="199"/>
    </row>
    <row r="9" spans="1:8" ht="75">
      <c r="B9" s="206" t="s">
        <v>570</v>
      </c>
      <c r="C9" s="207" t="s">
        <v>4083</v>
      </c>
      <c r="D9" s="208" t="s">
        <v>1381</v>
      </c>
      <c r="E9" s="209" t="s">
        <v>1810</v>
      </c>
      <c r="F9" s="210"/>
      <c r="G9" s="212" t="s">
        <v>1809</v>
      </c>
      <c r="H9" s="199"/>
    </row>
    <row r="10" spans="1:8" ht="45">
      <c r="B10" s="206" t="s">
        <v>1842</v>
      </c>
      <c r="C10" s="207" t="s">
        <v>4084</v>
      </c>
      <c r="D10" s="208" t="s">
        <v>1517</v>
      </c>
      <c r="E10" s="209" t="s">
        <v>1810</v>
      </c>
      <c r="F10" s="210"/>
      <c r="G10" s="212" t="s">
        <v>4085</v>
      </c>
      <c r="H10" s="199"/>
    </row>
    <row r="11" spans="1:8" ht="45">
      <c r="B11" s="206" t="s">
        <v>4054</v>
      </c>
      <c r="C11" s="207" t="s">
        <v>4086</v>
      </c>
      <c r="D11" s="208" t="s">
        <v>1306</v>
      </c>
      <c r="E11" s="209" t="s">
        <v>1382</v>
      </c>
      <c r="F11" s="210"/>
      <c r="G11" s="212" t="s">
        <v>4087</v>
      </c>
      <c r="H11" s="199"/>
    </row>
    <row r="12" spans="1:8" ht="60.75" thickBot="1">
      <c r="B12" s="206" t="s">
        <v>4088</v>
      </c>
      <c r="C12" s="207" t="s">
        <v>4089</v>
      </c>
      <c r="D12" s="208" t="s">
        <v>2612</v>
      </c>
      <c r="E12" s="209" t="s">
        <v>1810</v>
      </c>
      <c r="F12" s="210"/>
      <c r="G12" s="212" t="s">
        <v>4090</v>
      </c>
      <c r="H12" s="199"/>
    </row>
    <row r="13" spans="1:8" ht="20.100000000000001" customHeight="1" thickBot="1">
      <c r="B13" s="196" t="s">
        <v>4091</v>
      </c>
      <c r="C13" s="197"/>
      <c r="D13" s="197"/>
      <c r="E13" s="197"/>
      <c r="F13" s="197"/>
      <c r="G13" s="198"/>
      <c r="H13" s="199"/>
    </row>
    <row r="14" spans="1:8" ht="45">
      <c r="B14" s="200" t="s">
        <v>4092</v>
      </c>
      <c r="C14" s="201" t="s">
        <v>4093</v>
      </c>
      <c r="D14" s="202" t="s">
        <v>1535</v>
      </c>
      <c r="E14" s="203" t="s">
        <v>1390</v>
      </c>
      <c r="F14" s="204"/>
      <c r="G14" s="205" t="s">
        <v>4094</v>
      </c>
      <c r="H14" s="199"/>
    </row>
    <row r="15" spans="1:8" ht="45">
      <c r="B15" s="206" t="s">
        <v>4095</v>
      </c>
      <c r="C15" s="207" t="s">
        <v>4096</v>
      </c>
      <c r="D15" s="208" t="s">
        <v>1535</v>
      </c>
      <c r="E15" s="209" t="s">
        <v>1390</v>
      </c>
      <c r="F15" s="210"/>
      <c r="G15" s="212" t="s">
        <v>4097</v>
      </c>
      <c r="H15" s="199"/>
    </row>
    <row r="16" spans="1:8" ht="45.75" thickBot="1">
      <c r="B16" s="206" t="s">
        <v>4098</v>
      </c>
      <c r="C16" s="207" t="s">
        <v>4099</v>
      </c>
      <c r="D16" s="208" t="s">
        <v>1930</v>
      </c>
      <c r="E16" s="209" t="s">
        <v>1390</v>
      </c>
      <c r="F16" s="210"/>
      <c r="G16" s="212" t="s">
        <v>4100</v>
      </c>
      <c r="H16" s="199"/>
    </row>
    <row r="17" spans="2:8" ht="20.100000000000001" customHeight="1">
      <c r="B17" s="219"/>
      <c r="C17" s="219"/>
      <c r="D17" s="220"/>
      <c r="E17" s="221"/>
      <c r="F17" s="221"/>
      <c r="G17" s="219"/>
      <c r="H17"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outlinePr summaryBelow="0"/>
    <pageSetUpPr fitToPage="1"/>
  </sheetPr>
  <dimension ref="A1:H19"/>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3</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s="44" customFormat="1" ht="20.100000000000001" customHeight="1" thickBot="1">
      <c r="A5" s="8"/>
      <c r="B5" s="410" t="s">
        <v>1314</v>
      </c>
      <c r="C5" s="411"/>
      <c r="D5" s="412"/>
      <c r="E5" s="413"/>
      <c r="F5" s="413"/>
      <c r="G5" s="414"/>
      <c r="H5" s="199"/>
    </row>
    <row r="6" spans="1:8">
      <c r="B6" s="200" t="s">
        <v>4281</v>
      </c>
      <c r="C6" s="201" t="s">
        <v>4258</v>
      </c>
      <c r="D6" s="202" t="s">
        <v>1306</v>
      </c>
      <c r="E6" s="203" t="s">
        <v>1307</v>
      </c>
      <c r="F6" s="204" t="s">
        <v>1308</v>
      </c>
      <c r="G6" s="205" t="s">
        <v>1309</v>
      </c>
      <c r="H6" s="199"/>
    </row>
    <row r="7" spans="1:8">
      <c r="B7" s="206" t="s">
        <v>4282</v>
      </c>
      <c r="C7" s="207" t="s">
        <v>4259</v>
      </c>
      <c r="D7" s="208" t="s">
        <v>1312</v>
      </c>
      <c r="E7" s="209" t="s">
        <v>1313</v>
      </c>
      <c r="F7" s="210"/>
      <c r="G7" s="308"/>
      <c r="H7" s="199"/>
    </row>
    <row r="8" spans="1:8" ht="60">
      <c r="B8" s="254" t="s">
        <v>4261</v>
      </c>
      <c r="C8" s="255" t="s">
        <v>4260</v>
      </c>
      <c r="D8" s="256" t="s">
        <v>1317</v>
      </c>
      <c r="E8" s="257" t="s">
        <v>1948</v>
      </c>
      <c r="F8" s="258"/>
      <c r="G8" s="227" t="s">
        <v>4262</v>
      </c>
      <c r="H8" s="199"/>
    </row>
    <row r="9" spans="1:8" ht="45">
      <c r="B9" s="206" t="s">
        <v>4263</v>
      </c>
      <c r="C9" s="207" t="s">
        <v>4264</v>
      </c>
      <c r="D9" s="208" t="s">
        <v>1322</v>
      </c>
      <c r="E9" s="209" t="s">
        <v>1307</v>
      </c>
      <c r="F9" s="210" t="s">
        <v>4162</v>
      </c>
      <c r="G9" s="308" t="s">
        <v>4265</v>
      </c>
      <c r="H9" s="199"/>
    </row>
    <row r="10" spans="1:8">
      <c r="B10" s="206" t="s">
        <v>4266</v>
      </c>
      <c r="C10" s="207" t="s">
        <v>4267</v>
      </c>
      <c r="D10" s="208" t="s">
        <v>1475</v>
      </c>
      <c r="E10" s="209" t="s">
        <v>1307</v>
      </c>
      <c r="F10" s="210"/>
      <c r="G10" s="227" t="s">
        <v>1324</v>
      </c>
      <c r="H10" s="199"/>
    </row>
    <row r="11" spans="1:8">
      <c r="B11" s="206" t="s">
        <v>4268</v>
      </c>
      <c r="C11" s="207" t="s">
        <v>4269</v>
      </c>
      <c r="D11" s="208" t="s">
        <v>1322</v>
      </c>
      <c r="E11" s="209" t="s">
        <v>1307</v>
      </c>
      <c r="F11" s="210" t="s">
        <v>1308</v>
      </c>
      <c r="G11" s="228"/>
      <c r="H11" s="199"/>
    </row>
    <row r="12" spans="1:8" ht="17.25" thickBot="1">
      <c r="B12" s="206" t="s">
        <v>4270</v>
      </c>
      <c r="C12" s="207" t="s">
        <v>4271</v>
      </c>
      <c r="D12" s="208" t="s">
        <v>1475</v>
      </c>
      <c r="E12" s="209" t="s">
        <v>1307</v>
      </c>
      <c r="F12" s="210"/>
      <c r="G12" s="229"/>
      <c r="H12" s="199"/>
    </row>
    <row r="13" spans="1:8" ht="20.100000000000001" customHeight="1" thickBot="1">
      <c r="B13" s="410" t="s">
        <v>4247</v>
      </c>
      <c r="C13" s="411"/>
      <c r="D13" s="412"/>
      <c r="E13" s="413"/>
      <c r="F13" s="413"/>
      <c r="G13" s="414"/>
      <c r="H13" s="199"/>
    </row>
    <row r="14" spans="1:8" ht="30">
      <c r="B14" s="200" t="s">
        <v>4272</v>
      </c>
      <c r="C14" s="201" t="s">
        <v>4273</v>
      </c>
      <c r="D14" s="202" t="s">
        <v>1317</v>
      </c>
      <c r="E14" s="203" t="s">
        <v>1948</v>
      </c>
      <c r="F14" s="204"/>
      <c r="G14" s="205" t="s">
        <v>4274</v>
      </c>
      <c r="H14" s="199"/>
    </row>
    <row r="15" spans="1:8" ht="60">
      <c r="B15" s="206" t="s">
        <v>4275</v>
      </c>
      <c r="C15" s="207" t="s">
        <v>4276</v>
      </c>
      <c r="D15" s="208" t="s">
        <v>1343</v>
      </c>
      <c r="E15" s="209" t="s">
        <v>1948</v>
      </c>
      <c r="F15" s="210"/>
      <c r="G15" s="308" t="s">
        <v>4283</v>
      </c>
      <c r="H15" s="199"/>
    </row>
    <row r="16" spans="1:8" ht="75">
      <c r="B16" s="206" t="s">
        <v>4225</v>
      </c>
      <c r="C16" s="207" t="s">
        <v>4277</v>
      </c>
      <c r="D16" s="208" t="s">
        <v>1317</v>
      </c>
      <c r="E16" s="209" t="s">
        <v>1948</v>
      </c>
      <c r="F16" s="210"/>
      <c r="G16" s="308" t="s">
        <v>4284</v>
      </c>
      <c r="H16" s="199"/>
    </row>
    <row r="17" spans="2:8" ht="75">
      <c r="B17" s="206" t="s">
        <v>4228</v>
      </c>
      <c r="C17" s="207" t="s">
        <v>4278</v>
      </c>
      <c r="D17" s="208" t="s">
        <v>1317</v>
      </c>
      <c r="E17" s="209" t="s">
        <v>1948</v>
      </c>
      <c r="F17" s="210"/>
      <c r="G17" s="308" t="s">
        <v>4285</v>
      </c>
      <c r="H17" s="199"/>
    </row>
    <row r="18" spans="2:8" ht="120.75" thickBot="1">
      <c r="B18" s="206" t="s">
        <v>4279</v>
      </c>
      <c r="C18" s="207" t="s">
        <v>4280</v>
      </c>
      <c r="D18" s="208" t="s">
        <v>1317</v>
      </c>
      <c r="E18" s="209" t="s">
        <v>1948</v>
      </c>
      <c r="F18" s="210"/>
      <c r="G18" s="308" t="s">
        <v>4286</v>
      </c>
      <c r="H18" s="199"/>
    </row>
    <row r="19" spans="2:8" ht="20.100000000000001" customHeight="1">
      <c r="B19" s="219"/>
      <c r="C19" s="219"/>
      <c r="D19" s="220"/>
      <c r="E19" s="221"/>
      <c r="F19" s="221"/>
      <c r="G19" s="219"/>
      <c r="H19" s="185"/>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6">
    <outlinePr summaryBelow="0"/>
    <pageSetUpPr fitToPage="1"/>
  </sheetPr>
  <dimension ref="A1:H14"/>
  <sheetViews>
    <sheetView showGridLines="0" zoomScaleNormal="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1302</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s="44" customFormat="1" ht="20.100000000000001" customHeight="1" thickBot="1">
      <c r="A5" s="8"/>
      <c r="B5" s="196" t="s">
        <v>1303</v>
      </c>
      <c r="C5" s="197"/>
      <c r="D5" s="197"/>
      <c r="E5" s="197"/>
      <c r="F5" s="197"/>
      <c r="G5" s="198"/>
      <c r="H5" s="199"/>
    </row>
    <row r="6" spans="1:8">
      <c r="B6" s="200" t="s">
        <v>1304</v>
      </c>
      <c r="C6" s="201" t="s">
        <v>1305</v>
      </c>
      <c r="D6" s="202" t="s">
        <v>1306</v>
      </c>
      <c r="E6" s="203" t="s">
        <v>1307</v>
      </c>
      <c r="F6" s="204" t="s">
        <v>1308</v>
      </c>
      <c r="G6" s="205" t="s">
        <v>1309</v>
      </c>
      <c r="H6" s="199"/>
    </row>
    <row r="7" spans="1:8" ht="17.25" thickBot="1">
      <c r="B7" s="206" t="s">
        <v>1310</v>
      </c>
      <c r="C7" s="207" t="s">
        <v>1311</v>
      </c>
      <c r="D7" s="208" t="s">
        <v>1312</v>
      </c>
      <c r="E7" s="209" t="s">
        <v>1313</v>
      </c>
      <c r="F7" s="210"/>
      <c r="G7" s="212"/>
      <c r="H7" s="199"/>
    </row>
    <row r="8" spans="1:8" ht="20.100000000000001" customHeight="1" thickBot="1">
      <c r="B8" s="196" t="s">
        <v>1314</v>
      </c>
      <c r="C8" s="197"/>
      <c r="D8" s="197"/>
      <c r="E8" s="197"/>
      <c r="F8" s="197"/>
      <c r="G8" s="198"/>
      <c r="H8" s="199"/>
    </row>
    <row r="9" spans="1:8" ht="30">
      <c r="B9" s="200" t="s">
        <v>1315</v>
      </c>
      <c r="C9" s="201" t="s">
        <v>1316</v>
      </c>
      <c r="D9" s="202" t="s">
        <v>1317</v>
      </c>
      <c r="E9" s="203" t="s">
        <v>1318</v>
      </c>
      <c r="F9" s="204"/>
      <c r="G9" s="205" t="s">
        <v>1319</v>
      </c>
      <c r="H9" s="199"/>
    </row>
    <row r="10" spans="1:8">
      <c r="B10" s="206" t="s">
        <v>1320</v>
      </c>
      <c r="C10" s="207" t="s">
        <v>1321</v>
      </c>
      <c r="D10" s="208" t="s">
        <v>1322</v>
      </c>
      <c r="E10" s="209" t="s">
        <v>1307</v>
      </c>
      <c r="F10" s="210" t="s">
        <v>1323</v>
      </c>
      <c r="G10" s="224" t="s">
        <v>1324</v>
      </c>
      <c r="H10" s="199"/>
    </row>
    <row r="11" spans="1:8">
      <c r="B11" s="206" t="s">
        <v>1325</v>
      </c>
      <c r="C11" s="207" t="s">
        <v>1326</v>
      </c>
      <c r="D11" s="208" t="s">
        <v>1322</v>
      </c>
      <c r="E11" s="209" t="s">
        <v>1307</v>
      </c>
      <c r="F11" s="210"/>
      <c r="G11" s="225"/>
      <c r="H11" s="199"/>
    </row>
    <row r="12" spans="1:8">
      <c r="B12" s="206" t="s">
        <v>1327</v>
      </c>
      <c r="C12" s="207" t="s">
        <v>1328</v>
      </c>
      <c r="D12" s="208" t="s">
        <v>1322</v>
      </c>
      <c r="E12" s="209" t="s">
        <v>1307</v>
      </c>
      <c r="F12" s="210" t="s">
        <v>1323</v>
      </c>
      <c r="G12" s="225"/>
      <c r="H12" s="199"/>
    </row>
    <row r="13" spans="1:8" ht="17.25" thickBot="1">
      <c r="B13" s="206" t="s">
        <v>1329</v>
      </c>
      <c r="C13" s="207" t="s">
        <v>1330</v>
      </c>
      <c r="D13" s="208" t="s">
        <v>1322</v>
      </c>
      <c r="E13" s="209" t="s">
        <v>1307</v>
      </c>
      <c r="F13" s="210"/>
      <c r="G13" s="226"/>
      <c r="H13" s="199"/>
    </row>
    <row r="14" spans="1:8" ht="20.100000000000001" customHeight="1">
      <c r="B14" s="219"/>
      <c r="C14" s="219"/>
      <c r="D14" s="220"/>
      <c r="E14" s="221"/>
      <c r="F14" s="221"/>
      <c r="G14" s="219"/>
      <c r="H14" s="18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outlinePr summaryBelow="0"/>
    <pageSetUpPr fitToPage="1"/>
  </sheetPr>
  <dimension ref="A1:H92"/>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100.855468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4287</v>
      </c>
      <c r="C2" s="187"/>
      <c r="D2" s="187"/>
      <c r="E2" s="187"/>
      <c r="F2" s="187"/>
      <c r="G2" s="188"/>
      <c r="H2" s="189"/>
    </row>
    <row r="3" spans="1:8" ht="13.5" customHeight="1" thickBot="1">
      <c r="A3" s="45"/>
      <c r="B3" s="190"/>
      <c r="C3" s="190"/>
      <c r="D3" s="190"/>
      <c r="E3" s="190"/>
      <c r="F3" s="190"/>
      <c r="G3" s="190"/>
      <c r="H3" s="191"/>
    </row>
    <row r="4" spans="1:8" ht="20.25" customHeight="1" thickBot="1">
      <c r="A4" s="44"/>
      <c r="B4" s="192" t="s">
        <v>24</v>
      </c>
      <c r="C4" s="193" t="s">
        <v>1298</v>
      </c>
      <c r="D4" s="193" t="s">
        <v>1299</v>
      </c>
      <c r="E4" s="193" t="s">
        <v>1300</v>
      </c>
      <c r="F4" s="194" t="s">
        <v>1301</v>
      </c>
      <c r="G4" s="195" t="s">
        <v>993</v>
      </c>
      <c r="H4" s="44"/>
    </row>
    <row r="5" spans="1:8" s="44" customFormat="1" ht="20.100000000000001" customHeight="1" thickBot="1">
      <c r="A5" s="8"/>
      <c r="B5" s="410" t="s">
        <v>1314</v>
      </c>
      <c r="C5" s="411"/>
      <c r="D5" s="412"/>
      <c r="E5" s="413"/>
      <c r="F5" s="413"/>
      <c r="G5" s="414"/>
      <c r="H5" s="199"/>
    </row>
    <row r="6" spans="1:8">
      <c r="B6" s="200" t="s">
        <v>4288</v>
      </c>
      <c r="C6" s="201" t="s">
        <v>4289</v>
      </c>
      <c r="D6" s="202" t="s">
        <v>1306</v>
      </c>
      <c r="E6" s="203" t="s">
        <v>1307</v>
      </c>
      <c r="F6" s="204" t="s">
        <v>4290</v>
      </c>
      <c r="G6" s="205" t="s">
        <v>1309</v>
      </c>
      <c r="H6" s="199"/>
    </row>
    <row r="7" spans="1:8">
      <c r="B7" s="206" t="s">
        <v>4291</v>
      </c>
      <c r="C7" s="207" t="s">
        <v>4292</v>
      </c>
      <c r="D7" s="208">
        <v>30</v>
      </c>
      <c r="E7" s="209" t="s">
        <v>1949</v>
      </c>
      <c r="F7" s="210"/>
      <c r="G7" s="308"/>
      <c r="H7" s="199"/>
    </row>
    <row r="8" spans="1:8">
      <c r="B8" s="254" t="s">
        <v>4293</v>
      </c>
      <c r="C8" s="255" t="s">
        <v>4294</v>
      </c>
      <c r="D8" s="256" t="s">
        <v>4295</v>
      </c>
      <c r="E8" s="257" t="s">
        <v>1948</v>
      </c>
      <c r="F8" s="258" t="s">
        <v>4290</v>
      </c>
      <c r="G8" s="227" t="s">
        <v>4296</v>
      </c>
      <c r="H8" s="199"/>
    </row>
    <row r="9" spans="1:8" ht="45">
      <c r="B9" s="254" t="s">
        <v>4297</v>
      </c>
      <c r="C9" s="255" t="s">
        <v>4298</v>
      </c>
      <c r="D9" s="256" t="s">
        <v>1524</v>
      </c>
      <c r="E9" s="257" t="s">
        <v>1307</v>
      </c>
      <c r="F9" s="258"/>
      <c r="G9" s="227" t="s">
        <v>4299</v>
      </c>
      <c r="H9" s="199"/>
    </row>
    <row r="10" spans="1:8" ht="45">
      <c r="B10" s="206" t="s">
        <v>4300</v>
      </c>
      <c r="C10" s="207" t="s">
        <v>4301</v>
      </c>
      <c r="D10" s="208" t="s">
        <v>1322</v>
      </c>
      <c r="E10" s="209" t="s">
        <v>1307</v>
      </c>
      <c r="F10" s="210" t="s">
        <v>4162</v>
      </c>
      <c r="G10" s="308" t="s">
        <v>4302</v>
      </c>
      <c r="H10" s="199"/>
    </row>
    <row r="11" spans="1:8">
      <c r="B11" s="206" t="s">
        <v>4303</v>
      </c>
      <c r="C11" s="207" t="s">
        <v>4304</v>
      </c>
      <c r="D11" s="208" t="s">
        <v>1475</v>
      </c>
      <c r="E11" s="209" t="s">
        <v>1307</v>
      </c>
      <c r="F11" s="210"/>
      <c r="G11" s="308" t="s">
        <v>1324</v>
      </c>
      <c r="H11" s="199"/>
    </row>
    <row r="12" spans="1:8">
      <c r="B12" s="206" t="s">
        <v>4305</v>
      </c>
      <c r="C12" s="207" t="s">
        <v>4306</v>
      </c>
      <c r="D12" s="208" t="s">
        <v>1317</v>
      </c>
      <c r="E12" s="209" t="s">
        <v>1948</v>
      </c>
      <c r="F12" s="210"/>
      <c r="G12" s="308" t="s">
        <v>4307</v>
      </c>
      <c r="H12" s="199"/>
    </row>
    <row r="13" spans="1:8" ht="30">
      <c r="B13" s="206" t="s">
        <v>4308</v>
      </c>
      <c r="C13" s="207" t="s">
        <v>4309</v>
      </c>
      <c r="D13" s="208" t="s">
        <v>2183</v>
      </c>
      <c r="E13" s="209" t="s">
        <v>1307</v>
      </c>
      <c r="F13" s="210"/>
      <c r="G13" s="308" t="s">
        <v>4310</v>
      </c>
      <c r="H13" s="199"/>
    </row>
    <row r="14" spans="1:8" ht="75">
      <c r="B14" s="206" t="s">
        <v>4311</v>
      </c>
      <c r="C14" s="207" t="s">
        <v>4312</v>
      </c>
      <c r="D14" s="208" t="s">
        <v>1317</v>
      </c>
      <c r="E14" s="209" t="s">
        <v>1948</v>
      </c>
      <c r="F14" s="210"/>
      <c r="G14" s="308" t="s">
        <v>4313</v>
      </c>
      <c r="H14" s="199"/>
    </row>
    <row r="15" spans="1:8" ht="90">
      <c r="B15" s="206" t="s">
        <v>4314</v>
      </c>
      <c r="C15" s="207" t="s">
        <v>4315</v>
      </c>
      <c r="D15" s="256" t="s">
        <v>1476</v>
      </c>
      <c r="E15" s="209" t="s">
        <v>1307</v>
      </c>
      <c r="F15" s="210"/>
      <c r="G15" s="308" t="s">
        <v>4316</v>
      </c>
      <c r="H15" s="199"/>
    </row>
    <row r="16" spans="1:8" ht="75">
      <c r="B16" s="206" t="s">
        <v>4317</v>
      </c>
      <c r="C16" s="207" t="s">
        <v>4318</v>
      </c>
      <c r="D16" s="208" t="s">
        <v>1317</v>
      </c>
      <c r="E16" s="209" t="s">
        <v>1948</v>
      </c>
      <c r="F16" s="210"/>
      <c r="G16" s="308" t="s">
        <v>4319</v>
      </c>
      <c r="H16" s="199"/>
    </row>
    <row r="17" spans="2:8" ht="90">
      <c r="B17" s="206" t="s">
        <v>4320</v>
      </c>
      <c r="C17" s="207" t="s">
        <v>4321</v>
      </c>
      <c r="D17" s="256" t="s">
        <v>1476</v>
      </c>
      <c r="E17" s="209" t="s">
        <v>1307</v>
      </c>
      <c r="F17" s="210"/>
      <c r="G17" s="308" t="s">
        <v>4322</v>
      </c>
      <c r="H17" s="199"/>
    </row>
    <row r="18" spans="2:8" ht="45">
      <c r="B18" s="206" t="s">
        <v>4323</v>
      </c>
      <c r="C18" s="207" t="s">
        <v>4324</v>
      </c>
      <c r="D18" s="208" t="s">
        <v>1317</v>
      </c>
      <c r="E18" s="209" t="s">
        <v>1948</v>
      </c>
      <c r="F18" s="210"/>
      <c r="G18" s="308" t="s">
        <v>4325</v>
      </c>
      <c r="H18" s="199"/>
    </row>
    <row r="19" spans="2:8" ht="75">
      <c r="B19" s="206" t="s">
        <v>4326</v>
      </c>
      <c r="C19" s="207" t="s">
        <v>4327</v>
      </c>
      <c r="D19" s="208" t="s">
        <v>2612</v>
      </c>
      <c r="E19" s="209" t="s">
        <v>1307</v>
      </c>
      <c r="F19" s="210"/>
      <c r="G19" s="308" t="s">
        <v>4328</v>
      </c>
      <c r="H19" s="199"/>
    </row>
    <row r="20" spans="2:8" ht="75">
      <c r="B20" s="254" t="s">
        <v>4329</v>
      </c>
      <c r="C20" s="255" t="s">
        <v>4330</v>
      </c>
      <c r="D20" s="256" t="s">
        <v>1317</v>
      </c>
      <c r="E20" s="257" t="s">
        <v>1948</v>
      </c>
      <c r="F20" s="258"/>
      <c r="G20" s="227" t="s">
        <v>4331</v>
      </c>
      <c r="H20" s="199"/>
    </row>
    <row r="21" spans="2:8" ht="75">
      <c r="B21" s="254" t="s">
        <v>4332</v>
      </c>
      <c r="C21" s="255" t="s">
        <v>4333</v>
      </c>
      <c r="D21" s="256" t="s">
        <v>1476</v>
      </c>
      <c r="E21" s="257" t="s">
        <v>1307</v>
      </c>
      <c r="F21" s="258"/>
      <c r="G21" s="227" t="s">
        <v>4334</v>
      </c>
      <c r="H21" s="199"/>
    </row>
    <row r="22" spans="2:8" ht="45">
      <c r="B22" s="206" t="s">
        <v>4335</v>
      </c>
      <c r="C22" s="207" t="s">
        <v>4336</v>
      </c>
      <c r="D22" s="208" t="s">
        <v>1322</v>
      </c>
      <c r="E22" s="209" t="s">
        <v>1307</v>
      </c>
      <c r="F22" s="210" t="s">
        <v>1838</v>
      </c>
      <c r="G22" s="308" t="s">
        <v>4337</v>
      </c>
      <c r="H22" s="199"/>
    </row>
    <row r="23" spans="2:8">
      <c r="B23" s="206" t="s">
        <v>4338</v>
      </c>
      <c r="C23" s="207" t="s">
        <v>4339</v>
      </c>
      <c r="D23" s="208" t="s">
        <v>1475</v>
      </c>
      <c r="E23" s="209" t="s">
        <v>1307</v>
      </c>
      <c r="F23" s="210"/>
      <c r="G23" s="308" t="s">
        <v>1324</v>
      </c>
      <c r="H23" s="199"/>
    </row>
    <row r="24" spans="2:8" ht="30">
      <c r="B24" s="206" t="s">
        <v>4340</v>
      </c>
      <c r="C24" s="207" t="s">
        <v>4341</v>
      </c>
      <c r="D24" s="208" t="s">
        <v>1317</v>
      </c>
      <c r="E24" s="209" t="s">
        <v>1948</v>
      </c>
      <c r="F24" s="210"/>
      <c r="G24" s="308" t="s">
        <v>4342</v>
      </c>
      <c r="H24" s="199"/>
    </row>
    <row r="25" spans="2:8" ht="30">
      <c r="B25" s="206" t="s">
        <v>4343</v>
      </c>
      <c r="C25" s="207" t="s">
        <v>4344</v>
      </c>
      <c r="D25" s="208" t="s">
        <v>2183</v>
      </c>
      <c r="E25" s="209" t="s">
        <v>1307</v>
      </c>
      <c r="F25" s="210"/>
      <c r="G25" s="308" t="s">
        <v>4342</v>
      </c>
      <c r="H25" s="199"/>
    </row>
    <row r="26" spans="2:8" ht="90">
      <c r="B26" s="206" t="s">
        <v>4345</v>
      </c>
      <c r="C26" s="207" t="s">
        <v>4346</v>
      </c>
      <c r="D26" s="208" t="s">
        <v>1317</v>
      </c>
      <c r="E26" s="209" t="s">
        <v>1948</v>
      </c>
      <c r="F26" s="210"/>
      <c r="G26" s="308" t="s">
        <v>4347</v>
      </c>
      <c r="H26" s="199"/>
    </row>
    <row r="27" spans="2:8" ht="90">
      <c r="B27" s="206" t="s">
        <v>4348</v>
      </c>
      <c r="C27" s="207" t="s">
        <v>4349</v>
      </c>
      <c r="D27" s="256" t="s">
        <v>1476</v>
      </c>
      <c r="E27" s="209" t="s">
        <v>1307</v>
      </c>
      <c r="F27" s="210"/>
      <c r="G27" s="308" t="s">
        <v>4350</v>
      </c>
      <c r="H27" s="199"/>
    </row>
    <row r="28" spans="2:8" ht="90">
      <c r="B28" s="206" t="s">
        <v>4351</v>
      </c>
      <c r="C28" s="207" t="s">
        <v>4352</v>
      </c>
      <c r="D28" s="208" t="s">
        <v>1317</v>
      </c>
      <c r="E28" s="209" t="s">
        <v>1948</v>
      </c>
      <c r="F28" s="210"/>
      <c r="G28" s="308" t="s">
        <v>4353</v>
      </c>
      <c r="H28" s="199"/>
    </row>
    <row r="29" spans="2:8" ht="90">
      <c r="B29" s="206" t="s">
        <v>4354</v>
      </c>
      <c r="C29" s="207" t="s">
        <v>4355</v>
      </c>
      <c r="D29" s="256" t="s">
        <v>1476</v>
      </c>
      <c r="E29" s="209" t="s">
        <v>1307</v>
      </c>
      <c r="F29" s="210"/>
      <c r="G29" s="308" t="s">
        <v>4356</v>
      </c>
      <c r="H29" s="199"/>
    </row>
    <row r="30" spans="2:8" ht="60">
      <c r="B30" s="206" t="s">
        <v>4357</v>
      </c>
      <c r="C30" s="207" t="s">
        <v>4358</v>
      </c>
      <c r="D30" s="208" t="s">
        <v>1317</v>
      </c>
      <c r="E30" s="209" t="s">
        <v>1948</v>
      </c>
      <c r="F30" s="210"/>
      <c r="G30" s="308" t="s">
        <v>4359</v>
      </c>
      <c r="H30" s="199"/>
    </row>
    <row r="31" spans="2:8" ht="75">
      <c r="B31" s="206" t="s">
        <v>672</v>
      </c>
      <c r="C31" s="207" t="s">
        <v>4360</v>
      </c>
      <c r="D31" s="208" t="s">
        <v>2273</v>
      </c>
      <c r="E31" s="209" t="s">
        <v>1307</v>
      </c>
      <c r="F31" s="210"/>
      <c r="G31" s="308" t="s">
        <v>4361</v>
      </c>
      <c r="H31" s="199"/>
    </row>
    <row r="32" spans="2:8" ht="75">
      <c r="B32" s="254" t="s">
        <v>4362</v>
      </c>
      <c r="C32" s="255" t="s">
        <v>4363</v>
      </c>
      <c r="D32" s="256" t="s">
        <v>1317</v>
      </c>
      <c r="E32" s="257" t="s">
        <v>1948</v>
      </c>
      <c r="F32" s="258"/>
      <c r="G32" s="227" t="s">
        <v>4364</v>
      </c>
      <c r="H32" s="199"/>
    </row>
    <row r="33" spans="2:8" ht="75.75" thickBot="1">
      <c r="B33" s="254" t="s">
        <v>4365</v>
      </c>
      <c r="C33" s="255" t="s">
        <v>4366</v>
      </c>
      <c r="D33" s="256" t="s">
        <v>1476</v>
      </c>
      <c r="E33" s="257" t="s">
        <v>1307</v>
      </c>
      <c r="F33" s="258"/>
      <c r="G33" s="227" t="s">
        <v>4367</v>
      </c>
      <c r="H33" s="199"/>
    </row>
    <row r="34" spans="2:8" ht="20.100000000000001" customHeight="1" thickBot="1">
      <c r="B34" s="410" t="s">
        <v>4368</v>
      </c>
      <c r="C34" s="411"/>
      <c r="D34" s="412"/>
      <c r="E34" s="413"/>
      <c r="F34" s="413"/>
      <c r="G34" s="414"/>
      <c r="H34" s="199"/>
    </row>
    <row r="35" spans="2:8" ht="45">
      <c r="B35" s="200" t="s">
        <v>4369</v>
      </c>
      <c r="C35" s="201" t="s">
        <v>4370</v>
      </c>
      <c r="D35" s="202" t="s">
        <v>1317</v>
      </c>
      <c r="E35" s="203" t="s">
        <v>1414</v>
      </c>
      <c r="F35" s="204"/>
      <c r="G35" s="205" t="s">
        <v>4371</v>
      </c>
      <c r="H35" s="199"/>
    </row>
    <row r="36" spans="2:8" ht="45">
      <c r="B36" s="206" t="s">
        <v>4372</v>
      </c>
      <c r="C36" s="207" t="s">
        <v>4373</v>
      </c>
      <c r="D36" s="208" t="s">
        <v>1317</v>
      </c>
      <c r="E36" s="209" t="s">
        <v>1414</v>
      </c>
      <c r="F36" s="210"/>
      <c r="G36" s="308" t="s">
        <v>4374</v>
      </c>
      <c r="H36" s="199"/>
    </row>
    <row r="37" spans="2:8" ht="45">
      <c r="B37" s="206" t="s">
        <v>4375</v>
      </c>
      <c r="C37" s="207" t="s">
        <v>4376</v>
      </c>
      <c r="D37" s="208" t="s">
        <v>1317</v>
      </c>
      <c r="E37" s="209" t="s">
        <v>1414</v>
      </c>
      <c r="F37" s="210"/>
      <c r="G37" s="308" t="s">
        <v>4377</v>
      </c>
      <c r="H37" s="199"/>
    </row>
    <row r="38" spans="2:8" ht="30">
      <c r="B38" s="206" t="s">
        <v>4378</v>
      </c>
      <c r="C38" s="207" t="s">
        <v>4379</v>
      </c>
      <c r="D38" s="208" t="s">
        <v>1317</v>
      </c>
      <c r="E38" s="209" t="s">
        <v>1414</v>
      </c>
      <c r="F38" s="210"/>
      <c r="G38" s="308" t="s">
        <v>4380</v>
      </c>
      <c r="H38" s="199"/>
    </row>
    <row r="39" spans="2:8" ht="60">
      <c r="B39" s="206" t="s">
        <v>4381</v>
      </c>
      <c r="C39" s="207" t="s">
        <v>4382</v>
      </c>
      <c r="D39" s="208" t="s">
        <v>1322</v>
      </c>
      <c r="E39" s="209" t="s">
        <v>1307</v>
      </c>
      <c r="F39" s="210" t="s">
        <v>4162</v>
      </c>
      <c r="G39" s="308" t="s">
        <v>4383</v>
      </c>
      <c r="H39" s="199"/>
    </row>
    <row r="40" spans="2:8" ht="60">
      <c r="B40" s="206" t="s">
        <v>4384</v>
      </c>
      <c r="C40" s="207" t="s">
        <v>4385</v>
      </c>
      <c r="D40" s="208" t="s">
        <v>1475</v>
      </c>
      <c r="E40" s="209" t="s">
        <v>1307</v>
      </c>
      <c r="F40" s="210"/>
      <c r="G40" s="308" t="s">
        <v>4386</v>
      </c>
      <c r="H40" s="199"/>
    </row>
    <row r="41" spans="2:8" ht="75">
      <c r="B41" s="206" t="s">
        <v>4387</v>
      </c>
      <c r="C41" s="207" t="s">
        <v>4388</v>
      </c>
      <c r="D41" s="208" t="s">
        <v>1322</v>
      </c>
      <c r="E41" s="209" t="s">
        <v>1307</v>
      </c>
      <c r="F41" s="210" t="s">
        <v>4162</v>
      </c>
      <c r="G41" s="308" t="s">
        <v>4389</v>
      </c>
      <c r="H41" s="199"/>
    </row>
    <row r="42" spans="2:8" ht="60">
      <c r="B42" s="206" t="s">
        <v>4390</v>
      </c>
      <c r="C42" s="207" t="s">
        <v>4391</v>
      </c>
      <c r="D42" s="208" t="s">
        <v>1475</v>
      </c>
      <c r="E42" s="209" t="s">
        <v>1307</v>
      </c>
      <c r="F42" s="210"/>
      <c r="G42" s="308" t="s">
        <v>4392</v>
      </c>
      <c r="H42" s="199"/>
    </row>
    <row r="43" spans="2:8" ht="75">
      <c r="B43" s="206" t="s">
        <v>4393</v>
      </c>
      <c r="C43" s="207" t="s">
        <v>4394</v>
      </c>
      <c r="D43" s="208" t="s">
        <v>1322</v>
      </c>
      <c r="E43" s="209" t="s">
        <v>1307</v>
      </c>
      <c r="F43" s="210" t="s">
        <v>4162</v>
      </c>
      <c r="G43" s="308" t="s">
        <v>4395</v>
      </c>
      <c r="H43" s="199"/>
    </row>
    <row r="44" spans="2:8" ht="60">
      <c r="B44" s="206" t="s">
        <v>4396</v>
      </c>
      <c r="C44" s="207" t="s">
        <v>4397</v>
      </c>
      <c r="D44" s="208" t="s">
        <v>1475</v>
      </c>
      <c r="E44" s="209" t="s">
        <v>1307</v>
      </c>
      <c r="F44" s="210"/>
      <c r="G44" s="308" t="s">
        <v>4398</v>
      </c>
      <c r="H44" s="199"/>
    </row>
    <row r="45" spans="2:8" ht="30">
      <c r="B45" s="206" t="s">
        <v>4399</v>
      </c>
      <c r="C45" s="207" t="s">
        <v>4400</v>
      </c>
      <c r="D45" s="208" t="s">
        <v>1317</v>
      </c>
      <c r="E45" s="209" t="s">
        <v>1414</v>
      </c>
      <c r="F45" s="210"/>
      <c r="G45" s="308" t="s">
        <v>4342</v>
      </c>
      <c r="H45" s="199"/>
    </row>
    <row r="46" spans="2:8" ht="30">
      <c r="B46" s="206" t="s">
        <v>4401</v>
      </c>
      <c r="C46" s="207" t="s">
        <v>4402</v>
      </c>
      <c r="D46" s="208" t="s">
        <v>2183</v>
      </c>
      <c r="E46" s="209" t="s">
        <v>1307</v>
      </c>
      <c r="F46" s="210"/>
      <c r="G46" s="308" t="s">
        <v>4403</v>
      </c>
      <c r="H46" s="199"/>
    </row>
    <row r="47" spans="2:8" ht="90">
      <c r="B47" s="206" t="s">
        <v>4404</v>
      </c>
      <c r="C47" s="207" t="s">
        <v>4405</v>
      </c>
      <c r="D47" s="208" t="s">
        <v>1317</v>
      </c>
      <c r="E47" s="209" t="s">
        <v>1948</v>
      </c>
      <c r="F47" s="210"/>
      <c r="G47" s="308" t="s">
        <v>4406</v>
      </c>
      <c r="H47" s="199"/>
    </row>
    <row r="48" spans="2:8" ht="75">
      <c r="B48" s="206" t="s">
        <v>4407</v>
      </c>
      <c r="C48" s="207" t="s">
        <v>4408</v>
      </c>
      <c r="D48" s="256" t="s">
        <v>1476</v>
      </c>
      <c r="E48" s="209" t="s">
        <v>1307</v>
      </c>
      <c r="F48" s="210"/>
      <c r="G48" s="308" t="s">
        <v>4409</v>
      </c>
      <c r="H48" s="199"/>
    </row>
    <row r="49" spans="2:8" ht="90">
      <c r="B49" s="206" t="s">
        <v>4410</v>
      </c>
      <c r="C49" s="207" t="s">
        <v>4411</v>
      </c>
      <c r="D49" s="208" t="s">
        <v>1317</v>
      </c>
      <c r="E49" s="209" t="s">
        <v>1948</v>
      </c>
      <c r="F49" s="210"/>
      <c r="G49" s="308" t="s">
        <v>4412</v>
      </c>
      <c r="H49" s="199"/>
    </row>
    <row r="50" spans="2:8" ht="75">
      <c r="B50" s="206" t="s">
        <v>4413</v>
      </c>
      <c r="C50" s="207" t="s">
        <v>4414</v>
      </c>
      <c r="D50" s="256" t="s">
        <v>1476</v>
      </c>
      <c r="E50" s="209" t="s">
        <v>1307</v>
      </c>
      <c r="F50" s="210"/>
      <c r="G50" s="308" t="s">
        <v>4415</v>
      </c>
      <c r="H50" s="199"/>
    </row>
    <row r="51" spans="2:8" ht="60">
      <c r="B51" s="206" t="s">
        <v>4416</v>
      </c>
      <c r="C51" s="207" t="s">
        <v>4417</v>
      </c>
      <c r="D51" s="208" t="s">
        <v>1317</v>
      </c>
      <c r="E51" s="209" t="s">
        <v>1414</v>
      </c>
      <c r="F51" s="210"/>
      <c r="G51" s="308" t="s">
        <v>4418</v>
      </c>
      <c r="H51" s="199"/>
    </row>
    <row r="52" spans="2:8" ht="60">
      <c r="B52" s="206" t="s">
        <v>4419</v>
      </c>
      <c r="C52" s="207" t="s">
        <v>4420</v>
      </c>
      <c r="D52" s="208" t="s">
        <v>2612</v>
      </c>
      <c r="E52" s="209" t="s">
        <v>1307</v>
      </c>
      <c r="F52" s="210"/>
      <c r="G52" s="308" t="s">
        <v>4421</v>
      </c>
      <c r="H52" s="199"/>
    </row>
    <row r="53" spans="2:8" ht="90">
      <c r="B53" s="254" t="s">
        <v>4422</v>
      </c>
      <c r="C53" s="255" t="s">
        <v>4423</v>
      </c>
      <c r="D53" s="256" t="s">
        <v>1317</v>
      </c>
      <c r="E53" s="257" t="s">
        <v>1414</v>
      </c>
      <c r="F53" s="258"/>
      <c r="G53" s="227" t="s">
        <v>4424</v>
      </c>
      <c r="H53" s="199"/>
    </row>
    <row r="54" spans="2:8" ht="75">
      <c r="B54" s="254" t="s">
        <v>4425</v>
      </c>
      <c r="C54" s="255" t="s">
        <v>4426</v>
      </c>
      <c r="D54" s="256" t="s">
        <v>1476</v>
      </c>
      <c r="E54" s="257" t="s">
        <v>1307</v>
      </c>
      <c r="F54" s="258"/>
      <c r="G54" s="227" t="s">
        <v>4427</v>
      </c>
      <c r="H54" s="199"/>
    </row>
    <row r="55" spans="2:8" ht="30">
      <c r="B55" s="206" t="s">
        <v>4428</v>
      </c>
      <c r="C55" s="207" t="s">
        <v>4429</v>
      </c>
      <c r="D55" s="208" t="s">
        <v>1317</v>
      </c>
      <c r="E55" s="209" t="s">
        <v>1414</v>
      </c>
      <c r="F55" s="210"/>
      <c r="G55" s="308" t="s">
        <v>4342</v>
      </c>
      <c r="H55" s="199"/>
    </row>
    <row r="56" spans="2:8" ht="30">
      <c r="B56" s="206" t="s">
        <v>4430</v>
      </c>
      <c r="C56" s="207" t="s">
        <v>4431</v>
      </c>
      <c r="D56" s="208" t="s">
        <v>1476</v>
      </c>
      <c r="E56" s="209" t="s">
        <v>1307</v>
      </c>
      <c r="F56" s="210"/>
      <c r="G56" s="308" t="s">
        <v>4432</v>
      </c>
      <c r="H56" s="199"/>
    </row>
    <row r="57" spans="2:8" ht="90">
      <c r="B57" s="206" t="s">
        <v>4433</v>
      </c>
      <c r="C57" s="207" t="s">
        <v>4434</v>
      </c>
      <c r="D57" s="208" t="s">
        <v>1317</v>
      </c>
      <c r="E57" s="209" t="s">
        <v>1948</v>
      </c>
      <c r="F57" s="210"/>
      <c r="G57" s="308" t="s">
        <v>4347</v>
      </c>
      <c r="H57" s="199"/>
    </row>
    <row r="58" spans="2:8" ht="75">
      <c r="B58" s="206" t="s">
        <v>4435</v>
      </c>
      <c r="C58" s="207" t="s">
        <v>4436</v>
      </c>
      <c r="D58" s="256" t="s">
        <v>1476</v>
      </c>
      <c r="E58" s="209" t="s">
        <v>1307</v>
      </c>
      <c r="F58" s="210"/>
      <c r="G58" s="308" t="s">
        <v>4437</v>
      </c>
      <c r="H58" s="199"/>
    </row>
    <row r="59" spans="2:8" ht="90">
      <c r="B59" s="206" t="s">
        <v>4438</v>
      </c>
      <c r="C59" s="207" t="s">
        <v>4439</v>
      </c>
      <c r="D59" s="208" t="s">
        <v>1317</v>
      </c>
      <c r="E59" s="209" t="s">
        <v>1948</v>
      </c>
      <c r="F59" s="210"/>
      <c r="G59" s="308" t="s">
        <v>4353</v>
      </c>
      <c r="H59" s="199"/>
    </row>
    <row r="60" spans="2:8" ht="75">
      <c r="B60" s="206" t="s">
        <v>4440</v>
      </c>
      <c r="C60" s="207" t="s">
        <v>4441</v>
      </c>
      <c r="D60" s="256" t="s">
        <v>1476</v>
      </c>
      <c r="E60" s="209" t="s">
        <v>1307</v>
      </c>
      <c r="F60" s="210"/>
      <c r="G60" s="308" t="s">
        <v>4442</v>
      </c>
      <c r="H60" s="199"/>
    </row>
    <row r="61" spans="2:8" ht="60">
      <c r="B61" s="206" t="s">
        <v>4443</v>
      </c>
      <c r="C61" s="207" t="s">
        <v>4444</v>
      </c>
      <c r="D61" s="208" t="s">
        <v>1317</v>
      </c>
      <c r="E61" s="209" t="s">
        <v>1948</v>
      </c>
      <c r="F61" s="210"/>
      <c r="G61" s="308" t="s">
        <v>4418</v>
      </c>
      <c r="H61" s="199"/>
    </row>
    <row r="62" spans="2:8" ht="60">
      <c r="B62" s="206" t="s">
        <v>4445</v>
      </c>
      <c r="C62" s="207" t="s">
        <v>4446</v>
      </c>
      <c r="D62" s="208" t="s">
        <v>2612</v>
      </c>
      <c r="E62" s="209" t="s">
        <v>1307</v>
      </c>
      <c r="F62" s="210"/>
      <c r="G62" s="308" t="s">
        <v>4447</v>
      </c>
      <c r="H62" s="199"/>
    </row>
    <row r="63" spans="2:8" ht="75">
      <c r="B63" s="254" t="s">
        <v>4448</v>
      </c>
      <c r="C63" s="255" t="s">
        <v>4449</v>
      </c>
      <c r="D63" s="256" t="s">
        <v>1317</v>
      </c>
      <c r="E63" s="257" t="s">
        <v>1414</v>
      </c>
      <c r="F63" s="258"/>
      <c r="G63" s="227" t="s">
        <v>4364</v>
      </c>
      <c r="H63" s="199"/>
    </row>
    <row r="64" spans="2:8" ht="75.75" thickBot="1">
      <c r="B64" s="254" t="s">
        <v>4450</v>
      </c>
      <c r="C64" s="255" t="s">
        <v>4451</v>
      </c>
      <c r="D64" s="256" t="s">
        <v>1476</v>
      </c>
      <c r="E64" s="257" t="s">
        <v>1307</v>
      </c>
      <c r="F64" s="258"/>
      <c r="G64" s="227" t="s">
        <v>4452</v>
      </c>
      <c r="H64" s="199"/>
    </row>
    <row r="65" spans="1:8" ht="20.100000000000001" customHeight="1" thickBot="1">
      <c r="B65" s="410" t="s">
        <v>4453</v>
      </c>
      <c r="C65" s="411"/>
      <c r="D65" s="412"/>
      <c r="E65" s="423"/>
      <c r="F65" s="423"/>
      <c r="G65" s="424"/>
      <c r="H65" s="425"/>
    </row>
    <row r="66" spans="1:8" ht="60">
      <c r="B66" s="291" t="s">
        <v>4454</v>
      </c>
      <c r="C66" s="207" t="s">
        <v>4455</v>
      </c>
      <c r="D66" s="251" t="s">
        <v>4456</v>
      </c>
      <c r="E66" s="5" t="s">
        <v>1307</v>
      </c>
      <c r="F66" s="231"/>
      <c r="G66" s="232" t="s">
        <v>10758</v>
      </c>
      <c r="H66" s="8"/>
    </row>
    <row r="67" spans="1:8" s="75" customFormat="1" ht="75">
      <c r="A67" s="8"/>
      <c r="B67" s="313" t="s">
        <v>35</v>
      </c>
      <c r="C67" s="207" t="s">
        <v>4457</v>
      </c>
      <c r="D67" s="263" t="s">
        <v>1562</v>
      </c>
      <c r="E67" s="264" t="s">
        <v>2222</v>
      </c>
      <c r="F67" s="265"/>
      <c r="G67" s="429" t="s">
        <v>10759</v>
      </c>
      <c r="H67" s="8"/>
    </row>
    <row r="68" spans="1:8" s="75" customFormat="1" ht="60">
      <c r="A68" s="8"/>
      <c r="B68" s="291" t="s">
        <v>4458</v>
      </c>
      <c r="C68" s="207" t="s">
        <v>4459</v>
      </c>
      <c r="D68" s="251" t="s">
        <v>4460</v>
      </c>
      <c r="E68" s="5" t="s">
        <v>1307</v>
      </c>
      <c r="F68" s="231"/>
      <c r="G68" s="430" t="s">
        <v>4461</v>
      </c>
      <c r="H68" s="8"/>
    </row>
    <row r="69" spans="1:8" s="75" customFormat="1" ht="60">
      <c r="A69" s="8"/>
      <c r="B69" s="291" t="s">
        <v>4462</v>
      </c>
      <c r="C69" s="207" t="s">
        <v>4463</v>
      </c>
      <c r="D69" s="251" t="s">
        <v>4464</v>
      </c>
      <c r="E69" s="5" t="s">
        <v>2221</v>
      </c>
      <c r="F69" s="231"/>
      <c r="G69" s="232" t="s">
        <v>4461</v>
      </c>
      <c r="H69" s="8"/>
    </row>
    <row r="70" spans="1:8" s="75" customFormat="1" ht="75">
      <c r="A70" s="8"/>
      <c r="B70" s="291" t="s">
        <v>36</v>
      </c>
      <c r="C70" s="207" t="s">
        <v>4465</v>
      </c>
      <c r="D70" s="251" t="s">
        <v>1317</v>
      </c>
      <c r="E70" s="5" t="s">
        <v>2222</v>
      </c>
      <c r="F70" s="231"/>
      <c r="G70" s="232" t="s">
        <v>4466</v>
      </c>
      <c r="H70" s="8"/>
    </row>
    <row r="71" spans="1:8" s="75" customFormat="1" ht="75">
      <c r="A71" s="8"/>
      <c r="B71" s="291" t="s">
        <v>4467</v>
      </c>
      <c r="C71" s="207" t="s">
        <v>4468</v>
      </c>
      <c r="D71" s="251" t="s">
        <v>4469</v>
      </c>
      <c r="E71" s="5" t="s">
        <v>1307</v>
      </c>
      <c r="F71" s="231"/>
      <c r="G71" s="232" t="s">
        <v>4470</v>
      </c>
      <c r="H71" s="8"/>
    </row>
    <row r="72" spans="1:8" s="75" customFormat="1" ht="105">
      <c r="A72" s="8"/>
      <c r="B72" s="291" t="s">
        <v>37</v>
      </c>
      <c r="C72" s="207" t="s">
        <v>4471</v>
      </c>
      <c r="D72" s="251" t="s">
        <v>1317</v>
      </c>
      <c r="E72" s="5" t="s">
        <v>1414</v>
      </c>
      <c r="F72" s="231"/>
      <c r="G72" s="232" t="s">
        <v>4472</v>
      </c>
      <c r="H72" s="8"/>
    </row>
    <row r="73" spans="1:8" s="75" customFormat="1" ht="105">
      <c r="A73" s="8"/>
      <c r="B73" s="291" t="s">
        <v>4473</v>
      </c>
      <c r="C73" s="207" t="s">
        <v>4474</v>
      </c>
      <c r="D73" s="256" t="s">
        <v>1476</v>
      </c>
      <c r="E73" s="5" t="s">
        <v>1307</v>
      </c>
      <c r="F73" s="231"/>
      <c r="G73" s="232" t="s">
        <v>4475</v>
      </c>
      <c r="H73" s="8"/>
    </row>
    <row r="74" spans="1:8" s="75" customFormat="1" ht="105">
      <c r="A74" s="8"/>
      <c r="B74" s="291" t="s">
        <v>38</v>
      </c>
      <c r="C74" s="207" t="s">
        <v>4476</v>
      </c>
      <c r="D74" s="251" t="s">
        <v>1317</v>
      </c>
      <c r="E74" s="5" t="s">
        <v>1414</v>
      </c>
      <c r="F74" s="231"/>
      <c r="G74" s="232" t="s">
        <v>4477</v>
      </c>
      <c r="H74" s="8"/>
    </row>
    <row r="75" spans="1:8" s="75" customFormat="1" ht="105">
      <c r="A75" s="8"/>
      <c r="B75" s="291" t="s">
        <v>4478</v>
      </c>
      <c r="C75" s="207" t="s">
        <v>4479</v>
      </c>
      <c r="D75" s="256" t="s">
        <v>1476</v>
      </c>
      <c r="E75" s="5" t="s">
        <v>1307</v>
      </c>
      <c r="F75" s="231"/>
      <c r="G75" s="232" t="s">
        <v>4480</v>
      </c>
      <c r="H75" s="8"/>
    </row>
    <row r="76" spans="1:8" s="75" customFormat="1" ht="90">
      <c r="A76" s="8"/>
      <c r="B76" s="291" t="s">
        <v>4481</v>
      </c>
      <c r="C76" s="207" t="s">
        <v>4482</v>
      </c>
      <c r="D76" s="251" t="s">
        <v>1317</v>
      </c>
      <c r="E76" s="5" t="s">
        <v>1414</v>
      </c>
      <c r="F76" s="231"/>
      <c r="G76" s="232" t="s">
        <v>4483</v>
      </c>
      <c r="H76" s="8"/>
    </row>
    <row r="77" spans="1:8" s="75" customFormat="1" ht="90">
      <c r="A77" s="8"/>
      <c r="B77" s="291" t="s">
        <v>4484</v>
      </c>
      <c r="C77" s="207" t="s">
        <v>4485</v>
      </c>
      <c r="D77" s="251" t="s">
        <v>4486</v>
      </c>
      <c r="E77" s="5" t="s">
        <v>1307</v>
      </c>
      <c r="F77" s="231"/>
      <c r="G77" s="232" t="s">
        <v>4487</v>
      </c>
      <c r="H77" s="8"/>
    </row>
    <row r="78" spans="1:8" s="75" customFormat="1" ht="90">
      <c r="A78" s="8"/>
      <c r="B78" s="291" t="s">
        <v>4488</v>
      </c>
      <c r="C78" s="207" t="s">
        <v>4489</v>
      </c>
      <c r="D78" s="251" t="s">
        <v>1317</v>
      </c>
      <c r="E78" s="5" t="s">
        <v>1414</v>
      </c>
      <c r="F78" s="231"/>
      <c r="G78" s="232" t="s">
        <v>4490</v>
      </c>
      <c r="H78" s="8"/>
    </row>
    <row r="79" spans="1:8" s="75" customFormat="1" ht="90">
      <c r="A79" s="8"/>
      <c r="B79" s="291" t="s">
        <v>4491</v>
      </c>
      <c r="C79" s="207" t="s">
        <v>4492</v>
      </c>
      <c r="D79" s="251" t="s">
        <v>4456</v>
      </c>
      <c r="E79" s="5" t="s">
        <v>2221</v>
      </c>
      <c r="F79" s="231"/>
      <c r="G79" s="232" t="s">
        <v>4493</v>
      </c>
      <c r="H79" s="8"/>
    </row>
    <row r="80" spans="1:8" s="75" customFormat="1" ht="60">
      <c r="A80" s="8"/>
      <c r="B80" s="291" t="s">
        <v>4494</v>
      </c>
      <c r="C80" s="207" t="s">
        <v>4495</v>
      </c>
      <c r="D80" s="208" t="s">
        <v>4460</v>
      </c>
      <c r="E80" s="5" t="s">
        <v>1307</v>
      </c>
      <c r="F80" s="231"/>
      <c r="G80" s="346" t="s">
        <v>4496</v>
      </c>
      <c r="H80" s="8"/>
    </row>
    <row r="81" spans="1:8" s="75" customFormat="1" ht="60">
      <c r="A81" s="8"/>
      <c r="B81" s="291" t="s">
        <v>4497</v>
      </c>
      <c r="C81" s="207" t="s">
        <v>4498</v>
      </c>
      <c r="D81" s="208" t="s">
        <v>4464</v>
      </c>
      <c r="E81" s="5" t="s">
        <v>2221</v>
      </c>
      <c r="F81" s="231"/>
      <c r="G81" s="232" t="s">
        <v>4496</v>
      </c>
      <c r="H81" s="8"/>
    </row>
    <row r="82" spans="1:8" s="75" customFormat="1" ht="90">
      <c r="A82" s="8"/>
      <c r="B82" s="313" t="s">
        <v>51</v>
      </c>
      <c r="C82" s="207" t="s">
        <v>4499</v>
      </c>
      <c r="D82" s="292" t="s">
        <v>1562</v>
      </c>
      <c r="E82" s="264" t="s">
        <v>2222</v>
      </c>
      <c r="F82" s="265"/>
      <c r="G82" s="429" t="s">
        <v>4500</v>
      </c>
      <c r="H82" s="8"/>
    </row>
    <row r="83" spans="1:8" s="75" customFormat="1" ht="90">
      <c r="A83" s="8"/>
      <c r="B83" s="313" t="s">
        <v>4501</v>
      </c>
      <c r="C83" s="207" t="s">
        <v>4502</v>
      </c>
      <c r="D83" s="292" t="s">
        <v>4503</v>
      </c>
      <c r="E83" s="264" t="s">
        <v>1307</v>
      </c>
      <c r="F83" s="265"/>
      <c r="G83" s="266" t="s">
        <v>4504</v>
      </c>
      <c r="H83" s="8"/>
    </row>
    <row r="84" spans="1:8" s="75" customFormat="1" ht="105">
      <c r="A84" s="8"/>
      <c r="B84" s="291" t="s">
        <v>41</v>
      </c>
      <c r="C84" s="207" t="s">
        <v>4505</v>
      </c>
      <c r="D84" s="251" t="s">
        <v>1317</v>
      </c>
      <c r="E84" s="5" t="s">
        <v>1414</v>
      </c>
      <c r="F84" s="231"/>
      <c r="G84" s="429" t="s">
        <v>4506</v>
      </c>
      <c r="H84" s="8"/>
    </row>
    <row r="85" spans="1:8" s="75" customFormat="1" ht="105">
      <c r="A85" s="8"/>
      <c r="B85" s="313" t="s">
        <v>4507</v>
      </c>
      <c r="C85" s="207" t="s">
        <v>4508</v>
      </c>
      <c r="D85" s="256" t="s">
        <v>1476</v>
      </c>
      <c r="E85" s="5" t="s">
        <v>1307</v>
      </c>
      <c r="F85" s="231"/>
      <c r="G85" s="266" t="s">
        <v>4509</v>
      </c>
      <c r="H85" s="8"/>
    </row>
    <row r="86" spans="1:8" s="75" customFormat="1" ht="105">
      <c r="A86" s="8"/>
      <c r="B86" s="291" t="s">
        <v>42</v>
      </c>
      <c r="C86" s="207" t="s">
        <v>4510</v>
      </c>
      <c r="D86" s="251" t="s">
        <v>1317</v>
      </c>
      <c r="E86" s="5" t="s">
        <v>1414</v>
      </c>
      <c r="F86" s="231"/>
      <c r="G86" s="429" t="s">
        <v>4506</v>
      </c>
      <c r="H86" s="8"/>
    </row>
    <row r="87" spans="1:8" s="75" customFormat="1" ht="105">
      <c r="A87" s="8"/>
      <c r="B87" s="313" t="s">
        <v>4511</v>
      </c>
      <c r="C87" s="207" t="s">
        <v>4512</v>
      </c>
      <c r="D87" s="256" t="s">
        <v>1476</v>
      </c>
      <c r="E87" s="5" t="s">
        <v>1307</v>
      </c>
      <c r="F87" s="231"/>
      <c r="G87" s="266" t="s">
        <v>4513</v>
      </c>
      <c r="H87" s="8"/>
    </row>
    <row r="88" spans="1:8" s="75" customFormat="1" ht="90">
      <c r="A88" s="8"/>
      <c r="B88" s="313" t="s">
        <v>52</v>
      </c>
      <c r="C88" s="207" t="s">
        <v>4514</v>
      </c>
      <c r="D88" s="292" t="s">
        <v>1562</v>
      </c>
      <c r="E88" s="264" t="s">
        <v>2222</v>
      </c>
      <c r="F88" s="265"/>
      <c r="G88" s="429" t="s">
        <v>4500</v>
      </c>
      <c r="H88" s="8"/>
    </row>
    <row r="89" spans="1:8" s="75" customFormat="1" ht="90">
      <c r="A89" s="8"/>
      <c r="B89" s="313" t="s">
        <v>4515</v>
      </c>
      <c r="C89" s="207" t="s">
        <v>4516</v>
      </c>
      <c r="D89" s="292" t="s">
        <v>2317</v>
      </c>
      <c r="E89" s="264" t="s">
        <v>1307</v>
      </c>
      <c r="F89" s="265"/>
      <c r="G89" s="266" t="s">
        <v>4517</v>
      </c>
      <c r="H89" s="8"/>
    </row>
    <row r="90" spans="1:8" s="75" customFormat="1" ht="90">
      <c r="A90" s="8"/>
      <c r="B90" s="313" t="s">
        <v>4518</v>
      </c>
      <c r="C90" s="207" t="s">
        <v>4519</v>
      </c>
      <c r="D90" s="292" t="s">
        <v>1562</v>
      </c>
      <c r="E90" s="264" t="s">
        <v>2222</v>
      </c>
      <c r="F90" s="265"/>
      <c r="G90" s="429" t="s">
        <v>4500</v>
      </c>
      <c r="H90" s="8"/>
    </row>
    <row r="91" spans="1:8" s="75" customFormat="1" ht="90.75" thickBot="1">
      <c r="A91" s="8"/>
      <c r="B91" s="313" t="s">
        <v>4520</v>
      </c>
      <c r="C91" s="207" t="s">
        <v>4521</v>
      </c>
      <c r="D91" s="292" t="s">
        <v>1472</v>
      </c>
      <c r="E91" s="264" t="s">
        <v>1307</v>
      </c>
      <c r="F91" s="265"/>
      <c r="G91" s="266" t="s">
        <v>4522</v>
      </c>
      <c r="H91" s="8"/>
    </row>
    <row r="92" spans="1:8" s="75" customFormat="1">
      <c r="A92" s="8"/>
      <c r="B92" s="431"/>
      <c r="C92" s="431"/>
      <c r="D92" s="432"/>
      <c r="E92" s="432"/>
      <c r="F92" s="432"/>
      <c r="G92" s="431"/>
      <c r="H92"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8" customWidth="1"/>
    <col min="2" max="2" width="35.7109375" style="75" customWidth="1"/>
    <col min="3" max="3" width="12.7109375" style="75" customWidth="1"/>
    <col min="4" max="6" width="10.7109375" style="179" customWidth="1"/>
    <col min="7" max="7" width="98.7109375" style="75" customWidth="1"/>
    <col min="8" max="8" width="2.7109375" style="180" customWidth="1"/>
    <col min="9" max="16384" width="10.28515625" style="8"/>
  </cols>
  <sheetData>
    <row r="1" spans="1:8" ht="13.5" customHeight="1" thickBot="1">
      <c r="B1" s="182"/>
      <c r="C1" s="182"/>
      <c r="D1" s="183"/>
      <c r="E1" s="184"/>
      <c r="F1" s="184"/>
      <c r="G1" s="182"/>
      <c r="H1" s="185"/>
    </row>
    <row r="2" spans="1:8" ht="44.1" customHeight="1" thickBot="1">
      <c r="A2" s="41"/>
      <c r="B2" s="186" t="s">
        <v>330</v>
      </c>
      <c r="C2" s="187"/>
      <c r="D2" s="187"/>
      <c r="E2" s="187"/>
      <c r="F2" s="187"/>
      <c r="G2" s="188"/>
      <c r="H2" s="189"/>
    </row>
    <row r="3" spans="1:8" ht="13.5" customHeight="1" thickBot="1">
      <c r="A3" s="75"/>
      <c r="B3" s="190"/>
      <c r="C3" s="190"/>
      <c r="D3" s="190"/>
      <c r="E3" s="190"/>
      <c r="F3" s="190"/>
      <c r="G3" s="190"/>
      <c r="H3" s="191"/>
    </row>
    <row r="4" spans="1:8" ht="20.25" customHeight="1" thickBot="1">
      <c r="B4" s="192" t="s">
        <v>24</v>
      </c>
      <c r="C4" s="193" t="s">
        <v>1298</v>
      </c>
      <c r="D4" s="193" t="s">
        <v>1299</v>
      </c>
      <c r="E4" s="193" t="s">
        <v>1300</v>
      </c>
      <c r="F4" s="194" t="s">
        <v>1301</v>
      </c>
      <c r="G4" s="195" t="s">
        <v>993</v>
      </c>
      <c r="H4" s="44"/>
    </row>
    <row r="5" spans="1:8" s="44" customFormat="1">
      <c r="B5" s="433" t="s">
        <v>4523</v>
      </c>
      <c r="C5" s="311" t="s">
        <v>4524</v>
      </c>
      <c r="D5" s="202" t="s">
        <v>4503</v>
      </c>
      <c r="E5" s="203" t="s">
        <v>1307</v>
      </c>
      <c r="F5" s="204" t="s">
        <v>1308</v>
      </c>
      <c r="G5" s="205" t="s">
        <v>1324</v>
      </c>
      <c r="H5" s="199"/>
    </row>
    <row r="6" spans="1:8">
      <c r="B6" s="419" t="s">
        <v>4525</v>
      </c>
      <c r="C6" s="312" t="s">
        <v>4526</v>
      </c>
      <c r="D6" s="335" t="s">
        <v>1337</v>
      </c>
      <c r="E6" s="252" t="s">
        <v>1313</v>
      </c>
      <c r="F6" s="258"/>
      <c r="G6" s="227"/>
      <c r="H6" s="199"/>
    </row>
    <row r="7" spans="1:8" ht="45">
      <c r="B7" s="254" t="s">
        <v>4527</v>
      </c>
      <c r="C7" s="255" t="s">
        <v>4528</v>
      </c>
      <c r="D7" s="256" t="s">
        <v>1317</v>
      </c>
      <c r="E7" s="257" t="s">
        <v>4529</v>
      </c>
      <c r="F7" s="258"/>
      <c r="G7" s="227" t="s">
        <v>4530</v>
      </c>
      <c r="H7" s="199"/>
    </row>
    <row r="8" spans="1:8" ht="45.75" thickBot="1">
      <c r="B8" s="254" t="s">
        <v>4531</v>
      </c>
      <c r="C8" s="255" t="s">
        <v>4532</v>
      </c>
      <c r="D8" s="256" t="s">
        <v>1317</v>
      </c>
      <c r="E8" s="257" t="s">
        <v>4529</v>
      </c>
      <c r="F8" s="258"/>
      <c r="G8" s="227" t="s">
        <v>4533</v>
      </c>
      <c r="H8" s="199"/>
    </row>
    <row r="9" spans="1:8" ht="13.5" customHeight="1">
      <c r="B9" s="219"/>
      <c r="C9" s="219"/>
      <c r="D9" s="220"/>
      <c r="E9" s="221"/>
      <c r="F9" s="221"/>
      <c r="G9" s="219"/>
      <c r="H9" s="185"/>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59</vt:i4>
      </vt:variant>
    </vt:vector>
  </HeadingPairs>
  <TitlesOfParts>
    <vt:vector size="59" baseType="lpstr">
      <vt:lpstr>表紙</vt:lpstr>
      <vt:lpstr>目次</vt:lpstr>
      <vt:lpstr>変更履歴</vt:lpstr>
      <vt:lpstr>仕入管理科目データ</vt:lpstr>
      <vt:lpstr>仕入管理補助科目データ</vt:lpstr>
      <vt:lpstr>仕入取引データ</vt:lpstr>
      <vt:lpstr>在庫取引データ</vt:lpstr>
      <vt:lpstr>支払方法データ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倉庫データ</vt:lpstr>
      <vt:lpstr>倉庫区分データ</vt:lpstr>
      <vt:lpstr>為替レートデータ</vt:lpstr>
      <vt:lpstr>摘要データ</vt:lpstr>
      <vt:lpstr>法人口座データ</vt:lpstr>
      <vt:lpstr>仕入先データ</vt:lpstr>
      <vt:lpstr>仕入先区分データ</vt:lpstr>
      <vt:lpstr>精算締日データ</vt:lpstr>
      <vt:lpstr>得意先データ</vt:lpstr>
      <vt:lpstr>得意先区分データ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発注検討方法データ</vt:lpstr>
      <vt:lpstr>構成品データ</vt:lpstr>
      <vt:lpstr>セット商品データ</vt:lpstr>
      <vt:lpstr>商品区分データ</vt:lpstr>
      <vt:lpstr>債務連携データ</vt:lpstr>
      <vt:lpstr>単価データ</vt:lpstr>
      <vt:lpstr>価格データ</vt:lpstr>
      <vt:lpstr>棚卸資産評価方法データ</vt:lpstr>
      <vt:lpstr>在庫単価データ</vt:lpstr>
      <vt:lpstr>発注伝票データ</vt:lpstr>
      <vt:lpstr>仕入伝票データ</vt:lpstr>
      <vt:lpstr>債務伝票データ</vt:lpstr>
      <vt:lpstr>支払情報データ</vt:lpstr>
      <vt:lpstr>支払伝票データ</vt:lpstr>
      <vt:lpstr>債務残高データ</vt:lpstr>
      <vt:lpstr>前払金残高データ</vt:lpstr>
      <vt:lpstr>入荷伝票データ</vt:lpstr>
      <vt:lpstr>出荷伝票データ</vt:lpstr>
      <vt:lpstr>構成品振替伝票データ</vt:lpstr>
      <vt:lpstr>倉庫振替伝票データ</vt:lpstr>
      <vt:lpstr>荷姿振替伝票データ</vt:lpstr>
      <vt:lpstr>他勘定振替伝票データ</vt:lpstr>
      <vt:lpstr>預り品振替伝票データ</vt:lpstr>
      <vt:lpstr>実地棚卸データ</vt:lpstr>
      <vt:lpstr>在庫残高データ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2022-09-29T11:21:36Z</dcterms:created>
  <dcterms:modified xsi:type="dcterms:W3CDTF">2022-10-07T05:39:35Z</dcterms:modified>
</cp:coreProperties>
</file>